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D:\RachidGrages\"/>
    </mc:Choice>
  </mc:AlternateContent>
  <xr:revisionPtr revIDLastSave="0" documentId="13_ncr:1_{3D5920CB-E994-4882-B6DC-D7AEE776B80D}" xr6:coauthVersionLast="36" xr6:coauthVersionMax="36" xr10:uidLastSave="{00000000-0000-0000-0000-000000000000}"/>
  <bookViews>
    <workbookView xWindow="0" yWindow="0" windowWidth="11490" windowHeight="4470" firstSheet="3" activeTab="9" xr2:uid="{00000000-000D-0000-FFFF-FFFF00000000}"/>
  </bookViews>
  <sheets>
    <sheet name="الرئيسية" sheetId="1" r:id="rId1"/>
    <sheet name="خطة المادة" sheetId="2" r:id="rId2"/>
    <sheet name="السابع" sheetId="7" r:id="rId3"/>
    <sheet name="الثامن" sheetId="8" r:id="rId4"/>
    <sheet name="التاسع" sheetId="9" r:id="rId5"/>
    <sheet name="العاشر" sheetId="10" r:id="rId6"/>
    <sheet name="سجل الدرجات" sheetId="3" r:id="rId7"/>
    <sheet name="7-1" sheetId="11" r:id="rId8"/>
    <sheet name="7-2" sheetId="12" r:id="rId9"/>
    <sheet name="8-1" sheetId="13" r:id="rId10"/>
    <sheet name="8-2" sheetId="14" r:id="rId11"/>
    <sheet name="9-1" sheetId="15" r:id="rId12"/>
    <sheet name="9-2" sheetId="16" r:id="rId13"/>
    <sheet name="10-1" sheetId="17" r:id="rId14"/>
    <sheet name="10-2" sheetId="18" r:id="rId15"/>
    <sheet name="سجل حضور الطلاب" sheetId="4" r:id="rId16"/>
    <sheet name="1" sheetId="19" r:id="rId17"/>
    <sheet name="2" sheetId="20" r:id="rId18"/>
    <sheet name="3" sheetId="21" r:id="rId19"/>
    <sheet name="4" sheetId="22" r:id="rId20"/>
    <sheet name="5" sheetId="23" r:id="rId21"/>
    <sheet name="6" sheetId="24" r:id="rId22"/>
    <sheet name="7" sheetId="25" r:id="rId23"/>
    <sheet name="8" sheetId="26" r:id="rId24"/>
    <sheet name="9" sheetId="27" r:id="rId25"/>
    <sheet name="10" sheetId="28" r:id="rId26"/>
    <sheet name="11" sheetId="29" r:id="rId27"/>
    <sheet name="12" sheetId="30" r:id="rId28"/>
    <sheet name="13" sheetId="31" r:id="rId29"/>
    <sheet name="14" sheetId="32" r:id="rId30"/>
    <sheet name="15" sheetId="33" r:id="rId31"/>
    <sheet name="16" sheetId="34" r:id="rId32"/>
    <sheet name="17" sheetId="35" r:id="rId33"/>
    <sheet name="18" sheetId="36" r:id="rId34"/>
    <sheet name="19" sheetId="37" r:id="rId35"/>
    <sheet name="20" sheetId="38" r:id="rId36"/>
    <sheet name="21" sheetId="39" r:id="rId37"/>
    <sheet name="التحضير" sheetId="6" r:id="rId38"/>
  </sheets>
  <definedNames>
    <definedName name="_xlnm.Print_Area" localSheetId="13">'10-1'!$A$1:$O$56</definedName>
    <definedName name="_xlnm.Print_Area" localSheetId="14">'10-2'!$A$1:$O$56</definedName>
    <definedName name="_xlnm.Print_Area" localSheetId="7">'7-1'!$A$1:$O$56</definedName>
    <definedName name="_xlnm.Print_Area" localSheetId="8">'7-2'!$A$1:$O$56</definedName>
    <definedName name="_xlnm.Print_Area" localSheetId="9">'8-1'!$A$1:$O$56</definedName>
    <definedName name="_xlnm.Print_Area" localSheetId="10">'8-2'!$A$1:$O$56</definedName>
    <definedName name="_xlnm.Print_Area" localSheetId="11">'9-1'!$A$1:$O$56</definedName>
    <definedName name="_xlnm.Print_Area" localSheetId="12">'9-2'!$A$1:$O$56</definedName>
    <definedName name="_xlnm.Print_Titles" localSheetId="13">'10-1'!$1:$4</definedName>
    <definedName name="_xlnm.Print_Titles" localSheetId="14">'10-2'!$1:$4</definedName>
    <definedName name="_xlnm.Print_Titles" localSheetId="7">'7-1'!$1:$4</definedName>
    <definedName name="_xlnm.Print_Titles" localSheetId="8">'7-2'!$1:$4</definedName>
    <definedName name="_xlnm.Print_Titles" localSheetId="9">'8-1'!$1:$4</definedName>
    <definedName name="_xlnm.Print_Titles" localSheetId="10">'8-2'!$1:$4</definedName>
    <definedName name="_xlnm.Print_Titles" localSheetId="11">'9-1'!$1:$4</definedName>
    <definedName name="_xlnm.Print_Titles" localSheetId="12">'9-2'!$1:$4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" i="18" l="1"/>
  <c r="K54" i="18"/>
  <c r="I54" i="18"/>
  <c r="F54" i="18"/>
  <c r="D54" i="18"/>
  <c r="C54" i="18"/>
  <c r="L53" i="18"/>
  <c r="K53" i="18"/>
  <c r="I53" i="18"/>
  <c r="F53" i="18"/>
  <c r="D53" i="18"/>
  <c r="C53" i="18"/>
  <c r="L52" i="18"/>
  <c r="K52" i="18"/>
  <c r="I52" i="18"/>
  <c r="F52" i="18"/>
  <c r="D52" i="18"/>
  <c r="C52" i="18"/>
  <c r="L51" i="18"/>
  <c r="K51" i="18"/>
  <c r="I51" i="18"/>
  <c r="F51" i="18"/>
  <c r="D51" i="18"/>
  <c r="C51" i="18"/>
  <c r="L50" i="18"/>
  <c r="K50" i="18"/>
  <c r="I50" i="18"/>
  <c r="F50" i="18"/>
  <c r="D50" i="18"/>
  <c r="C50" i="18"/>
  <c r="M47" i="18"/>
  <c r="N47" i="18" s="1"/>
  <c r="J47" i="18"/>
  <c r="E47" i="18"/>
  <c r="O47" i="18" s="1"/>
  <c r="N46" i="18"/>
  <c r="M46" i="18"/>
  <c r="J46" i="18"/>
  <c r="E46" i="18"/>
  <c r="O46" i="18" s="1"/>
  <c r="M45" i="18"/>
  <c r="N45" i="18" s="1"/>
  <c r="J45" i="18"/>
  <c r="E45" i="18"/>
  <c r="O45" i="18" s="1"/>
  <c r="M44" i="18"/>
  <c r="N44" i="18" s="1"/>
  <c r="J44" i="18"/>
  <c r="E44" i="18"/>
  <c r="M43" i="18"/>
  <c r="N43" i="18" s="1"/>
  <c r="J43" i="18"/>
  <c r="E43" i="18"/>
  <c r="O43" i="18" s="1"/>
  <c r="N42" i="18"/>
  <c r="M42" i="18"/>
  <c r="J42" i="18"/>
  <c r="E42" i="18"/>
  <c r="O42" i="18" s="1"/>
  <c r="N41" i="18"/>
  <c r="M41" i="18"/>
  <c r="J41" i="18"/>
  <c r="E41" i="18"/>
  <c r="O41" i="18" s="1"/>
  <c r="M40" i="18"/>
  <c r="N40" i="18" s="1"/>
  <c r="J40" i="18"/>
  <c r="E40" i="18"/>
  <c r="O40" i="18" s="1"/>
  <c r="M39" i="18"/>
  <c r="N39" i="18" s="1"/>
  <c r="J39" i="18"/>
  <c r="E39" i="18"/>
  <c r="M38" i="18"/>
  <c r="N38" i="18" s="1"/>
  <c r="J38" i="18"/>
  <c r="E38" i="18"/>
  <c r="M37" i="18"/>
  <c r="N37" i="18" s="1"/>
  <c r="J37" i="18"/>
  <c r="E37" i="18"/>
  <c r="M36" i="18"/>
  <c r="N36" i="18" s="1"/>
  <c r="J36" i="18"/>
  <c r="E36" i="18"/>
  <c r="M35" i="18"/>
  <c r="N35" i="18" s="1"/>
  <c r="J35" i="18"/>
  <c r="E35" i="18"/>
  <c r="O35" i="18" s="1"/>
  <c r="M34" i="18"/>
  <c r="N34" i="18" s="1"/>
  <c r="J34" i="18"/>
  <c r="E34" i="18"/>
  <c r="M33" i="18"/>
  <c r="N33" i="18" s="1"/>
  <c r="J33" i="18"/>
  <c r="E33" i="18"/>
  <c r="M32" i="18"/>
  <c r="N32" i="18" s="1"/>
  <c r="J32" i="18"/>
  <c r="E32" i="18"/>
  <c r="M31" i="18"/>
  <c r="N31" i="18" s="1"/>
  <c r="J31" i="18"/>
  <c r="E31" i="18"/>
  <c r="M30" i="18"/>
  <c r="N30" i="18" s="1"/>
  <c r="J30" i="18"/>
  <c r="E30" i="18"/>
  <c r="M29" i="18"/>
  <c r="N29" i="18" s="1"/>
  <c r="J29" i="18"/>
  <c r="E29" i="18"/>
  <c r="M28" i="18"/>
  <c r="N28" i="18" s="1"/>
  <c r="J28" i="18"/>
  <c r="E28" i="18"/>
  <c r="M27" i="18"/>
  <c r="N27" i="18" s="1"/>
  <c r="J27" i="18"/>
  <c r="E27" i="18"/>
  <c r="O27" i="18" s="1"/>
  <c r="M26" i="18"/>
  <c r="N26" i="18" s="1"/>
  <c r="J26" i="18"/>
  <c r="E26" i="18"/>
  <c r="M25" i="18"/>
  <c r="N25" i="18" s="1"/>
  <c r="J25" i="18"/>
  <c r="E25" i="18"/>
  <c r="O25" i="18" s="1"/>
  <c r="M24" i="18"/>
  <c r="N24" i="18" s="1"/>
  <c r="J24" i="18"/>
  <c r="E24" i="18"/>
  <c r="M23" i="18"/>
  <c r="N23" i="18" s="1"/>
  <c r="J23" i="18"/>
  <c r="E23" i="18"/>
  <c r="O23" i="18" s="1"/>
  <c r="M22" i="18"/>
  <c r="N22" i="18" s="1"/>
  <c r="J22" i="18"/>
  <c r="E22" i="18"/>
  <c r="M21" i="18"/>
  <c r="N21" i="18" s="1"/>
  <c r="J21" i="18"/>
  <c r="E21" i="18"/>
  <c r="O21" i="18" s="1"/>
  <c r="M20" i="18"/>
  <c r="N20" i="18" s="1"/>
  <c r="J20" i="18"/>
  <c r="E20" i="18"/>
  <c r="M19" i="18"/>
  <c r="N19" i="18" s="1"/>
  <c r="J19" i="18"/>
  <c r="E19" i="18"/>
  <c r="O19" i="18" s="1"/>
  <c r="M18" i="18"/>
  <c r="N18" i="18" s="1"/>
  <c r="J18" i="18"/>
  <c r="E18" i="18"/>
  <c r="M17" i="18"/>
  <c r="N17" i="18" s="1"/>
  <c r="J17" i="18"/>
  <c r="E17" i="18"/>
  <c r="O17" i="18" s="1"/>
  <c r="M16" i="18"/>
  <c r="N16" i="18" s="1"/>
  <c r="J16" i="18"/>
  <c r="E16" i="18"/>
  <c r="M15" i="18"/>
  <c r="N15" i="18" s="1"/>
  <c r="J15" i="18"/>
  <c r="E15" i="18"/>
  <c r="O15" i="18" s="1"/>
  <c r="M14" i="18"/>
  <c r="N14" i="18" s="1"/>
  <c r="J14" i="18"/>
  <c r="E14" i="18"/>
  <c r="M13" i="18"/>
  <c r="N13" i="18" s="1"/>
  <c r="J13" i="18"/>
  <c r="E13" i="18"/>
  <c r="O13" i="18" s="1"/>
  <c r="M12" i="18"/>
  <c r="N12" i="18" s="1"/>
  <c r="J12" i="18"/>
  <c r="E12" i="18"/>
  <c r="M11" i="18"/>
  <c r="N11" i="18" s="1"/>
  <c r="J11" i="18"/>
  <c r="E11" i="18"/>
  <c r="O11" i="18" s="1"/>
  <c r="M10" i="18"/>
  <c r="N10" i="18" s="1"/>
  <c r="J10" i="18"/>
  <c r="E10" i="18"/>
  <c r="M9" i="18"/>
  <c r="N9" i="18" s="1"/>
  <c r="J9" i="18"/>
  <c r="E9" i="18"/>
  <c r="O9" i="18" s="1"/>
  <c r="M8" i="18"/>
  <c r="N8" i="18" s="1"/>
  <c r="J8" i="18"/>
  <c r="E8" i="18"/>
  <c r="O29" i="18" l="1"/>
  <c r="O33" i="18"/>
  <c r="O37" i="18"/>
  <c r="O38" i="18"/>
  <c r="O39" i="18"/>
  <c r="O36" i="18"/>
  <c r="O44" i="18"/>
  <c r="O34" i="18"/>
  <c r="O31" i="18"/>
  <c r="O22" i="18"/>
  <c r="O26" i="18"/>
  <c r="O32" i="18"/>
  <c r="O30" i="18"/>
  <c r="O28" i="18"/>
  <c r="O24" i="18"/>
  <c r="O20" i="18"/>
  <c r="O18" i="18"/>
  <c r="O16" i="18"/>
  <c r="O14" i="18"/>
  <c r="J53" i="18"/>
  <c r="O12" i="18"/>
  <c r="O10" i="18"/>
  <c r="E52" i="18"/>
  <c r="J50" i="18"/>
  <c r="E53" i="18"/>
  <c r="E50" i="18"/>
  <c r="J51" i="18"/>
  <c r="E54" i="18"/>
  <c r="E51" i="18"/>
  <c r="J52" i="18"/>
  <c r="J54" i="18"/>
  <c r="O8" i="18"/>
  <c r="M54" i="18" l="1"/>
  <c r="M50" i="18"/>
  <c r="M52" i="18"/>
  <c r="M51" i="18"/>
  <c r="M53" i="18"/>
  <c r="L54" i="17" l="1"/>
  <c r="K54" i="17"/>
  <c r="I54" i="17"/>
  <c r="F54" i="17"/>
  <c r="D54" i="17"/>
  <c r="C54" i="17"/>
  <c r="L53" i="17"/>
  <c r="K53" i="17"/>
  <c r="I53" i="17"/>
  <c r="F53" i="17"/>
  <c r="D53" i="17"/>
  <c r="C53" i="17"/>
  <c r="L52" i="17"/>
  <c r="K52" i="17"/>
  <c r="I52" i="17"/>
  <c r="F52" i="17"/>
  <c r="D52" i="17"/>
  <c r="C52" i="17"/>
  <c r="L51" i="17"/>
  <c r="K51" i="17"/>
  <c r="I51" i="17"/>
  <c r="F51" i="17"/>
  <c r="D51" i="17"/>
  <c r="C51" i="17"/>
  <c r="L50" i="17"/>
  <c r="K50" i="17"/>
  <c r="I50" i="17"/>
  <c r="F50" i="17"/>
  <c r="D50" i="17"/>
  <c r="C50" i="17"/>
  <c r="M47" i="17"/>
  <c r="N47" i="17" s="1"/>
  <c r="J47" i="17"/>
  <c r="E47" i="17"/>
  <c r="N46" i="17"/>
  <c r="M46" i="17"/>
  <c r="J46" i="17"/>
  <c r="E46" i="17"/>
  <c r="M45" i="17"/>
  <c r="N45" i="17" s="1"/>
  <c r="J45" i="17"/>
  <c r="E45" i="17"/>
  <c r="O45" i="17" s="1"/>
  <c r="M44" i="17"/>
  <c r="N44" i="17" s="1"/>
  <c r="J44" i="17"/>
  <c r="E44" i="17"/>
  <c r="M43" i="17"/>
  <c r="N43" i="17" s="1"/>
  <c r="J43" i="17"/>
  <c r="E43" i="17"/>
  <c r="O43" i="17" s="1"/>
  <c r="M42" i="17"/>
  <c r="N42" i="17" s="1"/>
  <c r="J42" i="17"/>
  <c r="E42" i="17"/>
  <c r="O42" i="17" s="1"/>
  <c r="M41" i="17"/>
  <c r="N41" i="17" s="1"/>
  <c r="J41" i="17"/>
  <c r="E41" i="17"/>
  <c r="M40" i="17"/>
  <c r="N40" i="17" s="1"/>
  <c r="J40" i="17"/>
  <c r="E40" i="17"/>
  <c r="O40" i="17" s="1"/>
  <c r="M39" i="17"/>
  <c r="N39" i="17" s="1"/>
  <c r="J39" i="17"/>
  <c r="E39" i="17"/>
  <c r="N38" i="17"/>
  <c r="M38" i="17"/>
  <c r="J38" i="17"/>
  <c r="E38" i="17"/>
  <c r="M37" i="17"/>
  <c r="N37" i="17" s="1"/>
  <c r="J37" i="17"/>
  <c r="E37" i="17"/>
  <c r="O37" i="17" s="1"/>
  <c r="M36" i="17"/>
  <c r="N36" i="17" s="1"/>
  <c r="J36" i="17"/>
  <c r="E36" i="17"/>
  <c r="M35" i="17"/>
  <c r="N35" i="17" s="1"/>
  <c r="J35" i="17"/>
  <c r="E35" i="17"/>
  <c r="O35" i="17" s="1"/>
  <c r="M34" i="17"/>
  <c r="N34" i="17" s="1"/>
  <c r="J34" i="17"/>
  <c r="E34" i="17"/>
  <c r="M33" i="17"/>
  <c r="N33" i="17" s="1"/>
  <c r="J33" i="17"/>
  <c r="E33" i="17"/>
  <c r="O33" i="17" s="1"/>
  <c r="M32" i="17"/>
  <c r="N32" i="17" s="1"/>
  <c r="J32" i="17"/>
  <c r="E32" i="17"/>
  <c r="M31" i="17"/>
  <c r="N31" i="17" s="1"/>
  <c r="J31" i="17"/>
  <c r="E31" i="17"/>
  <c r="M30" i="17"/>
  <c r="N30" i="17" s="1"/>
  <c r="J30" i="17"/>
  <c r="E30" i="17"/>
  <c r="M29" i="17"/>
  <c r="N29" i="17" s="1"/>
  <c r="J29" i="17"/>
  <c r="E29" i="17"/>
  <c r="O29" i="17" s="1"/>
  <c r="M28" i="17"/>
  <c r="N28" i="17" s="1"/>
  <c r="J28" i="17"/>
  <c r="E28" i="17"/>
  <c r="M27" i="17"/>
  <c r="N27" i="17" s="1"/>
  <c r="J27" i="17"/>
  <c r="E27" i="17"/>
  <c r="M26" i="17"/>
  <c r="N26" i="17" s="1"/>
  <c r="J26" i="17"/>
  <c r="E26" i="17"/>
  <c r="M25" i="17"/>
  <c r="N25" i="17" s="1"/>
  <c r="J25" i="17"/>
  <c r="E25" i="17"/>
  <c r="M24" i="17"/>
  <c r="N24" i="17" s="1"/>
  <c r="J24" i="17"/>
  <c r="E24" i="17"/>
  <c r="M23" i="17"/>
  <c r="N23" i="17" s="1"/>
  <c r="J23" i="17"/>
  <c r="E23" i="17"/>
  <c r="O23" i="17" s="1"/>
  <c r="M22" i="17"/>
  <c r="N22" i="17" s="1"/>
  <c r="J22" i="17"/>
  <c r="E22" i="17"/>
  <c r="M21" i="17"/>
  <c r="N21" i="17" s="1"/>
  <c r="J21" i="17"/>
  <c r="E21" i="17"/>
  <c r="M20" i="17"/>
  <c r="N20" i="17" s="1"/>
  <c r="J20" i="17"/>
  <c r="E20" i="17"/>
  <c r="M19" i="17"/>
  <c r="N19" i="17" s="1"/>
  <c r="J19" i="17"/>
  <c r="E19" i="17"/>
  <c r="O19" i="17" s="1"/>
  <c r="M18" i="17"/>
  <c r="N18" i="17" s="1"/>
  <c r="J18" i="17"/>
  <c r="E18" i="17"/>
  <c r="M17" i="17"/>
  <c r="N17" i="17" s="1"/>
  <c r="J17" i="17"/>
  <c r="E17" i="17"/>
  <c r="M16" i="17"/>
  <c r="N16" i="17" s="1"/>
  <c r="J16" i="17"/>
  <c r="E16" i="17"/>
  <c r="M15" i="17"/>
  <c r="N15" i="17" s="1"/>
  <c r="J15" i="17"/>
  <c r="E15" i="17"/>
  <c r="M14" i="17"/>
  <c r="N14" i="17" s="1"/>
  <c r="J14" i="17"/>
  <c r="E14" i="17"/>
  <c r="M13" i="17"/>
  <c r="N13" i="17" s="1"/>
  <c r="J13" i="17"/>
  <c r="E13" i="17"/>
  <c r="M12" i="17"/>
  <c r="N12" i="17" s="1"/>
  <c r="J12" i="17"/>
  <c r="E12" i="17"/>
  <c r="M11" i="17"/>
  <c r="N11" i="17" s="1"/>
  <c r="J11" i="17"/>
  <c r="E11" i="17"/>
  <c r="M10" i="17"/>
  <c r="N10" i="17" s="1"/>
  <c r="J10" i="17"/>
  <c r="E10" i="17"/>
  <c r="M9" i="17"/>
  <c r="N9" i="17" s="1"/>
  <c r="J9" i="17"/>
  <c r="E9" i="17"/>
  <c r="M8" i="17"/>
  <c r="N8" i="17" s="1"/>
  <c r="J8" i="17"/>
  <c r="E8" i="17"/>
  <c r="O38" i="17" l="1"/>
  <c r="O39" i="17"/>
  <c r="O44" i="17"/>
  <c r="O36" i="17"/>
  <c r="O41" i="17"/>
  <c r="O46" i="17"/>
  <c r="O47" i="17"/>
  <c r="O34" i="17"/>
  <c r="O28" i="17"/>
  <c r="O25" i="17"/>
  <c r="O24" i="17"/>
  <c r="O16" i="17"/>
  <c r="O15" i="17"/>
  <c r="O12" i="17"/>
  <c r="O27" i="17"/>
  <c r="O20" i="17"/>
  <c r="O14" i="17"/>
  <c r="O18" i="17"/>
  <c r="O10" i="17"/>
  <c r="O22" i="17"/>
  <c r="O32" i="17"/>
  <c r="O31" i="17"/>
  <c r="O30" i="17"/>
  <c r="O26" i="17"/>
  <c r="O21" i="17"/>
  <c r="O17" i="17"/>
  <c r="O13" i="17"/>
  <c r="O11" i="17"/>
  <c r="J53" i="17"/>
  <c r="E52" i="17"/>
  <c r="E53" i="17"/>
  <c r="E50" i="17"/>
  <c r="E54" i="17"/>
  <c r="E51" i="17"/>
  <c r="J52" i="17"/>
  <c r="O9" i="17"/>
  <c r="J50" i="17"/>
  <c r="J54" i="17"/>
  <c r="J51" i="17"/>
  <c r="O8" i="17"/>
  <c r="M54" i="17" l="1"/>
  <c r="M50" i="17"/>
  <c r="M51" i="17"/>
  <c r="M53" i="17"/>
  <c r="M52" i="17"/>
  <c r="L54" i="16" l="1"/>
  <c r="K54" i="16"/>
  <c r="I54" i="16"/>
  <c r="F54" i="16"/>
  <c r="D54" i="16"/>
  <c r="C54" i="16"/>
  <c r="L53" i="16"/>
  <c r="K53" i="16"/>
  <c r="I53" i="16"/>
  <c r="F53" i="16"/>
  <c r="D53" i="16"/>
  <c r="C53" i="16"/>
  <c r="L52" i="16"/>
  <c r="K52" i="16"/>
  <c r="I52" i="16"/>
  <c r="F52" i="16"/>
  <c r="D52" i="16"/>
  <c r="C52" i="16"/>
  <c r="L51" i="16"/>
  <c r="K51" i="16"/>
  <c r="I51" i="16"/>
  <c r="F51" i="16"/>
  <c r="D51" i="16"/>
  <c r="C51" i="16"/>
  <c r="L50" i="16"/>
  <c r="K50" i="16"/>
  <c r="I50" i="16"/>
  <c r="F50" i="16"/>
  <c r="D50" i="16"/>
  <c r="C50" i="16"/>
  <c r="M47" i="16"/>
  <c r="N47" i="16" s="1"/>
  <c r="J47" i="16"/>
  <c r="E47" i="16"/>
  <c r="N46" i="16"/>
  <c r="M46" i="16"/>
  <c r="J46" i="16"/>
  <c r="E46" i="16"/>
  <c r="M45" i="16"/>
  <c r="N45" i="16" s="1"/>
  <c r="J45" i="16"/>
  <c r="E45" i="16"/>
  <c r="O45" i="16" s="1"/>
  <c r="M44" i="16"/>
  <c r="N44" i="16" s="1"/>
  <c r="J44" i="16"/>
  <c r="E44" i="16"/>
  <c r="M43" i="16"/>
  <c r="N43" i="16" s="1"/>
  <c r="J43" i="16"/>
  <c r="E43" i="16"/>
  <c r="O43" i="16" s="1"/>
  <c r="M42" i="16"/>
  <c r="N42" i="16" s="1"/>
  <c r="J42" i="16"/>
  <c r="E42" i="16"/>
  <c r="O42" i="16" s="1"/>
  <c r="M41" i="16"/>
  <c r="N41" i="16" s="1"/>
  <c r="J41" i="16"/>
  <c r="E41" i="16"/>
  <c r="M40" i="16"/>
  <c r="N40" i="16" s="1"/>
  <c r="J40" i="16"/>
  <c r="E40" i="16"/>
  <c r="O40" i="16" s="1"/>
  <c r="M39" i="16"/>
  <c r="N39" i="16" s="1"/>
  <c r="J39" i="16"/>
  <c r="E39" i="16"/>
  <c r="N38" i="16"/>
  <c r="M38" i="16"/>
  <c r="J38" i="16"/>
  <c r="E38" i="16"/>
  <c r="M37" i="16"/>
  <c r="N37" i="16" s="1"/>
  <c r="J37" i="16"/>
  <c r="E37" i="16"/>
  <c r="O37" i="16" s="1"/>
  <c r="M36" i="16"/>
  <c r="N36" i="16" s="1"/>
  <c r="J36" i="16"/>
  <c r="E36" i="16"/>
  <c r="M35" i="16"/>
  <c r="N35" i="16" s="1"/>
  <c r="J35" i="16"/>
  <c r="E35" i="16"/>
  <c r="O35" i="16" s="1"/>
  <c r="M34" i="16"/>
  <c r="N34" i="16" s="1"/>
  <c r="J34" i="16"/>
  <c r="E34" i="16"/>
  <c r="O34" i="16" s="1"/>
  <c r="M33" i="16"/>
  <c r="N33" i="16" s="1"/>
  <c r="J33" i="16"/>
  <c r="E33" i="16"/>
  <c r="M32" i="16"/>
  <c r="N32" i="16" s="1"/>
  <c r="J32" i="16"/>
  <c r="E32" i="16"/>
  <c r="O32" i="16" s="1"/>
  <c r="M31" i="16"/>
  <c r="N31" i="16" s="1"/>
  <c r="J31" i="16"/>
  <c r="E31" i="16"/>
  <c r="M30" i="16"/>
  <c r="N30" i="16" s="1"/>
  <c r="J30" i="16"/>
  <c r="E30" i="16"/>
  <c r="O30" i="16" s="1"/>
  <c r="M29" i="16"/>
  <c r="N29" i="16" s="1"/>
  <c r="J29" i="16"/>
  <c r="E29" i="16"/>
  <c r="M28" i="16"/>
  <c r="N28" i="16" s="1"/>
  <c r="J28" i="16"/>
  <c r="E28" i="16"/>
  <c r="O28" i="16" s="1"/>
  <c r="M27" i="16"/>
  <c r="N27" i="16" s="1"/>
  <c r="J27" i="16"/>
  <c r="E27" i="16"/>
  <c r="M26" i="16"/>
  <c r="N26" i="16" s="1"/>
  <c r="J26" i="16"/>
  <c r="E26" i="16"/>
  <c r="M25" i="16"/>
  <c r="N25" i="16" s="1"/>
  <c r="J25" i="16"/>
  <c r="E25" i="16"/>
  <c r="M24" i="16"/>
  <c r="N24" i="16" s="1"/>
  <c r="J24" i="16"/>
  <c r="E24" i="16"/>
  <c r="O24" i="16" s="1"/>
  <c r="M23" i="16"/>
  <c r="N23" i="16" s="1"/>
  <c r="J23" i="16"/>
  <c r="E23" i="16"/>
  <c r="M22" i="16"/>
  <c r="N22" i="16" s="1"/>
  <c r="J22" i="16"/>
  <c r="E22" i="16"/>
  <c r="O22" i="16" s="1"/>
  <c r="M21" i="16"/>
  <c r="N21" i="16" s="1"/>
  <c r="J21" i="16"/>
  <c r="E21" i="16"/>
  <c r="M20" i="16"/>
  <c r="N20" i="16" s="1"/>
  <c r="J20" i="16"/>
  <c r="E20" i="16"/>
  <c r="M19" i="16"/>
  <c r="N19" i="16" s="1"/>
  <c r="J19" i="16"/>
  <c r="E19" i="16"/>
  <c r="M18" i="16"/>
  <c r="N18" i="16" s="1"/>
  <c r="J18" i="16"/>
  <c r="E18" i="16"/>
  <c r="M17" i="16"/>
  <c r="N17" i="16" s="1"/>
  <c r="J17" i="16"/>
  <c r="E17" i="16"/>
  <c r="M16" i="16"/>
  <c r="N16" i="16" s="1"/>
  <c r="J16" i="16"/>
  <c r="E16" i="16"/>
  <c r="M15" i="16"/>
  <c r="N15" i="16" s="1"/>
  <c r="J15" i="16"/>
  <c r="E15" i="16"/>
  <c r="M14" i="16"/>
  <c r="N14" i="16" s="1"/>
  <c r="J14" i="16"/>
  <c r="E14" i="16"/>
  <c r="M13" i="16"/>
  <c r="N13" i="16" s="1"/>
  <c r="J13" i="16"/>
  <c r="E13" i="16"/>
  <c r="M12" i="16"/>
  <c r="N12" i="16" s="1"/>
  <c r="J12" i="16"/>
  <c r="E12" i="16"/>
  <c r="M11" i="16"/>
  <c r="N11" i="16" s="1"/>
  <c r="J11" i="16"/>
  <c r="E11" i="16"/>
  <c r="M10" i="16"/>
  <c r="N10" i="16" s="1"/>
  <c r="J10" i="16"/>
  <c r="E10" i="16"/>
  <c r="M9" i="16"/>
  <c r="N9" i="16" s="1"/>
  <c r="J9" i="16"/>
  <c r="E9" i="16"/>
  <c r="M8" i="16"/>
  <c r="N8" i="16" s="1"/>
  <c r="J8" i="16"/>
  <c r="E8" i="16"/>
  <c r="O33" i="16" l="1"/>
  <c r="O38" i="16"/>
  <c r="O39" i="16"/>
  <c r="O44" i="16"/>
  <c r="O31" i="16"/>
  <c r="O36" i="16"/>
  <c r="O41" i="16"/>
  <c r="O46" i="16"/>
  <c r="O47" i="16"/>
  <c r="O25" i="16"/>
  <c r="O21" i="16"/>
  <c r="O20" i="16"/>
  <c r="O17" i="16"/>
  <c r="O16" i="16"/>
  <c r="O13" i="16"/>
  <c r="O12" i="16"/>
  <c r="O14" i="16"/>
  <c r="O11" i="16"/>
  <c r="O15" i="16"/>
  <c r="O19" i="16"/>
  <c r="O27" i="16"/>
  <c r="O29" i="16"/>
  <c r="O26" i="16"/>
  <c r="O23" i="16"/>
  <c r="O18" i="16"/>
  <c r="O10" i="16"/>
  <c r="E52" i="16"/>
  <c r="J53" i="16"/>
  <c r="J52" i="16"/>
  <c r="J51" i="16"/>
  <c r="J54" i="16"/>
  <c r="J50" i="16"/>
  <c r="E51" i="16"/>
  <c r="E54" i="16"/>
  <c r="E50" i="16"/>
  <c r="E53" i="16"/>
  <c r="O9" i="16"/>
  <c r="O8" i="16"/>
  <c r="M54" i="16" l="1"/>
  <c r="M50" i="16"/>
  <c r="M53" i="16"/>
  <c r="M52" i="16"/>
  <c r="M51" i="16"/>
  <c r="L54" i="15" l="1"/>
  <c r="K54" i="15"/>
  <c r="I54" i="15"/>
  <c r="F54" i="15"/>
  <c r="D54" i="15"/>
  <c r="C54" i="15"/>
  <c r="L53" i="15"/>
  <c r="K53" i="15"/>
  <c r="I53" i="15"/>
  <c r="F53" i="15"/>
  <c r="D53" i="15"/>
  <c r="C53" i="15"/>
  <c r="L52" i="15"/>
  <c r="K52" i="15"/>
  <c r="I52" i="15"/>
  <c r="F52" i="15"/>
  <c r="D52" i="15"/>
  <c r="C52" i="15"/>
  <c r="L51" i="15"/>
  <c r="K51" i="15"/>
  <c r="I51" i="15"/>
  <c r="F51" i="15"/>
  <c r="D51" i="15"/>
  <c r="C51" i="15"/>
  <c r="L50" i="15"/>
  <c r="K50" i="15"/>
  <c r="I50" i="15"/>
  <c r="F50" i="15"/>
  <c r="D50" i="15"/>
  <c r="C50" i="15"/>
  <c r="M47" i="15"/>
  <c r="N47" i="15" s="1"/>
  <c r="J47" i="15"/>
  <c r="E47" i="15"/>
  <c r="N46" i="15"/>
  <c r="M46" i="15"/>
  <c r="J46" i="15"/>
  <c r="E46" i="15"/>
  <c r="M45" i="15"/>
  <c r="N45" i="15" s="1"/>
  <c r="J45" i="15"/>
  <c r="E45" i="15"/>
  <c r="O45" i="15" s="1"/>
  <c r="M44" i="15"/>
  <c r="N44" i="15" s="1"/>
  <c r="J44" i="15"/>
  <c r="E44" i="15"/>
  <c r="M43" i="15"/>
  <c r="N43" i="15" s="1"/>
  <c r="J43" i="15"/>
  <c r="E43" i="15"/>
  <c r="O43" i="15" s="1"/>
  <c r="M42" i="15"/>
  <c r="N42" i="15" s="1"/>
  <c r="J42" i="15"/>
  <c r="E42" i="15"/>
  <c r="O42" i="15" s="1"/>
  <c r="M41" i="15"/>
  <c r="N41" i="15" s="1"/>
  <c r="J41" i="15"/>
  <c r="E41" i="15"/>
  <c r="M40" i="15"/>
  <c r="N40" i="15" s="1"/>
  <c r="J40" i="15"/>
  <c r="E40" i="15"/>
  <c r="O40" i="15" s="1"/>
  <c r="M39" i="15"/>
  <c r="N39" i="15" s="1"/>
  <c r="J39" i="15"/>
  <c r="E39" i="15"/>
  <c r="N38" i="15"/>
  <c r="M38" i="15"/>
  <c r="J38" i="15"/>
  <c r="E38" i="15"/>
  <c r="M37" i="15"/>
  <c r="N37" i="15" s="1"/>
  <c r="J37" i="15"/>
  <c r="E37" i="15"/>
  <c r="O37" i="15" s="1"/>
  <c r="M36" i="15"/>
  <c r="N36" i="15" s="1"/>
  <c r="J36" i="15"/>
  <c r="E36" i="15"/>
  <c r="M35" i="15"/>
  <c r="N35" i="15" s="1"/>
  <c r="J35" i="15"/>
  <c r="E35" i="15"/>
  <c r="O35" i="15" s="1"/>
  <c r="M34" i="15"/>
  <c r="N34" i="15" s="1"/>
  <c r="J34" i="15"/>
  <c r="E34" i="15"/>
  <c r="M33" i="15"/>
  <c r="N33" i="15" s="1"/>
  <c r="J33" i="15"/>
  <c r="E33" i="15"/>
  <c r="O33" i="15" s="1"/>
  <c r="M32" i="15"/>
  <c r="N32" i="15" s="1"/>
  <c r="J32" i="15"/>
  <c r="E32" i="15"/>
  <c r="M31" i="15"/>
  <c r="N31" i="15" s="1"/>
  <c r="J31" i="15"/>
  <c r="E31" i="15"/>
  <c r="M30" i="15"/>
  <c r="N30" i="15" s="1"/>
  <c r="J30" i="15"/>
  <c r="E30" i="15"/>
  <c r="M29" i="15"/>
  <c r="N29" i="15" s="1"/>
  <c r="J29" i="15"/>
  <c r="E29" i="15"/>
  <c r="O29" i="15" s="1"/>
  <c r="M28" i="15"/>
  <c r="N28" i="15" s="1"/>
  <c r="J28" i="15"/>
  <c r="E28" i="15"/>
  <c r="M27" i="15"/>
  <c r="N27" i="15" s="1"/>
  <c r="J27" i="15"/>
  <c r="E27" i="15"/>
  <c r="O27" i="15" s="1"/>
  <c r="M26" i="15"/>
  <c r="N26" i="15" s="1"/>
  <c r="J26" i="15"/>
  <c r="E26" i="15"/>
  <c r="M25" i="15"/>
  <c r="N25" i="15" s="1"/>
  <c r="J25" i="15"/>
  <c r="E25" i="15"/>
  <c r="O25" i="15" s="1"/>
  <c r="M24" i="15"/>
  <c r="N24" i="15" s="1"/>
  <c r="J24" i="15"/>
  <c r="E24" i="15"/>
  <c r="M23" i="15"/>
  <c r="N23" i="15" s="1"/>
  <c r="J23" i="15"/>
  <c r="E23" i="15"/>
  <c r="O23" i="15" s="1"/>
  <c r="M22" i="15"/>
  <c r="N22" i="15" s="1"/>
  <c r="J22" i="15"/>
  <c r="E22" i="15"/>
  <c r="M21" i="15"/>
  <c r="N21" i="15" s="1"/>
  <c r="J21" i="15"/>
  <c r="E21" i="15"/>
  <c r="M20" i="15"/>
  <c r="N20" i="15" s="1"/>
  <c r="J20" i="15"/>
  <c r="E20" i="15"/>
  <c r="M19" i="15"/>
  <c r="N19" i="15" s="1"/>
  <c r="J19" i="15"/>
  <c r="E19" i="15"/>
  <c r="O19" i="15" s="1"/>
  <c r="M18" i="15"/>
  <c r="N18" i="15" s="1"/>
  <c r="J18" i="15"/>
  <c r="E18" i="15"/>
  <c r="M17" i="15"/>
  <c r="N17" i="15" s="1"/>
  <c r="J17" i="15"/>
  <c r="E17" i="15"/>
  <c r="O17" i="15" s="1"/>
  <c r="M16" i="15"/>
  <c r="N16" i="15" s="1"/>
  <c r="J16" i="15"/>
  <c r="E16" i="15"/>
  <c r="M15" i="15"/>
  <c r="N15" i="15" s="1"/>
  <c r="J15" i="15"/>
  <c r="E15" i="15"/>
  <c r="M14" i="15"/>
  <c r="N14" i="15" s="1"/>
  <c r="J14" i="15"/>
  <c r="E14" i="15"/>
  <c r="M13" i="15"/>
  <c r="N13" i="15" s="1"/>
  <c r="J13" i="15"/>
  <c r="E13" i="15"/>
  <c r="M12" i="15"/>
  <c r="N12" i="15" s="1"/>
  <c r="J12" i="15"/>
  <c r="E12" i="15"/>
  <c r="M11" i="15"/>
  <c r="N11" i="15" s="1"/>
  <c r="J11" i="15"/>
  <c r="E11" i="15"/>
  <c r="O11" i="15" s="1"/>
  <c r="M10" i="15"/>
  <c r="N10" i="15" s="1"/>
  <c r="J10" i="15"/>
  <c r="E10" i="15"/>
  <c r="M9" i="15"/>
  <c r="N9" i="15" s="1"/>
  <c r="J9" i="15"/>
  <c r="E9" i="15"/>
  <c r="M8" i="15"/>
  <c r="N8" i="15" s="1"/>
  <c r="J8" i="15"/>
  <c r="E8" i="15"/>
  <c r="O38" i="15" l="1"/>
  <c r="O39" i="15"/>
  <c r="O44" i="15"/>
  <c r="O36" i="15"/>
  <c r="O41" i="15"/>
  <c r="O46" i="15"/>
  <c r="O47" i="15"/>
  <c r="O13" i="15"/>
  <c r="O12" i="15"/>
  <c r="O20" i="15"/>
  <c r="O24" i="15"/>
  <c r="O15" i="15"/>
  <c r="O32" i="15"/>
  <c r="O34" i="15"/>
  <c r="O31" i="15"/>
  <c r="O30" i="15"/>
  <c r="O28" i="15"/>
  <c r="O26" i="15"/>
  <c r="O22" i="15"/>
  <c r="O21" i="15"/>
  <c r="O18" i="15"/>
  <c r="O16" i="15"/>
  <c r="O14" i="15"/>
  <c r="O10" i="15"/>
  <c r="J53" i="15"/>
  <c r="J52" i="15"/>
  <c r="J51" i="15"/>
  <c r="J54" i="15"/>
  <c r="J50" i="15"/>
  <c r="E51" i="15"/>
  <c r="E54" i="15"/>
  <c r="E50" i="15"/>
  <c r="E53" i="15"/>
  <c r="O9" i="15"/>
  <c r="E52" i="15"/>
  <c r="O8" i="15"/>
  <c r="M54" i="15" l="1"/>
  <c r="M50" i="15"/>
  <c r="M53" i="15"/>
  <c r="M52" i="15"/>
  <c r="M51" i="15"/>
  <c r="L54" i="14" l="1"/>
  <c r="K54" i="14"/>
  <c r="I54" i="14"/>
  <c r="F54" i="14"/>
  <c r="D54" i="14"/>
  <c r="C54" i="14"/>
  <c r="L53" i="14"/>
  <c r="K53" i="14"/>
  <c r="I53" i="14"/>
  <c r="F53" i="14"/>
  <c r="D53" i="14"/>
  <c r="C53" i="14"/>
  <c r="L52" i="14"/>
  <c r="K52" i="14"/>
  <c r="I52" i="14"/>
  <c r="F52" i="14"/>
  <c r="D52" i="14"/>
  <c r="C52" i="14"/>
  <c r="L51" i="14"/>
  <c r="K51" i="14"/>
  <c r="I51" i="14"/>
  <c r="F51" i="14"/>
  <c r="D51" i="14"/>
  <c r="C51" i="14"/>
  <c r="L50" i="14"/>
  <c r="K50" i="14"/>
  <c r="I50" i="14"/>
  <c r="F50" i="14"/>
  <c r="D50" i="14"/>
  <c r="C50" i="14"/>
  <c r="M47" i="14"/>
  <c r="N47" i="14" s="1"/>
  <c r="J47" i="14"/>
  <c r="E47" i="14"/>
  <c r="N46" i="14"/>
  <c r="M46" i="14"/>
  <c r="J46" i="14"/>
  <c r="E46" i="14"/>
  <c r="N45" i="14"/>
  <c r="M45" i="14"/>
  <c r="J45" i="14"/>
  <c r="E45" i="14"/>
  <c r="N44" i="14"/>
  <c r="M44" i="14"/>
  <c r="J44" i="14"/>
  <c r="E44" i="14"/>
  <c r="M43" i="14"/>
  <c r="N43" i="14" s="1"/>
  <c r="J43" i="14"/>
  <c r="E43" i="14"/>
  <c r="O43" i="14" s="1"/>
  <c r="M42" i="14"/>
  <c r="N42" i="14" s="1"/>
  <c r="J42" i="14"/>
  <c r="E42" i="14"/>
  <c r="O42" i="14" s="1"/>
  <c r="M41" i="14"/>
  <c r="N41" i="14" s="1"/>
  <c r="J41" i="14"/>
  <c r="E41" i="14"/>
  <c r="O41" i="14" s="1"/>
  <c r="M40" i="14"/>
  <c r="N40" i="14" s="1"/>
  <c r="J40" i="14"/>
  <c r="E40" i="14"/>
  <c r="O40" i="14" s="1"/>
  <c r="M39" i="14"/>
  <c r="N39" i="14" s="1"/>
  <c r="J39" i="14"/>
  <c r="E39" i="14"/>
  <c r="N38" i="14"/>
  <c r="M38" i="14"/>
  <c r="J38" i="14"/>
  <c r="E38" i="14"/>
  <c r="N37" i="14"/>
  <c r="M37" i="14"/>
  <c r="J37" i="14"/>
  <c r="E37" i="14"/>
  <c r="N36" i="14"/>
  <c r="M36" i="14"/>
  <c r="J36" i="14"/>
  <c r="E36" i="14"/>
  <c r="M35" i="14"/>
  <c r="N35" i="14" s="1"/>
  <c r="J35" i="14"/>
  <c r="E35" i="14"/>
  <c r="O35" i="14" s="1"/>
  <c r="M34" i="14"/>
  <c r="N34" i="14" s="1"/>
  <c r="J34" i="14"/>
  <c r="E34" i="14"/>
  <c r="O34" i="14" s="1"/>
  <c r="M33" i="14"/>
  <c r="N33" i="14" s="1"/>
  <c r="J33" i="14"/>
  <c r="E33" i="14"/>
  <c r="O33" i="14" s="1"/>
  <c r="M32" i="14"/>
  <c r="N32" i="14" s="1"/>
  <c r="J32" i="14"/>
  <c r="E32" i="14"/>
  <c r="O32" i="14" s="1"/>
  <c r="M31" i="14"/>
  <c r="N31" i="14" s="1"/>
  <c r="J31" i="14"/>
  <c r="E31" i="14"/>
  <c r="N30" i="14"/>
  <c r="M30" i="14"/>
  <c r="J30" i="14"/>
  <c r="E30" i="14"/>
  <c r="M29" i="14"/>
  <c r="N29" i="14" s="1"/>
  <c r="J29" i="14"/>
  <c r="E29" i="14"/>
  <c r="M28" i="14"/>
  <c r="N28" i="14" s="1"/>
  <c r="J28" i="14"/>
  <c r="E28" i="14"/>
  <c r="M27" i="14"/>
  <c r="N27" i="14" s="1"/>
  <c r="J27" i="14"/>
  <c r="E27" i="14"/>
  <c r="O27" i="14" s="1"/>
  <c r="M26" i="14"/>
  <c r="N26" i="14" s="1"/>
  <c r="J26" i="14"/>
  <c r="E26" i="14"/>
  <c r="M25" i="14"/>
  <c r="N25" i="14" s="1"/>
  <c r="J25" i="14"/>
  <c r="E25" i="14"/>
  <c r="M24" i="14"/>
  <c r="N24" i="14" s="1"/>
  <c r="J24" i="14"/>
  <c r="E24" i="14"/>
  <c r="M23" i="14"/>
  <c r="N23" i="14" s="1"/>
  <c r="J23" i="14"/>
  <c r="E23" i="14"/>
  <c r="M22" i="14"/>
  <c r="N22" i="14" s="1"/>
  <c r="J22" i="14"/>
  <c r="E22" i="14"/>
  <c r="M21" i="14"/>
  <c r="N21" i="14" s="1"/>
  <c r="J21" i="14"/>
  <c r="E21" i="14"/>
  <c r="M20" i="14"/>
  <c r="N20" i="14" s="1"/>
  <c r="J20" i="14"/>
  <c r="E20" i="14"/>
  <c r="M19" i="14"/>
  <c r="N19" i="14" s="1"/>
  <c r="J19" i="14"/>
  <c r="E19" i="14"/>
  <c r="M18" i="14"/>
  <c r="N18" i="14" s="1"/>
  <c r="J18" i="14"/>
  <c r="E18" i="14"/>
  <c r="M17" i="14"/>
  <c r="N17" i="14" s="1"/>
  <c r="J17" i="14"/>
  <c r="E17" i="14"/>
  <c r="M16" i="14"/>
  <c r="N16" i="14" s="1"/>
  <c r="J16" i="14"/>
  <c r="E16" i="14"/>
  <c r="M15" i="14"/>
  <c r="N15" i="14" s="1"/>
  <c r="J15" i="14"/>
  <c r="E15" i="14"/>
  <c r="M14" i="14"/>
  <c r="N14" i="14" s="1"/>
  <c r="J14" i="14"/>
  <c r="E14" i="14"/>
  <c r="M13" i="14"/>
  <c r="N13" i="14" s="1"/>
  <c r="J13" i="14"/>
  <c r="E13" i="14"/>
  <c r="M12" i="14"/>
  <c r="N12" i="14" s="1"/>
  <c r="J12" i="14"/>
  <c r="E12" i="14"/>
  <c r="M11" i="14"/>
  <c r="N11" i="14" s="1"/>
  <c r="J11" i="14"/>
  <c r="E11" i="14"/>
  <c r="M10" i="14"/>
  <c r="N10" i="14" s="1"/>
  <c r="J10" i="14"/>
  <c r="E10" i="14"/>
  <c r="M9" i="14"/>
  <c r="N9" i="14" s="1"/>
  <c r="J9" i="14"/>
  <c r="E9" i="14"/>
  <c r="M8" i="14"/>
  <c r="N8" i="14" s="1"/>
  <c r="J8" i="14"/>
  <c r="E8" i="14"/>
  <c r="O36" i="14" l="1"/>
  <c r="O37" i="14"/>
  <c r="O38" i="14"/>
  <c r="O39" i="14"/>
  <c r="O30" i="14"/>
  <c r="O31" i="14"/>
  <c r="O44" i="14"/>
  <c r="O45" i="14"/>
  <c r="O46" i="14"/>
  <c r="O47" i="14"/>
  <c r="O24" i="14"/>
  <c r="O23" i="14"/>
  <c r="O19" i="14"/>
  <c r="O16" i="14"/>
  <c r="O15" i="14"/>
  <c r="O20" i="14"/>
  <c r="O10" i="14"/>
  <c r="O18" i="14"/>
  <c r="O29" i="14"/>
  <c r="O14" i="14"/>
  <c r="O11" i="14"/>
  <c r="O28" i="14"/>
  <c r="O26" i="14"/>
  <c r="O25" i="14"/>
  <c r="O22" i="14"/>
  <c r="O21" i="14"/>
  <c r="O17" i="14"/>
  <c r="O13" i="14"/>
  <c r="O12" i="14"/>
  <c r="J53" i="14"/>
  <c r="O9" i="14"/>
  <c r="E52" i="14"/>
  <c r="J54" i="14"/>
  <c r="E50" i="14"/>
  <c r="J51" i="14"/>
  <c r="E54" i="14"/>
  <c r="J50" i="14"/>
  <c r="E53" i="14"/>
  <c r="E51" i="14"/>
  <c r="J52" i="14"/>
  <c r="O8" i="14"/>
  <c r="M54" i="14" l="1"/>
  <c r="M50" i="14"/>
  <c r="M53" i="14"/>
  <c r="M52" i="14"/>
  <c r="M51" i="14"/>
  <c r="L54" i="13" l="1"/>
  <c r="K54" i="13"/>
  <c r="I54" i="13"/>
  <c r="F54" i="13"/>
  <c r="D54" i="13"/>
  <c r="C54" i="13"/>
  <c r="L53" i="13"/>
  <c r="K53" i="13"/>
  <c r="I53" i="13"/>
  <c r="F53" i="13"/>
  <c r="D53" i="13"/>
  <c r="C53" i="13"/>
  <c r="L52" i="13"/>
  <c r="K52" i="13"/>
  <c r="I52" i="13"/>
  <c r="F52" i="13"/>
  <c r="D52" i="13"/>
  <c r="C52" i="13"/>
  <c r="L51" i="13"/>
  <c r="K51" i="13"/>
  <c r="I51" i="13"/>
  <c r="F51" i="13"/>
  <c r="D51" i="13"/>
  <c r="C51" i="13"/>
  <c r="L50" i="13"/>
  <c r="K50" i="13"/>
  <c r="I50" i="13"/>
  <c r="F50" i="13"/>
  <c r="D50" i="13"/>
  <c r="C50" i="13"/>
  <c r="M47" i="13"/>
  <c r="N47" i="13" s="1"/>
  <c r="J47" i="13"/>
  <c r="E47" i="13"/>
  <c r="N46" i="13"/>
  <c r="M46" i="13"/>
  <c r="J46" i="13"/>
  <c r="E46" i="13"/>
  <c r="M45" i="13"/>
  <c r="N45" i="13" s="1"/>
  <c r="J45" i="13"/>
  <c r="E45" i="13"/>
  <c r="O45" i="13" s="1"/>
  <c r="M44" i="13"/>
  <c r="N44" i="13" s="1"/>
  <c r="J44" i="13"/>
  <c r="E44" i="13"/>
  <c r="M43" i="13"/>
  <c r="N43" i="13" s="1"/>
  <c r="J43" i="13"/>
  <c r="E43" i="13"/>
  <c r="O43" i="13" s="1"/>
  <c r="M42" i="13"/>
  <c r="N42" i="13" s="1"/>
  <c r="J42" i="13"/>
  <c r="E42" i="13"/>
  <c r="M41" i="13"/>
  <c r="N41" i="13" s="1"/>
  <c r="J41" i="13"/>
  <c r="E41" i="13"/>
  <c r="M40" i="13"/>
  <c r="N40" i="13" s="1"/>
  <c r="J40" i="13"/>
  <c r="E40" i="13"/>
  <c r="M39" i="13"/>
  <c r="N39" i="13" s="1"/>
  <c r="J39" i="13"/>
  <c r="E39" i="13"/>
  <c r="M38" i="13"/>
  <c r="N38" i="13" s="1"/>
  <c r="J38" i="13"/>
  <c r="E38" i="13"/>
  <c r="M37" i="13"/>
  <c r="N37" i="13" s="1"/>
  <c r="J37" i="13"/>
  <c r="E37" i="13"/>
  <c r="M36" i="13"/>
  <c r="N36" i="13" s="1"/>
  <c r="J36" i="13"/>
  <c r="E36" i="13"/>
  <c r="M35" i="13"/>
  <c r="N35" i="13" s="1"/>
  <c r="J35" i="13"/>
  <c r="E35" i="13"/>
  <c r="M34" i="13"/>
  <c r="N34" i="13" s="1"/>
  <c r="J34" i="13"/>
  <c r="E34" i="13"/>
  <c r="M33" i="13"/>
  <c r="N33" i="13" s="1"/>
  <c r="J33" i="13"/>
  <c r="E33" i="13"/>
  <c r="M32" i="13"/>
  <c r="N32" i="13" s="1"/>
  <c r="J32" i="13"/>
  <c r="E32" i="13"/>
  <c r="M31" i="13"/>
  <c r="N31" i="13" s="1"/>
  <c r="J31" i="13"/>
  <c r="E31" i="13"/>
  <c r="M30" i="13"/>
  <c r="N30" i="13" s="1"/>
  <c r="J30" i="13"/>
  <c r="E30" i="13"/>
  <c r="M29" i="13"/>
  <c r="N29" i="13" s="1"/>
  <c r="J29" i="13"/>
  <c r="E29" i="13"/>
  <c r="M28" i="13"/>
  <c r="N28" i="13" s="1"/>
  <c r="J28" i="13"/>
  <c r="E28" i="13"/>
  <c r="M27" i="13"/>
  <c r="N27" i="13" s="1"/>
  <c r="J27" i="13"/>
  <c r="E27" i="13"/>
  <c r="M26" i="13"/>
  <c r="N26" i="13" s="1"/>
  <c r="J26" i="13"/>
  <c r="E26" i="13"/>
  <c r="M25" i="13"/>
  <c r="N25" i="13" s="1"/>
  <c r="J25" i="13"/>
  <c r="E25" i="13"/>
  <c r="M24" i="13"/>
  <c r="N24" i="13" s="1"/>
  <c r="J24" i="13"/>
  <c r="E24" i="13"/>
  <c r="M23" i="13"/>
  <c r="N23" i="13" s="1"/>
  <c r="J23" i="13"/>
  <c r="E23" i="13"/>
  <c r="M22" i="13"/>
  <c r="N22" i="13" s="1"/>
  <c r="J22" i="13"/>
  <c r="E22" i="13"/>
  <c r="M21" i="13"/>
  <c r="N21" i="13" s="1"/>
  <c r="J21" i="13"/>
  <c r="E21" i="13"/>
  <c r="M20" i="13"/>
  <c r="N20" i="13" s="1"/>
  <c r="J20" i="13"/>
  <c r="E20" i="13"/>
  <c r="M19" i="13"/>
  <c r="N19" i="13" s="1"/>
  <c r="J19" i="13"/>
  <c r="E19" i="13"/>
  <c r="M18" i="13"/>
  <c r="N18" i="13" s="1"/>
  <c r="J18" i="13"/>
  <c r="E18" i="13"/>
  <c r="M17" i="13"/>
  <c r="N17" i="13" s="1"/>
  <c r="J17" i="13"/>
  <c r="E17" i="13"/>
  <c r="M16" i="13"/>
  <c r="N16" i="13" s="1"/>
  <c r="J16" i="13"/>
  <c r="E16" i="13"/>
  <c r="M15" i="13"/>
  <c r="N15" i="13" s="1"/>
  <c r="J15" i="13"/>
  <c r="E15" i="13"/>
  <c r="M14" i="13"/>
  <c r="N14" i="13" s="1"/>
  <c r="J14" i="13"/>
  <c r="E14" i="13"/>
  <c r="M13" i="13"/>
  <c r="N13" i="13" s="1"/>
  <c r="J13" i="13"/>
  <c r="E13" i="13"/>
  <c r="M12" i="13"/>
  <c r="N12" i="13" s="1"/>
  <c r="J12" i="13"/>
  <c r="E12" i="13"/>
  <c r="M11" i="13"/>
  <c r="N11" i="13" s="1"/>
  <c r="J11" i="13"/>
  <c r="E11" i="13"/>
  <c r="M10" i="13"/>
  <c r="N10" i="13" s="1"/>
  <c r="J10" i="13"/>
  <c r="E10" i="13"/>
  <c r="M9" i="13"/>
  <c r="N9" i="13" s="1"/>
  <c r="J9" i="13"/>
  <c r="E9" i="13"/>
  <c r="M8" i="13"/>
  <c r="N8" i="13" s="1"/>
  <c r="J8" i="13"/>
  <c r="E8" i="13"/>
  <c r="O32" i="13" l="1"/>
  <c r="O30" i="13"/>
  <c r="O34" i="13"/>
  <c r="O28" i="13"/>
  <c r="O24" i="13"/>
  <c r="O22" i="13"/>
  <c r="O20" i="13"/>
  <c r="O14" i="13"/>
  <c r="O10" i="13"/>
  <c r="O35" i="13"/>
  <c r="O40" i="13"/>
  <c r="O37" i="13"/>
  <c r="O42" i="13"/>
  <c r="O9" i="13"/>
  <c r="O13" i="13"/>
  <c r="O17" i="13"/>
  <c r="O25" i="13"/>
  <c r="O29" i="13"/>
  <c r="O33" i="13"/>
  <c r="O38" i="13"/>
  <c r="O39" i="13"/>
  <c r="O44" i="13"/>
  <c r="O31" i="13"/>
  <c r="O36" i="13"/>
  <c r="O41" i="13"/>
  <c r="O46" i="13"/>
  <c r="O47" i="13"/>
  <c r="O26" i="13"/>
  <c r="O11" i="13"/>
  <c r="O15" i="13"/>
  <c r="O27" i="13"/>
  <c r="O23" i="13"/>
  <c r="O21" i="13"/>
  <c r="O19" i="13"/>
  <c r="O18" i="13"/>
  <c r="O16" i="13"/>
  <c r="O12" i="13"/>
  <c r="J53" i="13"/>
  <c r="E52" i="13"/>
  <c r="E53" i="13"/>
  <c r="J54" i="13"/>
  <c r="E50" i="13"/>
  <c r="J51" i="13"/>
  <c r="E54" i="13"/>
  <c r="E51" i="13"/>
  <c r="J52" i="13"/>
  <c r="J50" i="13"/>
  <c r="O8" i="13"/>
  <c r="M54" i="13" l="1"/>
  <c r="M50" i="13"/>
  <c r="M53" i="13"/>
  <c r="M52" i="13"/>
  <c r="M51" i="13"/>
  <c r="L54" i="12" l="1"/>
  <c r="K54" i="12"/>
  <c r="I54" i="12"/>
  <c r="F54" i="12"/>
  <c r="D54" i="12"/>
  <c r="C54" i="12"/>
  <c r="L53" i="12"/>
  <c r="K53" i="12"/>
  <c r="I53" i="12"/>
  <c r="F53" i="12"/>
  <c r="D53" i="12"/>
  <c r="C53" i="12"/>
  <c r="L52" i="12"/>
  <c r="K52" i="12"/>
  <c r="I52" i="12"/>
  <c r="F52" i="12"/>
  <c r="D52" i="12"/>
  <c r="C52" i="12"/>
  <c r="L51" i="12"/>
  <c r="K51" i="12"/>
  <c r="I51" i="12"/>
  <c r="F51" i="12"/>
  <c r="D51" i="12"/>
  <c r="C51" i="12"/>
  <c r="L50" i="12"/>
  <c r="K50" i="12"/>
  <c r="I50" i="12"/>
  <c r="F50" i="12"/>
  <c r="D50" i="12"/>
  <c r="C50" i="12"/>
  <c r="M47" i="12"/>
  <c r="N47" i="12" s="1"/>
  <c r="J47" i="12"/>
  <c r="E47" i="12"/>
  <c r="N46" i="12"/>
  <c r="M46" i="12"/>
  <c r="J46" i="12"/>
  <c r="E46" i="12"/>
  <c r="N45" i="12"/>
  <c r="M45" i="12"/>
  <c r="J45" i="12"/>
  <c r="E45" i="12"/>
  <c r="M44" i="12"/>
  <c r="N44" i="12" s="1"/>
  <c r="J44" i="12"/>
  <c r="E44" i="12"/>
  <c r="O44" i="12" s="1"/>
  <c r="M43" i="12"/>
  <c r="N43" i="12" s="1"/>
  <c r="J43" i="12"/>
  <c r="E43" i="12"/>
  <c r="N42" i="12"/>
  <c r="M42" i="12"/>
  <c r="J42" i="12"/>
  <c r="E42" i="12"/>
  <c r="N41" i="12"/>
  <c r="M41" i="12"/>
  <c r="J41" i="12"/>
  <c r="E41" i="12"/>
  <c r="M40" i="12"/>
  <c r="N40" i="12" s="1"/>
  <c r="J40" i="12"/>
  <c r="E40" i="12"/>
  <c r="O40" i="12" s="1"/>
  <c r="M39" i="12"/>
  <c r="N39" i="12" s="1"/>
  <c r="J39" i="12"/>
  <c r="E39" i="12"/>
  <c r="N38" i="12"/>
  <c r="M38" i="12"/>
  <c r="J38" i="12"/>
  <c r="E38" i="12"/>
  <c r="N37" i="12"/>
  <c r="M37" i="12"/>
  <c r="J37" i="12"/>
  <c r="E37" i="12"/>
  <c r="N36" i="12"/>
  <c r="M36" i="12"/>
  <c r="J36" i="12"/>
  <c r="E36" i="12"/>
  <c r="M35" i="12"/>
  <c r="N35" i="12" s="1"/>
  <c r="J35" i="12"/>
  <c r="E35" i="12"/>
  <c r="O35" i="12" s="1"/>
  <c r="M34" i="12"/>
  <c r="N34" i="12" s="1"/>
  <c r="J34" i="12"/>
  <c r="E34" i="12"/>
  <c r="M33" i="12"/>
  <c r="N33" i="12" s="1"/>
  <c r="J33" i="12"/>
  <c r="E33" i="12"/>
  <c r="M32" i="12"/>
  <c r="N32" i="12" s="1"/>
  <c r="J32" i="12"/>
  <c r="E32" i="12"/>
  <c r="M31" i="12"/>
  <c r="N31" i="12" s="1"/>
  <c r="J31" i="12"/>
  <c r="E31" i="12"/>
  <c r="M30" i="12"/>
  <c r="N30" i="12" s="1"/>
  <c r="J30" i="12"/>
  <c r="E30" i="12"/>
  <c r="M29" i="12"/>
  <c r="N29" i="12" s="1"/>
  <c r="J29" i="12"/>
  <c r="E29" i="12"/>
  <c r="M28" i="12"/>
  <c r="N28" i="12" s="1"/>
  <c r="J28" i="12"/>
  <c r="E28" i="12"/>
  <c r="M27" i="12"/>
  <c r="N27" i="12" s="1"/>
  <c r="J27" i="12"/>
  <c r="E27" i="12"/>
  <c r="M26" i="12"/>
  <c r="N26" i="12" s="1"/>
  <c r="J26" i="12"/>
  <c r="E26" i="12"/>
  <c r="M25" i="12"/>
  <c r="N25" i="12" s="1"/>
  <c r="J25" i="12"/>
  <c r="E25" i="12"/>
  <c r="M24" i="12"/>
  <c r="N24" i="12" s="1"/>
  <c r="J24" i="12"/>
  <c r="E24" i="12"/>
  <c r="M23" i="12"/>
  <c r="N23" i="12" s="1"/>
  <c r="J23" i="12"/>
  <c r="E23" i="12"/>
  <c r="M22" i="12"/>
  <c r="N22" i="12" s="1"/>
  <c r="J22" i="12"/>
  <c r="E22" i="12"/>
  <c r="M21" i="12"/>
  <c r="N21" i="12" s="1"/>
  <c r="J21" i="12"/>
  <c r="E21" i="12"/>
  <c r="M20" i="12"/>
  <c r="N20" i="12" s="1"/>
  <c r="J20" i="12"/>
  <c r="E20" i="12"/>
  <c r="M19" i="12"/>
  <c r="N19" i="12" s="1"/>
  <c r="J19" i="12"/>
  <c r="E19" i="12"/>
  <c r="M18" i="12"/>
  <c r="N18" i="12" s="1"/>
  <c r="J18" i="12"/>
  <c r="E18" i="12"/>
  <c r="M17" i="12"/>
  <c r="N17" i="12" s="1"/>
  <c r="J17" i="12"/>
  <c r="E17" i="12"/>
  <c r="M16" i="12"/>
  <c r="N16" i="12" s="1"/>
  <c r="J16" i="12"/>
  <c r="E16" i="12"/>
  <c r="M15" i="12"/>
  <c r="N15" i="12" s="1"/>
  <c r="J15" i="12"/>
  <c r="E15" i="12"/>
  <c r="M14" i="12"/>
  <c r="N14" i="12" s="1"/>
  <c r="J14" i="12"/>
  <c r="E14" i="12"/>
  <c r="M13" i="12"/>
  <c r="N13" i="12" s="1"/>
  <c r="J13" i="12"/>
  <c r="E13" i="12"/>
  <c r="O13" i="12" s="1"/>
  <c r="M12" i="12"/>
  <c r="N12" i="12" s="1"/>
  <c r="J12" i="12"/>
  <c r="E12" i="12"/>
  <c r="M11" i="12"/>
  <c r="N11" i="12" s="1"/>
  <c r="J11" i="12"/>
  <c r="E11" i="12"/>
  <c r="M10" i="12"/>
  <c r="N10" i="12" s="1"/>
  <c r="J10" i="12"/>
  <c r="E10" i="12"/>
  <c r="M9" i="12"/>
  <c r="N9" i="12" s="1"/>
  <c r="J9" i="12"/>
  <c r="E9" i="12"/>
  <c r="M8" i="12"/>
  <c r="N8" i="12" s="1"/>
  <c r="J8" i="12"/>
  <c r="E8" i="12"/>
  <c r="O41" i="12" l="1"/>
  <c r="O42" i="12"/>
  <c r="O43" i="12"/>
  <c r="O36" i="12"/>
  <c r="O37" i="12"/>
  <c r="O38" i="12"/>
  <c r="O39" i="12"/>
  <c r="O45" i="12"/>
  <c r="O46" i="12"/>
  <c r="O47" i="12"/>
  <c r="O33" i="12"/>
  <c r="O18" i="12"/>
  <c r="O17" i="12"/>
  <c r="O15" i="12"/>
  <c r="O11" i="12"/>
  <c r="O9" i="12"/>
  <c r="O26" i="12"/>
  <c r="O19" i="12"/>
  <c r="O16" i="12"/>
  <c r="O24" i="12"/>
  <c r="O32" i="12"/>
  <c r="O14" i="12"/>
  <c r="O22" i="12"/>
  <c r="O30" i="12"/>
  <c r="O12" i="12"/>
  <c r="O28" i="12"/>
  <c r="O27" i="12"/>
  <c r="O34" i="12"/>
  <c r="O31" i="12"/>
  <c r="O29" i="12"/>
  <c r="O25" i="12"/>
  <c r="O23" i="12"/>
  <c r="O21" i="12"/>
  <c r="O20" i="12"/>
  <c r="O10" i="12"/>
  <c r="J53" i="12"/>
  <c r="E52" i="12"/>
  <c r="E53" i="12"/>
  <c r="J54" i="12"/>
  <c r="E50" i="12"/>
  <c r="J51" i="12"/>
  <c r="E54" i="12"/>
  <c r="J50" i="12"/>
  <c r="E51" i="12"/>
  <c r="J52" i="12"/>
  <c r="O8" i="12"/>
  <c r="M54" i="12" l="1"/>
  <c r="M50" i="12"/>
  <c r="M53" i="12"/>
  <c r="M52" i="12"/>
  <c r="M51" i="12"/>
  <c r="L54" i="11" l="1"/>
  <c r="K54" i="11"/>
  <c r="I54" i="11"/>
  <c r="F54" i="11"/>
  <c r="D54" i="11"/>
  <c r="C54" i="11"/>
  <c r="L53" i="11"/>
  <c r="K53" i="11"/>
  <c r="I53" i="11"/>
  <c r="F53" i="11"/>
  <c r="D53" i="11"/>
  <c r="C53" i="11"/>
  <c r="L52" i="11"/>
  <c r="K52" i="11"/>
  <c r="I52" i="11"/>
  <c r="F52" i="11"/>
  <c r="D52" i="11"/>
  <c r="C52" i="11"/>
  <c r="L51" i="11"/>
  <c r="K51" i="11"/>
  <c r="I51" i="11"/>
  <c r="F51" i="11"/>
  <c r="D51" i="11"/>
  <c r="C51" i="11"/>
  <c r="L50" i="11"/>
  <c r="K50" i="11"/>
  <c r="I50" i="11"/>
  <c r="F50" i="11"/>
  <c r="D50" i="11"/>
  <c r="C50" i="11"/>
  <c r="M47" i="11"/>
  <c r="N47" i="11" s="1"/>
  <c r="J47" i="11"/>
  <c r="E47" i="11"/>
  <c r="M46" i="11"/>
  <c r="N46" i="11" s="1"/>
  <c r="J46" i="11"/>
  <c r="E46" i="11"/>
  <c r="O46" i="11" s="1"/>
  <c r="M45" i="11"/>
  <c r="N45" i="11" s="1"/>
  <c r="J45" i="11"/>
  <c r="E45" i="11"/>
  <c r="M44" i="11"/>
  <c r="N44" i="11" s="1"/>
  <c r="J44" i="11"/>
  <c r="E44" i="11"/>
  <c r="O44" i="11" s="1"/>
  <c r="M43" i="11"/>
  <c r="N43" i="11" s="1"/>
  <c r="J43" i="11"/>
  <c r="E43" i="11"/>
  <c r="M42" i="11"/>
  <c r="N42" i="11" s="1"/>
  <c r="J42" i="11"/>
  <c r="E42" i="11"/>
  <c r="O42" i="11" s="1"/>
  <c r="M41" i="11"/>
  <c r="N41" i="11" s="1"/>
  <c r="J41" i="11"/>
  <c r="E41" i="11"/>
  <c r="M40" i="11"/>
  <c r="N40" i="11" s="1"/>
  <c r="J40" i="11"/>
  <c r="E40" i="11"/>
  <c r="O40" i="11" s="1"/>
  <c r="M39" i="11"/>
  <c r="N39" i="11" s="1"/>
  <c r="J39" i="11"/>
  <c r="E39" i="11"/>
  <c r="M38" i="11"/>
  <c r="N38" i="11" s="1"/>
  <c r="J38" i="11"/>
  <c r="E38" i="11"/>
  <c r="O38" i="11" s="1"/>
  <c r="M37" i="11"/>
  <c r="N37" i="11" s="1"/>
  <c r="J37" i="11"/>
  <c r="E37" i="11"/>
  <c r="M36" i="11"/>
  <c r="N36" i="11" s="1"/>
  <c r="J36" i="11"/>
  <c r="E36" i="11"/>
  <c r="O36" i="11" s="1"/>
  <c r="M35" i="11"/>
  <c r="N35" i="11" s="1"/>
  <c r="J35" i="11"/>
  <c r="E35" i="11"/>
  <c r="M34" i="11"/>
  <c r="N34" i="11" s="1"/>
  <c r="J34" i="11"/>
  <c r="E34" i="11"/>
  <c r="O34" i="11" s="1"/>
  <c r="M33" i="11"/>
  <c r="N33" i="11" s="1"/>
  <c r="J33" i="11"/>
  <c r="E33" i="11"/>
  <c r="M32" i="11"/>
  <c r="N32" i="11" s="1"/>
  <c r="J32" i="11"/>
  <c r="E32" i="11"/>
  <c r="M31" i="11"/>
  <c r="N31" i="11" s="1"/>
  <c r="J31" i="11"/>
  <c r="E31" i="11"/>
  <c r="M30" i="11"/>
  <c r="N30" i="11" s="1"/>
  <c r="J30" i="11"/>
  <c r="E30" i="11"/>
  <c r="M29" i="11"/>
  <c r="N29" i="11" s="1"/>
  <c r="J29" i="11"/>
  <c r="E29" i="11"/>
  <c r="M28" i="11"/>
  <c r="N28" i="11" s="1"/>
  <c r="J28" i="11"/>
  <c r="E28" i="11"/>
  <c r="M27" i="11"/>
  <c r="N27" i="11" s="1"/>
  <c r="J27" i="11"/>
  <c r="E27" i="11"/>
  <c r="M26" i="11"/>
  <c r="N26" i="11" s="1"/>
  <c r="J26" i="11"/>
  <c r="E26" i="11"/>
  <c r="M25" i="11"/>
  <c r="N25" i="11" s="1"/>
  <c r="J25" i="11"/>
  <c r="E25" i="11"/>
  <c r="M24" i="11"/>
  <c r="N24" i="11" s="1"/>
  <c r="J24" i="11"/>
  <c r="E24" i="11"/>
  <c r="O24" i="11" s="1"/>
  <c r="M23" i="11"/>
  <c r="N23" i="11" s="1"/>
  <c r="J23" i="11"/>
  <c r="E23" i="11"/>
  <c r="M22" i="11"/>
  <c r="N22" i="11" s="1"/>
  <c r="J22" i="11"/>
  <c r="E22" i="11"/>
  <c r="M21" i="11"/>
  <c r="N21" i="11" s="1"/>
  <c r="J21" i="11"/>
  <c r="E21" i="11"/>
  <c r="M20" i="11"/>
  <c r="N20" i="11" s="1"/>
  <c r="J20" i="11"/>
  <c r="E20" i="11"/>
  <c r="M19" i="11"/>
  <c r="N19" i="11" s="1"/>
  <c r="J19" i="11"/>
  <c r="E19" i="11"/>
  <c r="M18" i="11"/>
  <c r="N18" i="11" s="1"/>
  <c r="J18" i="11"/>
  <c r="E18" i="11"/>
  <c r="M17" i="11"/>
  <c r="N17" i="11" s="1"/>
  <c r="J17" i="11"/>
  <c r="E17" i="11"/>
  <c r="M16" i="11"/>
  <c r="N16" i="11" s="1"/>
  <c r="J16" i="11"/>
  <c r="E16" i="11"/>
  <c r="O16" i="11" s="1"/>
  <c r="M15" i="11"/>
  <c r="N15" i="11" s="1"/>
  <c r="J15" i="11"/>
  <c r="E15" i="11"/>
  <c r="M14" i="11"/>
  <c r="N14" i="11" s="1"/>
  <c r="J14" i="11"/>
  <c r="E14" i="11"/>
  <c r="M13" i="11"/>
  <c r="N13" i="11" s="1"/>
  <c r="J13" i="11"/>
  <c r="E13" i="11"/>
  <c r="M12" i="11"/>
  <c r="N12" i="11" s="1"/>
  <c r="J12" i="11"/>
  <c r="E12" i="11"/>
  <c r="M11" i="11"/>
  <c r="N11" i="11" s="1"/>
  <c r="J11" i="11"/>
  <c r="E11" i="11"/>
  <c r="M10" i="11"/>
  <c r="N10" i="11" s="1"/>
  <c r="J10" i="11"/>
  <c r="E10" i="11"/>
  <c r="O10" i="11" s="1"/>
  <c r="M9" i="11"/>
  <c r="N9" i="11" s="1"/>
  <c r="J9" i="11"/>
  <c r="E9" i="11"/>
  <c r="M8" i="11"/>
  <c r="N8" i="11" s="1"/>
  <c r="J8" i="11"/>
  <c r="E8" i="11"/>
  <c r="O9" i="11" l="1"/>
  <c r="O37" i="11"/>
  <c r="O41" i="11"/>
  <c r="O45" i="11"/>
  <c r="O39" i="11"/>
  <c r="O43" i="11"/>
  <c r="O47" i="11"/>
  <c r="O31" i="11"/>
  <c r="O25" i="11"/>
  <c r="O18" i="11"/>
  <c r="O32" i="11"/>
  <c r="O26" i="11"/>
  <c r="O33" i="11"/>
  <c r="O17" i="11"/>
  <c r="O13" i="11"/>
  <c r="O21" i="11"/>
  <c r="O29" i="11"/>
  <c r="O11" i="11"/>
  <c r="O14" i="11"/>
  <c r="O22" i="11"/>
  <c r="O30" i="11"/>
  <c r="O12" i="11"/>
  <c r="O20" i="11"/>
  <c r="O28" i="11"/>
  <c r="O15" i="11"/>
  <c r="O35" i="11"/>
  <c r="O27" i="11"/>
  <c r="O23" i="11"/>
  <c r="J53" i="11"/>
  <c r="O19" i="11"/>
  <c r="J52" i="11"/>
  <c r="E51" i="11"/>
  <c r="O8" i="11"/>
  <c r="J50" i="11"/>
  <c r="E53" i="11"/>
  <c r="J54" i="11"/>
  <c r="E52" i="11"/>
  <c r="E50" i="11"/>
  <c r="J51" i="11"/>
  <c r="E54" i="11"/>
  <c r="M53" i="11" l="1"/>
  <c r="M50" i="11"/>
  <c r="M52" i="11"/>
  <c r="M54" i="11"/>
  <c r="M51" i="11"/>
</calcChain>
</file>

<file path=xl/sharedStrings.xml><?xml version="1.0" encoding="utf-8"?>
<sst xmlns="http://schemas.openxmlformats.org/spreadsheetml/2006/main" count="9249" uniqueCount="705">
  <si>
    <t>سجل المعلم الشامل</t>
  </si>
  <si>
    <t>المادة :</t>
  </si>
  <si>
    <t>المعلم</t>
  </si>
  <si>
    <t>المشرف</t>
  </si>
  <si>
    <t>أ. نبيل اليعقوبي</t>
  </si>
  <si>
    <t>مديررالمدرسة</t>
  </si>
  <si>
    <t>تقنية معلومات</t>
  </si>
  <si>
    <t>أ. كمال المازني</t>
  </si>
  <si>
    <t>أ. أحمد سالم البوصافي</t>
  </si>
  <si>
    <t>الخطة الفصلية لمادة تقنية المعلومات للصف السابع للعام الدراسي 2020 / 2021 م  ـ الفصل الدراسي الأول</t>
  </si>
  <si>
    <t>الأسبوع</t>
  </si>
  <si>
    <t xml:space="preserve">الفترة الزمنية </t>
  </si>
  <si>
    <t>الوحدة</t>
  </si>
  <si>
    <t>عدد الساعات</t>
  </si>
  <si>
    <t xml:space="preserve">الاهداف / المخرجات التعليمية </t>
  </si>
  <si>
    <t>الموضوعات</t>
  </si>
  <si>
    <t>أدوات التقويم</t>
  </si>
  <si>
    <t>الملاحظات</t>
  </si>
  <si>
    <t xml:space="preserve">من </t>
  </si>
  <si>
    <t xml:space="preserve">إلى </t>
  </si>
  <si>
    <t>1/11</t>
  </si>
  <si>
    <t>12/11</t>
  </si>
  <si>
    <t>تركيب الحاسوب</t>
  </si>
  <si>
    <t>ساعة واحدة</t>
  </si>
  <si>
    <t>يقارن بين أجيال الحاسوب</t>
  </si>
  <si>
    <t>الحاسوب في حياتنا</t>
  </si>
  <si>
    <t>يعدد مجالات استخدام الحاسوب</t>
  </si>
  <si>
    <t>يصنف أجهزة الحاسوب إلى فئات</t>
  </si>
  <si>
    <t>15/11</t>
  </si>
  <si>
    <t>26/11</t>
  </si>
  <si>
    <t>يذكر العمليات الأساسية التي يقوم بها الحاسوب</t>
  </si>
  <si>
    <t>المكونات المادية للحاسوب</t>
  </si>
  <si>
    <t xml:space="preserve">يميز الأنواع المختلفة لوحدة الذاكرة في الحاسوب </t>
  </si>
  <si>
    <t>29/11</t>
  </si>
  <si>
    <t>10/12</t>
  </si>
  <si>
    <t xml:space="preserve">يسمي الوحدات المستخدمة في قياس سعة الذاكرة </t>
  </si>
  <si>
    <t>يدرك أهمية اللوحة الأم وعملها في الحاسوب</t>
  </si>
  <si>
    <t>يقارن بين أنواع الشاشات المختلفة</t>
  </si>
  <si>
    <t>13/12</t>
  </si>
  <si>
    <t>24/12</t>
  </si>
  <si>
    <t>يتعرف الإرشادات العامة لاختيار حاسوب شخصي مناسب</t>
  </si>
  <si>
    <t>أسس اختيار الحاسوب</t>
  </si>
  <si>
    <t>يذكر أهم مواصفات الحاسوب الشخصي والتي تؤثر في أدائه</t>
  </si>
  <si>
    <t>يقارن بين مكونات الحاسوب المادية من خلال وحدات قياسها ويختار الأفضل</t>
  </si>
  <si>
    <t>نشاط عملي ١</t>
  </si>
  <si>
    <t>27/12</t>
  </si>
  <si>
    <t>7/1</t>
  </si>
  <si>
    <t>الانترنت</t>
  </si>
  <si>
    <t>يتعرف على التعليم الالكتروني وأنواعه ومزاياه</t>
  </si>
  <si>
    <t>التعلم الالكتروني</t>
  </si>
  <si>
    <t>10/1</t>
  </si>
  <si>
    <t>21/1</t>
  </si>
  <si>
    <t>يستعرض بعض الأمثله على مصادر التعلم الالكتروني</t>
  </si>
  <si>
    <t xml:space="preserve">يستخدم أسس تقييم المعلومات في إعداد بحوثه </t>
  </si>
  <si>
    <t>24/1</t>
  </si>
  <si>
    <t>4/2</t>
  </si>
  <si>
    <t>يذكر مزايا التجارة الإلكترونية</t>
  </si>
  <si>
    <t>التجارة الالكترونية</t>
  </si>
  <si>
    <t>يتعرف خطوات التسوق عبر الانترنت</t>
  </si>
  <si>
    <t>يستعرض أحد المتاجر الافتراضية</t>
  </si>
  <si>
    <t>يتعرف على النصائح التي يجب مراعاتها أثناء التسوق الالكتروني</t>
  </si>
  <si>
    <t>7/2</t>
  </si>
  <si>
    <t>18/2</t>
  </si>
  <si>
    <t>يعرف أنواع الجرائم الإلكترونية</t>
  </si>
  <si>
    <t>أمن المعلومات</t>
  </si>
  <si>
    <t>يدرك أهمية حماية المعلومات الشخصية</t>
  </si>
  <si>
    <t xml:space="preserve">يستخدم أدوات الحماية على جهاز الحاسوب </t>
  </si>
  <si>
    <t>نشاط عملي ٢</t>
  </si>
  <si>
    <t>21/2</t>
  </si>
  <si>
    <t>25/2</t>
  </si>
  <si>
    <t>اختبار قصير</t>
  </si>
  <si>
    <t xml:space="preserve">توقيع المعلم  </t>
  </si>
  <si>
    <t xml:space="preserve">اعتماد المشرف التربوي </t>
  </si>
  <si>
    <t>اعتماد ادارة المدرسة</t>
  </si>
  <si>
    <t>الخطة الفصلية لمادة تقنية المعلومات للصف الثامن للعام الدراسي 2020 / 2021 م  ـ الفصل الدراسي الأول</t>
  </si>
  <si>
    <t>وسائل التواصل الاجتماعي</t>
  </si>
  <si>
    <t>تصنيف وسائل التواصل حسب فئاتها.</t>
  </si>
  <si>
    <t>مقدمة في وسائل التواصل الاجتماعي</t>
  </si>
  <si>
    <t>إدراك أهمية وسائل التواصل الاجتماعي وأثرها في حياته والعالم من حوله.</t>
  </si>
  <si>
    <t>الالتزام بتعاليم الدين الإسلامي والخطة التنظيمية لتحقيق الاستفادة من وسائل التواصل الاجتماعي.</t>
  </si>
  <si>
    <t>التعرف على مفهوم المدونات</t>
  </si>
  <si>
    <t>المدونات</t>
  </si>
  <si>
    <t>ذكر مزايا المدونات</t>
  </si>
  <si>
    <t>التميز بين المخطط الأساسي للمدونات ومكوناتها.</t>
  </si>
  <si>
    <t>إنشاء مدونة في موقع Blogger باتباع خطوات التدوين الناجح</t>
  </si>
  <si>
    <t>التعرف على محررات الويب التشاركية.</t>
  </si>
  <si>
    <t>محررات الويب التشاركية</t>
  </si>
  <si>
    <t>ذكر اسم رخصة التأليف والنشر في الويكيبديا وخصائصها.</t>
  </si>
  <si>
    <t>التدرب على إنشاء مقال في الويكيبديا.</t>
  </si>
  <si>
    <t>التعرف على مخاطر استخدام وسائل التواصل الاجتماعي.</t>
  </si>
  <si>
    <t>الاستخدام الآمن لوسائل التواصل الاجتماعي</t>
  </si>
  <si>
    <t>اتباع إجراءات الحماية عند استخدام وسائل التواصل الاجتماعي.</t>
  </si>
  <si>
    <t>التعرف على قوانين التشريعات التي تهدف لمكافحة الجرائم الالكترونية.</t>
  </si>
  <si>
    <t>الروبوت</t>
  </si>
  <si>
    <t>إدرام أهمية الروبوت في مختلف مجالات الحياة.</t>
  </si>
  <si>
    <t>مقدمة في الروبوت</t>
  </si>
  <si>
    <t>من منهج الصف السابع</t>
  </si>
  <si>
    <t>التعرف على بيئة الروبوت الافتراضية.</t>
  </si>
  <si>
    <t>تركيب نموذج روبوت باستخدام برنامج LDD</t>
  </si>
  <si>
    <t>تجميع الروبوت في البيئة الافتراضية</t>
  </si>
  <si>
    <t>توظيف محرك البحث للبحث عن نموذج لروبوت ومحاكاة تركيبة في بيئة افتراضية</t>
  </si>
  <si>
    <t>الخطة الفصلية لمادة تقنية المعلومات للصف التاسع للعام الدراسي 2020 / 2021 م  ـ الفصل الدراسي الأول</t>
  </si>
  <si>
    <t>الشبكات</t>
  </si>
  <si>
    <t>مكونات الشبكة الحاسوبية</t>
  </si>
  <si>
    <t>مقدمة في شبكات الحاسوب</t>
  </si>
  <si>
    <t>أنواع الشبكات</t>
  </si>
  <si>
    <t>مزايا استخدام شبكة الحاسوب</t>
  </si>
  <si>
    <t>أجهزة  ربط الشبكات</t>
  </si>
  <si>
    <t>وسائل النقل</t>
  </si>
  <si>
    <t>طرق توصيل الأجهزة في الشبكة</t>
  </si>
  <si>
    <t>موجات الراديو</t>
  </si>
  <si>
    <t>إنشاء شبكة حاسوب باستخدام برنامج المحاكاة Packet Tracer</t>
  </si>
  <si>
    <t>مقدمة في برنامج محاكاة الشبكات</t>
  </si>
  <si>
    <t xml:space="preserve"> التعرف إلى مفهوم أمن الشبكات</t>
  </si>
  <si>
    <t>أمن الشبكات</t>
  </si>
  <si>
    <t>إدراك وجود مخاطر وتهديدات أمنية في الشبكات</t>
  </si>
  <si>
    <t xml:space="preserve"> تطبيق التدابير الوقائية في الشبكات</t>
  </si>
  <si>
    <t>الخطة الفصلية لمادة تقنية المعلومات للصف العاشر للعام الدراسي 2020 / 2021 م  ـ الفصل الدراسي الأول</t>
  </si>
  <si>
    <t xml:space="preserve">البرمجة النصية </t>
  </si>
  <si>
    <t>يستكشف بيئة الأوامر في بايثون</t>
  </si>
  <si>
    <t>مقدمة إلى لغة البرمجة النصية</t>
  </si>
  <si>
    <t>يوظف دالة الإدخال()Input والإخراج ()print</t>
  </si>
  <si>
    <t xml:space="preserve">يتعامل مع المتغيرات </t>
  </si>
  <si>
    <t>يحول البيانات في بايثون</t>
  </si>
  <si>
    <t>يطبق خطوات إنشاء برنامج بلغة البرمجة في حل مشكلة ما</t>
  </si>
  <si>
    <t>التعبيرات والشروط</t>
  </si>
  <si>
    <t>يوظف الجمل الشرطية في بيئة بايثون</t>
  </si>
  <si>
    <t>يتعامل مع القوائم</t>
  </si>
  <si>
    <t>المصفوفات والتكرار</t>
  </si>
  <si>
    <t>يوظف حلقات التكرار(while,for) في تنفيذ أوامر معينة</t>
  </si>
  <si>
    <t>يوظف الوحدات البرمجية (Module) في رسم الأشكال</t>
  </si>
  <si>
    <t>الوحدات البرمجية</t>
  </si>
  <si>
    <t>يتحكم بخصائص الرسم</t>
  </si>
  <si>
    <t>استمارة تقييم الطالب خلال العام الدراسي (2020/ 2021)</t>
  </si>
  <si>
    <t>الصف</t>
  </si>
  <si>
    <t>الشعبة</t>
  </si>
  <si>
    <t>م</t>
  </si>
  <si>
    <t>عناصر التعلم</t>
  </si>
  <si>
    <t>المعرفة والفهم</t>
  </si>
  <si>
    <t>تطبيق العمليات</t>
  </si>
  <si>
    <t>اختبار قصير 1</t>
  </si>
  <si>
    <t>اختبار قصير 2</t>
  </si>
  <si>
    <t>منتصف العام الدراسي</t>
  </si>
  <si>
    <t xml:space="preserve">   درجة نهاية العام الدراسي</t>
  </si>
  <si>
    <t>الأعمال الشفوية</t>
  </si>
  <si>
    <t>الأنشطة العملية</t>
  </si>
  <si>
    <t>المجموع</t>
  </si>
  <si>
    <t>العبارة الوصفية</t>
  </si>
  <si>
    <t>إسم الطالب</t>
  </si>
  <si>
    <t>أدم بن عبيد بن سالم سعيد المعشري</t>
  </si>
  <si>
    <t>أسعد بن سعيد بن خميس خادم الوهيبي</t>
  </si>
  <si>
    <t>أمجد بن علي بن فاضل سالم السليمي</t>
  </si>
  <si>
    <t>الخطاب بن يوسف بن عبدالله راشد الوهيبي</t>
  </si>
  <si>
    <t>المأمون بن قاسم بن محمد المعشري</t>
  </si>
  <si>
    <t>الميثم بن بدر بن عبدالله رمضان الوهيبي</t>
  </si>
  <si>
    <t>الهيثم بن أحمد بن خلفان الوهيبي</t>
  </si>
  <si>
    <t>تيمور بن ناصر بن سالم المعشري</t>
  </si>
  <si>
    <t>حسام بن علي بن سالم حمد الوهيبي</t>
  </si>
  <si>
    <t>خالد بن وليد بن خلفان المعشري</t>
  </si>
  <si>
    <t>خميس بن حبيب بن خميس شعبان المشرفي</t>
  </si>
  <si>
    <t>سالم بن هديب بن خميس هديب الناصري</t>
  </si>
  <si>
    <t>سليمان بن فيصل بن سليمان علي الوهيبي</t>
  </si>
  <si>
    <t>عبدالرحمن بن خالد بن خلفان خميس الريامي</t>
  </si>
  <si>
    <t>عبدالرحمن بن عزيز بن عبدالله سليم الكندي</t>
  </si>
  <si>
    <t>عبدالرحمن بن محمد بن خلفان محمد المعشري</t>
  </si>
  <si>
    <t>عبدالرحيم بن بدر بن عبدالله علي الوهيبي</t>
  </si>
  <si>
    <t>عبدالعزيز بن داود بن سليمان السابقي</t>
  </si>
  <si>
    <t>عبدالعزيز بن عبدالله بن سالم محمد المعشري</t>
  </si>
  <si>
    <t>عبدالقدوس بن فهد بن محمود الرحبي</t>
  </si>
  <si>
    <t>عبدالله بن ابراهيم بن أحمد القاسمي</t>
  </si>
  <si>
    <t>عبدالله بن درويش بن خلفان سليم الكندي</t>
  </si>
  <si>
    <t>عبدالله بن فتحي بن مبارك عبدالله الدغيشي</t>
  </si>
  <si>
    <t>عمر بن يونس بن أحمد علي الوهيبي</t>
  </si>
  <si>
    <t>عمران بن خالد بن خلفان خميس الريامي</t>
  </si>
  <si>
    <t>محـمـد بن محمود بن سالم محمد الحميدي</t>
  </si>
  <si>
    <t>تحليل نتائج الطلاب</t>
  </si>
  <si>
    <t>جوانب التحليل</t>
  </si>
  <si>
    <t>عدد الطلاب الحاصلين على المستوى ( أ )</t>
  </si>
  <si>
    <t>عدد الطلاب الحاصلين على المستوى ( ب )</t>
  </si>
  <si>
    <t>عدد الطلاب الحاصلين على المستوى ( ج )</t>
  </si>
  <si>
    <t>عدد الطلاب الحاصلين على المستوى ( د )</t>
  </si>
  <si>
    <t>عدد الطلاب الحاصلين على المستوى ( هـ )</t>
  </si>
  <si>
    <t xml:space="preserve">معلم المادة </t>
  </si>
  <si>
    <t xml:space="preserve">مشرفـ / ـة المادة </t>
  </si>
  <si>
    <t xml:space="preserve">معلم المادة : </t>
  </si>
  <si>
    <t>مدير المدرسة</t>
  </si>
  <si>
    <t>اسم المدرسة:</t>
  </si>
  <si>
    <t>احمد بن طالب بن سعيد الهادي</t>
  </si>
  <si>
    <t>جودة بن خالد بن عطي خميس المالكي</t>
  </si>
  <si>
    <t>سعيد بن داود بن سعيد محمد الجابري</t>
  </si>
  <si>
    <t>سعيد بن سالم بن حمد الفزاري</t>
  </si>
  <si>
    <t>صالح بن يونس بن سليمان علي الوهيبي</t>
  </si>
  <si>
    <t>طارق بن عادل بن محمد حمود الرحبي</t>
  </si>
  <si>
    <t>عزان بن أحمد بن سالم محمد الحميدي</t>
  </si>
  <si>
    <t>علي بن سعود بن علي درويش التمتمي</t>
  </si>
  <si>
    <t>عمران بن سعيد بن خلفان السريري</t>
  </si>
  <si>
    <t>قصي بن مجيد بن سليمان جمعه البلوشي</t>
  </si>
  <si>
    <t>كهلان بن نبهان بن سالم سليمان الزرافي</t>
  </si>
  <si>
    <t>مؤيد بن خالد بن محمد راشد الوهيبي</t>
  </si>
  <si>
    <t>محمد بن أحمد بن سليـّم عبدالله الكندي</t>
  </si>
  <si>
    <t>محمد بن خليل بن ابراهيم حمود الوهيبي</t>
  </si>
  <si>
    <t>محمد بن عبدالعزيز بن محمد سعيد الرواحي</t>
  </si>
  <si>
    <t>محمد بن عبدالله بن خلفان سعيد السريري</t>
  </si>
  <si>
    <t>محمد بن عصام بن شمبيه ميرداد البلوشي</t>
  </si>
  <si>
    <t>محمد بن يونس بن خلفان سعيد السيابي</t>
  </si>
  <si>
    <t>محمد سليمان أحمد سليمان</t>
  </si>
  <si>
    <t>مصعب بن سعيد بن راشد الوهيبي</t>
  </si>
  <si>
    <t>معاذ بن سعيد بن عبدالله علي الكثيري</t>
  </si>
  <si>
    <t>نبراس بن اكرم بن عبدالقادر البلوشي</t>
  </si>
  <si>
    <t>نوح بن خالد بن نجبخت البلوشي</t>
  </si>
  <si>
    <t>هاني بن يحيى بن أحمد الوهيبي</t>
  </si>
  <si>
    <t>همام بن ثاير بن خلفان علي المعشري</t>
  </si>
  <si>
    <t>هويدى بن سهيل بن هويدى سليمان الهوتي</t>
  </si>
  <si>
    <t>اسم المدرسة:راشد بن النضر</t>
  </si>
  <si>
    <t>أحمد بن خلفان بن صريبخ مقدم الناعبي</t>
  </si>
  <si>
    <t>أنس بن يونس بن درويش ناصر السيابي</t>
  </si>
  <si>
    <t>الايهم بن أيمن بن طالب القاسمي</t>
  </si>
  <si>
    <t>المعتصم بن هادي بن عيسى الحسني</t>
  </si>
  <si>
    <t>خليل بن خميس بن خليل الدغيشي</t>
  </si>
  <si>
    <t>راشد بن سالم بن راشد العلوي</t>
  </si>
  <si>
    <t>زياد بن خالد بن سالم المعشري</t>
  </si>
  <si>
    <t>سالم بن ابراهيم بن سالم راشد الوهيبي</t>
  </si>
  <si>
    <t>صهيب بن يحيى بن خلفان محمد الوهيبي</t>
  </si>
  <si>
    <t>طه بن سعيد بن مصبح الجرادي</t>
  </si>
  <si>
    <t>عبدالله بن خالد بن عبدالله الهادي</t>
  </si>
  <si>
    <t>عبدالله بن عادل بن عبدالله الهادي</t>
  </si>
  <si>
    <t>عيسى بن موسى بن سعيـّد هديب الناصري</t>
  </si>
  <si>
    <t>عيسى بن نبيل بن عيسى الحسني</t>
  </si>
  <si>
    <t>فهد بن سعيد بن عويد السليمي</t>
  </si>
  <si>
    <t>قيس بن سعيد بن الصغير المبيحسي</t>
  </si>
  <si>
    <t>مؤيد بن سعيد بن عبدالله سالم الدغيشي</t>
  </si>
  <si>
    <t>محمد بن خالد بن خلفان محمد الحسني</t>
  </si>
  <si>
    <t>محمد بن عبدالله بن عامر الوهيبي</t>
  </si>
  <si>
    <t>محمد بن عبدالله بن محمد الوهيبي</t>
  </si>
  <si>
    <t>محمد بن مرهون بن مبروك الناعبي</t>
  </si>
  <si>
    <t>يزن بن يونس بن سويد مال الله السيابي</t>
  </si>
  <si>
    <t>المعتصم بن حمود بن خلفان محمد الشامسي</t>
  </si>
  <si>
    <t>بشار بن ابراهيم بن سالم الوهيبي</t>
  </si>
  <si>
    <t>تركي بن فيصل بن سعيد سالم الوهيبي</t>
  </si>
  <si>
    <t>رياض بن جمال بن صالح عبدالرحيم البلوشي</t>
  </si>
  <si>
    <t>زيد بن زاهر بن مال الله الحمداني</t>
  </si>
  <si>
    <t>سعود بن عبدالله بن خلفان محمد المعشري</t>
  </si>
  <si>
    <t>سلطان بن أحمد بن سالم الحميدي</t>
  </si>
  <si>
    <t>شوكت بن خالد بن عطي المالكي</t>
  </si>
  <si>
    <t>عبدالرحمن بن ناصر بن خلفان الوهيبي</t>
  </si>
  <si>
    <t>عصام بن أحمد بن علي عبدالله القصابي</t>
  </si>
  <si>
    <t>عــــــلي بن صلاح بن علي الريامي</t>
  </si>
  <si>
    <t>علي بن ناصر بن علي محمد الوهيبي</t>
  </si>
  <si>
    <t>عماد بن سليمان بن حمد الوهيبي</t>
  </si>
  <si>
    <t>عمار بن خلفان بن سالم المعشري</t>
  </si>
  <si>
    <t>عمر بن يوسف بن حمد الحسني</t>
  </si>
  <si>
    <t>غسان بن نجيب بن خميس زايد المعشري</t>
  </si>
  <si>
    <t>فهد بن عياد بن خميس زايد المعشري</t>
  </si>
  <si>
    <t>محمد بن حمدان بن سليمان الوهيبي</t>
  </si>
  <si>
    <t>محمد بن خالد بن سويد علي المعيني</t>
  </si>
  <si>
    <t>منذر بن محمد بن علي المعشري</t>
  </si>
  <si>
    <t>نواف بن فهد بن راشد الفارسي</t>
  </si>
  <si>
    <t>هيثم بن أمين بن خلفان عبدالله الوهيبي</t>
  </si>
  <si>
    <t>أسامه بن سعيد بن خميس الناصري</t>
  </si>
  <si>
    <t>أنور بن بدر بن ناصر الوهيبي</t>
  </si>
  <si>
    <t>الأكثم بن بدر بن عبدالله الوهيبي</t>
  </si>
  <si>
    <t>الامير بن طلال بن عبدالله العفاري</t>
  </si>
  <si>
    <t>تركي بن عيسى بن دوشمبيه البلوشي</t>
  </si>
  <si>
    <t>خلاد بن ناصر بن عبدالله الدغيشي</t>
  </si>
  <si>
    <t>سعيد بن أحمد بن سالم محمد المعشري</t>
  </si>
  <si>
    <t>سليمان بن أحمد بن سليمان الوهيبي</t>
  </si>
  <si>
    <t>شاهر بن داود بن محمد الدغيشي</t>
  </si>
  <si>
    <t>عبدالرحمن بن بدر بن عبدالله الوهيبي</t>
  </si>
  <si>
    <t>عزان بن سالم بن ناصر خلفان الوهيبي</t>
  </si>
  <si>
    <t>عمر نور سليم محمد</t>
  </si>
  <si>
    <t>عمران بن محمد بن سعيد الرجيبي</t>
  </si>
  <si>
    <t>فرات بن محمود بن خميس السابقي</t>
  </si>
  <si>
    <t>لقمان بن بدر بن عبدالله الوهيبي</t>
  </si>
  <si>
    <t>محمد بن عبدالله بن سعيـّد الناصري</t>
  </si>
  <si>
    <t>محمد بن يحيى بن خلفان الوهيبي</t>
  </si>
  <si>
    <t>وائل بن ناصر بن احمد سعيد امبوسعيدي</t>
  </si>
  <si>
    <t>يوسف بن يعقوب بن خلفان الجرداني</t>
  </si>
  <si>
    <t>اسم المدرسة:راشد بن لبنضر</t>
  </si>
  <si>
    <t>احمد غالب محمد عثمان</t>
  </si>
  <si>
    <t>احمد وائل على ابراهيم على</t>
  </si>
  <si>
    <t>الليث بن محفوظ بن محمد سالم الزرافي</t>
  </si>
  <si>
    <t>الوليد بن خالد بن ناصر الشماخي</t>
  </si>
  <si>
    <t>حمزة بن عفان بن سالم الزرافي</t>
  </si>
  <si>
    <t>حمود بن منصور بن سالم الوهيبي</t>
  </si>
  <si>
    <t>سالم بن محمد بن سالم الحميدي</t>
  </si>
  <si>
    <t>سعيد بن محمد بن علي المعشري</t>
  </si>
  <si>
    <t>عبدالرحمن بن نبهان بن سالم الزرافي</t>
  </si>
  <si>
    <t>عبدالله بن أحمد بن محمد الناصري</t>
  </si>
  <si>
    <t>عمر بن يونس بن سليمان الوهيبي</t>
  </si>
  <si>
    <t>عمران بن طالب بن حمود الوهيبي</t>
  </si>
  <si>
    <t>غيث بن هيثم بن هلال المعشري</t>
  </si>
  <si>
    <t>فيصل بن سليّم بن جميّع الوهيبي</t>
  </si>
  <si>
    <t>قيس بن صالح بن سالم سعيد المعشري</t>
  </si>
  <si>
    <t>محـمد بن راشد بن سالم المعشري</t>
  </si>
  <si>
    <t>محمد بن عادل بن محمد الرحبي</t>
  </si>
  <si>
    <t>محمد بن غريب بن محمد الوهيبي</t>
  </si>
  <si>
    <t>يوسف بن سعود بن شعبان الرواحي</t>
  </si>
  <si>
    <t>أويس بن خالد بن يوسف الحسني</t>
  </si>
  <si>
    <t>المعتز بن سامي بن طالب القاسمي</t>
  </si>
  <si>
    <t>حمد بن مال الله بن عزيز المياحي</t>
  </si>
  <si>
    <t>حمزه بن محمد بن سالم الوهيبي</t>
  </si>
  <si>
    <t>حمود بن خالد بن سالم المعشري</t>
  </si>
  <si>
    <t>زكريا بن عائل بن طالب الوهيبي</t>
  </si>
  <si>
    <t>زكريا بن يحيى بن أحمد الوهيبي</t>
  </si>
  <si>
    <t>صهيب بن يوسف بن محمد سالم الحسني</t>
  </si>
  <si>
    <t>عبدالرحمن بن خالد بن خلفان علي الوهيبي</t>
  </si>
  <si>
    <t>عزام بن حمدان بن سالم الوهيبي</t>
  </si>
  <si>
    <t>علي بن حمود بن عبدالله الريامي</t>
  </si>
  <si>
    <t>عمر بن عبدالله بن علي اليحيائي</t>
  </si>
  <si>
    <t>محمد بن خيـّر بن ابراهيم الحساوي</t>
  </si>
  <si>
    <t>محمد بن سالم بن راشد العلوي</t>
  </si>
  <si>
    <t>محمد بن سعيد بن أحمد الحسني</t>
  </si>
  <si>
    <t>محمود بن راشد بن حمد الوهيبي</t>
  </si>
  <si>
    <t>محمود بن ناصر بن سليم الوهيبي</t>
  </si>
  <si>
    <t>معاذ بن خالد بن سيف الوهيبي</t>
  </si>
  <si>
    <t>معتصم بن محفوظ بن خلفان الريامي</t>
  </si>
  <si>
    <t>ناصر بن حمدان بن سالم الوهيبي</t>
  </si>
  <si>
    <t>ناصر بن خميس بن ناصر الوهيبي</t>
  </si>
  <si>
    <t>وسام بن سامي بن طالب القاسمي</t>
  </si>
  <si>
    <t>يوسف بن أحمد بن يوسف خصيب السيابي</t>
  </si>
  <si>
    <t>يوسف بن ماجد بن محمد الحسني</t>
  </si>
  <si>
    <t>أحمد بن محمد بن علي المعشري</t>
  </si>
  <si>
    <t>أزهد بن صالح بن حامد سليم الحسني</t>
  </si>
  <si>
    <t>أمجد بن راشد بن محمد الحسني</t>
  </si>
  <si>
    <t>أنس سليمان أحمد سليمان</t>
  </si>
  <si>
    <t>أيمن بن أحمد بن علي محمد السيابي</t>
  </si>
  <si>
    <t>الأكثم بن هلال بن سالم المعشري</t>
  </si>
  <si>
    <t>الآيهم بن ناصر بن هلال الحسني</t>
  </si>
  <si>
    <t>جفال بن ناصر بن خلفان الحسني</t>
  </si>
  <si>
    <t>حمد بن ناصر بن سالم البطاشي</t>
  </si>
  <si>
    <t>راشد بن صالح بن حمود الحسني</t>
  </si>
  <si>
    <t>زكريا بن محفوظ بن خلفان الريامي</t>
  </si>
  <si>
    <t>زكريا بن يحيى بن حميد الحسني</t>
  </si>
  <si>
    <t>عبدالرحمن غسان المصري</t>
  </si>
  <si>
    <t>عبدالعزيز بن محمد بن سعيد محمد الحسني</t>
  </si>
  <si>
    <t>عبدالله بن حمود بن سالم الوهيبي</t>
  </si>
  <si>
    <t>فهم بن يوسف بن سالم الوهيبي</t>
  </si>
  <si>
    <t>محمد بن أحمد بن محمد المعشري</t>
  </si>
  <si>
    <t>محمد بن ابراهيم بن محمد المجيني</t>
  </si>
  <si>
    <t>محمد بن عبدالله بن محمد الحسني</t>
  </si>
  <si>
    <t>محمد بن يعقوب بن سالم راشد الحسني</t>
  </si>
  <si>
    <t>مناف بن فهد بن راشد الفارسي</t>
  </si>
  <si>
    <t>يحيى بن محمد بن حميد السقطري</t>
  </si>
  <si>
    <t>يقظان بن سيف بن محمد سعيد العادي</t>
  </si>
  <si>
    <t>يونس بن اسحاق بن يوسف الحارثي</t>
  </si>
  <si>
    <t>Attendance for:</t>
  </si>
  <si>
    <t>قائمة باسماء الطلاب</t>
  </si>
  <si>
    <t>Date:</t>
  </si>
  <si>
    <t xml:space="preserve"> "2020-12-13"</t>
  </si>
  <si>
    <t xml:space="preserve"> "Time:"</t>
  </si>
  <si>
    <t xml:space="preserve"> "8:58"</t>
  </si>
  <si>
    <t xml:space="preserve"> "Meet ID:"</t>
  </si>
  <si>
    <t xml:space="preserve"> "rdg-vcqb-kwi"</t>
  </si>
  <si>
    <t>Names</t>
  </si>
  <si>
    <t xml:space="preserve"> "Email"</t>
  </si>
  <si>
    <t xml:space="preserve"> "Comments"</t>
  </si>
  <si>
    <t xml:space="preserve"> "Arrival time"</t>
  </si>
  <si>
    <t xml:space="preserve"> "Last Seen"</t>
  </si>
  <si>
    <t xml:space="preserve"> "# of Checks"</t>
  </si>
  <si>
    <t xml:space="preserve"> "Joined"</t>
  </si>
  <si>
    <t xml:space="preserve"> "Details"</t>
  </si>
  <si>
    <t>أنت</t>
  </si>
  <si>
    <t xml:space="preserve"> ""</t>
  </si>
  <si>
    <t>العرض التقديمي</t>
  </si>
  <si>
    <t>طه سعيد الجرادي</t>
  </si>
  <si>
    <t>يونس اسحاق الحارثي</t>
  </si>
  <si>
    <t>الآيهم ناصر الحسني</t>
  </si>
  <si>
    <t>المعتصم هادي الحسني</t>
  </si>
  <si>
    <t>زكريا يحيى الحسني</t>
  </si>
  <si>
    <t>محمد خالد الحسني</t>
  </si>
  <si>
    <t>محمد عبدالله الحسني</t>
  </si>
  <si>
    <t>سالم محمد الحميدي</t>
  </si>
  <si>
    <t xml:space="preserve"> " ✔"</t>
  </si>
  <si>
    <t xml:space="preserve"> "8:51"</t>
  </si>
  <si>
    <t xml:space="preserve"> "9:23"</t>
  </si>
  <si>
    <t xml:space="preserve"> "28"</t>
  </si>
  <si>
    <t xml:space="preserve"> "1"</t>
  </si>
  <si>
    <t>محـمـد محمود الحميدي</t>
  </si>
  <si>
    <t>خلاد ناصر الدغيشي</t>
  </si>
  <si>
    <t>خليل خميس الدغيشي</t>
  </si>
  <si>
    <t>شاهر داود الدغيشي</t>
  </si>
  <si>
    <t>مؤيد سعيد الدغيشي</t>
  </si>
  <si>
    <t>عمران محمد الرجيبي</t>
  </si>
  <si>
    <t>عبدالقدوس فهد الرحبي</t>
  </si>
  <si>
    <t>عبدالرحمن خالد الريامي</t>
  </si>
  <si>
    <t>عمران خالد الريامي</t>
  </si>
  <si>
    <t>عبدالرحمن نبهان الزرافي</t>
  </si>
  <si>
    <t xml:space="preserve"> "9:06"</t>
  </si>
  <si>
    <t xml:space="preserve"> "9"</t>
  </si>
  <si>
    <t>فرات محمود السابقي</t>
  </si>
  <si>
    <t>يحيى محمد السقطري</t>
  </si>
  <si>
    <t>أمجد علي السليمي</t>
  </si>
  <si>
    <t>فهد سعيد السليمي</t>
  </si>
  <si>
    <t>يزن يونس السيابي</t>
  </si>
  <si>
    <t>الوليد خالد الشماخي</t>
  </si>
  <si>
    <t xml:space="preserve"> "9:01"</t>
  </si>
  <si>
    <t xml:space="preserve"> "20"</t>
  </si>
  <si>
    <t>يقظان سيف العادي</t>
  </si>
  <si>
    <t>الأزهر سلطان العامري</t>
  </si>
  <si>
    <t>الامير طلال العفاري</t>
  </si>
  <si>
    <t>الايهم أيمن القاسمي</t>
  </si>
  <si>
    <t>عبدالله ابراهيم القاسمي</t>
  </si>
  <si>
    <t>عبدالله درويش الكندي</t>
  </si>
  <si>
    <t>محمد ابراهيم المجيني</t>
  </si>
  <si>
    <t>أحمد محمد المعشري</t>
  </si>
  <si>
    <t>أدم عبيد المعشري</t>
  </si>
  <si>
    <t>المأمون قاسم المعشري</t>
  </si>
  <si>
    <t>سعيد محمد المعشري</t>
  </si>
  <si>
    <t xml:space="preserve"> "9:18"</t>
  </si>
  <si>
    <t xml:space="preserve"> "6"</t>
  </si>
  <si>
    <t>عبدالعزيز عبدالله المعشري</t>
  </si>
  <si>
    <t>قيس صالح المعشري</t>
  </si>
  <si>
    <t xml:space="preserve"> "25"</t>
  </si>
  <si>
    <t xml:space="preserve"> "2"</t>
  </si>
  <si>
    <t xml:space="preserve"> "8:58 (11min) [ 9:08 ]"</t>
  </si>
  <si>
    <t>9:09 (14min) [ 9:23 ]</t>
  </si>
  <si>
    <t>محـمد راشد المعشري</t>
  </si>
  <si>
    <t>محمد أحمد المعشري</t>
  </si>
  <si>
    <t>سالم هديب الناصري</t>
  </si>
  <si>
    <t>عبدالله أحمد الناصري</t>
  </si>
  <si>
    <t xml:space="preserve"> "8:48"</t>
  </si>
  <si>
    <t xml:space="preserve"> "31"</t>
  </si>
  <si>
    <t>عيسى موسى الناصري</t>
  </si>
  <si>
    <t>محمد مرهون الناعبي</t>
  </si>
  <si>
    <t>عبدالله خالد الهادي</t>
  </si>
  <si>
    <t>عبدالله عادل الهادي</t>
  </si>
  <si>
    <t>أنور بدر الوهيبي</t>
  </si>
  <si>
    <t>حسام علي الوهيبي</t>
  </si>
  <si>
    <t>حمود منصور الوهيبي</t>
  </si>
  <si>
    <t xml:space="preserve"> "26"</t>
  </si>
  <si>
    <t>سالم ابراهيم الوهيبي</t>
  </si>
  <si>
    <t>سليمان أحمد الوهيبي</t>
  </si>
  <si>
    <t>صهيب يحيى الوهيبي</t>
  </si>
  <si>
    <t>عبدالرحمن بدر الوهيبي</t>
  </si>
  <si>
    <t>عبدالرحيم بدر الوهيبي</t>
  </si>
  <si>
    <t>عبدالله حمود الوهيبي</t>
  </si>
  <si>
    <t>عزان سالم الوهيبي</t>
  </si>
  <si>
    <t>عمر يونس الوهيبي</t>
  </si>
  <si>
    <t xml:space="preserve"> "8:49"</t>
  </si>
  <si>
    <t xml:space="preserve"> "30"</t>
  </si>
  <si>
    <t>فيصل سليّم الوهيبي</t>
  </si>
  <si>
    <t xml:space="preserve"> "8:59"</t>
  </si>
  <si>
    <t xml:space="preserve"> "9:10"</t>
  </si>
  <si>
    <t xml:space="preserve"> "12"</t>
  </si>
  <si>
    <t>لقمان بدر الوهيبي</t>
  </si>
  <si>
    <t>أنس سليمان سليمان</t>
  </si>
  <si>
    <t>احمد غالب عثمان</t>
  </si>
  <si>
    <t xml:space="preserve"> "8:50"</t>
  </si>
  <si>
    <t xml:space="preserve"> "34"</t>
  </si>
  <si>
    <t xml:space="preserve"> "3"</t>
  </si>
  <si>
    <t xml:space="preserve"> "8:51 (28min) [ 9:23 ]"</t>
  </si>
  <si>
    <t>8:50 (3min) [ 8:52 ]</t>
  </si>
  <si>
    <t>8:58 (3min) [ 9:00 ]</t>
  </si>
  <si>
    <t>Help/more info:</t>
  </si>
  <si>
    <t xml:space="preserve"> "https://tinyurl.com/y5peu3nk"</t>
  </si>
  <si>
    <t>© Google Meet Attendance</t>
  </si>
  <si>
    <t>https://tinyurl.com/y6k2yqts</t>
  </si>
  <si>
    <t xml:space="preserve"> "9:45"</t>
  </si>
  <si>
    <t xml:space="preserve"> "50"</t>
  </si>
  <si>
    <t>حمزة عفان الزرافي</t>
  </si>
  <si>
    <t xml:space="preserve"> "9:40"</t>
  </si>
  <si>
    <t xml:space="preserve"> "46"</t>
  </si>
  <si>
    <t>9:09 (35min) [ 9:45 ]</t>
  </si>
  <si>
    <t xml:space="preserve"> "9:24"</t>
  </si>
  <si>
    <t xml:space="preserve"> "32"</t>
  </si>
  <si>
    <t xml:space="preserve"> "44"</t>
  </si>
  <si>
    <t>عمران طالب الوهيبي</t>
  </si>
  <si>
    <t xml:space="preserve"> "22"</t>
  </si>
  <si>
    <t xml:space="preserve"> "9:38 (4min) [ 9:45 ]"</t>
  </si>
  <si>
    <t>8:59 (12min) [ 9:10 ]</t>
  </si>
  <si>
    <t>9:25 (10min) [ 9:34 ]</t>
  </si>
  <si>
    <t xml:space="preserve"> "53"</t>
  </si>
  <si>
    <t xml:space="preserve"> "4"</t>
  </si>
  <si>
    <t xml:space="preserve"> "9:44 (2min) [ 9:45 ]"</t>
  </si>
  <si>
    <t>8:51 (45min) [ 9:40 ]</t>
  </si>
  <si>
    <t>احمد وائل على</t>
  </si>
  <si>
    <t xml:space="preserve"> "9:31"</t>
  </si>
  <si>
    <t xml:space="preserve"> "15"</t>
  </si>
  <si>
    <t xml:space="preserve"> "9:47"</t>
  </si>
  <si>
    <t xml:space="preserve"> "52"</t>
  </si>
  <si>
    <t xml:space="preserve"> "8"</t>
  </si>
  <si>
    <t xml:space="preserve"> "9:48"</t>
  </si>
  <si>
    <t xml:space="preserve"> "10"</t>
  </si>
  <si>
    <t xml:space="preserve"> "8:58 (9min) [ 9:06 ]"</t>
  </si>
  <si>
    <t>9:48 (1min) [ 9:48 ]</t>
  </si>
  <si>
    <t xml:space="preserve"> "49"</t>
  </si>
  <si>
    <t>9:09 (38min) [ 9:48 ]</t>
  </si>
  <si>
    <t xml:space="preserve"> "33"</t>
  </si>
  <si>
    <t xml:space="preserve"> "9:38 (6min) [ 9:47 ]"</t>
  </si>
  <si>
    <t xml:space="preserve"> "57"</t>
  </si>
  <si>
    <t xml:space="preserve"> "9:44 (5min) [ 9:48 ]"</t>
  </si>
  <si>
    <t>8:58 (4min) [ 9:48 ]</t>
  </si>
  <si>
    <t xml:space="preserve"> "17"</t>
  </si>
  <si>
    <t xml:space="preserve"> "10:22"</t>
  </si>
  <si>
    <t xml:space="preserve"> "pqa-whxu-vcx"</t>
  </si>
  <si>
    <t xml:space="preserve"> "10:23"</t>
  </si>
  <si>
    <t xml:space="preserve"> "psr-cpct-wvg"</t>
  </si>
  <si>
    <t>نبراس اكرم البلوشي</t>
  </si>
  <si>
    <t xml:space="preserve"> "10:25"</t>
  </si>
  <si>
    <t xml:space="preserve"> "10:28"</t>
  </si>
  <si>
    <t>سعيد داود الجابري</t>
  </si>
  <si>
    <t>محمد عبدالعزيز الرواحي</t>
  </si>
  <si>
    <t xml:space="preserve"> "10:27"</t>
  </si>
  <si>
    <t>محمد أحمد الكندي</t>
  </si>
  <si>
    <t xml:space="preserve"> "10:24"</t>
  </si>
  <si>
    <t xml:space="preserve"> "5"</t>
  </si>
  <si>
    <t xml:space="preserve"> "10:42"</t>
  </si>
  <si>
    <t xml:space="preserve"> "18"</t>
  </si>
  <si>
    <t xml:space="preserve"> "16"</t>
  </si>
  <si>
    <t>كهلان نبهان الزرافي</t>
  </si>
  <si>
    <t xml:space="preserve"> "10:29"</t>
  </si>
  <si>
    <t xml:space="preserve"> "14"</t>
  </si>
  <si>
    <t>عمران سعيد السريري</t>
  </si>
  <si>
    <t xml:space="preserve"> "10:34"</t>
  </si>
  <si>
    <t>محمد عبدالله السريري</t>
  </si>
  <si>
    <t xml:space="preserve"> "10:35"</t>
  </si>
  <si>
    <t xml:space="preserve"> "10:24 (14min) [ 10:37 ]"</t>
  </si>
  <si>
    <t>10:39 (4min) [ 10:42 ]</t>
  </si>
  <si>
    <t xml:space="preserve"> "11:06"</t>
  </si>
  <si>
    <t xml:space="preserve"> "42"</t>
  </si>
  <si>
    <t xml:space="preserve"> "39"</t>
  </si>
  <si>
    <t xml:space="preserve"> "11:02"</t>
  </si>
  <si>
    <t xml:space="preserve"> "21"</t>
  </si>
  <si>
    <t xml:space="preserve"> "37"</t>
  </si>
  <si>
    <t xml:space="preserve"> "10:29 (24min) [ 10:52 ]"</t>
  </si>
  <si>
    <t>10:54 (13min) [ 11:06 ]</t>
  </si>
  <si>
    <t xml:space="preserve"> "10:59"</t>
  </si>
  <si>
    <t xml:space="preserve"> "35"</t>
  </si>
  <si>
    <t>10:39 (21min) [ 10:59 ]</t>
  </si>
  <si>
    <t>هويدى سهيل الهوتي</t>
  </si>
  <si>
    <t xml:space="preserve"> "10:44"</t>
  </si>
  <si>
    <t xml:space="preserve"> "11:04"</t>
  </si>
  <si>
    <t xml:space="preserve"> "11:13"</t>
  </si>
  <si>
    <t>11:11 (3min) [ 11:13 ]</t>
  </si>
  <si>
    <t>11:10 (1min) [ 11:10 ]</t>
  </si>
  <si>
    <t>10:54 (16min) [ 11:09 ]</t>
  </si>
  <si>
    <t xml:space="preserve"> "40"</t>
  </si>
  <si>
    <t xml:space="preserve"> "8:47"</t>
  </si>
  <si>
    <t xml:space="preserve"> "8:52"</t>
  </si>
  <si>
    <t xml:space="preserve"> "8:51 (2min) [ 8:52 ]"</t>
  </si>
  <si>
    <t xml:space="preserve"> "2020-12-14"</t>
  </si>
  <si>
    <t xml:space="preserve"> "7:48"</t>
  </si>
  <si>
    <t xml:space="preserve"> "rsj-ykfi-niw"</t>
  </si>
  <si>
    <t>محمد خيـّر الحساوي</t>
  </si>
  <si>
    <t xml:space="preserve"> "8:00"</t>
  </si>
  <si>
    <t xml:space="preserve"> "8:40"</t>
  </si>
  <si>
    <t xml:space="preserve"> "8:40 (1min) [ 8:40 ]"</t>
  </si>
  <si>
    <t>8:00 (25min) [ 8:24 ]</t>
  </si>
  <si>
    <t>أويس خالد الحسني</t>
  </si>
  <si>
    <t xml:space="preserve"> "8:11"</t>
  </si>
  <si>
    <t>صهيب يوسف الحسني</t>
  </si>
  <si>
    <t xml:space="preserve"> "7:58"</t>
  </si>
  <si>
    <t xml:space="preserve"> "43"</t>
  </si>
  <si>
    <t>يوسف أحمد السيابي</t>
  </si>
  <si>
    <t xml:space="preserve"> "7:57"</t>
  </si>
  <si>
    <t>المعتز سامي القاسمي</t>
  </si>
  <si>
    <t xml:space="preserve"> "8:04"</t>
  </si>
  <si>
    <t xml:space="preserve"> "8:39"</t>
  </si>
  <si>
    <t xml:space="preserve"> "23"</t>
  </si>
  <si>
    <t>وسام سامي القاسمي</t>
  </si>
  <si>
    <t xml:space="preserve"> "8:16"</t>
  </si>
  <si>
    <t>حمد مال الله المياحي</t>
  </si>
  <si>
    <t xml:space="preserve"> "8:30"</t>
  </si>
  <si>
    <t xml:space="preserve"> "8:36"</t>
  </si>
  <si>
    <t xml:space="preserve"> "7"</t>
  </si>
  <si>
    <t>حمزه محمد الوهيبي</t>
  </si>
  <si>
    <t xml:space="preserve"> "8:03"</t>
  </si>
  <si>
    <t xml:space="preserve"> "8:14"</t>
  </si>
  <si>
    <t>عزام حمدان الوهيبي</t>
  </si>
  <si>
    <t xml:space="preserve"> "7:50"</t>
  </si>
  <si>
    <t xml:space="preserve"> "51"</t>
  </si>
  <si>
    <t>محمود ناصر الوهيبي</t>
  </si>
  <si>
    <t>ناصر حمدان الوهيبي</t>
  </si>
  <si>
    <t xml:space="preserve"> "7:54"</t>
  </si>
  <si>
    <t xml:space="preserve"> "47"</t>
  </si>
  <si>
    <t>ناصر خميس الوهيبي</t>
  </si>
  <si>
    <t xml:space="preserve"> "8:15"</t>
  </si>
  <si>
    <t>عمر عبدالله اليحيائي</t>
  </si>
  <si>
    <t xml:space="preserve"> "7:51"</t>
  </si>
  <si>
    <t xml:space="preserve"> "8:46"</t>
  </si>
  <si>
    <t xml:space="preserve"> "8:40 (7min) [ 8:46 ]"</t>
  </si>
  <si>
    <t xml:space="preserve"> "36"</t>
  </si>
  <si>
    <t xml:space="preserve"> "8:43"</t>
  </si>
  <si>
    <t xml:space="preserve"> "8:03 (12min) [ 8:14 ]"</t>
  </si>
  <si>
    <t>8:41 (6min) [ 8:46 ]</t>
  </si>
  <si>
    <t xml:space="preserve"> "10:18"</t>
  </si>
  <si>
    <t xml:space="preserve"> "ahn-yzgk-ipo"</t>
  </si>
  <si>
    <t>عمر يوسف الحسني</t>
  </si>
  <si>
    <t xml:space="preserve"> "10:20"</t>
  </si>
  <si>
    <t xml:space="preserve"> "11:14"</t>
  </si>
  <si>
    <t xml:space="preserve"> "38"</t>
  </si>
  <si>
    <t xml:space="preserve"> "10:45 (15min) [ 11:14 ]"</t>
  </si>
  <si>
    <t>10:20 (23min) [ 10:43 ]</t>
  </si>
  <si>
    <t>زيد زاهر الحمداني</t>
  </si>
  <si>
    <t xml:space="preserve"> "10:19"</t>
  </si>
  <si>
    <t xml:space="preserve"> "11:09"</t>
  </si>
  <si>
    <t xml:space="preserve"> "10:19 (10min) [ 10:28 ]"</t>
  </si>
  <si>
    <t>10:29 (41min) [ 11:09 ]</t>
  </si>
  <si>
    <t>عــــــلي صلاح الريامي</t>
  </si>
  <si>
    <t xml:space="preserve"> "10:38"</t>
  </si>
  <si>
    <t xml:space="preserve"> "19"</t>
  </si>
  <si>
    <t xml:space="preserve"> "10:27 (12min) [ 10:38 ]"</t>
  </si>
  <si>
    <t>10:19 (7min) [ 10:25 ]</t>
  </si>
  <si>
    <t>المعتصم حمود الشامسي</t>
  </si>
  <si>
    <t xml:space="preserve"> "55"</t>
  </si>
  <si>
    <t>نواف فهد الفارسي</t>
  </si>
  <si>
    <t>عصام أحمد القصابي</t>
  </si>
  <si>
    <t xml:space="preserve"> "10:52"</t>
  </si>
  <si>
    <t>فهد عياد المعشري</t>
  </si>
  <si>
    <t xml:space="preserve"> "10:21"</t>
  </si>
  <si>
    <t xml:space="preserve"> "10:21 (5min) [ 10:25 ]"</t>
  </si>
  <si>
    <t>10:36 (39min) [ 11:14 ]</t>
  </si>
  <si>
    <t>منذر محمد المعشري</t>
  </si>
  <si>
    <t>محمد خالد المعيني</t>
  </si>
  <si>
    <t>بشار ابراهيم الوهيبي</t>
  </si>
  <si>
    <t xml:space="preserve"> "11:05"</t>
  </si>
  <si>
    <t>تركي فيصل الوهيبي</t>
  </si>
  <si>
    <t xml:space="preserve"> "11:15"</t>
  </si>
  <si>
    <t xml:space="preserve"> "54"</t>
  </si>
  <si>
    <t xml:space="preserve"> "10:38 (5min) [ 10:42 ]"</t>
  </si>
  <si>
    <t>10:25 (43min) [ 11:07 ]</t>
  </si>
  <si>
    <t>11:10 (6min) [ 11:15 ]</t>
  </si>
  <si>
    <t>عبدالرحمن ناصر الوهيبي</t>
  </si>
  <si>
    <t xml:space="preserve"> "10:26 (9min) [ 10:34 ]"</t>
  </si>
  <si>
    <t>10:24 (1min) [ 10:24 ]</t>
  </si>
  <si>
    <t>محمد حمدان الوهيبي</t>
  </si>
  <si>
    <t xml:space="preserve"> "41"</t>
  </si>
  <si>
    <t xml:space="preserve"> "10:24 (39min) [ 11:12 ]"</t>
  </si>
  <si>
    <t>11:13 (2min) [ 11:14 ]</t>
  </si>
  <si>
    <t xml:space="preserve"> "13"</t>
  </si>
  <si>
    <t xml:space="preserve"> "27"</t>
  </si>
  <si>
    <t xml:space="preserve"> "11:11"</t>
  </si>
  <si>
    <t>10:33 (2min) [ 10:34 ]</t>
  </si>
  <si>
    <t xml:space="preserve"> "10:38 (34min) [ 11:11 ]"</t>
  </si>
  <si>
    <t xml:space="preserve"> "10:33"</t>
  </si>
  <si>
    <t xml:space="preserve"> "10:32"</t>
  </si>
  <si>
    <t>الأكثم هلال المعشري</t>
  </si>
  <si>
    <t>10:56 (16min) [ 11:11 ]</t>
  </si>
  <si>
    <t xml:space="preserve"> "10:32 (24min) [ 10:55 ]"</t>
  </si>
  <si>
    <t xml:space="preserve"> "10:31"</t>
  </si>
  <si>
    <t>راشد صالح الحسني</t>
  </si>
  <si>
    <t xml:space="preserve"> "10:37"</t>
  </si>
  <si>
    <t>جفال ناصر الحسني</t>
  </si>
  <si>
    <t xml:space="preserve"> "10:57"</t>
  </si>
  <si>
    <t>أزهد صالح الحسني</t>
  </si>
  <si>
    <t>11:09 (1min) [ 11:09 ]</t>
  </si>
  <si>
    <t xml:space="preserve"> "10:33 (24min) [ 10:56 ]"</t>
  </si>
  <si>
    <t xml:space="preserve"> "2020-12-15"</t>
  </si>
  <si>
    <t xml:space="preserve"> "oeo-bzaw-oxp"</t>
  </si>
  <si>
    <t xml:space="preserve"> "2020-12-16"</t>
  </si>
  <si>
    <t xml:space="preserve"> "10:54"</t>
  </si>
  <si>
    <t xml:space="preserve"> "kxb-gycc-yzj"</t>
  </si>
  <si>
    <t>‪Edu Moe Om‬‏</t>
  </si>
  <si>
    <t xml:space="preserve"> "10:49"</t>
  </si>
  <si>
    <t xml:space="preserve"> "11:07"</t>
  </si>
  <si>
    <t xml:space="preserve"> "24"</t>
  </si>
  <si>
    <t xml:space="preserve"> "48"</t>
  </si>
  <si>
    <t>عبدالرحمن عزيز الكندي</t>
  </si>
  <si>
    <t xml:space="preserve"> "10:30"</t>
  </si>
  <si>
    <t>خالد وليد المعشري</t>
  </si>
  <si>
    <t xml:space="preserve"> "11:08"</t>
  </si>
  <si>
    <t>عبدالرحمن محمد المعشري</t>
  </si>
  <si>
    <t xml:space="preserve"> "10:40"</t>
  </si>
  <si>
    <t xml:space="preserve"> "10:56"</t>
  </si>
  <si>
    <t xml:space="preserve"> (marked present)</t>
  </si>
  <si>
    <t>سليمان فيصل الوهيبي</t>
  </si>
  <si>
    <t xml:space="preserve"> "11:00"</t>
  </si>
  <si>
    <t xml:space="preserve"> "11:10 (5min) [ 11:14 ]"</t>
  </si>
  <si>
    <t>11:00 (7min) [ 11:06 ]</t>
  </si>
  <si>
    <t xml:space="preserve"> "10:55"</t>
  </si>
  <si>
    <t xml:space="preserve"> "10:51"</t>
  </si>
  <si>
    <t xml:space="preserve"> "10:46"</t>
  </si>
  <si>
    <t xml:space="preserve"> "29"</t>
  </si>
  <si>
    <t xml:space="preserve"> "10:48"</t>
  </si>
  <si>
    <t xml:space="preserve"> "2020-12-17"</t>
  </si>
  <si>
    <t xml:space="preserve"> "9:36"</t>
  </si>
  <si>
    <t xml:space="preserve"> "ehj-jiif-fhu"</t>
  </si>
  <si>
    <t xml:space="preserve"> "9:43"</t>
  </si>
  <si>
    <t xml:space="preserve"> "9:37"</t>
  </si>
  <si>
    <t xml:space="preserve"> "9:39 (3min) [ 9:43 ]"</t>
  </si>
  <si>
    <t>9:37 (5min) [ 9:43 ]</t>
  </si>
  <si>
    <t xml:space="preserve"> "9:39"</t>
  </si>
  <si>
    <t xml:space="preserve"> "10:11"</t>
  </si>
  <si>
    <t xml:space="preserve"> "nww-kgnr-dnk"</t>
  </si>
  <si>
    <t xml:space="preserve"> "11:12"</t>
  </si>
  <si>
    <t xml:space="preserve"> "10:31 (42min) [ 11:12 ]"</t>
  </si>
  <si>
    <t>10:20 (2min) [ 10:21 ]</t>
  </si>
  <si>
    <t>أسامه سعيد الناصري</t>
  </si>
  <si>
    <t>10:27 (4min) [ 10:30 ]</t>
  </si>
  <si>
    <t>10:45 (28min) [ 11:12 ]</t>
  </si>
  <si>
    <t>10:24 (2min) [ 10:25 ]</t>
  </si>
  <si>
    <t>10:31 (7min) [ 10:37 ]</t>
  </si>
  <si>
    <t>10:44 (1min) [ 10:44 ]</t>
  </si>
  <si>
    <t>10:20 (1min) [ 10:20 ]</t>
  </si>
  <si>
    <t>محمد عبدالله الناصري</t>
  </si>
  <si>
    <t xml:space="preserve"> "10:29 (43min) [ 11:12 ]"</t>
  </si>
  <si>
    <t>10:19 (8min) [ 10:26 ]</t>
  </si>
  <si>
    <t xml:space="preserve"> "10:16"</t>
  </si>
  <si>
    <t xml:space="preserve"> "11:03 (10min) [ 11:12 ]"</t>
  </si>
  <si>
    <t>10:16 (13min) [ 10:28 ]</t>
  </si>
  <si>
    <t>10:43 (13min) [ 11:01 ]</t>
  </si>
  <si>
    <t>احمد سالم</t>
  </si>
  <si>
    <t xml:space="preserve"> "11"</t>
  </si>
  <si>
    <t xml:space="preserve"> "9:39 (2min) [ 9:40 ]"</t>
  </si>
  <si>
    <t>9:37 (4min) [ 9:40 ]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</si>
</sst>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theme="1"/>
      <name val="Calibri"/>
      <family val="2"/>
      <scheme val="minor"/>
    </font>
    <font>
      <b/>
      <sz val="26"/>
      <color rgb="FFFF0000"/>
      <name val="Adobe Arabic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5" tint="-0.249977111117893"/>
      <name val="Calibri Light"/>
      <family val="1"/>
      <scheme val="major"/>
    </font>
    <font>
      <sz val="9"/>
      <color rgb="FFFF0000"/>
      <name val="Calibri Light"/>
      <family val="1"/>
      <scheme val="major"/>
    </font>
    <font>
      <sz val="10"/>
      <name val="Arial"/>
      <charset val="178"/>
    </font>
    <font>
      <b/>
      <sz val="26"/>
      <name val="Akhbar MT"/>
      <charset val="178"/>
    </font>
    <font>
      <b/>
      <u/>
      <sz val="48"/>
      <color rgb="FFFF0000"/>
      <name val="Arial"/>
      <family val="2"/>
    </font>
    <font>
      <b/>
      <sz val="18"/>
      <name val="Arial"/>
      <family val="2"/>
    </font>
    <font>
      <b/>
      <sz val="36"/>
      <name val="Akhbar MT"/>
      <charset val="178"/>
    </font>
    <font>
      <b/>
      <sz val="48"/>
      <name val="Akhbar MT"/>
      <charset val="178"/>
    </font>
    <font>
      <b/>
      <sz val="36"/>
      <name val="Arial"/>
      <family val="2"/>
    </font>
    <font>
      <b/>
      <sz val="48"/>
      <name val="Arial"/>
      <family val="2"/>
    </font>
    <font>
      <b/>
      <sz val="48"/>
      <color rgb="FFFF0000"/>
      <name val="Arial"/>
      <family val="2"/>
    </font>
    <font>
      <b/>
      <sz val="26"/>
      <name val="Arial"/>
      <family val="2"/>
    </font>
    <font>
      <sz val="48"/>
      <name val="Arial"/>
      <family val="2"/>
    </font>
    <font>
      <sz val="28"/>
      <name val="Arial"/>
      <family val="2"/>
    </font>
    <font>
      <b/>
      <sz val="26"/>
      <color indexed="8"/>
      <name val="Arabic Transparent"/>
      <charset val="178"/>
    </font>
    <font>
      <b/>
      <sz val="28"/>
      <name val="Arial"/>
      <family val="2"/>
    </font>
    <font>
      <b/>
      <sz val="12"/>
      <name val="Arial"/>
      <family val="2"/>
    </font>
    <font>
      <b/>
      <sz val="48"/>
      <color rgb="FFC00000"/>
      <name val="Arial"/>
      <family val="2"/>
    </font>
    <font>
      <b/>
      <sz val="24"/>
      <name val="Arial"/>
      <family val="2"/>
    </font>
    <font>
      <b/>
      <sz val="12"/>
      <name val="Arial Unicode MS"/>
      <family val="2"/>
    </font>
    <font>
      <b/>
      <sz val="36"/>
      <name val="Arial Unicode MS"/>
      <family val="2"/>
    </font>
    <font>
      <b/>
      <sz val="24"/>
      <name val="Arial Unicode MS"/>
      <family val="2"/>
    </font>
    <font>
      <b/>
      <sz val="26"/>
      <name val="Arial Unicode MS"/>
      <family val="2"/>
    </font>
    <font>
      <b/>
      <sz val="36"/>
      <name val="Arabic Typesetting"/>
      <family val="4"/>
    </font>
    <font>
      <b/>
      <sz val="22"/>
      <name val="Arabic Typesetting"/>
      <family val="4"/>
    </font>
    <font>
      <sz val="22"/>
      <name val="Arabic Typesetting"/>
      <family val="4"/>
    </font>
    <font>
      <b/>
      <sz val="26"/>
      <name val="Arabic Typesetting"/>
      <family val="4"/>
    </font>
    <font>
      <sz val="36"/>
      <name val="Arabic Typesetting"/>
      <family val="4"/>
    </font>
  </fonts>
  <fills count="17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7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13" fillId="0" borderId="0"/>
  </cellStyleXfs>
  <cellXfs count="161">
    <xf numFmtId="0" fontId="0" fillId="0" borderId="0" xfId="0"/>
    <xf numFmtId="0" fontId="6" fillId="0" borderId="0" xfId="1" applyFont="1" applyAlignment="1">
      <alignment horizontal="center" vertical="center" wrapText="1" readingOrder="2"/>
    </xf>
    <xf numFmtId="0" fontId="7" fillId="4" borderId="6" xfId="1" applyFont="1" applyFill="1" applyBorder="1" applyAlignment="1">
      <alignment horizontal="center" vertical="center" wrapText="1" readingOrder="1"/>
    </xf>
    <xf numFmtId="0" fontId="8" fillId="0" borderId="9" xfId="1" applyFont="1" applyBorder="1" applyAlignment="1">
      <alignment horizontal="right" vertical="center" wrapText="1" indent="1" readingOrder="2"/>
    </xf>
    <xf numFmtId="0" fontId="8" fillId="5" borderId="9" xfId="1" applyFont="1" applyFill="1" applyBorder="1" applyAlignment="1">
      <alignment horizontal="center" vertical="center" wrapText="1" readingOrder="1"/>
    </xf>
    <xf numFmtId="0" fontId="8" fillId="5" borderId="11" xfId="1" applyFont="1" applyFill="1" applyBorder="1" applyAlignment="1">
      <alignment horizontal="center" vertical="center" wrapText="1" readingOrder="1"/>
    </xf>
    <xf numFmtId="0" fontId="8" fillId="0" borderId="1" xfId="1" applyFont="1" applyBorder="1" applyAlignment="1">
      <alignment horizontal="right" vertical="center" wrapText="1" indent="1" readingOrder="2"/>
    </xf>
    <xf numFmtId="0" fontId="8" fillId="5" borderId="1" xfId="1" applyFont="1" applyFill="1" applyBorder="1" applyAlignment="1">
      <alignment horizontal="center" vertical="center" wrapText="1" readingOrder="1"/>
    </xf>
    <xf numFmtId="0" fontId="8" fillId="5" borderId="14" xfId="1" applyFont="1" applyFill="1" applyBorder="1" applyAlignment="1">
      <alignment horizontal="center" vertical="center" wrapText="1" readingOrder="1"/>
    </xf>
    <xf numFmtId="0" fontId="8" fillId="0" borderId="1" xfId="1" applyFont="1" applyBorder="1" applyAlignment="1">
      <alignment horizontal="center" vertical="center" wrapText="1" readingOrder="2"/>
    </xf>
    <xf numFmtId="0" fontId="8" fillId="0" borderId="1" xfId="1" applyFont="1" applyBorder="1" applyAlignment="1">
      <alignment horizontal="right" vertical="center" wrapText="1" indent="1"/>
    </xf>
    <xf numFmtId="0" fontId="8" fillId="0" borderId="14" xfId="1" applyFont="1" applyBorder="1" applyAlignment="1">
      <alignment horizontal="center" vertical="center" wrapText="1" readingOrder="2"/>
    </xf>
    <xf numFmtId="0" fontId="8" fillId="0" borderId="12" xfId="1" applyFont="1" applyBorder="1" applyAlignment="1">
      <alignment horizontal="center" vertical="center" wrapText="1" readingOrder="2"/>
    </xf>
    <xf numFmtId="49" fontId="9" fillId="0" borderId="1" xfId="1" applyNumberFormat="1" applyFont="1" applyBorder="1" applyAlignment="1">
      <alignment horizontal="center" vertical="center" wrapText="1" readingOrder="1"/>
    </xf>
    <xf numFmtId="0" fontId="8" fillId="0" borderId="5" xfId="1" applyFont="1" applyBorder="1" applyAlignment="1">
      <alignment horizontal="center" vertical="center" wrapText="1" readingOrder="2"/>
    </xf>
    <xf numFmtId="49" fontId="9" fillId="0" borderId="6" xfId="1" applyNumberFormat="1" applyFont="1" applyBorder="1" applyAlignment="1">
      <alignment horizontal="center" vertical="center" wrapText="1" readingOrder="1"/>
    </xf>
    <xf numFmtId="0" fontId="8" fillId="0" borderId="6" xfId="1" applyFont="1" applyBorder="1" applyAlignment="1">
      <alignment vertical="center" textRotation="90" wrapText="1" readingOrder="2"/>
    </xf>
    <xf numFmtId="0" fontId="8" fillId="0" borderId="6" xfId="1" applyFont="1" applyBorder="1" applyAlignment="1">
      <alignment horizontal="center" vertical="center" wrapText="1" readingOrder="2"/>
    </xf>
    <xf numFmtId="0" fontId="8" fillId="0" borderId="6" xfId="1" applyFont="1" applyBorder="1" applyAlignment="1">
      <alignment horizontal="right" vertical="center" wrapText="1" indent="1"/>
    </xf>
    <xf numFmtId="0" fontId="8" fillId="0" borderId="6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 readingOrder="1"/>
    </xf>
    <xf numFmtId="0" fontId="8" fillId="0" borderId="7" xfId="1" applyFont="1" applyBorder="1" applyAlignment="1">
      <alignment horizontal="center" vertical="center" wrapText="1" readingOrder="1"/>
    </xf>
    <xf numFmtId="0" fontId="10" fillId="0" borderId="0" xfId="1" applyFont="1" applyBorder="1" applyAlignment="1">
      <alignment horizontal="center" vertical="center" wrapText="1" readingOrder="2"/>
    </xf>
    <xf numFmtId="49" fontId="10" fillId="0" borderId="0" xfId="1" applyNumberFormat="1" applyFont="1" applyBorder="1" applyAlignment="1">
      <alignment horizontal="center" vertical="center" wrapText="1" readingOrder="1"/>
    </xf>
    <xf numFmtId="0" fontId="11" fillId="0" borderId="0" xfId="1" applyFont="1" applyBorder="1" applyAlignment="1">
      <alignment horizontal="center" vertical="center" textRotation="90" readingOrder="2"/>
    </xf>
    <xf numFmtId="0" fontId="8" fillId="0" borderId="0" xfId="1" applyFont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 wrapText="1" readingOrder="1"/>
    </xf>
    <xf numFmtId="0" fontId="7" fillId="0" borderId="0" xfId="1" applyFont="1" applyAlignment="1">
      <alignment horizontal="center" vertical="center" wrapText="1" readingOrder="1"/>
    </xf>
    <xf numFmtId="0" fontId="7" fillId="0" borderId="0" xfId="1" applyFont="1" applyAlignment="1">
      <alignment horizontal="center" vertical="center" readingOrder="2"/>
    </xf>
    <xf numFmtId="0" fontId="7" fillId="0" borderId="0" xfId="1" applyFont="1" applyAlignment="1">
      <alignment horizontal="center" vertical="center" wrapText="1" readingOrder="2"/>
    </xf>
    <xf numFmtId="0" fontId="8" fillId="0" borderId="0" xfId="1" applyFont="1"/>
    <xf numFmtId="0" fontId="6" fillId="0" borderId="0" xfId="1" applyFont="1" applyAlignment="1">
      <alignment horizontal="center" vertical="center" wrapText="1" readingOrder="1"/>
    </xf>
    <xf numFmtId="0" fontId="6" fillId="0" borderId="0" xfId="1" applyFont="1" applyAlignment="1">
      <alignment horizontal="center" vertical="center" readingOrder="2"/>
    </xf>
    <xf numFmtId="0" fontId="9" fillId="0" borderId="0" xfId="1" applyFont="1"/>
    <xf numFmtId="0" fontId="8" fillId="0" borderId="1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 wrapText="1" readingOrder="2"/>
    </xf>
    <xf numFmtId="0" fontId="8" fillId="0" borderId="9" xfId="1" applyFont="1" applyBorder="1" applyAlignment="1">
      <alignment horizontal="right" vertical="center" wrapText="1" indent="1"/>
    </xf>
    <xf numFmtId="0" fontId="8" fillId="0" borderId="15" xfId="1" applyFont="1" applyBorder="1" applyAlignment="1">
      <alignment horizontal="center" vertical="center" wrapText="1" readingOrder="2"/>
    </xf>
    <xf numFmtId="49" fontId="9" fillId="0" borderId="16" xfId="1" applyNumberFormat="1" applyFont="1" applyBorder="1" applyAlignment="1">
      <alignment horizontal="center" vertical="center" wrapText="1" readingOrder="1"/>
    </xf>
    <xf numFmtId="0" fontId="16" fillId="0" borderId="0" xfId="2" applyFont="1" applyAlignment="1">
      <alignment horizontal="center" vertical="center"/>
    </xf>
    <xf numFmtId="0" fontId="14" fillId="0" borderId="0" xfId="2" applyFont="1" applyBorder="1" applyAlignment="1" applyProtection="1">
      <alignment vertical="center"/>
      <protection locked="0"/>
    </xf>
    <xf numFmtId="0" fontId="16" fillId="0" borderId="0" xfId="2" applyFont="1" applyBorder="1" applyAlignment="1" applyProtection="1">
      <alignment vertical="center"/>
      <protection locked="0"/>
    </xf>
    <xf numFmtId="0" fontId="17" fillId="0" borderId="21" xfId="2" applyFont="1" applyBorder="1" applyAlignment="1" applyProtection="1">
      <alignment horizontal="center" vertical="center"/>
      <protection locked="0"/>
    </xf>
    <xf numFmtId="0" fontId="17" fillId="0" borderId="21" xfId="2" applyFont="1" applyBorder="1" applyAlignment="1" applyProtection="1">
      <alignment vertical="center"/>
      <protection locked="0"/>
    </xf>
    <xf numFmtId="0" fontId="16" fillId="0" borderId="0" xfId="2" applyFont="1" applyBorder="1" applyAlignment="1" applyProtection="1">
      <alignment horizontal="center" vertical="center"/>
      <protection locked="0"/>
    </xf>
    <xf numFmtId="0" fontId="21" fillId="0" borderId="24" xfId="2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0" fontId="22" fillId="0" borderId="0" xfId="2" applyFont="1" applyBorder="1" applyAlignment="1" applyProtection="1">
      <alignment vertical="center"/>
      <protection locked="0"/>
    </xf>
    <xf numFmtId="0" fontId="19" fillId="7" borderId="1" xfId="2" applyFont="1" applyFill="1" applyBorder="1" applyAlignment="1" applyProtection="1">
      <alignment horizontal="center" vertical="center"/>
      <protection locked="0"/>
    </xf>
    <xf numFmtId="0" fontId="13" fillId="0" borderId="0" xfId="2" applyAlignment="1">
      <alignment horizontal="center" vertical="center"/>
    </xf>
    <xf numFmtId="0" fontId="19" fillId="11" borderId="1" xfId="2" applyFont="1" applyFill="1" applyBorder="1" applyAlignment="1" applyProtection="1">
      <alignment horizontal="center" vertical="center"/>
      <protection locked="0"/>
    </xf>
    <xf numFmtId="0" fontId="19" fillId="9" borderId="16" xfId="2" applyFont="1" applyFill="1" applyBorder="1" applyAlignment="1">
      <alignment vertical="center" wrapText="1"/>
    </xf>
    <xf numFmtId="0" fontId="19" fillId="6" borderId="1" xfId="2" applyFont="1" applyFill="1" applyBorder="1" applyAlignment="1" applyProtection="1">
      <alignment horizontal="center" vertical="center"/>
      <protection locked="0"/>
    </xf>
    <xf numFmtId="0" fontId="19" fillId="12" borderId="16" xfId="2" applyFont="1" applyFill="1" applyBorder="1" applyAlignment="1" applyProtection="1">
      <alignment horizontal="center" vertical="center"/>
      <protection locked="0"/>
    </xf>
    <xf numFmtId="0" fontId="19" fillId="13" borderId="16" xfId="2" applyFont="1" applyFill="1" applyBorder="1" applyAlignment="1" applyProtection="1">
      <alignment horizontal="center" vertical="center"/>
      <protection locked="0"/>
    </xf>
    <xf numFmtId="0" fontId="19" fillId="12" borderId="1" xfId="2" applyFont="1" applyFill="1" applyBorder="1" applyAlignment="1" applyProtection="1">
      <alignment horizontal="center" vertical="center"/>
      <protection locked="0"/>
    </xf>
    <xf numFmtId="0" fontId="19" fillId="13" borderId="1" xfId="2" applyFont="1" applyFill="1" applyBorder="1" applyAlignment="1">
      <alignment horizontal="center" vertical="center"/>
    </xf>
    <xf numFmtId="0" fontId="19" fillId="13" borderId="1" xfId="2" applyFont="1" applyFill="1" applyBorder="1" applyAlignment="1" applyProtection="1">
      <alignment horizontal="center" vertical="center"/>
      <protection locked="0"/>
    </xf>
    <xf numFmtId="0" fontId="13" fillId="0" borderId="22" xfId="2" applyBorder="1" applyAlignment="1">
      <alignment horizontal="center" vertical="center"/>
    </xf>
    <xf numFmtId="0" fontId="24" fillId="6" borderId="9" xfId="2" applyFont="1" applyFill="1" applyBorder="1" applyAlignment="1">
      <alignment horizontal="center" vertical="center"/>
    </xf>
    <xf numFmtId="0" fontId="25" fillId="0" borderId="24" xfId="2" applyFont="1" applyBorder="1" applyAlignment="1" applyProtection="1">
      <alignment horizontal="center" vertical="center"/>
      <protection locked="0"/>
    </xf>
    <xf numFmtId="1" fontId="26" fillId="0" borderId="1" xfId="2" applyNumberFormat="1" applyFont="1" applyFill="1" applyBorder="1" applyAlignment="1" applyProtection="1">
      <alignment horizontal="center" vertical="center"/>
      <protection locked="0"/>
    </xf>
    <xf numFmtId="0" fontId="22" fillId="13" borderId="1" xfId="2" applyFont="1" applyFill="1" applyBorder="1" applyAlignment="1">
      <alignment horizontal="center" vertical="center" wrapText="1"/>
    </xf>
    <xf numFmtId="1" fontId="22" fillId="13" borderId="1" xfId="2" applyNumberFormat="1" applyFont="1" applyFill="1" applyBorder="1" applyAlignment="1">
      <alignment horizontal="center" vertical="center"/>
    </xf>
    <xf numFmtId="0" fontId="22" fillId="14" borderId="9" xfId="2" applyFont="1" applyFill="1" applyBorder="1" applyAlignment="1">
      <alignment horizontal="center" vertical="center" wrapText="1"/>
    </xf>
    <xf numFmtId="0" fontId="22" fillId="13" borderId="9" xfId="2" applyFont="1" applyFill="1" applyBorder="1" applyAlignment="1">
      <alignment horizontal="center" vertical="center"/>
    </xf>
    <xf numFmtId="0" fontId="24" fillId="6" borderId="1" xfId="2" applyFont="1" applyFill="1" applyBorder="1" applyAlignment="1">
      <alignment horizontal="center" vertical="center"/>
    </xf>
    <xf numFmtId="0" fontId="22" fillId="13" borderId="23" xfId="2" applyFont="1" applyFill="1" applyBorder="1" applyAlignment="1">
      <alignment horizontal="center" vertical="center" wrapText="1"/>
    </xf>
    <xf numFmtId="0" fontId="27" fillId="0" borderId="0" xfId="2" applyFont="1" applyAlignment="1" applyProtection="1">
      <alignment horizontal="center" vertical="center"/>
      <protection locked="0"/>
    </xf>
    <xf numFmtId="0" fontId="23" fillId="6" borderId="1" xfId="2" applyFont="1" applyFill="1" applyBorder="1" applyAlignment="1" applyProtection="1">
      <alignment horizontal="center" vertical="center"/>
      <protection locked="0"/>
    </xf>
    <xf numFmtId="0" fontId="22" fillId="6" borderId="1" xfId="2" applyFont="1" applyFill="1" applyBorder="1" applyAlignment="1" applyProtection="1">
      <alignment horizontal="center" vertical="center"/>
      <protection locked="0"/>
    </xf>
    <xf numFmtId="0" fontId="28" fillId="6" borderId="0" xfId="2" applyFont="1" applyFill="1" applyAlignment="1" applyProtection="1">
      <alignment horizontal="center" vertical="center"/>
      <protection locked="0"/>
    </xf>
    <xf numFmtId="0" fontId="25" fillId="0" borderId="9" xfId="2" applyFont="1" applyBorder="1" applyAlignment="1" applyProtection="1">
      <alignment horizontal="center" vertical="center"/>
      <protection locked="0"/>
    </xf>
    <xf numFmtId="0" fontId="22" fillId="0" borderId="9" xfId="2" applyFont="1" applyBorder="1" applyAlignment="1" applyProtection="1">
      <alignment horizontal="center" vertical="center" wrapText="1"/>
      <protection locked="0"/>
    </xf>
    <xf numFmtId="0" fontId="22" fillId="16" borderId="9" xfId="2" applyFont="1" applyFill="1" applyBorder="1" applyAlignment="1" applyProtection="1">
      <alignment horizontal="center" vertical="center" wrapText="1"/>
      <protection locked="0"/>
    </xf>
    <xf numFmtId="0" fontId="22" fillId="5" borderId="9" xfId="2" applyFont="1" applyFill="1" applyBorder="1" applyAlignment="1" applyProtection="1">
      <alignment horizontal="center" vertical="center" wrapText="1"/>
      <protection locked="0"/>
    </xf>
    <xf numFmtId="0" fontId="30" fillId="0" borderId="0" xfId="2" applyFont="1" applyBorder="1" applyAlignment="1" applyProtection="1">
      <alignment horizontal="center" vertical="center"/>
      <protection locked="0"/>
    </xf>
    <xf numFmtId="0" fontId="31" fillId="0" borderId="0" xfId="2" applyFont="1" applyBorder="1" applyAlignment="1" applyProtection="1">
      <alignment horizontal="center" vertical="center"/>
      <protection locked="0"/>
    </xf>
    <xf numFmtId="0" fontId="31" fillId="0" borderId="0" xfId="2" applyFont="1" applyBorder="1" applyAlignment="1" applyProtection="1">
      <alignment horizontal="center" vertical="center"/>
      <protection locked="0"/>
    </xf>
    <xf numFmtId="0" fontId="31" fillId="0" borderId="0" xfId="2" applyFont="1" applyBorder="1" applyAlignment="1" applyProtection="1">
      <alignment vertical="center"/>
      <protection locked="0"/>
    </xf>
    <xf numFmtId="0" fontId="32" fillId="0" borderId="0" xfId="2" applyFont="1" applyBorder="1" applyAlignment="1" applyProtection="1">
      <alignment vertical="center"/>
      <protection locked="0"/>
    </xf>
    <xf numFmtId="0" fontId="33" fillId="0" borderId="0" xfId="2" applyFont="1" applyBorder="1" applyAlignment="1" applyProtection="1">
      <alignment vertical="center"/>
      <protection locked="0"/>
    </xf>
    <xf numFmtId="0" fontId="30" fillId="0" borderId="0" xfId="2" applyFont="1" applyAlignment="1" applyProtection="1">
      <alignment horizontal="center" vertical="center"/>
      <protection locked="0"/>
    </xf>
    <xf numFmtId="0" fontId="34" fillId="0" borderId="0" xfId="2" applyFont="1" applyBorder="1" applyAlignment="1" applyProtection="1">
      <alignment horizontal="center" vertical="center"/>
      <protection locked="0"/>
    </xf>
    <xf numFmtId="0" fontId="35" fillId="0" borderId="0" xfId="2" applyFont="1" applyBorder="1" applyAlignment="1" applyProtection="1">
      <alignment horizontal="center" vertical="center"/>
      <protection locked="0"/>
    </xf>
    <xf numFmtId="0" fontId="35" fillId="0" borderId="0" xfId="2" applyFont="1" applyBorder="1" applyAlignment="1" applyProtection="1">
      <alignment vertical="center"/>
      <protection locked="0"/>
    </xf>
    <xf numFmtId="0" fontId="36" fillId="0" borderId="0" xfId="2" applyFont="1" applyBorder="1" applyAlignment="1"/>
    <xf numFmtId="0" fontId="37" fillId="0" borderId="0" xfId="2" applyFont="1" applyBorder="1" applyAlignment="1"/>
    <xf numFmtId="0" fontId="38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 readingOrder="2"/>
    </xf>
    <xf numFmtId="0" fontId="7" fillId="4" borderId="2" xfId="1" applyFont="1" applyFill="1" applyBorder="1" applyAlignment="1">
      <alignment horizontal="center" vertical="center" wrapText="1" readingOrder="1"/>
    </xf>
    <xf numFmtId="0" fontId="7" fillId="4" borderId="5" xfId="1" applyFont="1" applyFill="1" applyBorder="1" applyAlignment="1">
      <alignment horizontal="center" vertical="center" wrapText="1" readingOrder="1"/>
    </xf>
    <xf numFmtId="0" fontId="7" fillId="4" borderId="3" xfId="1" applyFont="1" applyFill="1" applyBorder="1" applyAlignment="1">
      <alignment horizontal="center" vertical="center" wrapText="1" readingOrder="1"/>
    </xf>
    <xf numFmtId="0" fontId="7" fillId="4" borderId="6" xfId="1" applyFont="1" applyFill="1" applyBorder="1" applyAlignment="1">
      <alignment horizontal="center" vertical="center" wrapText="1" readingOrder="1"/>
    </xf>
    <xf numFmtId="0" fontId="7" fillId="4" borderId="4" xfId="1" applyFont="1" applyFill="1" applyBorder="1" applyAlignment="1">
      <alignment horizontal="center" vertical="center" wrapText="1" readingOrder="1"/>
    </xf>
    <xf numFmtId="0" fontId="7" fillId="4" borderId="7" xfId="1" applyFont="1" applyFill="1" applyBorder="1" applyAlignment="1">
      <alignment horizontal="center" vertical="center" wrapText="1" readingOrder="1"/>
    </xf>
    <xf numFmtId="0" fontId="8" fillId="0" borderId="10" xfId="1" applyFont="1" applyBorder="1" applyAlignment="1">
      <alignment horizontal="center" vertical="center" wrapText="1" readingOrder="2"/>
    </xf>
    <xf numFmtId="0" fontId="8" fillId="0" borderId="13" xfId="1" applyFont="1" applyBorder="1" applyAlignment="1">
      <alignment horizontal="center" vertical="center" wrapText="1" readingOrder="2"/>
    </xf>
    <xf numFmtId="0" fontId="8" fillId="0" borderId="9" xfId="1" applyFont="1" applyBorder="1" applyAlignment="1">
      <alignment horizontal="center" vertical="center" wrapText="1" readingOrder="2"/>
    </xf>
    <xf numFmtId="0" fontId="8" fillId="0" borderId="15" xfId="1" applyFont="1" applyBorder="1" applyAlignment="1">
      <alignment horizontal="center" vertical="center" wrapText="1" readingOrder="2"/>
    </xf>
    <xf numFmtId="0" fontId="8" fillId="0" borderId="17" xfId="1" applyFont="1" applyBorder="1" applyAlignment="1">
      <alignment horizontal="center" vertical="center" wrapText="1" readingOrder="2"/>
    </xf>
    <xf numFmtId="49" fontId="9" fillId="0" borderId="16" xfId="1" applyNumberFormat="1" applyFont="1" applyBorder="1" applyAlignment="1">
      <alignment horizontal="center" vertical="center" wrapText="1" readingOrder="1"/>
    </xf>
    <xf numFmtId="49" fontId="9" fillId="0" borderId="13" xfId="1" applyNumberFormat="1" applyFont="1" applyBorder="1" applyAlignment="1">
      <alignment horizontal="center" vertical="center" wrapText="1" readingOrder="1"/>
    </xf>
    <xf numFmtId="0" fontId="8" fillId="0" borderId="16" xfId="1" applyFont="1" applyBorder="1" applyAlignment="1">
      <alignment horizontal="center" vertical="center" wrapText="1" readingOrder="2"/>
    </xf>
    <xf numFmtId="0" fontId="8" fillId="5" borderId="8" xfId="1" applyFont="1" applyFill="1" applyBorder="1" applyAlignment="1">
      <alignment horizontal="center" vertical="center" wrapText="1" readingOrder="2"/>
    </xf>
    <xf numFmtId="0" fontId="8" fillId="5" borderId="12" xfId="1" applyFont="1" applyFill="1" applyBorder="1" applyAlignment="1">
      <alignment horizontal="center" vertical="center" wrapText="1" readingOrder="2"/>
    </xf>
    <xf numFmtId="49" fontId="9" fillId="5" borderId="9" xfId="1" applyNumberFormat="1" applyFont="1" applyFill="1" applyBorder="1" applyAlignment="1">
      <alignment horizontal="center" vertical="center" wrapText="1" readingOrder="1"/>
    </xf>
    <xf numFmtId="49" fontId="9" fillId="5" borderId="1" xfId="1" applyNumberFormat="1" applyFont="1" applyFill="1" applyBorder="1" applyAlignment="1">
      <alignment horizontal="center" vertical="center" wrapText="1" readingOrder="1"/>
    </xf>
    <xf numFmtId="0" fontId="8" fillId="0" borderId="10" xfId="1" applyFont="1" applyBorder="1" applyAlignment="1">
      <alignment horizontal="center" vertical="center" textRotation="90" wrapText="1" readingOrder="2"/>
    </xf>
    <xf numFmtId="0" fontId="8" fillId="0" borderId="13" xfId="1" applyFont="1" applyBorder="1" applyAlignment="1">
      <alignment horizontal="center" vertical="center" textRotation="90" wrapText="1" readingOrder="2"/>
    </xf>
    <xf numFmtId="0" fontId="8" fillId="0" borderId="9" xfId="1" applyFont="1" applyBorder="1" applyAlignment="1">
      <alignment horizontal="center" vertical="center" textRotation="90" wrapText="1" readingOrder="2"/>
    </xf>
    <xf numFmtId="0" fontId="8" fillId="0" borderId="1" xfId="1" applyFont="1" applyBorder="1" applyAlignment="1">
      <alignment horizontal="center" vertical="center" wrapText="1" readingOrder="2"/>
    </xf>
    <xf numFmtId="0" fontId="8" fillId="0" borderId="12" xfId="1" applyFont="1" applyBorder="1" applyAlignment="1">
      <alignment horizontal="center" vertical="center" wrapText="1" readingOrder="2"/>
    </xf>
    <xf numFmtId="49" fontId="9" fillId="0" borderId="1" xfId="1" applyNumberFormat="1" applyFont="1" applyBorder="1" applyAlignment="1">
      <alignment horizontal="center" vertical="center" wrapText="1" readingOrder="1"/>
    </xf>
    <xf numFmtId="0" fontId="8" fillId="0" borderId="16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 readingOrder="2"/>
    </xf>
    <xf numFmtId="49" fontId="9" fillId="0" borderId="9" xfId="1" applyNumberFormat="1" applyFont="1" applyBorder="1" applyAlignment="1">
      <alignment horizontal="center" vertical="center" wrapText="1" readingOrder="1"/>
    </xf>
    <xf numFmtId="0" fontId="8" fillId="0" borderId="16" xfId="1" applyFont="1" applyBorder="1" applyAlignment="1">
      <alignment horizontal="center" vertical="center" textRotation="90" wrapText="1" readingOrder="2"/>
    </xf>
    <xf numFmtId="0" fontId="7" fillId="0" borderId="1" xfId="1" applyFont="1" applyBorder="1" applyAlignment="1">
      <alignment horizontal="center" vertical="center" wrapText="1" readingOrder="1"/>
    </xf>
    <xf numFmtId="0" fontId="7" fillId="0" borderId="1" xfId="1" applyFont="1" applyBorder="1" applyAlignment="1">
      <alignment horizontal="center" vertical="center" wrapText="1" readingOrder="2"/>
    </xf>
    <xf numFmtId="0" fontId="8" fillId="0" borderId="10" xfId="1" applyFont="1" applyBorder="1" applyAlignment="1">
      <alignment horizontal="center" vertical="center" wrapText="1"/>
    </xf>
    <xf numFmtId="0" fontId="8" fillId="0" borderId="18" xfId="1" applyFont="1" applyBorder="1" applyAlignment="1">
      <alignment horizontal="center" vertical="center" textRotation="90" wrapText="1" readingOrder="2"/>
    </xf>
    <xf numFmtId="0" fontId="8" fillId="0" borderId="16" xfId="1" applyFont="1" applyBorder="1" applyAlignment="1">
      <alignment horizontal="right" vertical="center" wrapText="1" indent="1"/>
    </xf>
    <xf numFmtId="0" fontId="8" fillId="0" borderId="13" xfId="1" applyFont="1" applyBorder="1" applyAlignment="1">
      <alignment horizontal="right" vertical="center" wrapText="1" indent="1"/>
    </xf>
    <xf numFmtId="0" fontId="8" fillId="0" borderId="9" xfId="1" applyFont="1" applyBorder="1" applyAlignment="1">
      <alignment horizontal="right" vertical="center" wrapText="1" indent="1"/>
    </xf>
    <xf numFmtId="0" fontId="16" fillId="0" borderId="22" xfId="2" applyFont="1" applyBorder="1" applyAlignment="1">
      <alignment horizontal="center" vertical="center"/>
    </xf>
    <xf numFmtId="0" fontId="16" fillId="0" borderId="23" xfId="2" applyFont="1" applyBorder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  <protection locked="0"/>
    </xf>
    <xf numFmtId="0" fontId="15" fillId="0" borderId="19" xfId="2" applyFont="1" applyBorder="1" applyAlignment="1">
      <alignment horizontal="center" vertical="center"/>
    </xf>
    <xf numFmtId="0" fontId="15" fillId="0" borderId="0" xfId="2" applyFont="1" applyBorder="1" applyAlignment="1">
      <alignment horizontal="center" vertical="center"/>
    </xf>
    <xf numFmtId="0" fontId="14" fillId="0" borderId="0" xfId="2" applyFont="1" applyBorder="1" applyAlignment="1" applyProtection="1">
      <alignment horizontal="right" vertical="center"/>
      <protection locked="0"/>
    </xf>
    <xf numFmtId="0" fontId="14" fillId="0" borderId="20" xfId="2" applyFont="1" applyBorder="1" applyAlignment="1" applyProtection="1">
      <alignment horizontal="right" vertical="center"/>
      <protection locked="0"/>
    </xf>
    <xf numFmtId="0" fontId="18" fillId="0" borderId="0" xfId="2" applyFont="1" applyBorder="1" applyAlignment="1" applyProtection="1">
      <alignment horizontal="right" vertical="center"/>
      <protection locked="0"/>
    </xf>
    <xf numFmtId="0" fontId="19" fillId="0" borderId="0" xfId="2" applyFont="1" applyBorder="1" applyAlignment="1">
      <alignment horizontal="center" vertical="center"/>
    </xf>
    <xf numFmtId="0" fontId="20" fillId="0" borderId="0" xfId="2" applyFont="1" applyBorder="1" applyAlignment="1">
      <alignment horizontal="center" vertical="center"/>
    </xf>
    <xf numFmtId="0" fontId="31" fillId="0" borderId="0" xfId="2" applyFont="1" applyBorder="1" applyAlignment="1" applyProtection="1">
      <alignment horizontal="center" vertical="center"/>
      <protection locked="0"/>
    </xf>
    <xf numFmtId="0" fontId="35" fillId="0" borderId="0" xfId="2" applyFont="1" applyBorder="1" applyAlignment="1" applyProtection="1">
      <alignment horizontal="center" vertical="center"/>
      <protection locked="0"/>
    </xf>
    <xf numFmtId="0" fontId="19" fillId="10" borderId="1" xfId="2" applyFont="1" applyFill="1" applyBorder="1" applyAlignment="1" applyProtection="1">
      <alignment horizontal="center" vertical="center" textRotation="90" wrapText="1"/>
      <protection locked="0"/>
    </xf>
    <xf numFmtId="0" fontId="19" fillId="11" borderId="1" xfId="2" applyFont="1" applyFill="1" applyBorder="1" applyAlignment="1" applyProtection="1">
      <alignment horizontal="center" vertical="center"/>
      <protection locked="0"/>
    </xf>
    <xf numFmtId="0" fontId="19" fillId="9" borderId="16" xfId="2" applyFont="1" applyFill="1" applyBorder="1" applyAlignment="1">
      <alignment horizontal="center" vertical="center" wrapText="1"/>
    </xf>
    <xf numFmtId="0" fontId="19" fillId="9" borderId="9" xfId="2" applyFont="1" applyFill="1" applyBorder="1" applyAlignment="1">
      <alignment horizontal="center" vertical="center" wrapText="1"/>
    </xf>
    <xf numFmtId="0" fontId="28" fillId="15" borderId="28" xfId="2" applyFont="1" applyFill="1" applyBorder="1" applyAlignment="1" applyProtection="1">
      <alignment horizontal="center" vertical="center"/>
      <protection locked="0"/>
    </xf>
    <xf numFmtId="0" fontId="29" fillId="16" borderId="25" xfId="2" applyFont="1" applyFill="1" applyBorder="1" applyAlignment="1" applyProtection="1">
      <alignment horizontal="center" vertical="center"/>
      <protection locked="0"/>
    </xf>
    <xf numFmtId="0" fontId="29" fillId="16" borderId="26" xfId="2" applyFont="1" applyFill="1" applyBorder="1" applyAlignment="1" applyProtection="1">
      <alignment horizontal="center" vertical="center"/>
      <protection locked="0"/>
    </xf>
    <xf numFmtId="0" fontId="29" fillId="16" borderId="27" xfId="2" applyFont="1" applyFill="1" applyBorder="1" applyAlignment="1" applyProtection="1">
      <alignment horizontal="center" vertical="center"/>
      <protection locked="0"/>
    </xf>
    <xf numFmtId="0" fontId="23" fillId="6" borderId="1" xfId="2" applyFont="1" applyFill="1" applyBorder="1" applyAlignment="1" applyProtection="1">
      <alignment horizontal="center" vertical="center"/>
      <protection locked="0"/>
    </xf>
    <xf numFmtId="0" fontId="19" fillId="7" borderId="25" xfId="2" applyFont="1" applyFill="1" applyBorder="1" applyAlignment="1" applyProtection="1">
      <alignment horizontal="center" vertical="center"/>
      <protection locked="0"/>
    </xf>
    <xf numFmtId="0" fontId="19" fillId="7" borderId="26" xfId="2" applyFont="1" applyFill="1" applyBorder="1" applyAlignment="1" applyProtection="1">
      <alignment horizontal="center" vertical="center"/>
      <protection locked="0"/>
    </xf>
    <xf numFmtId="0" fontId="19" fillId="7" borderId="27" xfId="2" applyFont="1" applyFill="1" applyBorder="1" applyAlignment="1" applyProtection="1">
      <alignment horizontal="center" vertical="center"/>
      <protection locked="0"/>
    </xf>
    <xf numFmtId="0" fontId="19" fillId="8" borderId="1" xfId="2" applyFont="1" applyFill="1" applyBorder="1" applyAlignment="1" applyProtection="1">
      <alignment horizontal="center" vertical="center" textRotation="90"/>
      <protection locked="0"/>
    </xf>
    <xf numFmtId="0" fontId="19" fillId="8" borderId="16" xfId="2" applyFont="1" applyFill="1" applyBorder="1" applyAlignment="1" applyProtection="1">
      <alignment horizontal="center" vertical="center" textRotation="90"/>
      <protection locked="0"/>
    </xf>
    <xf numFmtId="0" fontId="19" fillId="8" borderId="9" xfId="2" applyFont="1" applyFill="1" applyBorder="1" applyAlignment="1" applyProtection="1">
      <alignment horizontal="center" vertical="center" textRotation="90"/>
      <protection locked="0"/>
    </xf>
    <xf numFmtId="0" fontId="19" fillId="9" borderId="25" xfId="2" applyFont="1" applyFill="1" applyBorder="1" applyAlignment="1">
      <alignment horizontal="center" vertical="center" wrapText="1"/>
    </xf>
    <xf numFmtId="0" fontId="19" fillId="9" borderId="27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&#1582;&#1591;&#1577; &#1575;&#1604;&#1605;&#1575;&#1583;&#1577;'!A1"/><Relationship Id="rId7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hyperlink" Target="#&#1575;&#1604;&#1578;&#1581;&#1590;&#1610;&#1585;!A1"/><Relationship Id="rId5" Type="http://schemas.openxmlformats.org/officeDocument/2006/relationships/hyperlink" Target="#'&#1587;&#1580;&#1604; &#1581;&#1590;&#1608;&#1585; &#1575;&#1604;&#1591;&#1604;&#1575;&#1576;'!A1"/><Relationship Id="rId4" Type="http://schemas.openxmlformats.org/officeDocument/2006/relationships/hyperlink" Target="#'&#1587;&#1580;&#1604; &#1575;&#1604;&#1583;&#1585;&#1580;&#1575;&#1578;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&#1575;&#1604;&#1585;&#1574;&#1610;&#1587;&#1610;&#1577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hyperlink" Target="#&#1575;&#1604;&#1585;&#1574;&#1610;&#1587;&#1610;&#1577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&#1575;&#1604;&#1585;&#1574;&#1610;&#1587;&#1610;&#1577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hyperlink" Target="#&#1575;&#1604;&#1585;&#1574;&#1610;&#1587;&#1610;&#1577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123825</xdr:rowOff>
    </xdr:from>
    <xdr:to>
      <xdr:col>3</xdr:col>
      <xdr:colOff>28575</xdr:colOff>
      <xdr:row>4</xdr:row>
      <xdr:rowOff>9524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4000225" y="123825"/>
          <a:ext cx="981075" cy="647699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4</xdr:row>
      <xdr:rowOff>63423</xdr:rowOff>
    </xdr:from>
    <xdr:to>
      <xdr:col>13</xdr:col>
      <xdr:colOff>19050</xdr:colOff>
      <xdr:row>14</xdr:row>
      <xdr:rowOff>152069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913750" y="825423"/>
          <a:ext cx="1476375" cy="1993646"/>
        </a:xfrm>
        <a:prstGeom prst="rect">
          <a:avLst/>
        </a:prstGeom>
      </xdr:spPr>
    </xdr:pic>
    <xdr:clientData/>
  </xdr:twoCellAnchor>
  <xdr:twoCellAnchor>
    <xdr:from>
      <xdr:col>2</xdr:col>
      <xdr:colOff>161925</xdr:colOff>
      <xdr:row>19</xdr:row>
      <xdr:rowOff>38100</xdr:rowOff>
    </xdr:from>
    <xdr:to>
      <xdr:col>4</xdr:col>
      <xdr:colOff>152400</xdr:colOff>
      <xdr:row>21</xdr:row>
      <xdr:rowOff>114300</xdr:rowOff>
    </xdr:to>
    <xdr:sp macro="" textlink="">
      <xdr:nvSpPr>
        <xdr:cNvPr id="6" name="Round Same Side Corner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983266800" y="3667125"/>
          <a:ext cx="1209675" cy="457200"/>
        </a:xfrm>
        <a:prstGeom prst="round2Same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TN" sz="1600" b="1">
              <a:solidFill>
                <a:schemeClr val="tx1"/>
              </a:solidFill>
            </a:rPr>
            <a:t>خطة المادة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190500</xdr:colOff>
      <xdr:row>19</xdr:row>
      <xdr:rowOff>47625</xdr:rowOff>
    </xdr:from>
    <xdr:to>
      <xdr:col>6</xdr:col>
      <xdr:colOff>180975</xdr:colOff>
      <xdr:row>21</xdr:row>
      <xdr:rowOff>123825</xdr:rowOff>
    </xdr:to>
    <xdr:sp macro="" textlink="">
      <xdr:nvSpPr>
        <xdr:cNvPr id="7" name="Round Same Side Corner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982019025" y="3676650"/>
          <a:ext cx="1209675" cy="457200"/>
        </a:xfrm>
        <a:prstGeom prst="round2SameRect">
          <a:avLst/>
        </a:prstGeom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 rtl="1"/>
          <a:r>
            <a:rPr lang="ar-TN" sz="1600" b="1">
              <a:solidFill>
                <a:schemeClr val="tx1"/>
              </a:solidFill>
            </a:rPr>
            <a:t>سجل الدرجات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219075</xdr:colOff>
      <xdr:row>19</xdr:row>
      <xdr:rowOff>47625</xdr:rowOff>
    </xdr:from>
    <xdr:to>
      <xdr:col>8</xdr:col>
      <xdr:colOff>209550</xdr:colOff>
      <xdr:row>21</xdr:row>
      <xdr:rowOff>123825</xdr:rowOff>
    </xdr:to>
    <xdr:sp macro="" textlink="">
      <xdr:nvSpPr>
        <xdr:cNvPr id="8" name="Round Same Side Corner Rectangl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9980771250" y="3676650"/>
          <a:ext cx="1209675" cy="457200"/>
        </a:xfrm>
        <a:prstGeom prst="round2SameRect">
          <a:avLst/>
        </a:prstGeom>
        <a:gradFill flip="none" rotWithShape="1">
          <a:gsLst>
            <a:gs pos="0">
              <a:schemeClr val="accent6">
                <a:lumMod val="0"/>
                <a:lumOff val="100000"/>
              </a:schemeClr>
            </a:gs>
            <a:gs pos="35000">
              <a:schemeClr val="accent6">
                <a:lumMod val="0"/>
                <a:lumOff val="100000"/>
              </a:schemeClr>
            </a:gs>
            <a:gs pos="100000">
              <a:schemeClr val="accent6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TN" sz="1600" b="1">
              <a:solidFill>
                <a:schemeClr val="tx1"/>
              </a:solidFill>
            </a:rPr>
            <a:t>سجل الحضور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247650</xdr:colOff>
      <xdr:row>19</xdr:row>
      <xdr:rowOff>57150</xdr:rowOff>
    </xdr:from>
    <xdr:to>
      <xdr:col>10</xdr:col>
      <xdr:colOff>238125</xdr:colOff>
      <xdr:row>21</xdr:row>
      <xdr:rowOff>133350</xdr:rowOff>
    </xdr:to>
    <xdr:sp macro="" textlink="">
      <xdr:nvSpPr>
        <xdr:cNvPr id="9" name="Round Same Side Corner Rectangl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979523475" y="3686175"/>
          <a:ext cx="1209675" cy="457200"/>
        </a:xfrm>
        <a:prstGeom prst="round2SameRect">
          <a:avLst/>
        </a:prstGeom>
        <a:gradFill flip="none" rotWithShape="1">
          <a:gsLst>
            <a:gs pos="0">
              <a:schemeClr val="accent2">
                <a:lumMod val="40000"/>
                <a:lumOff val="60000"/>
              </a:schemeClr>
            </a:gs>
            <a:gs pos="46000">
              <a:schemeClr val="accent2">
                <a:lumMod val="95000"/>
                <a:lumOff val="5000"/>
              </a:schemeClr>
            </a:gs>
            <a:gs pos="100000">
              <a:schemeClr val="accent2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TN" sz="1600" b="1">
              <a:solidFill>
                <a:schemeClr val="tx1"/>
              </a:solidFill>
            </a:rPr>
            <a:t>التحضير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441228</xdr:colOff>
      <xdr:row>4</xdr:row>
      <xdr:rowOff>28574</xdr:rowOff>
    </xdr:from>
    <xdr:to>
      <xdr:col>9</xdr:col>
      <xdr:colOff>390525</xdr:colOff>
      <xdr:row>14</xdr:row>
      <xdr:rowOff>163903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809475" y="790574"/>
          <a:ext cx="2997297" cy="2040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19</xdr:row>
      <xdr:rowOff>38100</xdr:rowOff>
    </xdr:from>
    <xdr:to>
      <xdr:col>5</xdr:col>
      <xdr:colOff>114300</xdr:colOff>
      <xdr:row>21</xdr:row>
      <xdr:rowOff>114300</xdr:rowOff>
    </xdr:to>
    <xdr:sp macro="" textlink="">
      <xdr:nvSpPr>
        <xdr:cNvPr id="2" name="Round Same Side Corner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9984524100" y="4991100"/>
          <a:ext cx="1209675" cy="457200"/>
        </a:xfrm>
        <a:prstGeom prst="round2SameRect">
          <a:avLst/>
        </a:prstGeom>
        <a:gradFill flip="none" rotWithShape="1">
          <a:gsLst>
            <a:gs pos="0">
              <a:schemeClr val="accent2">
                <a:lumMod val="89000"/>
              </a:schemeClr>
            </a:gs>
            <a:gs pos="23000">
              <a:schemeClr val="accent2">
                <a:lumMod val="89000"/>
              </a:schemeClr>
            </a:gs>
            <a:gs pos="69000">
              <a:schemeClr val="accent2">
                <a:lumMod val="75000"/>
              </a:schemeClr>
            </a:gs>
            <a:gs pos="97000">
              <a:schemeClr val="accent2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TN" sz="1600" b="1">
              <a:solidFill>
                <a:schemeClr val="tx1"/>
              </a:solidFill>
            </a:rPr>
            <a:t>الرئيسية</a:t>
          </a:r>
        </a:p>
      </xdr:txBody>
    </xdr:sp>
    <xdr:clientData/>
  </xdr:twoCellAnchor>
  <xdr:twoCellAnchor editAs="oneCell">
    <xdr:from>
      <xdr:col>0</xdr:col>
      <xdr:colOff>419100</xdr:colOff>
      <xdr:row>4</xdr:row>
      <xdr:rowOff>142875</xdr:rowOff>
    </xdr:from>
    <xdr:to>
      <xdr:col>8</xdr:col>
      <xdr:colOff>65106</xdr:colOff>
      <xdr:row>18</xdr:row>
      <xdr:rowOff>19050</xdr:rowOff>
    </xdr:to>
    <xdr:pic>
      <xdr:nvPicPr>
        <xdr:cNvPr id="5" name="Picture 4" descr="Young business workers posting with sticky notes stickers reminders  creative brainstorming at board the colleague in a modern co-working space. Premium Phot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744494" y="2238375"/>
          <a:ext cx="4522806" cy="254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209550</xdr:colOff>
      <xdr:row>1</xdr:row>
      <xdr:rowOff>76200</xdr:rowOff>
    </xdr:from>
    <xdr:to>
      <xdr:col>5</xdr:col>
      <xdr:colOff>200025</xdr:colOff>
      <xdr:row>3</xdr:row>
      <xdr:rowOff>152400</xdr:rowOff>
    </xdr:to>
    <xdr:sp macro="" textlink="">
      <xdr:nvSpPr>
        <xdr:cNvPr id="6" name="Round Same Side Corner 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9984438375" y="1600200"/>
          <a:ext cx="1209675" cy="457200"/>
        </a:xfrm>
        <a:prstGeom prst="round2Same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TN" sz="1600" b="1">
              <a:solidFill>
                <a:schemeClr val="tx1"/>
              </a:solidFill>
            </a:rPr>
            <a:t>خطة المادة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20</xdr:row>
      <xdr:rowOff>0</xdr:rowOff>
    </xdr:from>
    <xdr:to>
      <xdr:col>5</xdr:col>
      <xdr:colOff>76200</xdr:colOff>
      <xdr:row>22</xdr:row>
      <xdr:rowOff>76200</xdr:rowOff>
    </xdr:to>
    <xdr:sp macro="" textlink="">
      <xdr:nvSpPr>
        <xdr:cNvPr id="2" name="Round Same Side Corner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984562200" y="3810000"/>
          <a:ext cx="1209675" cy="457200"/>
        </a:xfrm>
        <a:prstGeom prst="round2SameRect">
          <a:avLst/>
        </a:prstGeom>
        <a:gradFill flip="none" rotWithShape="1">
          <a:gsLst>
            <a:gs pos="0">
              <a:schemeClr val="accent2">
                <a:lumMod val="89000"/>
              </a:schemeClr>
            </a:gs>
            <a:gs pos="23000">
              <a:schemeClr val="accent2">
                <a:lumMod val="89000"/>
              </a:schemeClr>
            </a:gs>
            <a:gs pos="69000">
              <a:schemeClr val="accent2">
                <a:lumMod val="75000"/>
              </a:schemeClr>
            </a:gs>
            <a:gs pos="97000">
              <a:schemeClr val="accent2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TN" sz="1600" b="1">
              <a:solidFill>
                <a:schemeClr val="tx1"/>
              </a:solidFill>
            </a:rPr>
            <a:t>الرئيسية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400050</xdr:colOff>
      <xdr:row>5</xdr:row>
      <xdr:rowOff>117861</xdr:rowOff>
    </xdr:from>
    <xdr:to>
      <xdr:col>7</xdr:col>
      <xdr:colOff>571500</xdr:colOff>
      <xdr:row>19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847700" y="1070361"/>
          <a:ext cx="4438650" cy="2625339"/>
        </a:xfrm>
        <a:prstGeom prst="rect">
          <a:avLst/>
        </a:prstGeom>
      </xdr:spPr>
    </xdr:pic>
    <xdr:clientData/>
  </xdr:twoCellAnchor>
  <xdr:twoCellAnchor>
    <xdr:from>
      <xdr:col>3</xdr:col>
      <xdr:colOff>180975</xdr:colOff>
      <xdr:row>2</xdr:row>
      <xdr:rowOff>19050</xdr:rowOff>
    </xdr:from>
    <xdr:to>
      <xdr:col>5</xdr:col>
      <xdr:colOff>171450</xdr:colOff>
      <xdr:row>4</xdr:row>
      <xdr:rowOff>95250</xdr:rowOff>
    </xdr:to>
    <xdr:sp macro="" textlink="">
      <xdr:nvSpPr>
        <xdr:cNvPr id="4" name="Round Same Side Corner Rectangl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9984466950" y="400050"/>
          <a:ext cx="1209675" cy="457200"/>
        </a:xfrm>
        <a:prstGeom prst="round2Same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chemeClr val="accent3">
                <a:lumMod val="0"/>
                <a:lumOff val="100000"/>
              </a:schemeClr>
            </a:gs>
            <a:gs pos="100000">
              <a:schemeClr val="accent3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 rtl="1"/>
          <a:r>
            <a:rPr lang="ar-TN" sz="1600" b="1">
              <a:solidFill>
                <a:schemeClr val="tx1"/>
              </a:solidFill>
            </a:rPr>
            <a:t>سجل الدرجات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19</xdr:row>
      <xdr:rowOff>28575</xdr:rowOff>
    </xdr:from>
    <xdr:to>
      <xdr:col>5</xdr:col>
      <xdr:colOff>0</xdr:colOff>
      <xdr:row>21</xdr:row>
      <xdr:rowOff>104775</xdr:rowOff>
    </xdr:to>
    <xdr:sp macro="" textlink="">
      <xdr:nvSpPr>
        <xdr:cNvPr id="2" name="Round Same Side Corner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9984638400" y="3648075"/>
          <a:ext cx="1209675" cy="457200"/>
        </a:xfrm>
        <a:prstGeom prst="round2SameRect">
          <a:avLst/>
        </a:prstGeom>
        <a:gradFill flip="none" rotWithShape="1">
          <a:gsLst>
            <a:gs pos="0">
              <a:schemeClr val="accent2">
                <a:lumMod val="89000"/>
              </a:schemeClr>
            </a:gs>
            <a:gs pos="23000">
              <a:schemeClr val="accent2">
                <a:lumMod val="89000"/>
              </a:schemeClr>
            </a:gs>
            <a:gs pos="69000">
              <a:schemeClr val="accent2">
                <a:lumMod val="75000"/>
              </a:schemeClr>
            </a:gs>
            <a:gs pos="97000">
              <a:schemeClr val="accent2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TN" sz="1600" b="1">
              <a:solidFill>
                <a:schemeClr val="tx1"/>
              </a:solidFill>
            </a:rPr>
            <a:t>الرئيسية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400051</xdr:colOff>
      <xdr:row>5</xdr:row>
      <xdr:rowOff>114300</xdr:rowOff>
    </xdr:from>
    <xdr:to>
      <xdr:col>8</xdr:col>
      <xdr:colOff>66675</xdr:colOff>
      <xdr:row>18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742925" y="1066800"/>
          <a:ext cx="4543424" cy="2428875"/>
        </a:xfrm>
        <a:prstGeom prst="rect">
          <a:avLst/>
        </a:prstGeom>
      </xdr:spPr>
    </xdr:pic>
    <xdr:clientData/>
  </xdr:twoCellAnchor>
  <xdr:twoCellAnchor>
    <xdr:from>
      <xdr:col>3</xdr:col>
      <xdr:colOff>76200</xdr:colOff>
      <xdr:row>2</xdr:row>
      <xdr:rowOff>123825</xdr:rowOff>
    </xdr:from>
    <xdr:to>
      <xdr:col>5</xdr:col>
      <xdr:colOff>66675</xdr:colOff>
      <xdr:row>5</xdr:row>
      <xdr:rowOff>9525</xdr:rowOff>
    </xdr:to>
    <xdr:sp macro="" textlink="">
      <xdr:nvSpPr>
        <xdr:cNvPr id="4" name="Round Same Side Corner Rectangl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9984571725" y="504825"/>
          <a:ext cx="1209675" cy="457200"/>
        </a:xfrm>
        <a:prstGeom prst="round2SameRect">
          <a:avLst/>
        </a:prstGeom>
        <a:gradFill flip="none" rotWithShape="1">
          <a:gsLst>
            <a:gs pos="0">
              <a:schemeClr val="accent6">
                <a:lumMod val="0"/>
                <a:lumOff val="100000"/>
              </a:schemeClr>
            </a:gs>
            <a:gs pos="35000">
              <a:schemeClr val="accent6">
                <a:lumMod val="0"/>
                <a:lumOff val="100000"/>
              </a:schemeClr>
            </a:gs>
            <a:gs pos="100000">
              <a:schemeClr val="accent6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TN" sz="1600" b="1">
              <a:solidFill>
                <a:schemeClr val="tx1"/>
              </a:solidFill>
            </a:rPr>
            <a:t>سجل الحضور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19</xdr:row>
      <xdr:rowOff>161925</xdr:rowOff>
    </xdr:from>
    <xdr:to>
      <xdr:col>5</xdr:col>
      <xdr:colOff>133349</xdr:colOff>
      <xdr:row>22</xdr:row>
      <xdr:rowOff>47625</xdr:rowOff>
    </xdr:to>
    <xdr:sp macro="" textlink="">
      <xdr:nvSpPr>
        <xdr:cNvPr id="2" name="Round Same Side Corner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SpPr/>
      </xdr:nvSpPr>
      <xdr:spPr>
        <a:xfrm>
          <a:off x="9984505051" y="3781425"/>
          <a:ext cx="1209675" cy="457200"/>
        </a:xfrm>
        <a:prstGeom prst="round2SameRect">
          <a:avLst/>
        </a:prstGeom>
        <a:gradFill flip="none" rotWithShape="1">
          <a:gsLst>
            <a:gs pos="0">
              <a:schemeClr val="accent2">
                <a:lumMod val="40000"/>
                <a:lumOff val="60000"/>
              </a:schemeClr>
            </a:gs>
            <a:gs pos="46000">
              <a:schemeClr val="accent2">
                <a:lumMod val="95000"/>
                <a:lumOff val="5000"/>
              </a:schemeClr>
            </a:gs>
            <a:gs pos="100000">
              <a:schemeClr val="accent2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TN" sz="1600" b="1">
              <a:solidFill>
                <a:schemeClr val="tx1"/>
              </a:solidFill>
            </a:rPr>
            <a:t>الرئيسية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390525</xdr:colOff>
      <xdr:row>5</xdr:row>
      <xdr:rowOff>114300</xdr:rowOff>
    </xdr:from>
    <xdr:to>
      <xdr:col>8</xdr:col>
      <xdr:colOff>172046</xdr:colOff>
      <xdr:row>19</xdr:row>
      <xdr:rowOff>66675</xdr:rowOff>
    </xdr:to>
    <xdr:pic>
      <xdr:nvPicPr>
        <xdr:cNvPr id="3" name="Picture 2" descr="Businessman analyzing company financial report with augmented reality graphics Premium Photo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637554" y="1066800"/>
          <a:ext cx="4658321" cy="261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276224</xdr:colOff>
      <xdr:row>2</xdr:row>
      <xdr:rowOff>123825</xdr:rowOff>
    </xdr:from>
    <xdr:to>
      <xdr:col>5</xdr:col>
      <xdr:colOff>266699</xdr:colOff>
      <xdr:row>5</xdr:row>
      <xdr:rowOff>9525</xdr:rowOff>
    </xdr:to>
    <xdr:sp macro="" textlink="">
      <xdr:nvSpPr>
        <xdr:cNvPr id="4" name="Round Same Side Corner Rectangle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SpPr/>
      </xdr:nvSpPr>
      <xdr:spPr>
        <a:xfrm>
          <a:off x="9984371701" y="504825"/>
          <a:ext cx="1209675" cy="457200"/>
        </a:xfrm>
        <a:prstGeom prst="round2SameRect">
          <a:avLst/>
        </a:prstGeom>
        <a:gradFill flip="none" rotWithShape="1">
          <a:gsLst>
            <a:gs pos="0">
              <a:schemeClr val="accent5">
                <a:lumMod val="5000"/>
                <a:lumOff val="95000"/>
              </a:schemeClr>
            </a:gs>
            <a:gs pos="74000">
              <a:schemeClr val="accent5">
                <a:lumMod val="45000"/>
                <a:lumOff val="55000"/>
              </a:schemeClr>
            </a:gs>
            <a:gs pos="83000">
              <a:schemeClr val="accent5">
                <a:lumMod val="45000"/>
                <a:lumOff val="55000"/>
              </a:schemeClr>
            </a:gs>
            <a:gs pos="100000">
              <a:schemeClr val="accent5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TN" sz="1600" b="1">
              <a:solidFill>
                <a:schemeClr val="tx1"/>
              </a:solidFill>
            </a:rPr>
            <a:t>التحضير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N17"/>
  <sheetViews>
    <sheetView showGridLines="0" rightToLeft="1" workbookViewId="0"/>
  </sheetViews>
  <sheetFormatPr defaultRowHeight="15"/>
  <sheetData>
    <row r="2" spans="3:14" ht="15" customHeight="1">
      <c r="D2" s="92" t="s">
        <v>0</v>
      </c>
      <c r="E2" s="92"/>
      <c r="F2" s="92"/>
      <c r="G2" s="92"/>
      <c r="H2" s="92"/>
      <c r="I2" s="92"/>
      <c r="J2" s="92"/>
      <c r="K2" s="92"/>
    </row>
    <row r="3" spans="3:14" ht="15" customHeight="1">
      <c r="D3" s="92"/>
      <c r="E3" s="92"/>
      <c r="F3" s="92"/>
      <c r="G3" s="92"/>
      <c r="H3" s="92"/>
      <c r="I3" s="92"/>
      <c r="J3" s="92"/>
      <c r="K3" s="92"/>
    </row>
    <row r="4" spans="3:14" ht="15" customHeight="1">
      <c r="D4" s="92"/>
      <c r="E4" s="92"/>
      <c r="F4" s="92"/>
      <c r="G4" s="92"/>
      <c r="H4" s="92"/>
      <c r="I4" s="92"/>
      <c r="J4" s="92"/>
      <c r="K4" s="92"/>
    </row>
    <row r="16" spans="3:14" ht="15.75">
      <c r="C16" s="90" t="s">
        <v>1</v>
      </c>
      <c r="D16" s="90"/>
      <c r="E16" s="90"/>
      <c r="F16" s="90" t="s">
        <v>2</v>
      </c>
      <c r="G16" s="90"/>
      <c r="H16" s="90"/>
      <c r="I16" s="90" t="s">
        <v>3</v>
      </c>
      <c r="J16" s="90"/>
      <c r="K16" s="90"/>
      <c r="L16" s="90" t="s">
        <v>5</v>
      </c>
      <c r="M16" s="90"/>
      <c r="N16" s="90"/>
    </row>
    <row r="17" spans="3:14">
      <c r="C17" s="93" t="s">
        <v>6</v>
      </c>
      <c r="D17" s="93"/>
      <c r="E17" s="93"/>
      <c r="F17" s="93" t="s">
        <v>7</v>
      </c>
      <c r="G17" s="93"/>
      <c r="H17" s="93"/>
      <c r="I17" s="93" t="s">
        <v>8</v>
      </c>
      <c r="J17" s="93"/>
      <c r="K17" s="93"/>
      <c r="L17" s="91" t="s">
        <v>4</v>
      </c>
      <c r="M17" s="91"/>
      <c r="N17" s="91"/>
    </row>
  </sheetData>
  <mergeCells count="9">
    <mergeCell ref="L16:N16"/>
    <mergeCell ref="L17:N17"/>
    <mergeCell ref="D2:K4"/>
    <mergeCell ref="C16:E16"/>
    <mergeCell ref="F16:H16"/>
    <mergeCell ref="I16:K16"/>
    <mergeCell ref="C17:E17"/>
    <mergeCell ref="F17:H17"/>
    <mergeCell ref="I17:K17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6"/>
  <sheetViews>
    <sheetView rightToLeft="1" tabSelected="1" topLeftCell="A16" zoomScale="40" zoomScaleNormal="40" zoomScaleSheetLayoutView="40" workbookViewId="0">
      <selection activeCell="M23" sqref="M23"/>
    </sheetView>
  </sheetViews>
  <sheetFormatPr defaultRowHeight="33.75"/>
  <cols>
    <col min="1" max="1" width="10.7109375" style="49" customWidth="1"/>
    <col min="2" max="2" width="82.85546875" style="49" customWidth="1"/>
    <col min="3" max="12" width="19.7109375" style="49" customWidth="1"/>
    <col min="13" max="13" width="23" style="49" customWidth="1"/>
    <col min="14" max="14" width="23.42578125" style="89" customWidth="1"/>
    <col min="15" max="15" width="18.85546875" style="49" customWidth="1"/>
    <col min="16" max="16" width="57.85546875" style="49" bestFit="1" customWidth="1"/>
    <col min="17" max="32" width="13" style="49" customWidth="1"/>
    <col min="33" max="256" width="9.140625" style="49"/>
    <col min="257" max="257" width="10.7109375" style="49" customWidth="1"/>
    <col min="258" max="258" width="75.7109375" style="49" customWidth="1"/>
    <col min="259" max="270" width="19.7109375" style="49" customWidth="1"/>
    <col min="271" max="271" width="9.140625" style="49"/>
    <col min="272" max="272" width="57.85546875" style="49" bestFit="1" customWidth="1"/>
    <col min="273" max="288" width="13" style="49" customWidth="1"/>
    <col min="289" max="512" width="9.140625" style="49"/>
    <col min="513" max="513" width="10.7109375" style="49" customWidth="1"/>
    <col min="514" max="514" width="75.7109375" style="49" customWidth="1"/>
    <col min="515" max="526" width="19.7109375" style="49" customWidth="1"/>
    <col min="527" max="527" width="9.140625" style="49"/>
    <col min="528" max="528" width="57.85546875" style="49" bestFit="1" customWidth="1"/>
    <col min="529" max="544" width="13" style="49" customWidth="1"/>
    <col min="545" max="768" width="9.140625" style="49"/>
    <col min="769" max="769" width="10.7109375" style="49" customWidth="1"/>
    <col min="770" max="770" width="75.7109375" style="49" customWidth="1"/>
    <col min="771" max="782" width="19.7109375" style="49" customWidth="1"/>
    <col min="783" max="783" width="9.140625" style="49"/>
    <col min="784" max="784" width="57.85546875" style="49" bestFit="1" customWidth="1"/>
    <col min="785" max="800" width="13" style="49" customWidth="1"/>
    <col min="801" max="1024" width="9.140625" style="49"/>
    <col min="1025" max="1025" width="10.7109375" style="49" customWidth="1"/>
    <col min="1026" max="1026" width="75.7109375" style="49" customWidth="1"/>
    <col min="1027" max="1038" width="19.7109375" style="49" customWidth="1"/>
    <col min="1039" max="1039" width="9.140625" style="49"/>
    <col min="1040" max="1040" width="57.85546875" style="49" bestFit="1" customWidth="1"/>
    <col min="1041" max="1056" width="13" style="49" customWidth="1"/>
    <col min="1057" max="1280" width="9.140625" style="49"/>
    <col min="1281" max="1281" width="10.7109375" style="49" customWidth="1"/>
    <col min="1282" max="1282" width="75.7109375" style="49" customWidth="1"/>
    <col min="1283" max="1294" width="19.7109375" style="49" customWidth="1"/>
    <col min="1295" max="1295" width="9.140625" style="49"/>
    <col min="1296" max="1296" width="57.85546875" style="49" bestFit="1" customWidth="1"/>
    <col min="1297" max="1312" width="13" style="49" customWidth="1"/>
    <col min="1313" max="1536" width="9.140625" style="49"/>
    <col min="1537" max="1537" width="10.7109375" style="49" customWidth="1"/>
    <col min="1538" max="1538" width="75.7109375" style="49" customWidth="1"/>
    <col min="1539" max="1550" width="19.7109375" style="49" customWidth="1"/>
    <col min="1551" max="1551" width="9.140625" style="49"/>
    <col min="1552" max="1552" width="57.85546875" style="49" bestFit="1" customWidth="1"/>
    <col min="1553" max="1568" width="13" style="49" customWidth="1"/>
    <col min="1569" max="1792" width="9.140625" style="49"/>
    <col min="1793" max="1793" width="10.7109375" style="49" customWidth="1"/>
    <col min="1794" max="1794" width="75.7109375" style="49" customWidth="1"/>
    <col min="1795" max="1806" width="19.7109375" style="49" customWidth="1"/>
    <col min="1807" max="1807" width="9.140625" style="49"/>
    <col min="1808" max="1808" width="57.85546875" style="49" bestFit="1" customWidth="1"/>
    <col min="1809" max="1824" width="13" style="49" customWidth="1"/>
    <col min="1825" max="2048" width="9.140625" style="49"/>
    <col min="2049" max="2049" width="10.7109375" style="49" customWidth="1"/>
    <col min="2050" max="2050" width="75.7109375" style="49" customWidth="1"/>
    <col min="2051" max="2062" width="19.7109375" style="49" customWidth="1"/>
    <col min="2063" max="2063" width="9.140625" style="49"/>
    <col min="2064" max="2064" width="57.85546875" style="49" bestFit="1" customWidth="1"/>
    <col min="2065" max="2080" width="13" style="49" customWidth="1"/>
    <col min="2081" max="2304" width="9.140625" style="49"/>
    <col min="2305" max="2305" width="10.7109375" style="49" customWidth="1"/>
    <col min="2306" max="2306" width="75.7109375" style="49" customWidth="1"/>
    <col min="2307" max="2318" width="19.7109375" style="49" customWidth="1"/>
    <col min="2319" max="2319" width="9.140625" style="49"/>
    <col min="2320" max="2320" width="57.85546875" style="49" bestFit="1" customWidth="1"/>
    <col min="2321" max="2336" width="13" style="49" customWidth="1"/>
    <col min="2337" max="2560" width="9.140625" style="49"/>
    <col min="2561" max="2561" width="10.7109375" style="49" customWidth="1"/>
    <col min="2562" max="2562" width="75.7109375" style="49" customWidth="1"/>
    <col min="2563" max="2574" width="19.7109375" style="49" customWidth="1"/>
    <col min="2575" max="2575" width="9.140625" style="49"/>
    <col min="2576" max="2576" width="57.85546875" style="49" bestFit="1" customWidth="1"/>
    <col min="2577" max="2592" width="13" style="49" customWidth="1"/>
    <col min="2593" max="2816" width="9.140625" style="49"/>
    <col min="2817" max="2817" width="10.7109375" style="49" customWidth="1"/>
    <col min="2818" max="2818" width="75.7109375" style="49" customWidth="1"/>
    <col min="2819" max="2830" width="19.7109375" style="49" customWidth="1"/>
    <col min="2831" max="2831" width="9.140625" style="49"/>
    <col min="2832" max="2832" width="57.85546875" style="49" bestFit="1" customWidth="1"/>
    <col min="2833" max="2848" width="13" style="49" customWidth="1"/>
    <col min="2849" max="3072" width="9.140625" style="49"/>
    <col min="3073" max="3073" width="10.7109375" style="49" customWidth="1"/>
    <col min="3074" max="3074" width="75.7109375" style="49" customWidth="1"/>
    <col min="3075" max="3086" width="19.7109375" style="49" customWidth="1"/>
    <col min="3087" max="3087" width="9.140625" style="49"/>
    <col min="3088" max="3088" width="57.85546875" style="49" bestFit="1" customWidth="1"/>
    <col min="3089" max="3104" width="13" style="49" customWidth="1"/>
    <col min="3105" max="3328" width="9.140625" style="49"/>
    <col min="3329" max="3329" width="10.7109375" style="49" customWidth="1"/>
    <col min="3330" max="3330" width="75.7109375" style="49" customWidth="1"/>
    <col min="3331" max="3342" width="19.7109375" style="49" customWidth="1"/>
    <col min="3343" max="3343" width="9.140625" style="49"/>
    <col min="3344" max="3344" width="57.85546875" style="49" bestFit="1" customWidth="1"/>
    <col min="3345" max="3360" width="13" style="49" customWidth="1"/>
    <col min="3361" max="3584" width="9.140625" style="49"/>
    <col min="3585" max="3585" width="10.7109375" style="49" customWidth="1"/>
    <col min="3586" max="3586" width="75.7109375" style="49" customWidth="1"/>
    <col min="3587" max="3598" width="19.7109375" style="49" customWidth="1"/>
    <col min="3599" max="3599" width="9.140625" style="49"/>
    <col min="3600" max="3600" width="57.85546875" style="49" bestFit="1" customWidth="1"/>
    <col min="3601" max="3616" width="13" style="49" customWidth="1"/>
    <col min="3617" max="3840" width="9.140625" style="49"/>
    <col min="3841" max="3841" width="10.7109375" style="49" customWidth="1"/>
    <col min="3842" max="3842" width="75.7109375" style="49" customWidth="1"/>
    <col min="3843" max="3854" width="19.7109375" style="49" customWidth="1"/>
    <col min="3855" max="3855" width="9.140625" style="49"/>
    <col min="3856" max="3856" width="57.85546875" style="49" bestFit="1" customWidth="1"/>
    <col min="3857" max="3872" width="13" style="49" customWidth="1"/>
    <col min="3873" max="4096" width="9.140625" style="49"/>
    <col min="4097" max="4097" width="10.7109375" style="49" customWidth="1"/>
    <col min="4098" max="4098" width="75.7109375" style="49" customWidth="1"/>
    <col min="4099" max="4110" width="19.7109375" style="49" customWidth="1"/>
    <col min="4111" max="4111" width="9.140625" style="49"/>
    <col min="4112" max="4112" width="57.85546875" style="49" bestFit="1" customWidth="1"/>
    <col min="4113" max="4128" width="13" style="49" customWidth="1"/>
    <col min="4129" max="4352" width="9.140625" style="49"/>
    <col min="4353" max="4353" width="10.7109375" style="49" customWidth="1"/>
    <col min="4354" max="4354" width="75.7109375" style="49" customWidth="1"/>
    <col min="4355" max="4366" width="19.7109375" style="49" customWidth="1"/>
    <col min="4367" max="4367" width="9.140625" style="49"/>
    <col min="4368" max="4368" width="57.85546875" style="49" bestFit="1" customWidth="1"/>
    <col min="4369" max="4384" width="13" style="49" customWidth="1"/>
    <col min="4385" max="4608" width="9.140625" style="49"/>
    <col min="4609" max="4609" width="10.7109375" style="49" customWidth="1"/>
    <col min="4610" max="4610" width="75.7109375" style="49" customWidth="1"/>
    <col min="4611" max="4622" width="19.7109375" style="49" customWidth="1"/>
    <col min="4623" max="4623" width="9.140625" style="49"/>
    <col min="4624" max="4624" width="57.85546875" style="49" bestFit="1" customWidth="1"/>
    <col min="4625" max="4640" width="13" style="49" customWidth="1"/>
    <col min="4641" max="4864" width="9.140625" style="49"/>
    <col min="4865" max="4865" width="10.7109375" style="49" customWidth="1"/>
    <col min="4866" max="4866" width="75.7109375" style="49" customWidth="1"/>
    <col min="4867" max="4878" width="19.7109375" style="49" customWidth="1"/>
    <col min="4879" max="4879" width="9.140625" style="49"/>
    <col min="4880" max="4880" width="57.85546875" style="49" bestFit="1" customWidth="1"/>
    <col min="4881" max="4896" width="13" style="49" customWidth="1"/>
    <col min="4897" max="5120" width="9.140625" style="49"/>
    <col min="5121" max="5121" width="10.7109375" style="49" customWidth="1"/>
    <col min="5122" max="5122" width="75.7109375" style="49" customWidth="1"/>
    <col min="5123" max="5134" width="19.7109375" style="49" customWidth="1"/>
    <col min="5135" max="5135" width="9.140625" style="49"/>
    <col min="5136" max="5136" width="57.85546875" style="49" bestFit="1" customWidth="1"/>
    <col min="5137" max="5152" width="13" style="49" customWidth="1"/>
    <col min="5153" max="5376" width="9.140625" style="49"/>
    <col min="5377" max="5377" width="10.7109375" style="49" customWidth="1"/>
    <col min="5378" max="5378" width="75.7109375" style="49" customWidth="1"/>
    <col min="5379" max="5390" width="19.7109375" style="49" customWidth="1"/>
    <col min="5391" max="5391" width="9.140625" style="49"/>
    <col min="5392" max="5392" width="57.85546875" style="49" bestFit="1" customWidth="1"/>
    <col min="5393" max="5408" width="13" style="49" customWidth="1"/>
    <col min="5409" max="5632" width="9.140625" style="49"/>
    <col min="5633" max="5633" width="10.7109375" style="49" customWidth="1"/>
    <col min="5634" max="5634" width="75.7109375" style="49" customWidth="1"/>
    <col min="5635" max="5646" width="19.7109375" style="49" customWidth="1"/>
    <col min="5647" max="5647" width="9.140625" style="49"/>
    <col min="5648" max="5648" width="57.85546875" style="49" bestFit="1" customWidth="1"/>
    <col min="5649" max="5664" width="13" style="49" customWidth="1"/>
    <col min="5665" max="5888" width="9.140625" style="49"/>
    <col min="5889" max="5889" width="10.7109375" style="49" customWidth="1"/>
    <col min="5890" max="5890" width="75.7109375" style="49" customWidth="1"/>
    <col min="5891" max="5902" width="19.7109375" style="49" customWidth="1"/>
    <col min="5903" max="5903" width="9.140625" style="49"/>
    <col min="5904" max="5904" width="57.85546875" style="49" bestFit="1" customWidth="1"/>
    <col min="5905" max="5920" width="13" style="49" customWidth="1"/>
    <col min="5921" max="6144" width="9.140625" style="49"/>
    <col min="6145" max="6145" width="10.7109375" style="49" customWidth="1"/>
    <col min="6146" max="6146" width="75.7109375" style="49" customWidth="1"/>
    <col min="6147" max="6158" width="19.7109375" style="49" customWidth="1"/>
    <col min="6159" max="6159" width="9.140625" style="49"/>
    <col min="6160" max="6160" width="57.85546875" style="49" bestFit="1" customWidth="1"/>
    <col min="6161" max="6176" width="13" style="49" customWidth="1"/>
    <col min="6177" max="6400" width="9.140625" style="49"/>
    <col min="6401" max="6401" width="10.7109375" style="49" customWidth="1"/>
    <col min="6402" max="6402" width="75.7109375" style="49" customWidth="1"/>
    <col min="6403" max="6414" width="19.7109375" style="49" customWidth="1"/>
    <col min="6415" max="6415" width="9.140625" style="49"/>
    <col min="6416" max="6416" width="57.85546875" style="49" bestFit="1" customWidth="1"/>
    <col min="6417" max="6432" width="13" style="49" customWidth="1"/>
    <col min="6433" max="6656" width="9.140625" style="49"/>
    <col min="6657" max="6657" width="10.7109375" style="49" customWidth="1"/>
    <col min="6658" max="6658" width="75.7109375" style="49" customWidth="1"/>
    <col min="6659" max="6670" width="19.7109375" style="49" customWidth="1"/>
    <col min="6671" max="6671" width="9.140625" style="49"/>
    <col min="6672" max="6672" width="57.85546875" style="49" bestFit="1" customWidth="1"/>
    <col min="6673" max="6688" width="13" style="49" customWidth="1"/>
    <col min="6689" max="6912" width="9.140625" style="49"/>
    <col min="6913" max="6913" width="10.7109375" style="49" customWidth="1"/>
    <col min="6914" max="6914" width="75.7109375" style="49" customWidth="1"/>
    <col min="6915" max="6926" width="19.7109375" style="49" customWidth="1"/>
    <col min="6927" max="6927" width="9.140625" style="49"/>
    <col min="6928" max="6928" width="57.85546875" style="49" bestFit="1" customWidth="1"/>
    <col min="6929" max="6944" width="13" style="49" customWidth="1"/>
    <col min="6945" max="7168" width="9.140625" style="49"/>
    <col min="7169" max="7169" width="10.7109375" style="49" customWidth="1"/>
    <col min="7170" max="7170" width="75.7109375" style="49" customWidth="1"/>
    <col min="7171" max="7182" width="19.7109375" style="49" customWidth="1"/>
    <col min="7183" max="7183" width="9.140625" style="49"/>
    <col min="7184" max="7184" width="57.85546875" style="49" bestFit="1" customWidth="1"/>
    <col min="7185" max="7200" width="13" style="49" customWidth="1"/>
    <col min="7201" max="7424" width="9.140625" style="49"/>
    <col min="7425" max="7425" width="10.7109375" style="49" customWidth="1"/>
    <col min="7426" max="7426" width="75.7109375" style="49" customWidth="1"/>
    <col min="7427" max="7438" width="19.7109375" style="49" customWidth="1"/>
    <col min="7439" max="7439" width="9.140625" style="49"/>
    <col min="7440" max="7440" width="57.85546875" style="49" bestFit="1" customWidth="1"/>
    <col min="7441" max="7456" width="13" style="49" customWidth="1"/>
    <col min="7457" max="7680" width="9.140625" style="49"/>
    <col min="7681" max="7681" width="10.7109375" style="49" customWidth="1"/>
    <col min="7682" max="7682" width="75.7109375" style="49" customWidth="1"/>
    <col min="7683" max="7694" width="19.7109375" style="49" customWidth="1"/>
    <col min="7695" max="7695" width="9.140625" style="49"/>
    <col min="7696" max="7696" width="57.85546875" style="49" bestFit="1" customWidth="1"/>
    <col min="7697" max="7712" width="13" style="49" customWidth="1"/>
    <col min="7713" max="7936" width="9.140625" style="49"/>
    <col min="7937" max="7937" width="10.7109375" style="49" customWidth="1"/>
    <col min="7938" max="7938" width="75.7109375" style="49" customWidth="1"/>
    <col min="7939" max="7950" width="19.7109375" style="49" customWidth="1"/>
    <col min="7951" max="7951" width="9.140625" style="49"/>
    <col min="7952" max="7952" width="57.85546875" style="49" bestFit="1" customWidth="1"/>
    <col min="7953" max="7968" width="13" style="49" customWidth="1"/>
    <col min="7969" max="8192" width="9.140625" style="49"/>
    <col min="8193" max="8193" width="10.7109375" style="49" customWidth="1"/>
    <col min="8194" max="8194" width="75.7109375" style="49" customWidth="1"/>
    <col min="8195" max="8206" width="19.7109375" style="49" customWidth="1"/>
    <col min="8207" max="8207" width="9.140625" style="49"/>
    <col min="8208" max="8208" width="57.85546875" style="49" bestFit="1" customWidth="1"/>
    <col min="8209" max="8224" width="13" style="49" customWidth="1"/>
    <col min="8225" max="8448" width="9.140625" style="49"/>
    <col min="8449" max="8449" width="10.7109375" style="49" customWidth="1"/>
    <col min="8450" max="8450" width="75.7109375" style="49" customWidth="1"/>
    <col min="8451" max="8462" width="19.7109375" style="49" customWidth="1"/>
    <col min="8463" max="8463" width="9.140625" style="49"/>
    <col min="8464" max="8464" width="57.85546875" style="49" bestFit="1" customWidth="1"/>
    <col min="8465" max="8480" width="13" style="49" customWidth="1"/>
    <col min="8481" max="8704" width="9.140625" style="49"/>
    <col min="8705" max="8705" width="10.7109375" style="49" customWidth="1"/>
    <col min="8706" max="8706" width="75.7109375" style="49" customWidth="1"/>
    <col min="8707" max="8718" width="19.7109375" style="49" customWidth="1"/>
    <col min="8719" max="8719" width="9.140625" style="49"/>
    <col min="8720" max="8720" width="57.85546875" style="49" bestFit="1" customWidth="1"/>
    <col min="8721" max="8736" width="13" style="49" customWidth="1"/>
    <col min="8737" max="8960" width="9.140625" style="49"/>
    <col min="8961" max="8961" width="10.7109375" style="49" customWidth="1"/>
    <col min="8962" max="8962" width="75.7109375" style="49" customWidth="1"/>
    <col min="8963" max="8974" width="19.7109375" style="49" customWidth="1"/>
    <col min="8975" max="8975" width="9.140625" style="49"/>
    <col min="8976" max="8976" width="57.85546875" style="49" bestFit="1" customWidth="1"/>
    <col min="8977" max="8992" width="13" style="49" customWidth="1"/>
    <col min="8993" max="9216" width="9.140625" style="49"/>
    <col min="9217" max="9217" width="10.7109375" style="49" customWidth="1"/>
    <col min="9218" max="9218" width="75.7109375" style="49" customWidth="1"/>
    <col min="9219" max="9230" width="19.7109375" style="49" customWidth="1"/>
    <col min="9231" max="9231" width="9.140625" style="49"/>
    <col min="9232" max="9232" width="57.85546875" style="49" bestFit="1" customWidth="1"/>
    <col min="9233" max="9248" width="13" style="49" customWidth="1"/>
    <col min="9249" max="9472" width="9.140625" style="49"/>
    <col min="9473" max="9473" width="10.7109375" style="49" customWidth="1"/>
    <col min="9474" max="9474" width="75.7109375" style="49" customWidth="1"/>
    <col min="9475" max="9486" width="19.7109375" style="49" customWidth="1"/>
    <col min="9487" max="9487" width="9.140625" style="49"/>
    <col min="9488" max="9488" width="57.85546875" style="49" bestFit="1" customWidth="1"/>
    <col min="9489" max="9504" width="13" style="49" customWidth="1"/>
    <col min="9505" max="9728" width="9.140625" style="49"/>
    <col min="9729" max="9729" width="10.7109375" style="49" customWidth="1"/>
    <col min="9730" max="9730" width="75.7109375" style="49" customWidth="1"/>
    <col min="9731" max="9742" width="19.7109375" style="49" customWidth="1"/>
    <col min="9743" max="9743" width="9.140625" style="49"/>
    <col min="9744" max="9744" width="57.85546875" style="49" bestFit="1" customWidth="1"/>
    <col min="9745" max="9760" width="13" style="49" customWidth="1"/>
    <col min="9761" max="9984" width="9.140625" style="49"/>
    <col min="9985" max="9985" width="10.7109375" style="49" customWidth="1"/>
    <col min="9986" max="9986" width="75.7109375" style="49" customWidth="1"/>
    <col min="9987" max="9998" width="19.7109375" style="49" customWidth="1"/>
    <col min="9999" max="9999" width="9.140625" style="49"/>
    <col min="10000" max="10000" width="57.85546875" style="49" bestFit="1" customWidth="1"/>
    <col min="10001" max="10016" width="13" style="49" customWidth="1"/>
    <col min="10017" max="10240" width="9.140625" style="49"/>
    <col min="10241" max="10241" width="10.7109375" style="49" customWidth="1"/>
    <col min="10242" max="10242" width="75.7109375" style="49" customWidth="1"/>
    <col min="10243" max="10254" width="19.7109375" style="49" customWidth="1"/>
    <col min="10255" max="10255" width="9.140625" style="49"/>
    <col min="10256" max="10256" width="57.85546875" style="49" bestFit="1" customWidth="1"/>
    <col min="10257" max="10272" width="13" style="49" customWidth="1"/>
    <col min="10273" max="10496" width="9.140625" style="49"/>
    <col min="10497" max="10497" width="10.7109375" style="49" customWidth="1"/>
    <col min="10498" max="10498" width="75.7109375" style="49" customWidth="1"/>
    <col min="10499" max="10510" width="19.7109375" style="49" customWidth="1"/>
    <col min="10511" max="10511" width="9.140625" style="49"/>
    <col min="10512" max="10512" width="57.85546875" style="49" bestFit="1" customWidth="1"/>
    <col min="10513" max="10528" width="13" style="49" customWidth="1"/>
    <col min="10529" max="10752" width="9.140625" style="49"/>
    <col min="10753" max="10753" width="10.7109375" style="49" customWidth="1"/>
    <col min="10754" max="10754" width="75.7109375" style="49" customWidth="1"/>
    <col min="10755" max="10766" width="19.7109375" style="49" customWidth="1"/>
    <col min="10767" max="10767" width="9.140625" style="49"/>
    <col min="10768" max="10768" width="57.85546875" style="49" bestFit="1" customWidth="1"/>
    <col min="10769" max="10784" width="13" style="49" customWidth="1"/>
    <col min="10785" max="11008" width="9.140625" style="49"/>
    <col min="11009" max="11009" width="10.7109375" style="49" customWidth="1"/>
    <col min="11010" max="11010" width="75.7109375" style="49" customWidth="1"/>
    <col min="11011" max="11022" width="19.7109375" style="49" customWidth="1"/>
    <col min="11023" max="11023" width="9.140625" style="49"/>
    <col min="11024" max="11024" width="57.85546875" style="49" bestFit="1" customWidth="1"/>
    <col min="11025" max="11040" width="13" style="49" customWidth="1"/>
    <col min="11041" max="11264" width="9.140625" style="49"/>
    <col min="11265" max="11265" width="10.7109375" style="49" customWidth="1"/>
    <col min="11266" max="11266" width="75.7109375" style="49" customWidth="1"/>
    <col min="11267" max="11278" width="19.7109375" style="49" customWidth="1"/>
    <col min="11279" max="11279" width="9.140625" style="49"/>
    <col min="11280" max="11280" width="57.85546875" style="49" bestFit="1" customWidth="1"/>
    <col min="11281" max="11296" width="13" style="49" customWidth="1"/>
    <col min="11297" max="11520" width="9.140625" style="49"/>
    <col min="11521" max="11521" width="10.7109375" style="49" customWidth="1"/>
    <col min="11522" max="11522" width="75.7109375" style="49" customWidth="1"/>
    <col min="11523" max="11534" width="19.7109375" style="49" customWidth="1"/>
    <col min="11535" max="11535" width="9.140625" style="49"/>
    <col min="11536" max="11536" width="57.85546875" style="49" bestFit="1" customWidth="1"/>
    <col min="11537" max="11552" width="13" style="49" customWidth="1"/>
    <col min="11553" max="11776" width="9.140625" style="49"/>
    <col min="11777" max="11777" width="10.7109375" style="49" customWidth="1"/>
    <col min="11778" max="11778" width="75.7109375" style="49" customWidth="1"/>
    <col min="11779" max="11790" width="19.7109375" style="49" customWidth="1"/>
    <col min="11791" max="11791" width="9.140625" style="49"/>
    <col min="11792" max="11792" width="57.85546875" style="49" bestFit="1" customWidth="1"/>
    <col min="11793" max="11808" width="13" style="49" customWidth="1"/>
    <col min="11809" max="12032" width="9.140625" style="49"/>
    <col min="12033" max="12033" width="10.7109375" style="49" customWidth="1"/>
    <col min="12034" max="12034" width="75.7109375" style="49" customWidth="1"/>
    <col min="12035" max="12046" width="19.7109375" style="49" customWidth="1"/>
    <col min="12047" max="12047" width="9.140625" style="49"/>
    <col min="12048" max="12048" width="57.85546875" style="49" bestFit="1" customWidth="1"/>
    <col min="12049" max="12064" width="13" style="49" customWidth="1"/>
    <col min="12065" max="12288" width="9.140625" style="49"/>
    <col min="12289" max="12289" width="10.7109375" style="49" customWidth="1"/>
    <col min="12290" max="12290" width="75.7109375" style="49" customWidth="1"/>
    <col min="12291" max="12302" width="19.7109375" style="49" customWidth="1"/>
    <col min="12303" max="12303" width="9.140625" style="49"/>
    <col min="12304" max="12304" width="57.85546875" style="49" bestFit="1" customWidth="1"/>
    <col min="12305" max="12320" width="13" style="49" customWidth="1"/>
    <col min="12321" max="12544" width="9.140625" style="49"/>
    <col min="12545" max="12545" width="10.7109375" style="49" customWidth="1"/>
    <col min="12546" max="12546" width="75.7109375" style="49" customWidth="1"/>
    <col min="12547" max="12558" width="19.7109375" style="49" customWidth="1"/>
    <col min="12559" max="12559" width="9.140625" style="49"/>
    <col min="12560" max="12560" width="57.85546875" style="49" bestFit="1" customWidth="1"/>
    <col min="12561" max="12576" width="13" style="49" customWidth="1"/>
    <col min="12577" max="12800" width="9.140625" style="49"/>
    <col min="12801" max="12801" width="10.7109375" style="49" customWidth="1"/>
    <col min="12802" max="12802" width="75.7109375" style="49" customWidth="1"/>
    <col min="12803" max="12814" width="19.7109375" style="49" customWidth="1"/>
    <col min="12815" max="12815" width="9.140625" style="49"/>
    <col min="12816" max="12816" width="57.85546875" style="49" bestFit="1" customWidth="1"/>
    <col min="12817" max="12832" width="13" style="49" customWidth="1"/>
    <col min="12833" max="13056" width="9.140625" style="49"/>
    <col min="13057" max="13057" width="10.7109375" style="49" customWidth="1"/>
    <col min="13058" max="13058" width="75.7109375" style="49" customWidth="1"/>
    <col min="13059" max="13070" width="19.7109375" style="49" customWidth="1"/>
    <col min="13071" max="13071" width="9.140625" style="49"/>
    <col min="13072" max="13072" width="57.85546875" style="49" bestFit="1" customWidth="1"/>
    <col min="13073" max="13088" width="13" style="49" customWidth="1"/>
    <col min="13089" max="13312" width="9.140625" style="49"/>
    <col min="13313" max="13313" width="10.7109375" style="49" customWidth="1"/>
    <col min="13314" max="13314" width="75.7109375" style="49" customWidth="1"/>
    <col min="13315" max="13326" width="19.7109375" style="49" customWidth="1"/>
    <col min="13327" max="13327" width="9.140625" style="49"/>
    <col min="13328" max="13328" width="57.85546875" style="49" bestFit="1" customWidth="1"/>
    <col min="13329" max="13344" width="13" style="49" customWidth="1"/>
    <col min="13345" max="13568" width="9.140625" style="49"/>
    <col min="13569" max="13569" width="10.7109375" style="49" customWidth="1"/>
    <col min="13570" max="13570" width="75.7109375" style="49" customWidth="1"/>
    <col min="13571" max="13582" width="19.7109375" style="49" customWidth="1"/>
    <col min="13583" max="13583" width="9.140625" style="49"/>
    <col min="13584" max="13584" width="57.85546875" style="49" bestFit="1" customWidth="1"/>
    <col min="13585" max="13600" width="13" style="49" customWidth="1"/>
    <col min="13601" max="13824" width="9.140625" style="49"/>
    <col min="13825" max="13825" width="10.7109375" style="49" customWidth="1"/>
    <col min="13826" max="13826" width="75.7109375" style="49" customWidth="1"/>
    <col min="13827" max="13838" width="19.7109375" style="49" customWidth="1"/>
    <col min="13839" max="13839" width="9.140625" style="49"/>
    <col min="13840" max="13840" width="57.85546875" style="49" bestFit="1" customWidth="1"/>
    <col min="13841" max="13856" width="13" style="49" customWidth="1"/>
    <col min="13857" max="14080" width="9.140625" style="49"/>
    <col min="14081" max="14081" width="10.7109375" style="49" customWidth="1"/>
    <col min="14082" max="14082" width="75.7109375" style="49" customWidth="1"/>
    <col min="14083" max="14094" width="19.7109375" style="49" customWidth="1"/>
    <col min="14095" max="14095" width="9.140625" style="49"/>
    <col min="14096" max="14096" width="57.85546875" style="49" bestFit="1" customWidth="1"/>
    <col min="14097" max="14112" width="13" style="49" customWidth="1"/>
    <col min="14113" max="14336" width="9.140625" style="49"/>
    <col min="14337" max="14337" width="10.7109375" style="49" customWidth="1"/>
    <col min="14338" max="14338" width="75.7109375" style="49" customWidth="1"/>
    <col min="14339" max="14350" width="19.7109375" style="49" customWidth="1"/>
    <col min="14351" max="14351" width="9.140625" style="49"/>
    <col min="14352" max="14352" width="57.85546875" style="49" bestFit="1" customWidth="1"/>
    <col min="14353" max="14368" width="13" style="49" customWidth="1"/>
    <col min="14369" max="14592" width="9.140625" style="49"/>
    <col min="14593" max="14593" width="10.7109375" style="49" customWidth="1"/>
    <col min="14594" max="14594" width="75.7109375" style="49" customWidth="1"/>
    <col min="14595" max="14606" width="19.7109375" style="49" customWidth="1"/>
    <col min="14607" max="14607" width="9.140625" style="49"/>
    <col min="14608" max="14608" width="57.85546875" style="49" bestFit="1" customWidth="1"/>
    <col min="14609" max="14624" width="13" style="49" customWidth="1"/>
    <col min="14625" max="14848" width="9.140625" style="49"/>
    <col min="14849" max="14849" width="10.7109375" style="49" customWidth="1"/>
    <col min="14850" max="14850" width="75.7109375" style="49" customWidth="1"/>
    <col min="14851" max="14862" width="19.7109375" style="49" customWidth="1"/>
    <col min="14863" max="14863" width="9.140625" style="49"/>
    <col min="14864" max="14864" width="57.85546875" style="49" bestFit="1" customWidth="1"/>
    <col min="14865" max="14880" width="13" style="49" customWidth="1"/>
    <col min="14881" max="15104" width="9.140625" style="49"/>
    <col min="15105" max="15105" width="10.7109375" style="49" customWidth="1"/>
    <col min="15106" max="15106" width="75.7109375" style="49" customWidth="1"/>
    <col min="15107" max="15118" width="19.7109375" style="49" customWidth="1"/>
    <col min="15119" max="15119" width="9.140625" style="49"/>
    <col min="15120" max="15120" width="57.85546875" style="49" bestFit="1" customWidth="1"/>
    <col min="15121" max="15136" width="13" style="49" customWidth="1"/>
    <col min="15137" max="15360" width="9.140625" style="49"/>
    <col min="15361" max="15361" width="10.7109375" style="49" customWidth="1"/>
    <col min="15362" max="15362" width="75.7109375" style="49" customWidth="1"/>
    <col min="15363" max="15374" width="19.7109375" style="49" customWidth="1"/>
    <col min="15375" max="15375" width="9.140625" style="49"/>
    <col min="15376" max="15376" width="57.85546875" style="49" bestFit="1" customWidth="1"/>
    <col min="15377" max="15392" width="13" style="49" customWidth="1"/>
    <col min="15393" max="15616" width="9.140625" style="49"/>
    <col min="15617" max="15617" width="10.7109375" style="49" customWidth="1"/>
    <col min="15618" max="15618" width="75.7109375" style="49" customWidth="1"/>
    <col min="15619" max="15630" width="19.7109375" style="49" customWidth="1"/>
    <col min="15631" max="15631" width="9.140625" style="49"/>
    <col min="15632" max="15632" width="57.85546875" style="49" bestFit="1" customWidth="1"/>
    <col min="15633" max="15648" width="13" style="49" customWidth="1"/>
    <col min="15649" max="15872" width="9.140625" style="49"/>
    <col min="15873" max="15873" width="10.7109375" style="49" customWidth="1"/>
    <col min="15874" max="15874" width="75.7109375" style="49" customWidth="1"/>
    <col min="15875" max="15886" width="19.7109375" style="49" customWidth="1"/>
    <col min="15887" max="15887" width="9.140625" style="49"/>
    <col min="15888" max="15888" width="57.85546875" style="49" bestFit="1" customWidth="1"/>
    <col min="15889" max="15904" width="13" style="49" customWidth="1"/>
    <col min="15905" max="16128" width="9.140625" style="49"/>
    <col min="16129" max="16129" width="10.7109375" style="49" customWidth="1"/>
    <col min="16130" max="16130" width="75.7109375" style="49" customWidth="1"/>
    <col min="16131" max="16142" width="19.7109375" style="49" customWidth="1"/>
    <col min="16143" max="16143" width="9.140625" style="49"/>
    <col min="16144" max="16144" width="57.85546875" style="49" bestFit="1" customWidth="1"/>
    <col min="16145" max="16160" width="13" style="49" customWidth="1"/>
    <col min="16161" max="16384" width="9.140625" style="49"/>
  </cols>
  <sheetData>
    <row r="1" spans="1:259" s="39" customFormat="1" ht="39" customHeight="1" thickBot="1">
      <c r="A1" s="134"/>
      <c r="B1" s="134"/>
      <c r="C1" s="135" t="s">
        <v>133</v>
      </c>
      <c r="D1" s="136"/>
      <c r="E1" s="136"/>
      <c r="F1" s="136"/>
      <c r="G1" s="136"/>
      <c r="H1" s="136"/>
      <c r="I1" s="136"/>
      <c r="J1" s="136"/>
      <c r="K1" s="136"/>
      <c r="L1" s="136"/>
      <c r="N1" s="40"/>
      <c r="O1" s="40"/>
      <c r="P1" s="41"/>
    </row>
    <row r="2" spans="1:259" s="39" customFormat="1" ht="39" customHeight="1" thickBot="1">
      <c r="A2" s="137"/>
      <c r="B2" s="138"/>
      <c r="C2" s="135"/>
      <c r="D2" s="136"/>
      <c r="E2" s="136"/>
      <c r="F2" s="136"/>
      <c r="G2" s="136"/>
      <c r="H2" s="136"/>
      <c r="I2" s="136"/>
      <c r="J2" s="136"/>
      <c r="K2" s="136"/>
      <c r="L2" s="136"/>
      <c r="M2" s="42" t="s">
        <v>134</v>
      </c>
      <c r="N2" s="43">
        <v>8</v>
      </c>
      <c r="O2" s="40"/>
      <c r="P2" s="41"/>
    </row>
    <row r="3" spans="1:259" s="39" customFormat="1" ht="39" customHeight="1" thickBot="1">
      <c r="A3" s="139" t="s">
        <v>213</v>
      </c>
      <c r="B3" s="139"/>
      <c r="C3" s="139"/>
      <c r="D3" s="139"/>
      <c r="E3" s="140"/>
      <c r="F3" s="141"/>
      <c r="G3" s="141"/>
      <c r="H3" s="141"/>
      <c r="I3" s="141"/>
      <c r="J3" s="141"/>
      <c r="K3" s="141"/>
      <c r="M3" s="42" t="s">
        <v>135</v>
      </c>
      <c r="N3" s="43">
        <v>1</v>
      </c>
      <c r="O3" s="44"/>
      <c r="P3" s="41"/>
    </row>
    <row r="4" spans="1:259" s="39" customFormat="1" ht="39" customHeight="1">
      <c r="A4" s="132"/>
      <c r="B4" s="133"/>
      <c r="C4" s="45"/>
      <c r="D4" s="46"/>
      <c r="E4" s="46"/>
      <c r="F4" s="46"/>
      <c r="G4" s="46"/>
      <c r="H4" s="46"/>
      <c r="I4" s="46"/>
      <c r="J4" s="46"/>
      <c r="K4" s="46"/>
      <c r="N4" s="47"/>
      <c r="O4" s="41"/>
      <c r="P4" s="41"/>
    </row>
    <row r="5" spans="1:259" ht="92.25" customHeight="1">
      <c r="A5" s="152" t="s">
        <v>136</v>
      </c>
      <c r="B5" s="48" t="s">
        <v>137</v>
      </c>
      <c r="C5" s="153" t="s">
        <v>138</v>
      </c>
      <c r="D5" s="154"/>
      <c r="E5" s="155"/>
      <c r="F5" s="153" t="s">
        <v>139</v>
      </c>
      <c r="G5" s="154"/>
      <c r="H5" s="154"/>
      <c r="I5" s="154"/>
      <c r="J5" s="155"/>
      <c r="K5" s="156" t="s">
        <v>140</v>
      </c>
      <c r="L5" s="157" t="s">
        <v>141</v>
      </c>
      <c r="M5" s="159" t="s">
        <v>142</v>
      </c>
      <c r="N5" s="160"/>
      <c r="O5" s="144" t="s">
        <v>143</v>
      </c>
    </row>
    <row r="6" spans="1:259" ht="200.25" customHeight="1">
      <c r="A6" s="152"/>
      <c r="B6" s="50" t="s">
        <v>16</v>
      </c>
      <c r="C6" s="145" t="s">
        <v>144</v>
      </c>
      <c r="D6" s="145"/>
      <c r="E6" s="145"/>
      <c r="F6" s="145" t="s">
        <v>145</v>
      </c>
      <c r="G6" s="145"/>
      <c r="H6" s="145"/>
      <c r="I6" s="145"/>
      <c r="J6" s="145"/>
      <c r="K6" s="156"/>
      <c r="L6" s="158"/>
      <c r="M6" s="51" t="s">
        <v>146</v>
      </c>
      <c r="N6" s="146" t="s">
        <v>147</v>
      </c>
      <c r="O6" s="144"/>
    </row>
    <row r="7" spans="1:259" ht="60" customHeight="1">
      <c r="A7" s="152"/>
      <c r="B7" s="52" t="s">
        <v>148</v>
      </c>
      <c r="C7" s="53">
        <v>5</v>
      </c>
      <c r="D7" s="53">
        <v>5</v>
      </c>
      <c r="E7" s="54">
        <v>10</v>
      </c>
      <c r="F7" s="55">
        <v>15</v>
      </c>
      <c r="G7" s="55">
        <v>15</v>
      </c>
      <c r="H7" s="55">
        <v>15</v>
      </c>
      <c r="I7" s="55">
        <v>15</v>
      </c>
      <c r="J7" s="54">
        <v>60</v>
      </c>
      <c r="K7" s="55">
        <v>15</v>
      </c>
      <c r="L7" s="55">
        <v>15</v>
      </c>
      <c r="M7" s="56">
        <v>100</v>
      </c>
      <c r="N7" s="147"/>
      <c r="O7" s="57">
        <v>100</v>
      </c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</row>
    <row r="8" spans="1:259" ht="60" customHeight="1">
      <c r="A8" s="59">
        <v>1</v>
      </c>
      <c r="B8" s="60" t="s">
        <v>214</v>
      </c>
      <c r="C8" s="61">
        <v>4</v>
      </c>
      <c r="D8" s="61">
        <v>3</v>
      </c>
      <c r="E8" s="62">
        <f>IF(C8="","",SUM(C8:D8))</f>
        <v>7</v>
      </c>
      <c r="F8" s="61">
        <v>8</v>
      </c>
      <c r="G8" s="61">
        <v>8</v>
      </c>
      <c r="H8" s="61"/>
      <c r="I8" s="61"/>
      <c r="J8" s="62">
        <f t="shared" ref="J8:J47" si="0">IF(F8="","",SUM(F8:I8))</f>
        <v>16</v>
      </c>
      <c r="K8" s="61">
        <v>6</v>
      </c>
      <c r="L8" s="61"/>
      <c r="M8" s="63">
        <f>IF(G8="","",SUM(C8+F8+G8+K8)/50*100)</f>
        <v>52</v>
      </c>
      <c r="N8" s="64" t="str">
        <f>IF(M8="","",IF(M8&gt;=95,"1",IF(M8&gt;=90,"2",IF(M8&gt;=80,"3",IF(M8&gt;=70,"4",IF(M8&gt;=60,"5",IF(M8&gt;=50,"6",IF(M8&lt;50,"7"))))))))</f>
        <v>6</v>
      </c>
      <c r="O8" s="65">
        <f t="shared" ref="O8:O47" si="1">IF(SUM(E8,J8,K8,L8)=0,"",SUM(E8,J8,K8,L8))</f>
        <v>29</v>
      </c>
    </row>
    <row r="9" spans="1:259" ht="60" customHeight="1">
      <c r="A9" s="66">
        <v>2</v>
      </c>
      <c r="B9" s="60" t="s">
        <v>215</v>
      </c>
      <c r="C9" s="61">
        <v>5</v>
      </c>
      <c r="D9" s="61">
        <v>3</v>
      </c>
      <c r="E9" s="67">
        <f t="shared" ref="E9:E47" si="2">IF(C9="","",SUM(C9:D9))</f>
        <v>8</v>
      </c>
      <c r="F9" s="61">
        <v>9</v>
      </c>
      <c r="G9" s="61">
        <v>10</v>
      </c>
      <c r="H9" s="61"/>
      <c r="I9" s="61"/>
      <c r="J9" s="67">
        <f t="shared" si="0"/>
        <v>19</v>
      </c>
      <c r="K9" s="61">
        <v>14</v>
      </c>
      <c r="L9" s="61"/>
      <c r="M9" s="63">
        <f t="shared" ref="M9:M46" si="3">IF(G9="","",SUM(C9+F9+G9+K9)/50*100)</f>
        <v>76</v>
      </c>
      <c r="N9" s="64" t="str">
        <f t="shared" ref="N9:N47" si="4">IF(M9="","",IF(M9&gt;=95,"1",IF(M9&gt;=90,"2",IF(M9&gt;=80,"3",IF(M9&gt;=70,"4",IF(M9&gt;=60,"5",IF(M9&gt;=50,"6",IF(M9&lt;50,"7"))))))))</f>
        <v>4</v>
      </c>
      <c r="O9" s="65">
        <f t="shared" si="1"/>
        <v>41</v>
      </c>
    </row>
    <row r="10" spans="1:259" ht="60" customHeight="1">
      <c r="A10" s="66">
        <v>3</v>
      </c>
      <c r="B10" s="60" t="s">
        <v>216</v>
      </c>
      <c r="C10" s="61">
        <v>4</v>
      </c>
      <c r="D10" s="61">
        <v>3</v>
      </c>
      <c r="E10" s="67">
        <f t="shared" si="2"/>
        <v>7</v>
      </c>
      <c r="F10" s="61">
        <v>8</v>
      </c>
      <c r="G10" s="61">
        <v>9</v>
      </c>
      <c r="H10" s="61"/>
      <c r="I10" s="61"/>
      <c r="J10" s="67">
        <f t="shared" si="0"/>
        <v>17</v>
      </c>
      <c r="K10" s="61">
        <v>0</v>
      </c>
      <c r="L10" s="61"/>
      <c r="M10" s="63">
        <f t="shared" si="3"/>
        <v>42</v>
      </c>
      <c r="N10" s="64" t="str">
        <f t="shared" si="4"/>
        <v>7</v>
      </c>
      <c r="O10" s="65">
        <f t="shared" si="1"/>
        <v>24</v>
      </c>
    </row>
    <row r="11" spans="1:259" ht="60" customHeight="1">
      <c r="A11" s="66">
        <v>4</v>
      </c>
      <c r="B11" s="60" t="s">
        <v>217</v>
      </c>
      <c r="C11" s="61">
        <v>5</v>
      </c>
      <c r="D11" s="61">
        <v>5</v>
      </c>
      <c r="E11" s="67">
        <f t="shared" si="2"/>
        <v>10</v>
      </c>
      <c r="F11" s="61">
        <v>15</v>
      </c>
      <c r="G11" s="61">
        <v>15</v>
      </c>
      <c r="H11" s="61"/>
      <c r="I11" s="61"/>
      <c r="J11" s="67">
        <f t="shared" si="0"/>
        <v>30</v>
      </c>
      <c r="K11" s="61">
        <v>10</v>
      </c>
      <c r="L11" s="61"/>
      <c r="M11" s="63">
        <f t="shared" si="3"/>
        <v>90</v>
      </c>
      <c r="N11" s="64" t="str">
        <f t="shared" si="4"/>
        <v>2</v>
      </c>
      <c r="O11" s="65">
        <f t="shared" si="1"/>
        <v>50</v>
      </c>
    </row>
    <row r="12" spans="1:259" ht="60" customHeight="1">
      <c r="A12" s="66">
        <v>5</v>
      </c>
      <c r="B12" s="60" t="s">
        <v>218</v>
      </c>
      <c r="C12" s="61">
        <v>3</v>
      </c>
      <c r="D12" s="61">
        <v>4</v>
      </c>
      <c r="E12" s="67">
        <f t="shared" si="2"/>
        <v>7</v>
      </c>
      <c r="F12" s="61">
        <v>8</v>
      </c>
      <c r="G12" s="61">
        <v>9</v>
      </c>
      <c r="H12" s="61"/>
      <c r="I12" s="61"/>
      <c r="J12" s="67">
        <f t="shared" si="0"/>
        <v>17</v>
      </c>
      <c r="K12" s="61">
        <v>12</v>
      </c>
      <c r="L12" s="61"/>
      <c r="M12" s="63">
        <f t="shared" si="3"/>
        <v>64</v>
      </c>
      <c r="N12" s="64" t="str">
        <f t="shared" si="4"/>
        <v>5</v>
      </c>
      <c r="O12" s="65">
        <f t="shared" si="1"/>
        <v>36</v>
      </c>
    </row>
    <row r="13" spans="1:259" ht="60" customHeight="1">
      <c r="A13" s="66">
        <v>6</v>
      </c>
      <c r="B13" s="60" t="s">
        <v>219</v>
      </c>
      <c r="C13" s="61">
        <v>3</v>
      </c>
      <c r="D13" s="61">
        <v>4</v>
      </c>
      <c r="E13" s="67">
        <f t="shared" si="2"/>
        <v>7</v>
      </c>
      <c r="F13" s="61">
        <v>9</v>
      </c>
      <c r="G13" s="61">
        <v>8</v>
      </c>
      <c r="H13" s="61"/>
      <c r="I13" s="61"/>
      <c r="J13" s="67">
        <f t="shared" si="0"/>
        <v>17</v>
      </c>
      <c r="K13" s="61">
        <v>1</v>
      </c>
      <c r="L13" s="61"/>
      <c r="M13" s="63">
        <f t="shared" si="3"/>
        <v>42</v>
      </c>
      <c r="N13" s="64" t="str">
        <f t="shared" si="4"/>
        <v>7</v>
      </c>
      <c r="O13" s="65">
        <f t="shared" si="1"/>
        <v>25</v>
      </c>
    </row>
    <row r="14" spans="1:259" ht="60" customHeight="1">
      <c r="A14" s="66">
        <v>7</v>
      </c>
      <c r="B14" s="60" t="s">
        <v>220</v>
      </c>
      <c r="C14" s="61">
        <v>3</v>
      </c>
      <c r="D14" s="61">
        <v>4</v>
      </c>
      <c r="E14" s="67">
        <f t="shared" si="2"/>
        <v>7</v>
      </c>
      <c r="F14" s="61">
        <v>8</v>
      </c>
      <c r="G14" s="61">
        <v>8</v>
      </c>
      <c r="H14" s="61"/>
      <c r="I14" s="61"/>
      <c r="J14" s="67">
        <f t="shared" si="0"/>
        <v>16</v>
      </c>
      <c r="K14" s="61">
        <v>0</v>
      </c>
      <c r="L14" s="61"/>
      <c r="M14" s="63">
        <f t="shared" si="3"/>
        <v>38</v>
      </c>
      <c r="N14" s="64" t="str">
        <f t="shared" si="4"/>
        <v>7</v>
      </c>
      <c r="O14" s="65">
        <f t="shared" si="1"/>
        <v>23</v>
      </c>
    </row>
    <row r="15" spans="1:259" ht="60" customHeight="1">
      <c r="A15" s="66">
        <v>8</v>
      </c>
      <c r="B15" s="60" t="s">
        <v>221</v>
      </c>
      <c r="C15" s="61">
        <v>3</v>
      </c>
      <c r="D15" s="61">
        <v>4</v>
      </c>
      <c r="E15" s="67">
        <f t="shared" si="2"/>
        <v>7</v>
      </c>
      <c r="F15" s="61">
        <v>10</v>
      </c>
      <c r="G15" s="61">
        <v>9</v>
      </c>
      <c r="H15" s="61"/>
      <c r="I15" s="61"/>
      <c r="J15" s="67">
        <f t="shared" si="0"/>
        <v>19</v>
      </c>
      <c r="K15" s="61">
        <v>9</v>
      </c>
      <c r="L15" s="61"/>
      <c r="M15" s="63">
        <f t="shared" si="3"/>
        <v>62</v>
      </c>
      <c r="N15" s="64" t="str">
        <f t="shared" si="4"/>
        <v>5</v>
      </c>
      <c r="O15" s="65">
        <f t="shared" si="1"/>
        <v>35</v>
      </c>
    </row>
    <row r="16" spans="1:259" ht="60" customHeight="1">
      <c r="A16" s="66">
        <v>9</v>
      </c>
      <c r="B16" s="60" t="s">
        <v>222</v>
      </c>
      <c r="C16" s="61">
        <v>5</v>
      </c>
      <c r="D16" s="61">
        <v>3</v>
      </c>
      <c r="E16" s="67">
        <f t="shared" si="2"/>
        <v>8</v>
      </c>
      <c r="F16" s="61">
        <v>9</v>
      </c>
      <c r="G16" s="61">
        <v>10</v>
      </c>
      <c r="H16" s="61"/>
      <c r="I16" s="61"/>
      <c r="J16" s="67">
        <f t="shared" si="0"/>
        <v>19</v>
      </c>
      <c r="K16" s="61">
        <v>8</v>
      </c>
      <c r="L16" s="61"/>
      <c r="M16" s="63">
        <f t="shared" si="3"/>
        <v>64</v>
      </c>
      <c r="N16" s="64" t="str">
        <f t="shared" si="4"/>
        <v>5</v>
      </c>
      <c r="O16" s="65">
        <f t="shared" si="1"/>
        <v>35</v>
      </c>
    </row>
    <row r="17" spans="1:15" ht="60" customHeight="1">
      <c r="A17" s="66">
        <v>10</v>
      </c>
      <c r="B17" s="60" t="s">
        <v>223</v>
      </c>
      <c r="C17" s="61">
        <v>4</v>
      </c>
      <c r="D17" s="61">
        <v>3</v>
      </c>
      <c r="E17" s="67">
        <f t="shared" si="2"/>
        <v>7</v>
      </c>
      <c r="F17" s="61">
        <v>8</v>
      </c>
      <c r="G17" s="61">
        <v>10</v>
      </c>
      <c r="H17" s="61"/>
      <c r="I17" s="61"/>
      <c r="J17" s="67">
        <f t="shared" si="0"/>
        <v>18</v>
      </c>
      <c r="K17" s="61">
        <v>12</v>
      </c>
      <c r="L17" s="61"/>
      <c r="M17" s="63">
        <f t="shared" si="3"/>
        <v>68</v>
      </c>
      <c r="N17" s="64" t="str">
        <f t="shared" si="4"/>
        <v>5</v>
      </c>
      <c r="O17" s="65">
        <f t="shared" si="1"/>
        <v>37</v>
      </c>
    </row>
    <row r="18" spans="1:15" ht="60" customHeight="1">
      <c r="A18" s="66">
        <v>11</v>
      </c>
      <c r="B18" s="60" t="s">
        <v>224</v>
      </c>
      <c r="C18" s="61">
        <v>5</v>
      </c>
      <c r="D18" s="61">
        <v>3</v>
      </c>
      <c r="E18" s="67">
        <f t="shared" si="2"/>
        <v>8</v>
      </c>
      <c r="F18" s="61">
        <v>9</v>
      </c>
      <c r="G18" s="61">
        <v>9</v>
      </c>
      <c r="H18" s="61"/>
      <c r="I18" s="61"/>
      <c r="J18" s="67">
        <f t="shared" si="0"/>
        <v>18</v>
      </c>
      <c r="K18" s="61">
        <v>2</v>
      </c>
      <c r="L18" s="61"/>
      <c r="M18" s="63">
        <f t="shared" si="3"/>
        <v>50</v>
      </c>
      <c r="N18" s="64" t="str">
        <f t="shared" si="4"/>
        <v>6</v>
      </c>
      <c r="O18" s="65">
        <f t="shared" si="1"/>
        <v>28</v>
      </c>
    </row>
    <row r="19" spans="1:15" ht="60" customHeight="1">
      <c r="A19" s="66">
        <v>12</v>
      </c>
      <c r="B19" s="60" t="s">
        <v>225</v>
      </c>
      <c r="C19" s="61">
        <v>3</v>
      </c>
      <c r="D19" s="61">
        <v>4</v>
      </c>
      <c r="E19" s="67">
        <f t="shared" si="2"/>
        <v>7</v>
      </c>
      <c r="F19" s="61">
        <v>8</v>
      </c>
      <c r="G19" s="61">
        <v>9</v>
      </c>
      <c r="H19" s="61"/>
      <c r="I19" s="61"/>
      <c r="J19" s="67">
        <f t="shared" si="0"/>
        <v>17</v>
      </c>
      <c r="K19" s="61">
        <v>12</v>
      </c>
      <c r="L19" s="61"/>
      <c r="M19" s="63">
        <f t="shared" si="3"/>
        <v>64</v>
      </c>
      <c r="N19" s="64" t="str">
        <f t="shared" si="4"/>
        <v>5</v>
      </c>
      <c r="O19" s="65">
        <f t="shared" si="1"/>
        <v>36</v>
      </c>
    </row>
    <row r="20" spans="1:15" ht="60" customHeight="1">
      <c r="A20" s="66">
        <v>13</v>
      </c>
      <c r="B20" s="60" t="s">
        <v>226</v>
      </c>
      <c r="C20" s="61">
        <v>5</v>
      </c>
      <c r="D20" s="61">
        <v>3</v>
      </c>
      <c r="E20" s="67">
        <f t="shared" si="2"/>
        <v>8</v>
      </c>
      <c r="F20" s="61">
        <v>9</v>
      </c>
      <c r="G20" s="61">
        <v>9</v>
      </c>
      <c r="H20" s="61"/>
      <c r="I20" s="61"/>
      <c r="J20" s="67">
        <f t="shared" si="0"/>
        <v>18</v>
      </c>
      <c r="K20" s="61">
        <v>11</v>
      </c>
      <c r="L20" s="61"/>
      <c r="M20" s="63">
        <f t="shared" si="3"/>
        <v>68</v>
      </c>
      <c r="N20" s="64" t="str">
        <f t="shared" si="4"/>
        <v>5</v>
      </c>
      <c r="O20" s="65">
        <f t="shared" si="1"/>
        <v>37</v>
      </c>
    </row>
    <row r="21" spans="1:15" ht="60" customHeight="1">
      <c r="A21" s="66">
        <v>14</v>
      </c>
      <c r="B21" s="60" t="s">
        <v>227</v>
      </c>
      <c r="C21" s="61">
        <v>4</v>
      </c>
      <c r="D21" s="61">
        <v>3</v>
      </c>
      <c r="E21" s="67">
        <f t="shared" si="2"/>
        <v>7</v>
      </c>
      <c r="F21" s="61">
        <v>8</v>
      </c>
      <c r="G21" s="61">
        <v>9</v>
      </c>
      <c r="H21" s="61"/>
      <c r="I21" s="61"/>
      <c r="J21" s="67">
        <f t="shared" si="0"/>
        <v>17</v>
      </c>
      <c r="K21" s="61">
        <v>9</v>
      </c>
      <c r="L21" s="61"/>
      <c r="M21" s="63">
        <f t="shared" si="3"/>
        <v>60</v>
      </c>
      <c r="N21" s="64" t="str">
        <f t="shared" si="4"/>
        <v>5</v>
      </c>
      <c r="O21" s="65">
        <f t="shared" si="1"/>
        <v>33</v>
      </c>
    </row>
    <row r="22" spans="1:15" ht="60" customHeight="1">
      <c r="A22" s="66">
        <v>15</v>
      </c>
      <c r="B22" s="60" t="s">
        <v>228</v>
      </c>
      <c r="C22" s="61">
        <v>5</v>
      </c>
      <c r="D22" s="61">
        <v>3</v>
      </c>
      <c r="E22" s="67">
        <f t="shared" si="2"/>
        <v>8</v>
      </c>
      <c r="F22" s="61">
        <v>9</v>
      </c>
      <c r="G22" s="61">
        <v>10</v>
      </c>
      <c r="H22" s="61"/>
      <c r="I22" s="61"/>
      <c r="J22" s="67">
        <f t="shared" si="0"/>
        <v>19</v>
      </c>
      <c r="K22" s="61">
        <v>12</v>
      </c>
      <c r="L22" s="61"/>
      <c r="M22" s="63">
        <f t="shared" si="3"/>
        <v>72</v>
      </c>
      <c r="N22" s="64" t="str">
        <f t="shared" si="4"/>
        <v>4</v>
      </c>
      <c r="O22" s="65">
        <f t="shared" si="1"/>
        <v>39</v>
      </c>
    </row>
    <row r="23" spans="1:15" ht="60" customHeight="1">
      <c r="A23" s="66">
        <v>16</v>
      </c>
      <c r="B23" s="60" t="s">
        <v>229</v>
      </c>
      <c r="C23" s="61">
        <v>0</v>
      </c>
      <c r="D23" s="61">
        <v>0</v>
      </c>
      <c r="E23" s="67">
        <f t="shared" si="2"/>
        <v>0</v>
      </c>
      <c r="F23" s="61">
        <v>0</v>
      </c>
      <c r="G23" s="61">
        <v>0</v>
      </c>
      <c r="H23" s="61">
        <v>0</v>
      </c>
      <c r="I23" s="61">
        <v>0</v>
      </c>
      <c r="J23" s="67">
        <f t="shared" si="0"/>
        <v>0</v>
      </c>
      <c r="K23" s="61">
        <v>0</v>
      </c>
      <c r="L23" s="61">
        <v>0</v>
      </c>
      <c r="M23" s="63">
        <f t="shared" si="3"/>
        <v>0</v>
      </c>
      <c r="N23" s="64" t="str">
        <f t="shared" si="4"/>
        <v>7</v>
      </c>
      <c r="O23" s="65" t="str">
        <f t="shared" si="1"/>
        <v/>
      </c>
    </row>
    <row r="24" spans="1:15" ht="60" customHeight="1">
      <c r="A24" s="66">
        <v>17</v>
      </c>
      <c r="B24" s="60" t="s">
        <v>230</v>
      </c>
      <c r="C24" s="61">
        <v>5</v>
      </c>
      <c r="D24" s="61">
        <v>3</v>
      </c>
      <c r="E24" s="67">
        <f>IF(C24="","",SUM(C24:D24))</f>
        <v>8</v>
      </c>
      <c r="F24" s="61">
        <v>8</v>
      </c>
      <c r="G24" s="61">
        <v>9</v>
      </c>
      <c r="H24" s="61"/>
      <c r="I24" s="61"/>
      <c r="J24" s="67">
        <f t="shared" si="0"/>
        <v>17</v>
      </c>
      <c r="K24" s="61">
        <v>6</v>
      </c>
      <c r="L24" s="61"/>
      <c r="M24" s="63">
        <f>IF(G24="","",SUM(C24+F24+G24+K24)/50*100)</f>
        <v>56.000000000000007</v>
      </c>
      <c r="N24" s="64" t="str">
        <f t="shared" si="4"/>
        <v>6</v>
      </c>
      <c r="O24" s="65">
        <f t="shared" si="1"/>
        <v>31</v>
      </c>
    </row>
    <row r="25" spans="1:15" ht="60" customHeight="1">
      <c r="A25" s="66">
        <v>18</v>
      </c>
      <c r="B25" s="60" t="s">
        <v>231</v>
      </c>
      <c r="C25" s="61">
        <v>5</v>
      </c>
      <c r="D25" s="61">
        <v>5</v>
      </c>
      <c r="E25" s="67">
        <f>IF(C25="","",SUM(C25:D25))</f>
        <v>10</v>
      </c>
      <c r="F25" s="61">
        <v>14</v>
      </c>
      <c r="G25" s="61">
        <v>15</v>
      </c>
      <c r="H25" s="61"/>
      <c r="I25" s="61"/>
      <c r="J25" s="67">
        <f t="shared" si="0"/>
        <v>29</v>
      </c>
      <c r="K25" s="61">
        <v>14</v>
      </c>
      <c r="L25" s="61"/>
      <c r="M25" s="63">
        <f>IF(G25="","",SUM(C25+F25+G25+K25)/50*100)</f>
        <v>96</v>
      </c>
      <c r="N25" s="64" t="str">
        <f t="shared" si="4"/>
        <v>1</v>
      </c>
      <c r="O25" s="65">
        <f t="shared" si="1"/>
        <v>53</v>
      </c>
    </row>
    <row r="26" spans="1:15" ht="60" customHeight="1">
      <c r="A26" s="66">
        <v>19</v>
      </c>
      <c r="B26" s="60" t="s">
        <v>232</v>
      </c>
      <c r="C26" s="61">
        <v>5</v>
      </c>
      <c r="D26" s="61">
        <v>5</v>
      </c>
      <c r="E26" s="67">
        <f t="shared" si="2"/>
        <v>10</v>
      </c>
      <c r="F26" s="61">
        <v>15</v>
      </c>
      <c r="G26" s="61">
        <v>15</v>
      </c>
      <c r="H26" s="61"/>
      <c r="I26" s="61"/>
      <c r="J26" s="67">
        <f t="shared" si="0"/>
        <v>30</v>
      </c>
      <c r="K26" s="61">
        <v>11</v>
      </c>
      <c r="L26" s="61"/>
      <c r="M26" s="63">
        <f t="shared" si="3"/>
        <v>92</v>
      </c>
      <c r="N26" s="64" t="str">
        <f t="shared" si="4"/>
        <v>2</v>
      </c>
      <c r="O26" s="65">
        <f t="shared" si="1"/>
        <v>51</v>
      </c>
    </row>
    <row r="27" spans="1:15" ht="60" customHeight="1">
      <c r="A27" s="66">
        <v>20</v>
      </c>
      <c r="B27" s="60" t="s">
        <v>233</v>
      </c>
      <c r="C27" s="61">
        <v>3</v>
      </c>
      <c r="D27" s="61">
        <v>4</v>
      </c>
      <c r="E27" s="67">
        <f t="shared" si="2"/>
        <v>7</v>
      </c>
      <c r="F27" s="61">
        <v>8</v>
      </c>
      <c r="G27" s="61">
        <v>9</v>
      </c>
      <c r="H27" s="61"/>
      <c r="I27" s="61"/>
      <c r="J27" s="67">
        <f t="shared" si="0"/>
        <v>17</v>
      </c>
      <c r="K27" s="61">
        <v>2</v>
      </c>
      <c r="L27" s="61"/>
      <c r="M27" s="63">
        <f t="shared" si="3"/>
        <v>44</v>
      </c>
      <c r="N27" s="64" t="str">
        <f t="shared" si="4"/>
        <v>7</v>
      </c>
      <c r="O27" s="65">
        <f t="shared" si="1"/>
        <v>26</v>
      </c>
    </row>
    <row r="28" spans="1:15" ht="60" customHeight="1">
      <c r="A28" s="66">
        <v>21</v>
      </c>
      <c r="B28" s="60" t="s">
        <v>234</v>
      </c>
      <c r="C28" s="61">
        <v>3</v>
      </c>
      <c r="D28" s="61">
        <v>5</v>
      </c>
      <c r="E28" s="67">
        <f t="shared" si="2"/>
        <v>8</v>
      </c>
      <c r="F28" s="61">
        <v>9</v>
      </c>
      <c r="G28" s="61">
        <v>10</v>
      </c>
      <c r="H28" s="61"/>
      <c r="I28" s="61"/>
      <c r="J28" s="67">
        <f t="shared" si="0"/>
        <v>19</v>
      </c>
      <c r="K28" s="61">
        <v>3</v>
      </c>
      <c r="L28" s="61"/>
      <c r="M28" s="63">
        <f t="shared" si="3"/>
        <v>50</v>
      </c>
      <c r="N28" s="64" t="str">
        <f t="shared" si="4"/>
        <v>6</v>
      </c>
      <c r="O28" s="65">
        <f t="shared" si="1"/>
        <v>30</v>
      </c>
    </row>
    <row r="29" spans="1:15" ht="60" customHeight="1">
      <c r="A29" s="66">
        <v>22</v>
      </c>
      <c r="B29" s="60" t="s">
        <v>235</v>
      </c>
      <c r="C29" s="61">
        <v>4</v>
      </c>
      <c r="D29" s="61">
        <v>3</v>
      </c>
      <c r="E29" s="67">
        <f t="shared" si="2"/>
        <v>7</v>
      </c>
      <c r="F29" s="61">
        <v>10</v>
      </c>
      <c r="G29" s="61">
        <v>8</v>
      </c>
      <c r="H29" s="61"/>
      <c r="I29" s="61"/>
      <c r="J29" s="67">
        <f t="shared" si="0"/>
        <v>18</v>
      </c>
      <c r="K29" s="61">
        <v>12</v>
      </c>
      <c r="L29" s="61"/>
      <c r="M29" s="63">
        <f t="shared" si="3"/>
        <v>68</v>
      </c>
      <c r="N29" s="64" t="str">
        <f t="shared" si="4"/>
        <v>5</v>
      </c>
      <c r="O29" s="65">
        <f t="shared" si="1"/>
        <v>37</v>
      </c>
    </row>
    <row r="30" spans="1:15" ht="60" customHeight="1">
      <c r="A30" s="66">
        <v>23</v>
      </c>
      <c r="B30" s="60"/>
      <c r="C30" s="61"/>
      <c r="D30" s="61"/>
      <c r="E30" s="67" t="str">
        <f t="shared" si="2"/>
        <v/>
      </c>
      <c r="F30" s="61"/>
      <c r="G30" s="61"/>
      <c r="H30" s="61"/>
      <c r="I30" s="61"/>
      <c r="J30" s="67" t="str">
        <f t="shared" si="0"/>
        <v/>
      </c>
      <c r="K30" s="61"/>
      <c r="L30" s="61"/>
      <c r="M30" s="63" t="str">
        <f t="shared" si="3"/>
        <v/>
      </c>
      <c r="N30" s="64" t="str">
        <f t="shared" si="4"/>
        <v/>
      </c>
      <c r="O30" s="65" t="str">
        <f t="shared" si="1"/>
        <v/>
      </c>
    </row>
    <row r="31" spans="1:15" ht="60" customHeight="1">
      <c r="A31" s="66">
        <v>24</v>
      </c>
      <c r="B31" s="60"/>
      <c r="C31" s="61"/>
      <c r="D31" s="61"/>
      <c r="E31" s="67" t="str">
        <f t="shared" si="2"/>
        <v/>
      </c>
      <c r="F31" s="61"/>
      <c r="G31" s="61"/>
      <c r="H31" s="61"/>
      <c r="I31" s="61"/>
      <c r="J31" s="67" t="str">
        <f t="shared" si="0"/>
        <v/>
      </c>
      <c r="K31" s="61"/>
      <c r="L31" s="61"/>
      <c r="M31" s="63" t="str">
        <f t="shared" si="3"/>
        <v/>
      </c>
      <c r="N31" s="64" t="str">
        <f t="shared" si="4"/>
        <v/>
      </c>
      <c r="O31" s="65" t="str">
        <f t="shared" si="1"/>
        <v/>
      </c>
    </row>
    <row r="32" spans="1:15" ht="60" customHeight="1">
      <c r="A32" s="66">
        <v>25</v>
      </c>
      <c r="B32" s="60"/>
      <c r="C32" s="61"/>
      <c r="D32" s="61"/>
      <c r="E32" s="67" t="str">
        <f t="shared" si="2"/>
        <v/>
      </c>
      <c r="F32" s="61"/>
      <c r="G32" s="61"/>
      <c r="H32" s="61"/>
      <c r="I32" s="61"/>
      <c r="J32" s="67" t="str">
        <f t="shared" si="0"/>
        <v/>
      </c>
      <c r="K32" s="61"/>
      <c r="L32" s="61"/>
      <c r="M32" s="63" t="str">
        <f t="shared" si="3"/>
        <v/>
      </c>
      <c r="N32" s="64" t="str">
        <f t="shared" si="4"/>
        <v/>
      </c>
      <c r="O32" s="65" t="str">
        <f t="shared" si="1"/>
        <v/>
      </c>
    </row>
    <row r="33" spans="1:259" ht="60" customHeight="1">
      <c r="A33" s="66">
        <v>26</v>
      </c>
      <c r="B33" s="60"/>
      <c r="C33" s="61"/>
      <c r="D33" s="61"/>
      <c r="E33" s="67" t="str">
        <f t="shared" si="2"/>
        <v/>
      </c>
      <c r="F33" s="61"/>
      <c r="G33" s="61"/>
      <c r="H33" s="61"/>
      <c r="I33" s="61"/>
      <c r="J33" s="67" t="str">
        <f t="shared" si="0"/>
        <v/>
      </c>
      <c r="K33" s="61"/>
      <c r="L33" s="61"/>
      <c r="M33" s="63" t="str">
        <f t="shared" si="3"/>
        <v/>
      </c>
      <c r="N33" s="64" t="str">
        <f t="shared" si="4"/>
        <v/>
      </c>
      <c r="O33" s="65" t="str">
        <f t="shared" si="1"/>
        <v/>
      </c>
    </row>
    <row r="34" spans="1:259" ht="60" customHeight="1">
      <c r="A34" s="66">
        <v>27</v>
      </c>
      <c r="B34" s="60"/>
      <c r="C34" s="61"/>
      <c r="D34" s="61"/>
      <c r="E34" s="67" t="str">
        <f t="shared" si="2"/>
        <v/>
      </c>
      <c r="F34" s="61"/>
      <c r="G34" s="61"/>
      <c r="H34" s="61"/>
      <c r="I34" s="61"/>
      <c r="J34" s="67" t="str">
        <f t="shared" si="0"/>
        <v/>
      </c>
      <c r="K34" s="61"/>
      <c r="L34" s="61"/>
      <c r="M34" s="63" t="str">
        <f t="shared" si="3"/>
        <v/>
      </c>
      <c r="N34" s="64" t="str">
        <f t="shared" si="4"/>
        <v/>
      </c>
      <c r="O34" s="65" t="str">
        <f t="shared" si="1"/>
        <v/>
      </c>
    </row>
    <row r="35" spans="1:259" ht="60" customHeight="1">
      <c r="A35" s="66">
        <v>28</v>
      </c>
      <c r="B35" s="60"/>
      <c r="C35" s="61"/>
      <c r="D35" s="61"/>
      <c r="E35" s="67" t="str">
        <f t="shared" si="2"/>
        <v/>
      </c>
      <c r="F35" s="61"/>
      <c r="G35" s="61"/>
      <c r="H35" s="61"/>
      <c r="I35" s="61"/>
      <c r="J35" s="67" t="str">
        <f t="shared" si="0"/>
        <v/>
      </c>
      <c r="K35" s="61"/>
      <c r="L35" s="61"/>
      <c r="M35" s="63" t="str">
        <f t="shared" si="3"/>
        <v/>
      </c>
      <c r="N35" s="64" t="str">
        <f t="shared" si="4"/>
        <v/>
      </c>
      <c r="O35" s="65" t="str">
        <f t="shared" si="1"/>
        <v/>
      </c>
    </row>
    <row r="36" spans="1:259" ht="60" customHeight="1">
      <c r="A36" s="66">
        <v>29</v>
      </c>
      <c r="B36" s="60"/>
      <c r="C36" s="61"/>
      <c r="D36" s="61"/>
      <c r="E36" s="67" t="str">
        <f t="shared" si="2"/>
        <v/>
      </c>
      <c r="F36" s="61"/>
      <c r="G36" s="61"/>
      <c r="H36" s="61"/>
      <c r="I36" s="61"/>
      <c r="J36" s="67" t="str">
        <f t="shared" si="0"/>
        <v/>
      </c>
      <c r="K36" s="61"/>
      <c r="L36" s="61"/>
      <c r="M36" s="63" t="str">
        <f t="shared" si="3"/>
        <v/>
      </c>
      <c r="N36" s="64" t="str">
        <f t="shared" si="4"/>
        <v/>
      </c>
      <c r="O36" s="65" t="str">
        <f t="shared" si="1"/>
        <v/>
      </c>
    </row>
    <row r="37" spans="1:259" ht="60" customHeight="1">
      <c r="A37" s="66">
        <v>30</v>
      </c>
      <c r="B37" s="60"/>
      <c r="C37" s="61"/>
      <c r="D37" s="61"/>
      <c r="E37" s="67" t="str">
        <f t="shared" si="2"/>
        <v/>
      </c>
      <c r="F37" s="61"/>
      <c r="G37" s="61"/>
      <c r="H37" s="61"/>
      <c r="I37" s="61"/>
      <c r="J37" s="67" t="str">
        <f t="shared" si="0"/>
        <v/>
      </c>
      <c r="K37" s="61"/>
      <c r="L37" s="61"/>
      <c r="M37" s="63" t="str">
        <f t="shared" si="3"/>
        <v/>
      </c>
      <c r="N37" s="64" t="str">
        <f t="shared" si="4"/>
        <v/>
      </c>
      <c r="O37" s="65" t="str">
        <f t="shared" si="1"/>
        <v/>
      </c>
    </row>
    <row r="38" spans="1:259" ht="60" customHeight="1">
      <c r="A38" s="66">
        <v>31</v>
      </c>
      <c r="B38" s="60"/>
      <c r="C38" s="61"/>
      <c r="D38" s="61"/>
      <c r="E38" s="67" t="str">
        <f t="shared" si="2"/>
        <v/>
      </c>
      <c r="F38" s="61"/>
      <c r="G38" s="61"/>
      <c r="H38" s="61"/>
      <c r="I38" s="61"/>
      <c r="J38" s="67" t="str">
        <f t="shared" si="0"/>
        <v/>
      </c>
      <c r="K38" s="61"/>
      <c r="L38" s="61"/>
      <c r="M38" s="63" t="str">
        <f t="shared" si="3"/>
        <v/>
      </c>
      <c r="N38" s="64" t="str">
        <f t="shared" si="4"/>
        <v/>
      </c>
      <c r="O38" s="65" t="str">
        <f t="shared" si="1"/>
        <v/>
      </c>
    </row>
    <row r="39" spans="1:259" ht="60" customHeight="1">
      <c r="A39" s="66">
        <v>32</v>
      </c>
      <c r="B39" s="60"/>
      <c r="C39" s="61"/>
      <c r="D39" s="61"/>
      <c r="E39" s="67" t="str">
        <f t="shared" si="2"/>
        <v/>
      </c>
      <c r="F39" s="61"/>
      <c r="G39" s="61"/>
      <c r="H39" s="61"/>
      <c r="I39" s="61"/>
      <c r="J39" s="67" t="str">
        <f t="shared" si="0"/>
        <v/>
      </c>
      <c r="K39" s="61"/>
      <c r="L39" s="61"/>
      <c r="M39" s="63" t="str">
        <f t="shared" si="3"/>
        <v/>
      </c>
      <c r="N39" s="64" t="str">
        <f t="shared" si="4"/>
        <v/>
      </c>
      <c r="O39" s="65" t="str">
        <f t="shared" si="1"/>
        <v/>
      </c>
    </row>
    <row r="40" spans="1:259" ht="60" customHeight="1">
      <c r="A40" s="66">
        <v>33</v>
      </c>
      <c r="B40" s="60"/>
      <c r="C40" s="61"/>
      <c r="D40" s="61"/>
      <c r="E40" s="67" t="str">
        <f t="shared" si="2"/>
        <v/>
      </c>
      <c r="F40" s="61"/>
      <c r="G40" s="61"/>
      <c r="H40" s="61"/>
      <c r="I40" s="61"/>
      <c r="J40" s="67" t="str">
        <f t="shared" si="0"/>
        <v/>
      </c>
      <c r="K40" s="61"/>
      <c r="L40" s="61"/>
      <c r="M40" s="63" t="str">
        <f t="shared" si="3"/>
        <v/>
      </c>
      <c r="N40" s="64" t="str">
        <f t="shared" si="4"/>
        <v/>
      </c>
      <c r="O40" s="65" t="str">
        <f t="shared" si="1"/>
        <v/>
      </c>
    </row>
    <row r="41" spans="1:259" ht="60" customHeight="1">
      <c r="A41" s="66">
        <v>34</v>
      </c>
      <c r="B41" s="60"/>
      <c r="C41" s="61"/>
      <c r="D41" s="61"/>
      <c r="E41" s="67" t="str">
        <f t="shared" si="2"/>
        <v/>
      </c>
      <c r="F41" s="61"/>
      <c r="G41" s="61"/>
      <c r="H41" s="61"/>
      <c r="I41" s="61"/>
      <c r="J41" s="67" t="str">
        <f t="shared" si="0"/>
        <v/>
      </c>
      <c r="K41" s="61"/>
      <c r="L41" s="61"/>
      <c r="M41" s="63" t="str">
        <f t="shared" si="3"/>
        <v/>
      </c>
      <c r="N41" s="64" t="str">
        <f t="shared" si="4"/>
        <v/>
      </c>
      <c r="O41" s="65" t="str">
        <f t="shared" si="1"/>
        <v/>
      </c>
    </row>
    <row r="42" spans="1:259" ht="60" customHeight="1">
      <c r="A42" s="66">
        <v>35</v>
      </c>
      <c r="B42" s="60"/>
      <c r="C42" s="61"/>
      <c r="D42" s="61"/>
      <c r="E42" s="67" t="str">
        <f t="shared" si="2"/>
        <v/>
      </c>
      <c r="F42" s="61"/>
      <c r="G42" s="61"/>
      <c r="H42" s="61"/>
      <c r="I42" s="61"/>
      <c r="J42" s="67" t="str">
        <f t="shared" si="0"/>
        <v/>
      </c>
      <c r="K42" s="61"/>
      <c r="L42" s="61"/>
      <c r="M42" s="63" t="str">
        <f t="shared" si="3"/>
        <v/>
      </c>
      <c r="N42" s="64" t="str">
        <f t="shared" si="4"/>
        <v/>
      </c>
      <c r="O42" s="65" t="str">
        <f t="shared" si="1"/>
        <v/>
      </c>
    </row>
    <row r="43" spans="1:259" ht="60" customHeight="1">
      <c r="A43" s="66">
        <v>36</v>
      </c>
      <c r="B43" s="60"/>
      <c r="C43" s="61"/>
      <c r="D43" s="61"/>
      <c r="E43" s="67" t="str">
        <f t="shared" si="2"/>
        <v/>
      </c>
      <c r="F43" s="61"/>
      <c r="G43" s="61"/>
      <c r="H43" s="61"/>
      <c r="I43" s="61"/>
      <c r="J43" s="67" t="str">
        <f t="shared" si="0"/>
        <v/>
      </c>
      <c r="K43" s="61"/>
      <c r="L43" s="61"/>
      <c r="M43" s="63" t="str">
        <f t="shared" si="3"/>
        <v/>
      </c>
      <c r="N43" s="64" t="str">
        <f t="shared" si="4"/>
        <v/>
      </c>
      <c r="O43" s="65" t="str">
        <f t="shared" si="1"/>
        <v/>
      </c>
    </row>
    <row r="44" spans="1:259" s="68" customFormat="1" ht="60" customHeight="1">
      <c r="A44" s="66">
        <v>37</v>
      </c>
      <c r="B44" s="60"/>
      <c r="C44" s="61"/>
      <c r="D44" s="61"/>
      <c r="E44" s="67" t="str">
        <f t="shared" si="2"/>
        <v/>
      </c>
      <c r="F44" s="61"/>
      <c r="G44" s="61"/>
      <c r="H44" s="61"/>
      <c r="I44" s="61"/>
      <c r="J44" s="67" t="str">
        <f t="shared" si="0"/>
        <v/>
      </c>
      <c r="K44" s="61"/>
      <c r="L44" s="61"/>
      <c r="M44" s="63" t="str">
        <f t="shared" si="3"/>
        <v/>
      </c>
      <c r="N44" s="64" t="str">
        <f t="shared" si="4"/>
        <v/>
      </c>
      <c r="O44" s="65" t="str">
        <f t="shared" si="1"/>
        <v/>
      </c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49"/>
      <c r="EY44" s="49"/>
      <c r="EZ44" s="49"/>
      <c r="FA44" s="49"/>
      <c r="FB44" s="49"/>
      <c r="FC44" s="49"/>
      <c r="FD44" s="49"/>
      <c r="FE44" s="49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49"/>
      <c r="FS44" s="49"/>
      <c r="FT44" s="49"/>
      <c r="FU44" s="49"/>
      <c r="FV44" s="49"/>
      <c r="FW44" s="49"/>
      <c r="FX44" s="49"/>
      <c r="FY44" s="49"/>
      <c r="FZ44" s="49"/>
      <c r="GA44" s="49"/>
      <c r="GB44" s="49"/>
      <c r="GC44" s="49"/>
      <c r="GD44" s="49"/>
      <c r="GE44" s="49"/>
      <c r="GF44" s="49"/>
      <c r="GG44" s="49"/>
      <c r="GH44" s="49"/>
      <c r="GI44" s="49"/>
      <c r="GJ44" s="49"/>
      <c r="GK44" s="49"/>
      <c r="GL44" s="49"/>
      <c r="GM44" s="49"/>
      <c r="GN44" s="49"/>
      <c r="GO44" s="49"/>
      <c r="GP44" s="49"/>
      <c r="GQ44" s="49"/>
      <c r="GR44" s="49"/>
      <c r="GS44" s="49"/>
      <c r="GT44" s="49"/>
      <c r="GU44" s="49"/>
      <c r="GV44" s="49"/>
      <c r="GW44" s="49"/>
      <c r="GX44" s="49"/>
      <c r="GY44" s="49"/>
      <c r="GZ44" s="49"/>
      <c r="HA44" s="49"/>
      <c r="HB44" s="49"/>
      <c r="HC44" s="49"/>
      <c r="HD44" s="49"/>
      <c r="HE44" s="49"/>
      <c r="HF44" s="49"/>
      <c r="HG44" s="49"/>
      <c r="HH44" s="49"/>
      <c r="HI44" s="49"/>
      <c r="HJ44" s="49"/>
      <c r="HK44" s="49"/>
      <c r="HL44" s="49"/>
      <c r="HM44" s="49"/>
      <c r="HN44" s="49"/>
      <c r="HO44" s="49"/>
      <c r="HP44" s="49"/>
      <c r="HQ44" s="49"/>
      <c r="HR44" s="49"/>
      <c r="HS44" s="49"/>
      <c r="HT44" s="49"/>
      <c r="HU44" s="49"/>
      <c r="HV44" s="49"/>
      <c r="HW44" s="49"/>
      <c r="HX44" s="49"/>
      <c r="HY44" s="49"/>
      <c r="HZ44" s="49"/>
      <c r="IA44" s="49"/>
      <c r="IB44" s="49"/>
      <c r="IC44" s="49"/>
      <c r="ID44" s="49"/>
      <c r="IE44" s="49"/>
      <c r="IF44" s="49"/>
      <c r="IG44" s="49"/>
      <c r="IH44" s="49"/>
      <c r="II44" s="49"/>
      <c r="IJ44" s="49"/>
      <c r="IK44" s="49"/>
      <c r="IL44" s="49"/>
      <c r="IM44" s="49"/>
      <c r="IN44" s="49"/>
      <c r="IO44" s="49"/>
      <c r="IP44" s="49"/>
      <c r="IQ44" s="49"/>
      <c r="IR44" s="49"/>
      <c r="IS44" s="49"/>
      <c r="IT44" s="49"/>
      <c r="IU44" s="49"/>
      <c r="IV44" s="49"/>
      <c r="IW44" s="49"/>
      <c r="IX44" s="49"/>
      <c r="IY44" s="49"/>
    </row>
    <row r="45" spans="1:259" ht="60" customHeight="1">
      <c r="A45" s="66">
        <v>38</v>
      </c>
      <c r="B45" s="60"/>
      <c r="C45" s="61"/>
      <c r="D45" s="61"/>
      <c r="E45" s="67" t="str">
        <f t="shared" si="2"/>
        <v/>
      </c>
      <c r="F45" s="61"/>
      <c r="G45" s="61"/>
      <c r="H45" s="61"/>
      <c r="I45" s="61"/>
      <c r="J45" s="67" t="str">
        <f t="shared" si="0"/>
        <v/>
      </c>
      <c r="K45" s="61"/>
      <c r="L45" s="61"/>
      <c r="M45" s="63" t="str">
        <f t="shared" si="3"/>
        <v/>
      </c>
      <c r="N45" s="64" t="str">
        <f t="shared" si="4"/>
        <v/>
      </c>
      <c r="O45" s="65" t="str">
        <f t="shared" si="1"/>
        <v/>
      </c>
    </row>
    <row r="46" spans="1:259" ht="60" customHeight="1">
      <c r="A46" s="66">
        <v>39</v>
      </c>
      <c r="B46" s="60"/>
      <c r="C46" s="61"/>
      <c r="D46" s="61"/>
      <c r="E46" s="67" t="str">
        <f t="shared" si="2"/>
        <v/>
      </c>
      <c r="F46" s="61"/>
      <c r="G46" s="61"/>
      <c r="H46" s="61"/>
      <c r="I46" s="61"/>
      <c r="J46" s="67" t="str">
        <f t="shared" si="0"/>
        <v/>
      </c>
      <c r="K46" s="61"/>
      <c r="L46" s="61"/>
      <c r="M46" s="63" t="str">
        <f t="shared" si="3"/>
        <v/>
      </c>
      <c r="N46" s="64" t="str">
        <f t="shared" si="4"/>
        <v/>
      </c>
      <c r="O46" s="65" t="str">
        <f t="shared" si="1"/>
        <v/>
      </c>
    </row>
    <row r="47" spans="1:259" ht="60" customHeight="1">
      <c r="A47" s="66">
        <v>40</v>
      </c>
      <c r="B47" s="60"/>
      <c r="C47" s="61"/>
      <c r="D47" s="61"/>
      <c r="E47" s="67" t="str">
        <f t="shared" si="2"/>
        <v/>
      </c>
      <c r="F47" s="61"/>
      <c r="G47" s="61"/>
      <c r="H47" s="61"/>
      <c r="I47" s="61"/>
      <c r="J47" s="67" t="str">
        <f t="shared" si="0"/>
        <v/>
      </c>
      <c r="K47" s="61"/>
      <c r="L47" s="61"/>
      <c r="M47" s="63" t="str">
        <f>IF(G47="","",SUM(C47+F47+G47+K47)/50*100)</f>
        <v/>
      </c>
      <c r="N47" s="64" t="str">
        <f t="shared" si="4"/>
        <v/>
      </c>
      <c r="O47" s="65" t="str">
        <f t="shared" si="1"/>
        <v/>
      </c>
    </row>
    <row r="48" spans="1:259" ht="60" customHeight="1">
      <c r="A48" s="148" t="s">
        <v>175</v>
      </c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8"/>
      <c r="GS48" s="68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HX48" s="68"/>
      <c r="HY48" s="68"/>
      <c r="HZ48" s="68"/>
      <c r="IA48" s="68"/>
      <c r="IB48" s="68"/>
      <c r="IC48" s="68"/>
      <c r="ID48" s="68"/>
      <c r="IE48" s="68"/>
      <c r="IF48" s="68"/>
      <c r="IG48" s="68"/>
      <c r="IH48" s="68"/>
      <c r="II48" s="68"/>
      <c r="IJ48" s="68"/>
      <c r="IK48" s="68"/>
      <c r="IL48" s="68"/>
      <c r="IM48" s="68"/>
      <c r="IN48" s="68"/>
      <c r="IO48" s="68"/>
      <c r="IP48" s="68"/>
      <c r="IQ48" s="68"/>
      <c r="IR48" s="68"/>
      <c r="IS48" s="68"/>
      <c r="IT48" s="68"/>
      <c r="IU48" s="68"/>
      <c r="IV48" s="68"/>
      <c r="IW48" s="68"/>
      <c r="IX48" s="68"/>
      <c r="IY48" s="68"/>
    </row>
    <row r="49" spans="1:16" ht="60" customHeight="1">
      <c r="A49" s="69"/>
      <c r="B49" s="70" t="s">
        <v>176</v>
      </c>
      <c r="C49" s="149"/>
      <c r="D49" s="150"/>
      <c r="E49" s="150"/>
      <c r="F49" s="150"/>
      <c r="G49" s="150"/>
      <c r="H49" s="150"/>
      <c r="I49" s="150"/>
      <c r="J49" s="150"/>
      <c r="K49" s="150"/>
      <c r="L49" s="150"/>
      <c r="M49" s="151"/>
      <c r="N49" s="71"/>
      <c r="O49" s="71"/>
    </row>
    <row r="50" spans="1:16" ht="60" customHeight="1">
      <c r="A50" s="59">
        <v>1</v>
      </c>
      <c r="B50" s="72" t="s">
        <v>177</v>
      </c>
      <c r="C50" s="73">
        <f>COUNTIFS(C$8:C$47,"&gt;=4.5")</f>
        <v>9</v>
      </c>
      <c r="D50" s="73">
        <f>COUNTIFS(D$8:D$47,"&gt;=4.5")</f>
        <v>4</v>
      </c>
      <c r="E50" s="74">
        <f>COUNTIFS(E$8:E$47,"&gt;=18")</f>
        <v>0</v>
      </c>
      <c r="F50" s="75">
        <f>COUNTIFS(F$8:F$47,"&gt;=9")</f>
        <v>12</v>
      </c>
      <c r="G50" s="75"/>
      <c r="H50" s="75"/>
      <c r="I50" s="75">
        <f>COUNTIFS(I$8:I$47,"&gt;=9")</f>
        <v>0</v>
      </c>
      <c r="J50" s="74">
        <f>COUNTIFS(J$8:J$47,"&gt;=36")</f>
        <v>0</v>
      </c>
      <c r="K50" s="75">
        <f>COUNTIFS(K$8:K$47,"&gt;=9")</f>
        <v>12</v>
      </c>
      <c r="L50" s="75">
        <f>COUNTIFS(L$8:L$47,"&gt;=13.5")</f>
        <v>0</v>
      </c>
      <c r="M50" s="74">
        <f>COUNTIFS(O$8:O$47,"&gt;=90")</f>
        <v>0</v>
      </c>
      <c r="N50" s="71"/>
      <c r="O50" s="71"/>
    </row>
    <row r="51" spans="1:16" ht="60">
      <c r="A51" s="66">
        <v>2</v>
      </c>
      <c r="B51" s="72" t="s">
        <v>178</v>
      </c>
      <c r="C51" s="73">
        <f>COUNTIFS(C$8:C$47,"&gt;=4",C$8:C$47,"&lt;4.5")</f>
        <v>5</v>
      </c>
      <c r="D51" s="73">
        <f>COUNTIFS(D$8:D$47,"&gt;=4",D$8:D$47,"&lt;4.5")</f>
        <v>6</v>
      </c>
      <c r="E51" s="74">
        <f>COUNTIFS(E$8:E$47,"&gt;=16",E$8:E$47,"&lt;18")</f>
        <v>0</v>
      </c>
      <c r="F51" s="75">
        <f>COUNTIFS(F$8:F$47,"&gt;=8",F$8:F$47,"&lt;9")</f>
        <v>9</v>
      </c>
      <c r="G51" s="75"/>
      <c r="H51" s="75"/>
      <c r="I51" s="75">
        <f>COUNTIFS(I$8:I$47,"&gt;=8",I$8:I$47,"&lt;9")</f>
        <v>0</v>
      </c>
      <c r="J51" s="74">
        <f>COUNTIFS(J$8:J$47,"&gt;=32",J$8:J$47,"&lt;36")</f>
        <v>0</v>
      </c>
      <c r="K51" s="75">
        <f>COUNTIFS(K$8:K$47,"&gt;=8",K$8:K$47,"&lt;9")</f>
        <v>1</v>
      </c>
      <c r="L51" s="75">
        <f>COUNTIFS(L$8:L$47,"&gt;=12",L$8:L$47,"&lt;13.5")</f>
        <v>0</v>
      </c>
      <c r="M51" s="74">
        <f>COUNTIFS(O$8:O$47,"&gt;=80",O$8:O$47,"&lt;90")</f>
        <v>0</v>
      </c>
      <c r="N51" s="71"/>
      <c r="O51" s="71"/>
    </row>
    <row r="52" spans="1:16" ht="60">
      <c r="A52" s="66">
        <v>3</v>
      </c>
      <c r="B52" s="72" t="s">
        <v>179</v>
      </c>
      <c r="C52" s="73">
        <f>COUNTIFS(C$8:C$47,"&gt;=3.25",C$8:C$47,"&lt;4")</f>
        <v>0</v>
      </c>
      <c r="D52" s="73">
        <f>COUNTIFS(D$8:D$47,"&gt;=3.25",D$8:D$47,"&lt;4")</f>
        <v>0</v>
      </c>
      <c r="E52" s="74">
        <f>COUNTIFS(E$8:E$47,"&gt;=13",E$8:E$47,"&lt;16")</f>
        <v>0</v>
      </c>
      <c r="F52" s="75">
        <f>COUNTIFS(F$8:F$47,"&gt;=6.5",F$8:F$47,"&lt;8")</f>
        <v>0</v>
      </c>
      <c r="G52" s="75"/>
      <c r="H52" s="75"/>
      <c r="I52" s="75">
        <f>COUNTIFS(I$8:I$47,"&gt;=6.5",I$8:I$47,"&lt;8")</f>
        <v>0</v>
      </c>
      <c r="J52" s="74">
        <f>COUNTIFS(J$8:J$47,"&gt;=26",J$8:J$47,"&lt;32")</f>
        <v>3</v>
      </c>
      <c r="K52" s="75">
        <f>COUNTIFS(K$8:K$47,"&gt;=6.5",K$8:K$47,"&lt;8")</f>
        <v>0</v>
      </c>
      <c r="L52" s="75">
        <f>COUNTIFS(L$8:L$47,"&gt;=9.75",L$8:L$47,"&lt;12")</f>
        <v>0</v>
      </c>
      <c r="M52" s="74">
        <f>COUNTIFS(O$8:O$47,"&gt;=65",O$8:O$47,"&lt;80")</f>
        <v>0</v>
      </c>
      <c r="N52" s="71"/>
      <c r="O52" s="71"/>
    </row>
    <row r="53" spans="1:16" ht="60">
      <c r="A53" s="66">
        <v>4</v>
      </c>
      <c r="B53" s="72" t="s">
        <v>180</v>
      </c>
      <c r="C53" s="73">
        <f>COUNTIFS(C$8:C$47,"&gt;=2.5",C$8:C$47,"&lt;3.25")</f>
        <v>7</v>
      </c>
      <c r="D53" s="73">
        <f>COUNTIFS(D$8:D$47,"&gt;=2.5",D$8:D$47,"&lt;3.25")</f>
        <v>11</v>
      </c>
      <c r="E53" s="74">
        <f>COUNTIFS(E$8:E$47,"&gt;=10",E$8:E$47,"&lt;13")</f>
        <v>3</v>
      </c>
      <c r="F53" s="75">
        <f>COUNTIFS(F$8:F$47,"&gt;=5",F$8:F$47,"&lt;6.5")</f>
        <v>0</v>
      </c>
      <c r="G53" s="75"/>
      <c r="H53" s="75"/>
      <c r="I53" s="75">
        <f>COUNTIFS(I$8:I$47,"&gt;=5",I$8:I$47,"&lt;6.5")</f>
        <v>0</v>
      </c>
      <c r="J53" s="74">
        <f>COUNTIFS(J$8:J$47,"&gt;=20",J$8:J$47,"&lt;26")</f>
        <v>0</v>
      </c>
      <c r="K53" s="75">
        <f>COUNTIFS(K$8:K$47,"&gt;=5",K$8:K$47,"&lt;6.5")</f>
        <v>2</v>
      </c>
      <c r="L53" s="75">
        <f>COUNTIFS(L$8:L$47,"&gt;=7.5",L$8:L$47,"&lt;9.75")</f>
        <v>0</v>
      </c>
      <c r="M53" s="74">
        <f>COUNTIFS(O$8:O$47,"&gt;=50",O$8:O$47,"&lt;65")</f>
        <v>3</v>
      </c>
      <c r="N53" s="71"/>
      <c r="O53" s="71"/>
    </row>
    <row r="54" spans="1:16" ht="60">
      <c r="A54" s="66">
        <v>5</v>
      </c>
      <c r="B54" s="72" t="s">
        <v>181</v>
      </c>
      <c r="C54" s="73">
        <f>COUNTIFS(C$8:C$47,"&lt;2.5")</f>
        <v>1</v>
      </c>
      <c r="D54" s="73">
        <f>COUNTIFS(D$8:D$47,"&lt;2.5")</f>
        <v>1</v>
      </c>
      <c r="E54" s="74">
        <f>COUNTIFS(E$8:E$47,"&lt;10")</f>
        <v>19</v>
      </c>
      <c r="F54" s="75">
        <f>COUNTIFS(F$8:F$47,"&lt;5")</f>
        <v>1</v>
      </c>
      <c r="G54" s="75"/>
      <c r="H54" s="75"/>
      <c r="I54" s="75">
        <f>COUNTIFS(I$8:I$47,"&lt;5")</f>
        <v>1</v>
      </c>
      <c r="J54" s="74">
        <f>COUNTIFS(J$8:J$47,"&lt;20")</f>
        <v>19</v>
      </c>
      <c r="K54" s="75">
        <f>COUNTIFS(K$8:K$47,"&lt;5")</f>
        <v>7</v>
      </c>
      <c r="L54" s="75">
        <f>COUNTIFS(L$8:L$47,"&lt;7.5")</f>
        <v>1</v>
      </c>
      <c r="M54" s="74">
        <f>COUNTIFS(O$8:O$47,"&lt;50")</f>
        <v>18</v>
      </c>
      <c r="N54" s="71"/>
      <c r="O54" s="71"/>
    </row>
    <row r="55" spans="1:16" s="82" customFormat="1" ht="42" customHeight="1">
      <c r="A55" s="76"/>
      <c r="B55" s="77" t="s">
        <v>182</v>
      </c>
      <c r="C55" s="142" t="s">
        <v>183</v>
      </c>
      <c r="D55" s="142" t="s">
        <v>184</v>
      </c>
      <c r="E55" s="142" t="s">
        <v>184</v>
      </c>
      <c r="F55" s="142" t="s">
        <v>184</v>
      </c>
      <c r="G55" s="142"/>
      <c r="H55" s="142"/>
      <c r="I55" s="142" t="s">
        <v>184</v>
      </c>
      <c r="J55" s="142" t="s">
        <v>184</v>
      </c>
      <c r="K55" s="79" t="s">
        <v>185</v>
      </c>
      <c r="L55" s="80"/>
      <c r="M55" s="80"/>
      <c r="N55" s="81"/>
      <c r="O55" s="80"/>
      <c r="P55" s="80"/>
    </row>
    <row r="56" spans="1:16" s="88" customFormat="1" ht="42.75" customHeight="1">
      <c r="A56" s="83"/>
      <c r="B56" s="78" t="s">
        <v>7</v>
      </c>
      <c r="C56" s="143"/>
      <c r="D56" s="143"/>
      <c r="E56" s="143"/>
      <c r="F56" s="143"/>
      <c r="G56" s="143"/>
      <c r="H56" s="143"/>
      <c r="I56" s="143"/>
      <c r="J56" s="143"/>
      <c r="K56" s="85"/>
      <c r="L56" s="86"/>
      <c r="M56" s="86"/>
      <c r="N56" s="87"/>
      <c r="O56" s="86"/>
      <c r="P56" s="86"/>
    </row>
  </sheetData>
  <sheetProtection algorithmName="SHA-512" hashValue="bymfRcfdrKcinTwDVsD9Sw9HEi8Aylyen4Sk5Zge/jYh+kvPJ7FX30Y4JStUMt7GaslXX539UxCjP4mWFs/Pug==" saltValue="rJpldvugpSjeUtd+V1m7xQ==" spinCount="100000" sheet="1"/>
  <mergeCells count="20">
    <mergeCell ref="C55:J55"/>
    <mergeCell ref="C56:J56"/>
    <mergeCell ref="O5:O6"/>
    <mergeCell ref="C6:E6"/>
    <mergeCell ref="F6:J6"/>
    <mergeCell ref="N6:N7"/>
    <mergeCell ref="A48:O48"/>
    <mergeCell ref="C49:M49"/>
    <mergeCell ref="A5:A7"/>
    <mergeCell ref="C5:E5"/>
    <mergeCell ref="F5:J5"/>
    <mergeCell ref="K5:K6"/>
    <mergeCell ref="L5:L6"/>
    <mergeCell ref="M5:N5"/>
    <mergeCell ref="A4:B4"/>
    <mergeCell ref="A1:B1"/>
    <mergeCell ref="C1:L2"/>
    <mergeCell ref="A2:B2"/>
    <mergeCell ref="A3:D3"/>
    <mergeCell ref="E3:K3"/>
  </mergeCells>
  <dataValidations count="5">
    <dataValidation type="whole" allowBlank="1" showInputMessage="1" showErrorMessage="1" sqref="L8:L47" xr:uid="{00000000-0002-0000-0900-000000000000}">
      <formula1>0</formula1>
      <formula2>30</formula2>
    </dataValidation>
    <dataValidation type="whole" allowBlank="1" showInputMessage="1" showErrorMessage="1" sqref="F8:I47 K8:K47" xr:uid="{00000000-0002-0000-0900-000001000000}">
      <formula1>0</formula1>
      <formula2>20</formula2>
    </dataValidation>
    <dataValidation type="whole" allowBlank="1" showInputMessage="1" showErrorMessage="1" sqref="C8:D47" xr:uid="{00000000-0002-0000-0900-000002000000}">
      <formula1>0</formula1>
      <formula2>5</formula2>
    </dataValidation>
    <dataValidation allowBlank="1" showInputMessage="1" showErrorMessage="1" error="يجب أن تكون القيمة بين 0 و 5" sqref="SU46:TF50 ACQ46:ADB50 AMM46:AMX50 AWI46:AWT50 BGE46:BGP50 BQA46:BQL50 BZW46:CAH50 CJS46:CKD50 CTO46:CTZ50 DDK46:DDV50 DNG46:DNR50 DXC46:DXN50 EGY46:EHJ50 EQU46:ERF50 FAQ46:FBB50 FKM46:FKX50 FUI46:FUT50 GEE46:GEP50 GOA46:GOL50 GXW46:GYH50 HHS46:HID50 HRO46:HRZ50 IBK46:IBV50 ILG46:ILR50 IVC46:IVN50 JEY46:JFJ50 JOU46:JPF50 JYQ46:JZB50 KIM46:KIX50 KSI46:KST50 LCE46:LCP50 LMA46:LML50 LVW46:LWH50 MFS46:MGD50 MPO46:MPZ50 MZK46:MZV50 NJG46:NJR50 NTC46:NTN50 OCY46:ODJ50 OMU46:ONF50 OWQ46:OXB50 PGM46:PGX50 PQI46:PQT50 QAE46:QAP50 QKA46:QKL50 QTW46:QUH50 RDS46:RED50 RNO46:RNZ50 RXK46:RXV50 SHG46:SHR50 SRC46:SRN50 TAY46:TBJ50 TKU46:TLF50 TUQ46:TVB50 UEM46:UEX50 UOI46:UOT50 UYE46:UYP50 VIA46:VIL50 VRW46:VSH50 WBS46:WCD50 WLO46:WLZ50 WVK46:WVV50 SU65584:TF65588 ACQ65584:ADB65588 AMM65584:AMX65588 AWI65584:AWT65588 BGE65584:BGP65588 BQA65584:BQL65588 BZW65584:CAH65588 CJS65584:CKD65588 CTO65584:CTZ65588 DDK65584:DDV65588 DNG65584:DNR65588 DXC65584:DXN65588 EGY65584:EHJ65588 EQU65584:ERF65588 FAQ65584:FBB65588 FKM65584:FKX65588 FUI65584:FUT65588 GEE65584:GEP65588 GOA65584:GOL65588 GXW65584:GYH65588 HHS65584:HID65588 HRO65584:HRZ65588 IBK65584:IBV65588 ILG65584:ILR65588 IVC65584:IVN65588 JEY65584:JFJ65588 JOU65584:JPF65588 JYQ65584:JZB65588 KIM65584:KIX65588 KSI65584:KST65588 LCE65584:LCP65588 LMA65584:LML65588 LVW65584:LWH65588 MFS65584:MGD65588 MPO65584:MPZ65588 MZK65584:MZV65588 NJG65584:NJR65588 NTC65584:NTN65588 OCY65584:ODJ65588 OMU65584:ONF65588 OWQ65584:OXB65588 PGM65584:PGX65588 PQI65584:PQT65588 QAE65584:QAP65588 QKA65584:QKL65588 QTW65584:QUH65588 RDS65584:RED65588 RNO65584:RNZ65588 RXK65584:RXV65588 SHG65584:SHR65588 SRC65584:SRN65588 TAY65584:TBJ65588 TKU65584:TLF65588 TUQ65584:TVB65588 UEM65584:UEX65588 UOI65584:UOT65588 UYE65584:UYP65588 VIA65584:VIL65588 VRW65584:VSH65588 WBS65584:WCD65588 WLO65584:WLZ65588 WVK65584:WVV65588 SU131120:TF131124 ACQ131120:ADB131124 AMM131120:AMX131124 AWI131120:AWT131124 BGE131120:BGP131124 BQA131120:BQL131124 BZW131120:CAH131124 CJS131120:CKD131124 CTO131120:CTZ131124 DDK131120:DDV131124 DNG131120:DNR131124 DXC131120:DXN131124 EGY131120:EHJ131124 EQU131120:ERF131124 FAQ131120:FBB131124 FKM131120:FKX131124 FUI131120:FUT131124 GEE131120:GEP131124 GOA131120:GOL131124 GXW131120:GYH131124 HHS131120:HID131124 HRO131120:HRZ131124 IBK131120:IBV131124 ILG131120:ILR131124 IVC131120:IVN131124 JEY131120:JFJ131124 JOU131120:JPF131124 JYQ131120:JZB131124 KIM131120:KIX131124 KSI131120:KST131124 LCE131120:LCP131124 LMA131120:LML131124 LVW131120:LWH131124 MFS131120:MGD131124 MPO131120:MPZ131124 MZK131120:MZV131124 NJG131120:NJR131124 NTC131120:NTN131124 OCY131120:ODJ131124 OMU131120:ONF131124 OWQ131120:OXB131124 PGM131120:PGX131124 PQI131120:PQT131124 QAE131120:QAP131124 QKA131120:QKL131124 QTW131120:QUH131124 RDS131120:RED131124 RNO131120:RNZ131124 RXK131120:RXV131124 SHG131120:SHR131124 SRC131120:SRN131124 TAY131120:TBJ131124 TKU131120:TLF131124 TUQ131120:TVB131124 UEM131120:UEX131124 UOI131120:UOT131124 UYE131120:UYP131124 VIA131120:VIL131124 VRW131120:VSH131124 WBS131120:WCD131124 WLO131120:WLZ131124 WVK131120:WVV131124 SU196656:TF196660 ACQ196656:ADB196660 AMM196656:AMX196660 AWI196656:AWT196660 BGE196656:BGP196660 BQA196656:BQL196660 BZW196656:CAH196660 CJS196656:CKD196660 CTO196656:CTZ196660 DDK196656:DDV196660 DNG196656:DNR196660 DXC196656:DXN196660 EGY196656:EHJ196660 EQU196656:ERF196660 FAQ196656:FBB196660 FKM196656:FKX196660 FUI196656:FUT196660 GEE196656:GEP196660 GOA196656:GOL196660 GXW196656:GYH196660 HHS196656:HID196660 HRO196656:HRZ196660 IBK196656:IBV196660 ILG196656:ILR196660 IVC196656:IVN196660 JEY196656:JFJ196660 JOU196656:JPF196660 JYQ196656:JZB196660 KIM196656:KIX196660 KSI196656:KST196660 LCE196656:LCP196660 LMA196656:LML196660 LVW196656:LWH196660 MFS196656:MGD196660 MPO196656:MPZ196660 MZK196656:MZV196660 NJG196656:NJR196660 NTC196656:NTN196660 OCY196656:ODJ196660 OMU196656:ONF196660 OWQ196656:OXB196660 PGM196656:PGX196660 PQI196656:PQT196660 QAE196656:QAP196660 QKA196656:QKL196660 QTW196656:QUH196660 RDS196656:RED196660 RNO196656:RNZ196660 RXK196656:RXV196660 SHG196656:SHR196660 SRC196656:SRN196660 TAY196656:TBJ196660 TKU196656:TLF196660 TUQ196656:TVB196660 UEM196656:UEX196660 UOI196656:UOT196660 UYE196656:UYP196660 VIA196656:VIL196660 VRW196656:VSH196660 WBS196656:WCD196660 WLO196656:WLZ196660 WVK196656:WVV196660 SU262192:TF262196 ACQ262192:ADB262196 AMM262192:AMX262196 AWI262192:AWT262196 BGE262192:BGP262196 BQA262192:BQL262196 BZW262192:CAH262196 CJS262192:CKD262196 CTO262192:CTZ262196 DDK262192:DDV262196 DNG262192:DNR262196 DXC262192:DXN262196 EGY262192:EHJ262196 EQU262192:ERF262196 FAQ262192:FBB262196 FKM262192:FKX262196 FUI262192:FUT262196 GEE262192:GEP262196 GOA262192:GOL262196 GXW262192:GYH262196 HHS262192:HID262196 HRO262192:HRZ262196 IBK262192:IBV262196 ILG262192:ILR262196 IVC262192:IVN262196 JEY262192:JFJ262196 JOU262192:JPF262196 JYQ262192:JZB262196 KIM262192:KIX262196 KSI262192:KST262196 LCE262192:LCP262196 LMA262192:LML262196 LVW262192:LWH262196 MFS262192:MGD262196 MPO262192:MPZ262196 MZK262192:MZV262196 NJG262192:NJR262196 NTC262192:NTN262196 OCY262192:ODJ262196 OMU262192:ONF262196 OWQ262192:OXB262196 PGM262192:PGX262196 PQI262192:PQT262196 QAE262192:QAP262196 QKA262192:QKL262196 QTW262192:QUH262196 RDS262192:RED262196 RNO262192:RNZ262196 RXK262192:RXV262196 SHG262192:SHR262196 SRC262192:SRN262196 TAY262192:TBJ262196 TKU262192:TLF262196 TUQ262192:TVB262196 UEM262192:UEX262196 UOI262192:UOT262196 UYE262192:UYP262196 VIA262192:VIL262196 VRW262192:VSH262196 WBS262192:WCD262196 WLO262192:WLZ262196 WVK262192:WVV262196 SU327728:TF327732 ACQ327728:ADB327732 AMM327728:AMX327732 AWI327728:AWT327732 BGE327728:BGP327732 BQA327728:BQL327732 BZW327728:CAH327732 CJS327728:CKD327732 CTO327728:CTZ327732 DDK327728:DDV327732 DNG327728:DNR327732 DXC327728:DXN327732 EGY327728:EHJ327732 EQU327728:ERF327732 FAQ327728:FBB327732 FKM327728:FKX327732 FUI327728:FUT327732 GEE327728:GEP327732 GOA327728:GOL327732 GXW327728:GYH327732 HHS327728:HID327732 HRO327728:HRZ327732 IBK327728:IBV327732 ILG327728:ILR327732 IVC327728:IVN327732 JEY327728:JFJ327732 JOU327728:JPF327732 JYQ327728:JZB327732 KIM327728:KIX327732 KSI327728:KST327732 LCE327728:LCP327732 LMA327728:LML327732 LVW327728:LWH327732 MFS327728:MGD327732 MPO327728:MPZ327732 MZK327728:MZV327732 NJG327728:NJR327732 NTC327728:NTN327732 OCY327728:ODJ327732 OMU327728:ONF327732 OWQ327728:OXB327732 PGM327728:PGX327732 PQI327728:PQT327732 QAE327728:QAP327732 QKA327728:QKL327732 QTW327728:QUH327732 RDS327728:RED327732 RNO327728:RNZ327732 RXK327728:RXV327732 SHG327728:SHR327732 SRC327728:SRN327732 TAY327728:TBJ327732 TKU327728:TLF327732 TUQ327728:TVB327732 UEM327728:UEX327732 UOI327728:UOT327732 UYE327728:UYP327732 VIA327728:VIL327732 VRW327728:VSH327732 WBS327728:WCD327732 WLO327728:WLZ327732 WVK327728:WVV327732 SU393264:TF393268 ACQ393264:ADB393268 AMM393264:AMX393268 AWI393264:AWT393268 BGE393264:BGP393268 BQA393264:BQL393268 BZW393264:CAH393268 CJS393264:CKD393268 CTO393264:CTZ393268 DDK393264:DDV393268 DNG393264:DNR393268 DXC393264:DXN393268 EGY393264:EHJ393268 EQU393264:ERF393268 FAQ393264:FBB393268 FKM393264:FKX393268 FUI393264:FUT393268 GEE393264:GEP393268 GOA393264:GOL393268 GXW393264:GYH393268 HHS393264:HID393268 HRO393264:HRZ393268 IBK393264:IBV393268 ILG393264:ILR393268 IVC393264:IVN393268 JEY393264:JFJ393268 JOU393264:JPF393268 JYQ393264:JZB393268 KIM393264:KIX393268 KSI393264:KST393268 LCE393264:LCP393268 LMA393264:LML393268 LVW393264:LWH393268 MFS393264:MGD393268 MPO393264:MPZ393268 MZK393264:MZV393268 NJG393264:NJR393268 NTC393264:NTN393268 OCY393264:ODJ393268 OMU393264:ONF393268 OWQ393264:OXB393268 PGM393264:PGX393268 PQI393264:PQT393268 QAE393264:QAP393268 QKA393264:QKL393268 QTW393264:QUH393268 RDS393264:RED393268 RNO393264:RNZ393268 RXK393264:RXV393268 SHG393264:SHR393268 SRC393264:SRN393268 TAY393264:TBJ393268 TKU393264:TLF393268 TUQ393264:TVB393268 UEM393264:UEX393268 UOI393264:UOT393268 UYE393264:UYP393268 VIA393264:VIL393268 VRW393264:VSH393268 WBS393264:WCD393268 WLO393264:WLZ393268 WVK393264:WVV393268 SU458800:TF458804 ACQ458800:ADB458804 AMM458800:AMX458804 AWI458800:AWT458804 BGE458800:BGP458804 BQA458800:BQL458804 BZW458800:CAH458804 CJS458800:CKD458804 CTO458800:CTZ458804 DDK458800:DDV458804 DNG458800:DNR458804 DXC458800:DXN458804 EGY458800:EHJ458804 EQU458800:ERF458804 FAQ458800:FBB458804 FKM458800:FKX458804 FUI458800:FUT458804 GEE458800:GEP458804 GOA458800:GOL458804 GXW458800:GYH458804 HHS458800:HID458804 HRO458800:HRZ458804 IBK458800:IBV458804 ILG458800:ILR458804 IVC458800:IVN458804 JEY458800:JFJ458804 JOU458800:JPF458804 JYQ458800:JZB458804 KIM458800:KIX458804 KSI458800:KST458804 LCE458800:LCP458804 LMA458800:LML458804 LVW458800:LWH458804 MFS458800:MGD458804 MPO458800:MPZ458804 MZK458800:MZV458804 NJG458800:NJR458804 NTC458800:NTN458804 OCY458800:ODJ458804 OMU458800:ONF458804 OWQ458800:OXB458804 PGM458800:PGX458804 PQI458800:PQT458804 QAE458800:QAP458804 QKA458800:QKL458804 QTW458800:QUH458804 RDS458800:RED458804 RNO458800:RNZ458804 RXK458800:RXV458804 SHG458800:SHR458804 SRC458800:SRN458804 TAY458800:TBJ458804 TKU458800:TLF458804 TUQ458800:TVB458804 UEM458800:UEX458804 UOI458800:UOT458804 UYE458800:UYP458804 VIA458800:VIL458804 VRW458800:VSH458804 WBS458800:WCD458804 WLO458800:WLZ458804 WVK458800:WVV458804 SU524336:TF524340 ACQ524336:ADB524340 AMM524336:AMX524340 AWI524336:AWT524340 BGE524336:BGP524340 BQA524336:BQL524340 BZW524336:CAH524340 CJS524336:CKD524340 CTO524336:CTZ524340 DDK524336:DDV524340 DNG524336:DNR524340 DXC524336:DXN524340 EGY524336:EHJ524340 EQU524336:ERF524340 FAQ524336:FBB524340 FKM524336:FKX524340 FUI524336:FUT524340 GEE524336:GEP524340 GOA524336:GOL524340 GXW524336:GYH524340 HHS524336:HID524340 HRO524336:HRZ524340 IBK524336:IBV524340 ILG524336:ILR524340 IVC524336:IVN524340 JEY524336:JFJ524340 JOU524336:JPF524340 JYQ524336:JZB524340 KIM524336:KIX524340 KSI524336:KST524340 LCE524336:LCP524340 LMA524336:LML524340 LVW524336:LWH524340 MFS524336:MGD524340 MPO524336:MPZ524340 MZK524336:MZV524340 NJG524336:NJR524340 NTC524336:NTN524340 OCY524336:ODJ524340 OMU524336:ONF524340 OWQ524336:OXB524340 PGM524336:PGX524340 PQI524336:PQT524340 QAE524336:QAP524340 QKA524336:QKL524340 QTW524336:QUH524340 RDS524336:RED524340 RNO524336:RNZ524340 RXK524336:RXV524340 SHG524336:SHR524340 SRC524336:SRN524340 TAY524336:TBJ524340 TKU524336:TLF524340 TUQ524336:TVB524340 UEM524336:UEX524340 UOI524336:UOT524340 UYE524336:UYP524340 VIA524336:VIL524340 VRW524336:VSH524340 WBS524336:WCD524340 WLO524336:WLZ524340 WVK524336:WVV524340 SU589872:TF589876 ACQ589872:ADB589876 AMM589872:AMX589876 AWI589872:AWT589876 BGE589872:BGP589876 BQA589872:BQL589876 BZW589872:CAH589876 CJS589872:CKD589876 CTO589872:CTZ589876 DDK589872:DDV589876 DNG589872:DNR589876 DXC589872:DXN589876 EGY589872:EHJ589876 EQU589872:ERF589876 FAQ589872:FBB589876 FKM589872:FKX589876 FUI589872:FUT589876 GEE589872:GEP589876 GOA589872:GOL589876 GXW589872:GYH589876 HHS589872:HID589876 HRO589872:HRZ589876 IBK589872:IBV589876 ILG589872:ILR589876 IVC589872:IVN589876 JEY589872:JFJ589876 JOU589872:JPF589876 JYQ589872:JZB589876 KIM589872:KIX589876 KSI589872:KST589876 LCE589872:LCP589876 LMA589872:LML589876 LVW589872:LWH589876 MFS589872:MGD589876 MPO589872:MPZ589876 MZK589872:MZV589876 NJG589872:NJR589876 NTC589872:NTN589876 OCY589872:ODJ589876 OMU589872:ONF589876 OWQ589872:OXB589876 PGM589872:PGX589876 PQI589872:PQT589876 QAE589872:QAP589876 QKA589872:QKL589876 QTW589872:QUH589876 RDS589872:RED589876 RNO589872:RNZ589876 RXK589872:RXV589876 SHG589872:SHR589876 SRC589872:SRN589876 TAY589872:TBJ589876 TKU589872:TLF589876 TUQ589872:TVB589876 UEM589872:UEX589876 UOI589872:UOT589876 UYE589872:UYP589876 VIA589872:VIL589876 VRW589872:VSH589876 WBS589872:WCD589876 WLO589872:WLZ589876 WVK589872:WVV589876 SU655408:TF655412 ACQ655408:ADB655412 AMM655408:AMX655412 AWI655408:AWT655412 BGE655408:BGP655412 BQA655408:BQL655412 BZW655408:CAH655412 CJS655408:CKD655412 CTO655408:CTZ655412 DDK655408:DDV655412 DNG655408:DNR655412 DXC655408:DXN655412 EGY655408:EHJ655412 EQU655408:ERF655412 FAQ655408:FBB655412 FKM655408:FKX655412 FUI655408:FUT655412 GEE655408:GEP655412 GOA655408:GOL655412 GXW655408:GYH655412 HHS655408:HID655412 HRO655408:HRZ655412 IBK655408:IBV655412 ILG655408:ILR655412 IVC655408:IVN655412 JEY655408:JFJ655412 JOU655408:JPF655412 JYQ655408:JZB655412 KIM655408:KIX655412 KSI655408:KST655412 LCE655408:LCP655412 LMA655408:LML655412 LVW655408:LWH655412 MFS655408:MGD655412 MPO655408:MPZ655412 MZK655408:MZV655412 NJG655408:NJR655412 NTC655408:NTN655412 OCY655408:ODJ655412 OMU655408:ONF655412 OWQ655408:OXB655412 PGM655408:PGX655412 PQI655408:PQT655412 QAE655408:QAP655412 QKA655408:QKL655412 QTW655408:QUH655412 RDS655408:RED655412 RNO655408:RNZ655412 RXK655408:RXV655412 SHG655408:SHR655412 SRC655408:SRN655412 TAY655408:TBJ655412 TKU655408:TLF655412 TUQ655408:TVB655412 UEM655408:UEX655412 UOI655408:UOT655412 UYE655408:UYP655412 VIA655408:VIL655412 VRW655408:VSH655412 WBS655408:WCD655412 WLO655408:WLZ655412 WVK655408:WVV655412 SU720944:TF720948 ACQ720944:ADB720948 AMM720944:AMX720948 AWI720944:AWT720948 BGE720944:BGP720948 BQA720944:BQL720948 BZW720944:CAH720948 CJS720944:CKD720948 CTO720944:CTZ720948 DDK720944:DDV720948 DNG720944:DNR720948 DXC720944:DXN720948 EGY720944:EHJ720948 EQU720944:ERF720948 FAQ720944:FBB720948 FKM720944:FKX720948 FUI720944:FUT720948 GEE720944:GEP720948 GOA720944:GOL720948 GXW720944:GYH720948 HHS720944:HID720948 HRO720944:HRZ720948 IBK720944:IBV720948 ILG720944:ILR720948 IVC720944:IVN720948 JEY720944:JFJ720948 JOU720944:JPF720948 JYQ720944:JZB720948 KIM720944:KIX720948 KSI720944:KST720948 LCE720944:LCP720948 LMA720944:LML720948 LVW720944:LWH720948 MFS720944:MGD720948 MPO720944:MPZ720948 MZK720944:MZV720948 NJG720944:NJR720948 NTC720944:NTN720948 OCY720944:ODJ720948 OMU720944:ONF720948 OWQ720944:OXB720948 PGM720944:PGX720948 PQI720944:PQT720948 QAE720944:QAP720948 QKA720944:QKL720948 QTW720944:QUH720948 RDS720944:RED720948 RNO720944:RNZ720948 RXK720944:RXV720948 SHG720944:SHR720948 SRC720944:SRN720948 TAY720944:TBJ720948 TKU720944:TLF720948 TUQ720944:TVB720948 UEM720944:UEX720948 UOI720944:UOT720948 UYE720944:UYP720948 VIA720944:VIL720948 VRW720944:VSH720948 WBS720944:WCD720948 WLO720944:WLZ720948 WVK720944:WVV720948 SU786480:TF786484 ACQ786480:ADB786484 AMM786480:AMX786484 AWI786480:AWT786484 BGE786480:BGP786484 BQA786480:BQL786484 BZW786480:CAH786484 CJS786480:CKD786484 CTO786480:CTZ786484 DDK786480:DDV786484 DNG786480:DNR786484 DXC786480:DXN786484 EGY786480:EHJ786484 EQU786480:ERF786484 FAQ786480:FBB786484 FKM786480:FKX786484 FUI786480:FUT786484 GEE786480:GEP786484 GOA786480:GOL786484 GXW786480:GYH786484 HHS786480:HID786484 HRO786480:HRZ786484 IBK786480:IBV786484 ILG786480:ILR786484 IVC786480:IVN786484 JEY786480:JFJ786484 JOU786480:JPF786484 JYQ786480:JZB786484 KIM786480:KIX786484 KSI786480:KST786484 LCE786480:LCP786484 LMA786480:LML786484 LVW786480:LWH786484 MFS786480:MGD786484 MPO786480:MPZ786484 MZK786480:MZV786484 NJG786480:NJR786484 NTC786480:NTN786484 OCY786480:ODJ786484 OMU786480:ONF786484 OWQ786480:OXB786484 PGM786480:PGX786484 PQI786480:PQT786484 QAE786480:QAP786484 QKA786480:QKL786484 QTW786480:QUH786484 RDS786480:RED786484 RNO786480:RNZ786484 RXK786480:RXV786484 SHG786480:SHR786484 SRC786480:SRN786484 TAY786480:TBJ786484 TKU786480:TLF786484 TUQ786480:TVB786484 UEM786480:UEX786484 UOI786480:UOT786484 UYE786480:UYP786484 VIA786480:VIL786484 VRW786480:VSH786484 WBS786480:WCD786484 WLO786480:WLZ786484 WVK786480:WVV786484 SU852016:TF852020 ACQ852016:ADB852020 AMM852016:AMX852020 AWI852016:AWT852020 BGE852016:BGP852020 BQA852016:BQL852020 BZW852016:CAH852020 CJS852016:CKD852020 CTO852016:CTZ852020 DDK852016:DDV852020 DNG852016:DNR852020 DXC852016:DXN852020 EGY852016:EHJ852020 EQU852016:ERF852020 FAQ852016:FBB852020 FKM852016:FKX852020 FUI852016:FUT852020 GEE852016:GEP852020 GOA852016:GOL852020 GXW852016:GYH852020 HHS852016:HID852020 HRO852016:HRZ852020 IBK852016:IBV852020 ILG852016:ILR852020 IVC852016:IVN852020 JEY852016:JFJ852020 JOU852016:JPF852020 JYQ852016:JZB852020 KIM852016:KIX852020 KSI852016:KST852020 LCE852016:LCP852020 LMA852016:LML852020 LVW852016:LWH852020 MFS852016:MGD852020 MPO852016:MPZ852020 MZK852016:MZV852020 NJG852016:NJR852020 NTC852016:NTN852020 OCY852016:ODJ852020 OMU852016:ONF852020 OWQ852016:OXB852020 PGM852016:PGX852020 PQI852016:PQT852020 QAE852016:QAP852020 QKA852016:QKL852020 QTW852016:QUH852020 RDS852016:RED852020 RNO852016:RNZ852020 RXK852016:RXV852020 SHG852016:SHR852020 SRC852016:SRN852020 TAY852016:TBJ852020 TKU852016:TLF852020 TUQ852016:TVB852020 UEM852016:UEX852020 UOI852016:UOT852020 UYE852016:UYP852020 VIA852016:VIL852020 VRW852016:VSH852020 WBS852016:WCD852020 WLO852016:WLZ852020 WVK852016:WVV852020 SU917552:TF917556 ACQ917552:ADB917556 AMM917552:AMX917556 AWI917552:AWT917556 BGE917552:BGP917556 BQA917552:BQL917556 BZW917552:CAH917556 CJS917552:CKD917556 CTO917552:CTZ917556 DDK917552:DDV917556 DNG917552:DNR917556 DXC917552:DXN917556 EGY917552:EHJ917556 EQU917552:ERF917556 FAQ917552:FBB917556 FKM917552:FKX917556 FUI917552:FUT917556 GEE917552:GEP917556 GOA917552:GOL917556 GXW917552:GYH917556 HHS917552:HID917556 HRO917552:HRZ917556 IBK917552:IBV917556 ILG917552:ILR917556 IVC917552:IVN917556 JEY917552:JFJ917556 JOU917552:JPF917556 JYQ917552:JZB917556 KIM917552:KIX917556 KSI917552:KST917556 LCE917552:LCP917556 LMA917552:LML917556 LVW917552:LWH917556 MFS917552:MGD917556 MPO917552:MPZ917556 MZK917552:MZV917556 NJG917552:NJR917556 NTC917552:NTN917556 OCY917552:ODJ917556 OMU917552:ONF917556 OWQ917552:OXB917556 PGM917552:PGX917556 PQI917552:PQT917556 QAE917552:QAP917556 QKA917552:QKL917556 QTW917552:QUH917556 RDS917552:RED917556 RNO917552:RNZ917556 RXK917552:RXV917556 SHG917552:SHR917556 SRC917552:SRN917556 TAY917552:TBJ917556 TKU917552:TLF917556 TUQ917552:TVB917556 UEM917552:UEX917556 UOI917552:UOT917556 UYE917552:UYP917556 VIA917552:VIL917556 VRW917552:VSH917556 WBS917552:WCD917556 WLO917552:WLZ917556 WVK917552:WVV917556 WVK983088:WVV983092 SU983088:TF983092 ACQ983088:ADB983092 AMM983088:AMX983092 AWI983088:AWT983092 BGE983088:BGP983092 BQA983088:BQL983092 BZW983088:CAH983092 CJS983088:CKD983092 CTO983088:CTZ983092 DDK983088:DDV983092 DNG983088:DNR983092 DXC983088:DXN983092 EGY983088:EHJ983092 EQU983088:ERF983092 FAQ983088:FBB983092 FKM983088:FKX983092 FUI983088:FUT983092 GEE983088:GEP983092 GOA983088:GOL983092 GXW983088:GYH983092 HHS983088:HID983092 HRO983088:HRZ983092 IBK983088:IBV983092 ILG983088:ILR983092 IVC983088:IVN983092 JEY983088:JFJ983092 JOU983088:JPF983092 JYQ983088:JZB983092 KIM983088:KIX983092 KSI983088:KST983092 LCE983088:LCP983092 LMA983088:LML983092 LVW983088:LWH983092 MFS983088:MGD983092 MPO983088:MPZ983092 MZK983088:MZV983092 NJG983088:NJR983092 NTC983088:NTN983092 OCY983088:ODJ983092 OMU983088:ONF983092 OWQ983088:OXB983092 PGM983088:PGX983092 PQI983088:PQT983092 QAE983088:QAP983092 QKA983088:QKL983092 QTW983088:QUH983092 RDS983088:RED983092 RNO983088:RNZ983092 RXK983088:RXV983092 SHG983088:SHR983092 SRC983088:SRN983092 TAY983088:TBJ983092 TKU983088:TLF983092 TUQ983088:TVB983092 UEM983088:UEX983092 UOI983088:UOT983092 UYE983088:UYP983092 VIA983088:VIL983092 VRW983088:VSH983092 WBS983088:WCD983092 WLO983088:WLZ983092 IY50:IY54 C917556:M917560 C852020:M852024 C786484:M786488 C720948:M720952 C655412:M655416 C589876:M589880 C524340:M524344 C458804:M458808 C393268:M393272 C327732:M327736 C262196:M262200 C196660:M196664 C131124:M131128 C65588:M65592 C983092:M983096 IY983092:IY983096 IZ983088:JJ983092 IY917556:IY917560 IZ917552:JJ917556 IY852020:IY852024 IZ852016:JJ852020 IY786484:IY786488 IZ786480:JJ786484 IY720948:IY720952 IZ720944:JJ720948 IY655412:IY655416 IZ655408:JJ655412 IY589876:IY589880 IZ589872:JJ589876 IY524340:IY524344 IZ524336:JJ524340 IY458804:IY458808 IZ458800:JJ458804 IY393268:IY393272 IZ393264:JJ393268 IY327732:IY327736 IZ327728:JJ327732 IY262196:IY262200 IZ262192:JJ262196 IY196660:IY196664 IZ196656:JJ196660 IY131124:IY131128 IZ131120:JJ131124 IY65588:IY65592 IZ65584:JJ65588 IZ46:JJ50 C50:M54" xr:uid="{00000000-0002-0000-0900-000003000000}"/>
    <dataValidation type="decimal" allowBlank="1" showInputMessage="1" showErrorMessage="1" sqref="JI65542:JI65581 TE65542:TE65581 ADA65542:ADA65581 AMW65542:AMW65581 AWS65542:AWS65581 BGO65542:BGO65581 BQK65542:BQK65581 CAG65542:CAG65581 CKC65542:CKC65581 CTY65542:CTY65581 DDU65542:DDU65581 DNQ65542:DNQ65581 DXM65542:DXM65581 EHI65542:EHI65581 ERE65542:ERE65581 FBA65542:FBA65581 FKW65542:FKW65581 FUS65542:FUS65581 GEO65542:GEO65581 GOK65542:GOK65581 GYG65542:GYG65581 HIC65542:HIC65581 HRY65542:HRY65581 IBU65542:IBU65581 ILQ65542:ILQ65581 IVM65542:IVM65581 JFI65542:JFI65581 JPE65542:JPE65581 JZA65542:JZA65581 KIW65542:KIW65581 KSS65542:KSS65581 LCO65542:LCO65581 LMK65542:LMK65581 LWG65542:LWG65581 MGC65542:MGC65581 MPY65542:MPY65581 MZU65542:MZU65581 NJQ65542:NJQ65581 NTM65542:NTM65581 ODI65542:ODI65581 ONE65542:ONE65581 OXA65542:OXA65581 PGW65542:PGW65581 PQS65542:PQS65581 QAO65542:QAO65581 QKK65542:QKK65581 QUG65542:QUG65581 REC65542:REC65581 RNY65542:RNY65581 RXU65542:RXU65581 SHQ65542:SHQ65581 SRM65542:SRM65581 TBI65542:TBI65581 TLE65542:TLE65581 TVA65542:TVA65581 UEW65542:UEW65581 UOS65542:UOS65581 UYO65542:UYO65581 VIK65542:VIK65581 VSG65542:VSG65581 WCC65542:WCC65581 WLY65542:WLY65581 WVU65542:WVU65581 JI131078:JI131117 TE131078:TE131117 ADA131078:ADA131117 AMW131078:AMW131117 AWS131078:AWS131117 BGO131078:BGO131117 BQK131078:BQK131117 CAG131078:CAG131117 CKC131078:CKC131117 CTY131078:CTY131117 DDU131078:DDU131117 DNQ131078:DNQ131117 DXM131078:DXM131117 EHI131078:EHI131117 ERE131078:ERE131117 FBA131078:FBA131117 FKW131078:FKW131117 FUS131078:FUS131117 GEO131078:GEO131117 GOK131078:GOK131117 GYG131078:GYG131117 HIC131078:HIC131117 HRY131078:HRY131117 IBU131078:IBU131117 ILQ131078:ILQ131117 IVM131078:IVM131117 JFI131078:JFI131117 JPE131078:JPE131117 JZA131078:JZA131117 KIW131078:KIW131117 KSS131078:KSS131117 LCO131078:LCO131117 LMK131078:LMK131117 LWG131078:LWG131117 MGC131078:MGC131117 MPY131078:MPY131117 MZU131078:MZU131117 NJQ131078:NJQ131117 NTM131078:NTM131117 ODI131078:ODI131117 ONE131078:ONE131117 OXA131078:OXA131117 PGW131078:PGW131117 PQS131078:PQS131117 QAO131078:QAO131117 QKK131078:QKK131117 QUG131078:QUG131117 REC131078:REC131117 RNY131078:RNY131117 RXU131078:RXU131117 SHQ131078:SHQ131117 SRM131078:SRM131117 TBI131078:TBI131117 TLE131078:TLE131117 TVA131078:TVA131117 UEW131078:UEW131117 UOS131078:UOS131117 UYO131078:UYO131117 VIK131078:VIK131117 VSG131078:VSG131117 WCC131078:WCC131117 WLY131078:WLY131117 WVU131078:WVU131117 JI196614:JI196653 TE196614:TE196653 ADA196614:ADA196653 AMW196614:AMW196653 AWS196614:AWS196653 BGO196614:BGO196653 BQK196614:BQK196653 CAG196614:CAG196653 CKC196614:CKC196653 CTY196614:CTY196653 DDU196614:DDU196653 DNQ196614:DNQ196653 DXM196614:DXM196653 EHI196614:EHI196653 ERE196614:ERE196653 FBA196614:FBA196653 FKW196614:FKW196653 FUS196614:FUS196653 GEO196614:GEO196653 GOK196614:GOK196653 GYG196614:GYG196653 HIC196614:HIC196653 HRY196614:HRY196653 IBU196614:IBU196653 ILQ196614:ILQ196653 IVM196614:IVM196653 JFI196614:JFI196653 JPE196614:JPE196653 JZA196614:JZA196653 KIW196614:KIW196653 KSS196614:KSS196653 LCO196614:LCO196653 LMK196614:LMK196653 LWG196614:LWG196653 MGC196614:MGC196653 MPY196614:MPY196653 MZU196614:MZU196653 NJQ196614:NJQ196653 NTM196614:NTM196653 ODI196614:ODI196653 ONE196614:ONE196653 OXA196614:OXA196653 PGW196614:PGW196653 PQS196614:PQS196653 QAO196614:QAO196653 QKK196614:QKK196653 QUG196614:QUG196653 REC196614:REC196653 RNY196614:RNY196653 RXU196614:RXU196653 SHQ196614:SHQ196653 SRM196614:SRM196653 TBI196614:TBI196653 TLE196614:TLE196653 TVA196614:TVA196653 UEW196614:UEW196653 UOS196614:UOS196653 UYO196614:UYO196653 VIK196614:VIK196653 VSG196614:VSG196653 WCC196614:WCC196653 WLY196614:WLY196653 WVU196614:WVU196653 JI262150:JI262189 TE262150:TE262189 ADA262150:ADA262189 AMW262150:AMW262189 AWS262150:AWS262189 BGO262150:BGO262189 BQK262150:BQK262189 CAG262150:CAG262189 CKC262150:CKC262189 CTY262150:CTY262189 DDU262150:DDU262189 DNQ262150:DNQ262189 DXM262150:DXM262189 EHI262150:EHI262189 ERE262150:ERE262189 FBA262150:FBA262189 FKW262150:FKW262189 FUS262150:FUS262189 GEO262150:GEO262189 GOK262150:GOK262189 GYG262150:GYG262189 HIC262150:HIC262189 HRY262150:HRY262189 IBU262150:IBU262189 ILQ262150:ILQ262189 IVM262150:IVM262189 JFI262150:JFI262189 JPE262150:JPE262189 JZA262150:JZA262189 KIW262150:KIW262189 KSS262150:KSS262189 LCO262150:LCO262189 LMK262150:LMK262189 LWG262150:LWG262189 MGC262150:MGC262189 MPY262150:MPY262189 MZU262150:MZU262189 NJQ262150:NJQ262189 NTM262150:NTM262189 ODI262150:ODI262189 ONE262150:ONE262189 OXA262150:OXA262189 PGW262150:PGW262189 PQS262150:PQS262189 QAO262150:QAO262189 QKK262150:QKK262189 QUG262150:QUG262189 REC262150:REC262189 RNY262150:RNY262189 RXU262150:RXU262189 SHQ262150:SHQ262189 SRM262150:SRM262189 TBI262150:TBI262189 TLE262150:TLE262189 TVA262150:TVA262189 UEW262150:UEW262189 UOS262150:UOS262189 UYO262150:UYO262189 VIK262150:VIK262189 VSG262150:VSG262189 WCC262150:WCC262189 WLY262150:WLY262189 WVU262150:WVU262189 JI327686:JI327725 TE327686:TE327725 ADA327686:ADA327725 AMW327686:AMW327725 AWS327686:AWS327725 BGO327686:BGO327725 BQK327686:BQK327725 CAG327686:CAG327725 CKC327686:CKC327725 CTY327686:CTY327725 DDU327686:DDU327725 DNQ327686:DNQ327725 DXM327686:DXM327725 EHI327686:EHI327725 ERE327686:ERE327725 FBA327686:FBA327725 FKW327686:FKW327725 FUS327686:FUS327725 GEO327686:GEO327725 GOK327686:GOK327725 GYG327686:GYG327725 HIC327686:HIC327725 HRY327686:HRY327725 IBU327686:IBU327725 ILQ327686:ILQ327725 IVM327686:IVM327725 JFI327686:JFI327725 JPE327686:JPE327725 JZA327686:JZA327725 KIW327686:KIW327725 KSS327686:KSS327725 LCO327686:LCO327725 LMK327686:LMK327725 LWG327686:LWG327725 MGC327686:MGC327725 MPY327686:MPY327725 MZU327686:MZU327725 NJQ327686:NJQ327725 NTM327686:NTM327725 ODI327686:ODI327725 ONE327686:ONE327725 OXA327686:OXA327725 PGW327686:PGW327725 PQS327686:PQS327725 QAO327686:QAO327725 QKK327686:QKK327725 QUG327686:QUG327725 REC327686:REC327725 RNY327686:RNY327725 RXU327686:RXU327725 SHQ327686:SHQ327725 SRM327686:SRM327725 TBI327686:TBI327725 TLE327686:TLE327725 TVA327686:TVA327725 UEW327686:UEW327725 UOS327686:UOS327725 UYO327686:UYO327725 VIK327686:VIK327725 VSG327686:VSG327725 WCC327686:WCC327725 WLY327686:WLY327725 WVU327686:WVU327725 JI393222:JI393261 TE393222:TE393261 ADA393222:ADA393261 AMW393222:AMW393261 AWS393222:AWS393261 BGO393222:BGO393261 BQK393222:BQK393261 CAG393222:CAG393261 CKC393222:CKC393261 CTY393222:CTY393261 DDU393222:DDU393261 DNQ393222:DNQ393261 DXM393222:DXM393261 EHI393222:EHI393261 ERE393222:ERE393261 FBA393222:FBA393261 FKW393222:FKW393261 FUS393222:FUS393261 GEO393222:GEO393261 GOK393222:GOK393261 GYG393222:GYG393261 HIC393222:HIC393261 HRY393222:HRY393261 IBU393222:IBU393261 ILQ393222:ILQ393261 IVM393222:IVM393261 JFI393222:JFI393261 JPE393222:JPE393261 JZA393222:JZA393261 KIW393222:KIW393261 KSS393222:KSS393261 LCO393222:LCO393261 LMK393222:LMK393261 LWG393222:LWG393261 MGC393222:MGC393261 MPY393222:MPY393261 MZU393222:MZU393261 NJQ393222:NJQ393261 NTM393222:NTM393261 ODI393222:ODI393261 ONE393222:ONE393261 OXA393222:OXA393261 PGW393222:PGW393261 PQS393222:PQS393261 QAO393222:QAO393261 QKK393222:QKK393261 QUG393222:QUG393261 REC393222:REC393261 RNY393222:RNY393261 RXU393222:RXU393261 SHQ393222:SHQ393261 SRM393222:SRM393261 TBI393222:TBI393261 TLE393222:TLE393261 TVA393222:TVA393261 UEW393222:UEW393261 UOS393222:UOS393261 UYO393222:UYO393261 VIK393222:VIK393261 VSG393222:VSG393261 WCC393222:WCC393261 WLY393222:WLY393261 WVU393222:WVU393261 JI458758:JI458797 TE458758:TE458797 ADA458758:ADA458797 AMW458758:AMW458797 AWS458758:AWS458797 BGO458758:BGO458797 BQK458758:BQK458797 CAG458758:CAG458797 CKC458758:CKC458797 CTY458758:CTY458797 DDU458758:DDU458797 DNQ458758:DNQ458797 DXM458758:DXM458797 EHI458758:EHI458797 ERE458758:ERE458797 FBA458758:FBA458797 FKW458758:FKW458797 FUS458758:FUS458797 GEO458758:GEO458797 GOK458758:GOK458797 GYG458758:GYG458797 HIC458758:HIC458797 HRY458758:HRY458797 IBU458758:IBU458797 ILQ458758:ILQ458797 IVM458758:IVM458797 JFI458758:JFI458797 JPE458758:JPE458797 JZA458758:JZA458797 KIW458758:KIW458797 KSS458758:KSS458797 LCO458758:LCO458797 LMK458758:LMK458797 LWG458758:LWG458797 MGC458758:MGC458797 MPY458758:MPY458797 MZU458758:MZU458797 NJQ458758:NJQ458797 NTM458758:NTM458797 ODI458758:ODI458797 ONE458758:ONE458797 OXA458758:OXA458797 PGW458758:PGW458797 PQS458758:PQS458797 QAO458758:QAO458797 QKK458758:QKK458797 QUG458758:QUG458797 REC458758:REC458797 RNY458758:RNY458797 RXU458758:RXU458797 SHQ458758:SHQ458797 SRM458758:SRM458797 TBI458758:TBI458797 TLE458758:TLE458797 TVA458758:TVA458797 UEW458758:UEW458797 UOS458758:UOS458797 UYO458758:UYO458797 VIK458758:VIK458797 VSG458758:VSG458797 WCC458758:WCC458797 WLY458758:WLY458797 WVU458758:WVU458797 JI524294:JI524333 TE524294:TE524333 ADA524294:ADA524333 AMW524294:AMW524333 AWS524294:AWS524333 BGO524294:BGO524333 BQK524294:BQK524333 CAG524294:CAG524333 CKC524294:CKC524333 CTY524294:CTY524333 DDU524294:DDU524333 DNQ524294:DNQ524333 DXM524294:DXM524333 EHI524294:EHI524333 ERE524294:ERE524333 FBA524294:FBA524333 FKW524294:FKW524333 FUS524294:FUS524333 GEO524294:GEO524333 GOK524294:GOK524333 GYG524294:GYG524333 HIC524294:HIC524333 HRY524294:HRY524333 IBU524294:IBU524333 ILQ524294:ILQ524333 IVM524294:IVM524333 JFI524294:JFI524333 JPE524294:JPE524333 JZA524294:JZA524333 KIW524294:KIW524333 KSS524294:KSS524333 LCO524294:LCO524333 LMK524294:LMK524333 LWG524294:LWG524333 MGC524294:MGC524333 MPY524294:MPY524333 MZU524294:MZU524333 NJQ524294:NJQ524333 NTM524294:NTM524333 ODI524294:ODI524333 ONE524294:ONE524333 OXA524294:OXA524333 PGW524294:PGW524333 PQS524294:PQS524333 QAO524294:QAO524333 QKK524294:QKK524333 QUG524294:QUG524333 REC524294:REC524333 RNY524294:RNY524333 RXU524294:RXU524333 SHQ524294:SHQ524333 SRM524294:SRM524333 TBI524294:TBI524333 TLE524294:TLE524333 TVA524294:TVA524333 UEW524294:UEW524333 UOS524294:UOS524333 UYO524294:UYO524333 VIK524294:VIK524333 VSG524294:VSG524333 WCC524294:WCC524333 WLY524294:WLY524333 WVU524294:WVU524333 JI589830:JI589869 TE589830:TE589869 ADA589830:ADA589869 AMW589830:AMW589869 AWS589830:AWS589869 BGO589830:BGO589869 BQK589830:BQK589869 CAG589830:CAG589869 CKC589830:CKC589869 CTY589830:CTY589869 DDU589830:DDU589869 DNQ589830:DNQ589869 DXM589830:DXM589869 EHI589830:EHI589869 ERE589830:ERE589869 FBA589830:FBA589869 FKW589830:FKW589869 FUS589830:FUS589869 GEO589830:GEO589869 GOK589830:GOK589869 GYG589830:GYG589869 HIC589830:HIC589869 HRY589830:HRY589869 IBU589830:IBU589869 ILQ589830:ILQ589869 IVM589830:IVM589869 JFI589830:JFI589869 JPE589830:JPE589869 JZA589830:JZA589869 KIW589830:KIW589869 KSS589830:KSS589869 LCO589830:LCO589869 LMK589830:LMK589869 LWG589830:LWG589869 MGC589830:MGC589869 MPY589830:MPY589869 MZU589830:MZU589869 NJQ589830:NJQ589869 NTM589830:NTM589869 ODI589830:ODI589869 ONE589830:ONE589869 OXA589830:OXA589869 PGW589830:PGW589869 PQS589830:PQS589869 QAO589830:QAO589869 QKK589830:QKK589869 QUG589830:QUG589869 REC589830:REC589869 RNY589830:RNY589869 RXU589830:RXU589869 SHQ589830:SHQ589869 SRM589830:SRM589869 TBI589830:TBI589869 TLE589830:TLE589869 TVA589830:TVA589869 UEW589830:UEW589869 UOS589830:UOS589869 UYO589830:UYO589869 VIK589830:VIK589869 VSG589830:VSG589869 WCC589830:WCC589869 WLY589830:WLY589869 WVU589830:WVU589869 JI655366:JI655405 TE655366:TE655405 ADA655366:ADA655405 AMW655366:AMW655405 AWS655366:AWS655405 BGO655366:BGO655405 BQK655366:BQK655405 CAG655366:CAG655405 CKC655366:CKC655405 CTY655366:CTY655405 DDU655366:DDU655405 DNQ655366:DNQ655405 DXM655366:DXM655405 EHI655366:EHI655405 ERE655366:ERE655405 FBA655366:FBA655405 FKW655366:FKW655405 FUS655366:FUS655405 GEO655366:GEO655405 GOK655366:GOK655405 GYG655366:GYG655405 HIC655366:HIC655405 HRY655366:HRY655405 IBU655366:IBU655405 ILQ655366:ILQ655405 IVM655366:IVM655405 JFI655366:JFI655405 JPE655366:JPE655405 JZA655366:JZA655405 KIW655366:KIW655405 KSS655366:KSS655405 LCO655366:LCO655405 LMK655366:LMK655405 LWG655366:LWG655405 MGC655366:MGC655405 MPY655366:MPY655405 MZU655366:MZU655405 NJQ655366:NJQ655405 NTM655366:NTM655405 ODI655366:ODI655405 ONE655366:ONE655405 OXA655366:OXA655405 PGW655366:PGW655405 PQS655366:PQS655405 QAO655366:QAO655405 QKK655366:QKK655405 QUG655366:QUG655405 REC655366:REC655405 RNY655366:RNY655405 RXU655366:RXU655405 SHQ655366:SHQ655405 SRM655366:SRM655405 TBI655366:TBI655405 TLE655366:TLE655405 TVA655366:TVA655405 UEW655366:UEW655405 UOS655366:UOS655405 UYO655366:UYO655405 VIK655366:VIK655405 VSG655366:VSG655405 WCC655366:WCC655405 WLY655366:WLY655405 WVU655366:WVU655405 JI720902:JI720941 TE720902:TE720941 ADA720902:ADA720941 AMW720902:AMW720941 AWS720902:AWS720941 BGO720902:BGO720941 BQK720902:BQK720941 CAG720902:CAG720941 CKC720902:CKC720941 CTY720902:CTY720941 DDU720902:DDU720941 DNQ720902:DNQ720941 DXM720902:DXM720941 EHI720902:EHI720941 ERE720902:ERE720941 FBA720902:FBA720941 FKW720902:FKW720941 FUS720902:FUS720941 GEO720902:GEO720941 GOK720902:GOK720941 GYG720902:GYG720941 HIC720902:HIC720941 HRY720902:HRY720941 IBU720902:IBU720941 ILQ720902:ILQ720941 IVM720902:IVM720941 JFI720902:JFI720941 JPE720902:JPE720941 JZA720902:JZA720941 KIW720902:KIW720941 KSS720902:KSS720941 LCO720902:LCO720941 LMK720902:LMK720941 LWG720902:LWG720941 MGC720902:MGC720941 MPY720902:MPY720941 MZU720902:MZU720941 NJQ720902:NJQ720941 NTM720902:NTM720941 ODI720902:ODI720941 ONE720902:ONE720941 OXA720902:OXA720941 PGW720902:PGW720941 PQS720902:PQS720941 QAO720902:QAO720941 QKK720902:QKK720941 QUG720902:QUG720941 REC720902:REC720941 RNY720902:RNY720941 RXU720902:RXU720941 SHQ720902:SHQ720941 SRM720902:SRM720941 TBI720902:TBI720941 TLE720902:TLE720941 TVA720902:TVA720941 UEW720902:UEW720941 UOS720902:UOS720941 UYO720902:UYO720941 VIK720902:VIK720941 VSG720902:VSG720941 WCC720902:WCC720941 WLY720902:WLY720941 WVU720902:WVU720941 JI786438:JI786477 TE786438:TE786477 ADA786438:ADA786477 AMW786438:AMW786477 AWS786438:AWS786477 BGO786438:BGO786477 BQK786438:BQK786477 CAG786438:CAG786477 CKC786438:CKC786477 CTY786438:CTY786477 DDU786438:DDU786477 DNQ786438:DNQ786477 DXM786438:DXM786477 EHI786438:EHI786477 ERE786438:ERE786477 FBA786438:FBA786477 FKW786438:FKW786477 FUS786438:FUS786477 GEO786438:GEO786477 GOK786438:GOK786477 GYG786438:GYG786477 HIC786438:HIC786477 HRY786438:HRY786477 IBU786438:IBU786477 ILQ786438:ILQ786477 IVM786438:IVM786477 JFI786438:JFI786477 JPE786438:JPE786477 JZA786438:JZA786477 KIW786438:KIW786477 KSS786438:KSS786477 LCO786438:LCO786477 LMK786438:LMK786477 LWG786438:LWG786477 MGC786438:MGC786477 MPY786438:MPY786477 MZU786438:MZU786477 NJQ786438:NJQ786477 NTM786438:NTM786477 ODI786438:ODI786477 ONE786438:ONE786477 OXA786438:OXA786477 PGW786438:PGW786477 PQS786438:PQS786477 QAO786438:QAO786477 QKK786438:QKK786477 QUG786438:QUG786477 REC786438:REC786477 RNY786438:RNY786477 RXU786438:RXU786477 SHQ786438:SHQ786477 SRM786438:SRM786477 TBI786438:TBI786477 TLE786438:TLE786477 TVA786438:TVA786477 UEW786438:UEW786477 UOS786438:UOS786477 UYO786438:UYO786477 VIK786438:VIK786477 VSG786438:VSG786477 WCC786438:WCC786477 WLY786438:WLY786477 WVU786438:WVU786477 JI851974:JI852013 TE851974:TE852013 ADA851974:ADA852013 AMW851974:AMW852013 AWS851974:AWS852013 BGO851974:BGO852013 BQK851974:BQK852013 CAG851974:CAG852013 CKC851974:CKC852013 CTY851974:CTY852013 DDU851974:DDU852013 DNQ851974:DNQ852013 DXM851974:DXM852013 EHI851974:EHI852013 ERE851974:ERE852013 FBA851974:FBA852013 FKW851974:FKW852013 FUS851974:FUS852013 GEO851974:GEO852013 GOK851974:GOK852013 GYG851974:GYG852013 HIC851974:HIC852013 HRY851974:HRY852013 IBU851974:IBU852013 ILQ851974:ILQ852013 IVM851974:IVM852013 JFI851974:JFI852013 JPE851974:JPE852013 JZA851974:JZA852013 KIW851974:KIW852013 KSS851974:KSS852013 LCO851974:LCO852013 LMK851974:LMK852013 LWG851974:LWG852013 MGC851974:MGC852013 MPY851974:MPY852013 MZU851974:MZU852013 NJQ851974:NJQ852013 NTM851974:NTM852013 ODI851974:ODI852013 ONE851974:ONE852013 OXA851974:OXA852013 PGW851974:PGW852013 PQS851974:PQS852013 QAO851974:QAO852013 QKK851974:QKK852013 QUG851974:QUG852013 REC851974:REC852013 RNY851974:RNY852013 RXU851974:RXU852013 SHQ851974:SHQ852013 SRM851974:SRM852013 TBI851974:TBI852013 TLE851974:TLE852013 TVA851974:TVA852013 UEW851974:UEW852013 UOS851974:UOS852013 UYO851974:UYO852013 VIK851974:VIK852013 VSG851974:VSG852013 WCC851974:WCC852013 WLY851974:WLY852013 WVU851974:WVU852013 JI917510:JI917549 TE917510:TE917549 ADA917510:ADA917549 AMW917510:AMW917549 AWS917510:AWS917549 BGO917510:BGO917549 BQK917510:BQK917549 CAG917510:CAG917549 CKC917510:CKC917549 CTY917510:CTY917549 DDU917510:DDU917549 DNQ917510:DNQ917549 DXM917510:DXM917549 EHI917510:EHI917549 ERE917510:ERE917549 FBA917510:FBA917549 FKW917510:FKW917549 FUS917510:FUS917549 GEO917510:GEO917549 GOK917510:GOK917549 GYG917510:GYG917549 HIC917510:HIC917549 HRY917510:HRY917549 IBU917510:IBU917549 ILQ917510:ILQ917549 IVM917510:IVM917549 JFI917510:JFI917549 JPE917510:JPE917549 JZA917510:JZA917549 KIW917510:KIW917549 KSS917510:KSS917549 LCO917510:LCO917549 LMK917510:LMK917549 LWG917510:LWG917549 MGC917510:MGC917549 MPY917510:MPY917549 MZU917510:MZU917549 NJQ917510:NJQ917549 NTM917510:NTM917549 ODI917510:ODI917549 ONE917510:ONE917549 OXA917510:OXA917549 PGW917510:PGW917549 PQS917510:PQS917549 QAO917510:QAO917549 QKK917510:QKK917549 QUG917510:QUG917549 REC917510:REC917549 RNY917510:RNY917549 RXU917510:RXU917549 SHQ917510:SHQ917549 SRM917510:SRM917549 TBI917510:TBI917549 TLE917510:TLE917549 TVA917510:TVA917549 UEW917510:UEW917549 UOS917510:UOS917549 UYO917510:UYO917549 VIK917510:VIK917549 VSG917510:VSG917549 WCC917510:WCC917549 WLY917510:WLY917549 WVU917510:WVU917549 JI983046:JI983085 TE983046:TE983085 ADA983046:ADA983085 AMW983046:AMW983085 AWS983046:AWS983085 BGO983046:BGO983085 BQK983046:BQK983085 CAG983046:CAG983085 CKC983046:CKC983085 CTY983046:CTY983085 DDU983046:DDU983085 DNQ983046:DNQ983085 DXM983046:DXM983085 EHI983046:EHI983085 ERE983046:ERE983085 FBA983046:FBA983085 FKW983046:FKW983085 FUS983046:FUS983085 GEO983046:GEO983085 GOK983046:GOK983085 GYG983046:GYG983085 HIC983046:HIC983085 HRY983046:HRY983085 IBU983046:IBU983085 ILQ983046:ILQ983085 IVM983046:IVM983085 JFI983046:JFI983085 JPE983046:JPE983085 JZA983046:JZA983085 KIW983046:KIW983085 KSS983046:KSS983085 LCO983046:LCO983085 LMK983046:LMK983085 LWG983046:LWG983085 MGC983046:MGC983085 MPY983046:MPY983085 MZU983046:MZU983085 NJQ983046:NJQ983085 NTM983046:NTM983085 ODI983046:ODI983085 ONE983046:ONE983085 OXA983046:OXA983085 PGW983046:PGW983085 PQS983046:PQS983085 QAO983046:QAO983085 QKK983046:QKK983085 QUG983046:QUG983085 REC983046:REC983085 RNY983046:RNY983085 RXU983046:RXU983085 SHQ983046:SHQ983085 SRM983046:SRM983085 TBI983046:TBI983085 TLE983046:TLE983085 TVA983046:TVA983085 UEW983046:UEW983085 UOS983046:UOS983085 UYO983046:UYO983085 VIK983046:VIK983085 VSG983046:VSG983085 WCC983046:WCC983085 WLY983046:WLY983085 WVU983046:WVU983085 WVU5:WVU43 WLY5:WLY43 WCC5:WCC43 VSG5:VSG43 VIK5:VIK43 UYO5:UYO43 UOS5:UOS43 UEW5:UEW43 TVA5:TVA43 TLE5:TLE43 TBI5:TBI43 SRM5:SRM43 SHQ5:SHQ43 RXU5:RXU43 RNY5:RNY43 REC5:REC43 QUG5:QUG43 QKK5:QKK43 QAO5:QAO43 PQS5:PQS43 PGW5:PGW43 OXA5:OXA43 ONE5:ONE43 ODI5:ODI43 NTM5:NTM43 NJQ5:NJQ43 MZU5:MZU43 MPY5:MPY43 MGC5:MGC43 LWG5:LWG43 LMK5:LMK43 LCO5:LCO43 KSS5:KSS43 KIW5:KIW43 JZA5:JZA43 JPE5:JPE43 JFI5:JFI43 IVM5:IVM43 ILQ5:ILQ43 IBU5:IBU43 HRY5:HRY43 HIC5:HIC43 GYG5:GYG43 GOK5:GOK43 GEO5:GEO43 FUS5:FUS43 FKW5:FKW43 FBA5:FBA43 ERE5:ERE43 EHI5:EHI43 DXM5:DXM43 DNQ5:DNQ43 DDU5:DDU43 CTY5:CTY43 CKC5:CKC43 CAG5:CAG43 BQK5:BQK43 BGO5:BGO43 AWS5:AWS43 AMW5:AMW43 ADA5:ADA43 TE5:TE43 JI5:JI43" xr:uid="{00000000-0002-0000-0900-000004000000}">
      <formula1>0</formula1>
      <formula2>20</formula2>
    </dataValidation>
  </dataValidations>
  <printOptions horizontalCentered="1" verticalCentered="1"/>
  <pageMargins left="0.19685039370078741" right="0.19685039370078741" top="0.19685039370078741" bottom="0.19685039370078741" header="0.23622047244094491" footer="0.51181102362204722"/>
  <pageSetup paperSize="9" scale="22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6"/>
  <sheetViews>
    <sheetView rightToLeft="1" topLeftCell="A3" zoomScale="40" zoomScaleNormal="40" zoomScaleSheetLayoutView="40" workbookViewId="0">
      <selection activeCell="F8" sqref="F8:G25"/>
    </sheetView>
  </sheetViews>
  <sheetFormatPr defaultRowHeight="33.75"/>
  <cols>
    <col min="1" max="1" width="10.7109375" style="49" customWidth="1"/>
    <col min="2" max="2" width="82.85546875" style="49" customWidth="1"/>
    <col min="3" max="12" width="19.7109375" style="49" customWidth="1"/>
    <col min="13" max="13" width="23" style="49" customWidth="1"/>
    <col min="14" max="14" width="23.42578125" style="89" customWidth="1"/>
    <col min="15" max="15" width="18.85546875" style="49" customWidth="1"/>
    <col min="16" max="16" width="57.85546875" style="49" bestFit="1" customWidth="1"/>
    <col min="17" max="32" width="13" style="49" customWidth="1"/>
    <col min="33" max="256" width="9.140625" style="49"/>
    <col min="257" max="257" width="10.7109375" style="49" customWidth="1"/>
    <col min="258" max="258" width="75.7109375" style="49" customWidth="1"/>
    <col min="259" max="270" width="19.7109375" style="49" customWidth="1"/>
    <col min="271" max="271" width="9.140625" style="49"/>
    <col min="272" max="272" width="57.85546875" style="49" bestFit="1" customWidth="1"/>
    <col min="273" max="288" width="13" style="49" customWidth="1"/>
    <col min="289" max="512" width="9.140625" style="49"/>
    <col min="513" max="513" width="10.7109375" style="49" customWidth="1"/>
    <col min="514" max="514" width="75.7109375" style="49" customWidth="1"/>
    <col min="515" max="526" width="19.7109375" style="49" customWidth="1"/>
    <col min="527" max="527" width="9.140625" style="49"/>
    <col min="528" max="528" width="57.85546875" style="49" bestFit="1" customWidth="1"/>
    <col min="529" max="544" width="13" style="49" customWidth="1"/>
    <col min="545" max="768" width="9.140625" style="49"/>
    <col min="769" max="769" width="10.7109375" style="49" customWidth="1"/>
    <col min="770" max="770" width="75.7109375" style="49" customWidth="1"/>
    <col min="771" max="782" width="19.7109375" style="49" customWidth="1"/>
    <col min="783" max="783" width="9.140625" style="49"/>
    <col min="784" max="784" width="57.85546875" style="49" bestFit="1" customWidth="1"/>
    <col min="785" max="800" width="13" style="49" customWidth="1"/>
    <col min="801" max="1024" width="9.140625" style="49"/>
    <col min="1025" max="1025" width="10.7109375" style="49" customWidth="1"/>
    <col min="1026" max="1026" width="75.7109375" style="49" customWidth="1"/>
    <col min="1027" max="1038" width="19.7109375" style="49" customWidth="1"/>
    <col min="1039" max="1039" width="9.140625" style="49"/>
    <col min="1040" max="1040" width="57.85546875" style="49" bestFit="1" customWidth="1"/>
    <col min="1041" max="1056" width="13" style="49" customWidth="1"/>
    <col min="1057" max="1280" width="9.140625" style="49"/>
    <col min="1281" max="1281" width="10.7109375" style="49" customWidth="1"/>
    <col min="1282" max="1282" width="75.7109375" style="49" customWidth="1"/>
    <col min="1283" max="1294" width="19.7109375" style="49" customWidth="1"/>
    <col min="1295" max="1295" width="9.140625" style="49"/>
    <col min="1296" max="1296" width="57.85546875" style="49" bestFit="1" customWidth="1"/>
    <col min="1297" max="1312" width="13" style="49" customWidth="1"/>
    <col min="1313" max="1536" width="9.140625" style="49"/>
    <col min="1537" max="1537" width="10.7109375" style="49" customWidth="1"/>
    <col min="1538" max="1538" width="75.7109375" style="49" customWidth="1"/>
    <col min="1539" max="1550" width="19.7109375" style="49" customWidth="1"/>
    <col min="1551" max="1551" width="9.140625" style="49"/>
    <col min="1552" max="1552" width="57.85546875" style="49" bestFit="1" customWidth="1"/>
    <col min="1553" max="1568" width="13" style="49" customWidth="1"/>
    <col min="1569" max="1792" width="9.140625" style="49"/>
    <col min="1793" max="1793" width="10.7109375" style="49" customWidth="1"/>
    <col min="1794" max="1794" width="75.7109375" style="49" customWidth="1"/>
    <col min="1795" max="1806" width="19.7109375" style="49" customWidth="1"/>
    <col min="1807" max="1807" width="9.140625" style="49"/>
    <col min="1808" max="1808" width="57.85546875" style="49" bestFit="1" customWidth="1"/>
    <col min="1809" max="1824" width="13" style="49" customWidth="1"/>
    <col min="1825" max="2048" width="9.140625" style="49"/>
    <col min="2049" max="2049" width="10.7109375" style="49" customWidth="1"/>
    <col min="2050" max="2050" width="75.7109375" style="49" customWidth="1"/>
    <col min="2051" max="2062" width="19.7109375" style="49" customWidth="1"/>
    <col min="2063" max="2063" width="9.140625" style="49"/>
    <col min="2064" max="2064" width="57.85546875" style="49" bestFit="1" customWidth="1"/>
    <col min="2065" max="2080" width="13" style="49" customWidth="1"/>
    <col min="2081" max="2304" width="9.140625" style="49"/>
    <col min="2305" max="2305" width="10.7109375" style="49" customWidth="1"/>
    <col min="2306" max="2306" width="75.7109375" style="49" customWidth="1"/>
    <col min="2307" max="2318" width="19.7109375" style="49" customWidth="1"/>
    <col min="2319" max="2319" width="9.140625" style="49"/>
    <col min="2320" max="2320" width="57.85546875" style="49" bestFit="1" customWidth="1"/>
    <col min="2321" max="2336" width="13" style="49" customWidth="1"/>
    <col min="2337" max="2560" width="9.140625" style="49"/>
    <col min="2561" max="2561" width="10.7109375" style="49" customWidth="1"/>
    <col min="2562" max="2562" width="75.7109375" style="49" customWidth="1"/>
    <col min="2563" max="2574" width="19.7109375" style="49" customWidth="1"/>
    <col min="2575" max="2575" width="9.140625" style="49"/>
    <col min="2576" max="2576" width="57.85546875" style="49" bestFit="1" customWidth="1"/>
    <col min="2577" max="2592" width="13" style="49" customWidth="1"/>
    <col min="2593" max="2816" width="9.140625" style="49"/>
    <col min="2817" max="2817" width="10.7109375" style="49" customWidth="1"/>
    <col min="2818" max="2818" width="75.7109375" style="49" customWidth="1"/>
    <col min="2819" max="2830" width="19.7109375" style="49" customWidth="1"/>
    <col min="2831" max="2831" width="9.140625" style="49"/>
    <col min="2832" max="2832" width="57.85546875" style="49" bestFit="1" customWidth="1"/>
    <col min="2833" max="2848" width="13" style="49" customWidth="1"/>
    <col min="2849" max="3072" width="9.140625" style="49"/>
    <col min="3073" max="3073" width="10.7109375" style="49" customWidth="1"/>
    <col min="3074" max="3074" width="75.7109375" style="49" customWidth="1"/>
    <col min="3075" max="3086" width="19.7109375" style="49" customWidth="1"/>
    <col min="3087" max="3087" width="9.140625" style="49"/>
    <col min="3088" max="3088" width="57.85546875" style="49" bestFit="1" customWidth="1"/>
    <col min="3089" max="3104" width="13" style="49" customWidth="1"/>
    <col min="3105" max="3328" width="9.140625" style="49"/>
    <col min="3329" max="3329" width="10.7109375" style="49" customWidth="1"/>
    <col min="3330" max="3330" width="75.7109375" style="49" customWidth="1"/>
    <col min="3331" max="3342" width="19.7109375" style="49" customWidth="1"/>
    <col min="3343" max="3343" width="9.140625" style="49"/>
    <col min="3344" max="3344" width="57.85546875" style="49" bestFit="1" customWidth="1"/>
    <col min="3345" max="3360" width="13" style="49" customWidth="1"/>
    <col min="3361" max="3584" width="9.140625" style="49"/>
    <col min="3585" max="3585" width="10.7109375" style="49" customWidth="1"/>
    <col min="3586" max="3586" width="75.7109375" style="49" customWidth="1"/>
    <col min="3587" max="3598" width="19.7109375" style="49" customWidth="1"/>
    <col min="3599" max="3599" width="9.140625" style="49"/>
    <col min="3600" max="3600" width="57.85546875" style="49" bestFit="1" customWidth="1"/>
    <col min="3601" max="3616" width="13" style="49" customWidth="1"/>
    <col min="3617" max="3840" width="9.140625" style="49"/>
    <col min="3841" max="3841" width="10.7109375" style="49" customWidth="1"/>
    <col min="3842" max="3842" width="75.7109375" style="49" customWidth="1"/>
    <col min="3843" max="3854" width="19.7109375" style="49" customWidth="1"/>
    <col min="3855" max="3855" width="9.140625" style="49"/>
    <col min="3856" max="3856" width="57.85546875" style="49" bestFit="1" customWidth="1"/>
    <col min="3857" max="3872" width="13" style="49" customWidth="1"/>
    <col min="3873" max="4096" width="9.140625" style="49"/>
    <col min="4097" max="4097" width="10.7109375" style="49" customWidth="1"/>
    <col min="4098" max="4098" width="75.7109375" style="49" customWidth="1"/>
    <col min="4099" max="4110" width="19.7109375" style="49" customWidth="1"/>
    <col min="4111" max="4111" width="9.140625" style="49"/>
    <col min="4112" max="4112" width="57.85546875" style="49" bestFit="1" customWidth="1"/>
    <col min="4113" max="4128" width="13" style="49" customWidth="1"/>
    <col min="4129" max="4352" width="9.140625" style="49"/>
    <col min="4353" max="4353" width="10.7109375" style="49" customWidth="1"/>
    <col min="4354" max="4354" width="75.7109375" style="49" customWidth="1"/>
    <col min="4355" max="4366" width="19.7109375" style="49" customWidth="1"/>
    <col min="4367" max="4367" width="9.140625" style="49"/>
    <col min="4368" max="4368" width="57.85546875" style="49" bestFit="1" customWidth="1"/>
    <col min="4369" max="4384" width="13" style="49" customWidth="1"/>
    <col min="4385" max="4608" width="9.140625" style="49"/>
    <col min="4609" max="4609" width="10.7109375" style="49" customWidth="1"/>
    <col min="4610" max="4610" width="75.7109375" style="49" customWidth="1"/>
    <col min="4611" max="4622" width="19.7109375" style="49" customWidth="1"/>
    <col min="4623" max="4623" width="9.140625" style="49"/>
    <col min="4624" max="4624" width="57.85546875" style="49" bestFit="1" customWidth="1"/>
    <col min="4625" max="4640" width="13" style="49" customWidth="1"/>
    <col min="4641" max="4864" width="9.140625" style="49"/>
    <col min="4865" max="4865" width="10.7109375" style="49" customWidth="1"/>
    <col min="4866" max="4866" width="75.7109375" style="49" customWidth="1"/>
    <col min="4867" max="4878" width="19.7109375" style="49" customWidth="1"/>
    <col min="4879" max="4879" width="9.140625" style="49"/>
    <col min="4880" max="4880" width="57.85546875" style="49" bestFit="1" customWidth="1"/>
    <col min="4881" max="4896" width="13" style="49" customWidth="1"/>
    <col min="4897" max="5120" width="9.140625" style="49"/>
    <col min="5121" max="5121" width="10.7109375" style="49" customWidth="1"/>
    <col min="5122" max="5122" width="75.7109375" style="49" customWidth="1"/>
    <col min="5123" max="5134" width="19.7109375" style="49" customWidth="1"/>
    <col min="5135" max="5135" width="9.140625" style="49"/>
    <col min="5136" max="5136" width="57.85546875" style="49" bestFit="1" customWidth="1"/>
    <col min="5137" max="5152" width="13" style="49" customWidth="1"/>
    <col min="5153" max="5376" width="9.140625" style="49"/>
    <col min="5377" max="5377" width="10.7109375" style="49" customWidth="1"/>
    <col min="5378" max="5378" width="75.7109375" style="49" customWidth="1"/>
    <col min="5379" max="5390" width="19.7109375" style="49" customWidth="1"/>
    <col min="5391" max="5391" width="9.140625" style="49"/>
    <col min="5392" max="5392" width="57.85546875" style="49" bestFit="1" customWidth="1"/>
    <col min="5393" max="5408" width="13" style="49" customWidth="1"/>
    <col min="5409" max="5632" width="9.140625" style="49"/>
    <col min="5633" max="5633" width="10.7109375" style="49" customWidth="1"/>
    <col min="5634" max="5634" width="75.7109375" style="49" customWidth="1"/>
    <col min="5635" max="5646" width="19.7109375" style="49" customWidth="1"/>
    <col min="5647" max="5647" width="9.140625" style="49"/>
    <col min="5648" max="5648" width="57.85546875" style="49" bestFit="1" customWidth="1"/>
    <col min="5649" max="5664" width="13" style="49" customWidth="1"/>
    <col min="5665" max="5888" width="9.140625" style="49"/>
    <col min="5889" max="5889" width="10.7109375" style="49" customWidth="1"/>
    <col min="5890" max="5890" width="75.7109375" style="49" customWidth="1"/>
    <col min="5891" max="5902" width="19.7109375" style="49" customWidth="1"/>
    <col min="5903" max="5903" width="9.140625" style="49"/>
    <col min="5904" max="5904" width="57.85546875" style="49" bestFit="1" customWidth="1"/>
    <col min="5905" max="5920" width="13" style="49" customWidth="1"/>
    <col min="5921" max="6144" width="9.140625" style="49"/>
    <col min="6145" max="6145" width="10.7109375" style="49" customWidth="1"/>
    <col min="6146" max="6146" width="75.7109375" style="49" customWidth="1"/>
    <col min="6147" max="6158" width="19.7109375" style="49" customWidth="1"/>
    <col min="6159" max="6159" width="9.140625" style="49"/>
    <col min="6160" max="6160" width="57.85546875" style="49" bestFit="1" customWidth="1"/>
    <col min="6161" max="6176" width="13" style="49" customWidth="1"/>
    <col min="6177" max="6400" width="9.140625" style="49"/>
    <col min="6401" max="6401" width="10.7109375" style="49" customWidth="1"/>
    <col min="6402" max="6402" width="75.7109375" style="49" customWidth="1"/>
    <col min="6403" max="6414" width="19.7109375" style="49" customWidth="1"/>
    <col min="6415" max="6415" width="9.140625" style="49"/>
    <col min="6416" max="6416" width="57.85546875" style="49" bestFit="1" customWidth="1"/>
    <col min="6417" max="6432" width="13" style="49" customWidth="1"/>
    <col min="6433" max="6656" width="9.140625" style="49"/>
    <col min="6657" max="6657" width="10.7109375" style="49" customWidth="1"/>
    <col min="6658" max="6658" width="75.7109375" style="49" customWidth="1"/>
    <col min="6659" max="6670" width="19.7109375" style="49" customWidth="1"/>
    <col min="6671" max="6671" width="9.140625" style="49"/>
    <col min="6672" max="6672" width="57.85546875" style="49" bestFit="1" customWidth="1"/>
    <col min="6673" max="6688" width="13" style="49" customWidth="1"/>
    <col min="6689" max="6912" width="9.140625" style="49"/>
    <col min="6913" max="6913" width="10.7109375" style="49" customWidth="1"/>
    <col min="6914" max="6914" width="75.7109375" style="49" customWidth="1"/>
    <col min="6915" max="6926" width="19.7109375" style="49" customWidth="1"/>
    <col min="6927" max="6927" width="9.140625" style="49"/>
    <col min="6928" max="6928" width="57.85546875" style="49" bestFit="1" customWidth="1"/>
    <col min="6929" max="6944" width="13" style="49" customWidth="1"/>
    <col min="6945" max="7168" width="9.140625" style="49"/>
    <col min="7169" max="7169" width="10.7109375" style="49" customWidth="1"/>
    <col min="7170" max="7170" width="75.7109375" style="49" customWidth="1"/>
    <col min="7171" max="7182" width="19.7109375" style="49" customWidth="1"/>
    <col min="7183" max="7183" width="9.140625" style="49"/>
    <col min="7184" max="7184" width="57.85546875" style="49" bestFit="1" customWidth="1"/>
    <col min="7185" max="7200" width="13" style="49" customWidth="1"/>
    <col min="7201" max="7424" width="9.140625" style="49"/>
    <col min="7425" max="7425" width="10.7109375" style="49" customWidth="1"/>
    <col min="7426" max="7426" width="75.7109375" style="49" customWidth="1"/>
    <col min="7427" max="7438" width="19.7109375" style="49" customWidth="1"/>
    <col min="7439" max="7439" width="9.140625" style="49"/>
    <col min="7440" max="7440" width="57.85546875" style="49" bestFit="1" customWidth="1"/>
    <col min="7441" max="7456" width="13" style="49" customWidth="1"/>
    <col min="7457" max="7680" width="9.140625" style="49"/>
    <col min="7681" max="7681" width="10.7109375" style="49" customWidth="1"/>
    <col min="7682" max="7682" width="75.7109375" style="49" customWidth="1"/>
    <col min="7683" max="7694" width="19.7109375" style="49" customWidth="1"/>
    <col min="7695" max="7695" width="9.140625" style="49"/>
    <col min="7696" max="7696" width="57.85546875" style="49" bestFit="1" customWidth="1"/>
    <col min="7697" max="7712" width="13" style="49" customWidth="1"/>
    <col min="7713" max="7936" width="9.140625" style="49"/>
    <col min="7937" max="7937" width="10.7109375" style="49" customWidth="1"/>
    <col min="7938" max="7938" width="75.7109375" style="49" customWidth="1"/>
    <col min="7939" max="7950" width="19.7109375" style="49" customWidth="1"/>
    <col min="7951" max="7951" width="9.140625" style="49"/>
    <col min="7952" max="7952" width="57.85546875" style="49" bestFit="1" customWidth="1"/>
    <col min="7953" max="7968" width="13" style="49" customWidth="1"/>
    <col min="7969" max="8192" width="9.140625" style="49"/>
    <col min="8193" max="8193" width="10.7109375" style="49" customWidth="1"/>
    <col min="8194" max="8194" width="75.7109375" style="49" customWidth="1"/>
    <col min="8195" max="8206" width="19.7109375" style="49" customWidth="1"/>
    <col min="8207" max="8207" width="9.140625" style="49"/>
    <col min="8208" max="8208" width="57.85546875" style="49" bestFit="1" customWidth="1"/>
    <col min="8209" max="8224" width="13" style="49" customWidth="1"/>
    <col min="8225" max="8448" width="9.140625" style="49"/>
    <col min="8449" max="8449" width="10.7109375" style="49" customWidth="1"/>
    <col min="8450" max="8450" width="75.7109375" style="49" customWidth="1"/>
    <col min="8451" max="8462" width="19.7109375" style="49" customWidth="1"/>
    <col min="8463" max="8463" width="9.140625" style="49"/>
    <col min="8464" max="8464" width="57.85546875" style="49" bestFit="1" customWidth="1"/>
    <col min="8465" max="8480" width="13" style="49" customWidth="1"/>
    <col min="8481" max="8704" width="9.140625" style="49"/>
    <col min="8705" max="8705" width="10.7109375" style="49" customWidth="1"/>
    <col min="8706" max="8706" width="75.7109375" style="49" customWidth="1"/>
    <col min="8707" max="8718" width="19.7109375" style="49" customWidth="1"/>
    <col min="8719" max="8719" width="9.140625" style="49"/>
    <col min="8720" max="8720" width="57.85546875" style="49" bestFit="1" customWidth="1"/>
    <col min="8721" max="8736" width="13" style="49" customWidth="1"/>
    <col min="8737" max="8960" width="9.140625" style="49"/>
    <col min="8961" max="8961" width="10.7109375" style="49" customWidth="1"/>
    <col min="8962" max="8962" width="75.7109375" style="49" customWidth="1"/>
    <col min="8963" max="8974" width="19.7109375" style="49" customWidth="1"/>
    <col min="8975" max="8975" width="9.140625" style="49"/>
    <col min="8976" max="8976" width="57.85546875" style="49" bestFit="1" customWidth="1"/>
    <col min="8977" max="8992" width="13" style="49" customWidth="1"/>
    <col min="8993" max="9216" width="9.140625" style="49"/>
    <col min="9217" max="9217" width="10.7109375" style="49" customWidth="1"/>
    <col min="9218" max="9218" width="75.7109375" style="49" customWidth="1"/>
    <col min="9219" max="9230" width="19.7109375" style="49" customWidth="1"/>
    <col min="9231" max="9231" width="9.140625" style="49"/>
    <col min="9232" max="9232" width="57.85546875" style="49" bestFit="1" customWidth="1"/>
    <col min="9233" max="9248" width="13" style="49" customWidth="1"/>
    <col min="9249" max="9472" width="9.140625" style="49"/>
    <col min="9473" max="9473" width="10.7109375" style="49" customWidth="1"/>
    <col min="9474" max="9474" width="75.7109375" style="49" customWidth="1"/>
    <col min="9475" max="9486" width="19.7109375" style="49" customWidth="1"/>
    <col min="9487" max="9487" width="9.140625" style="49"/>
    <col min="9488" max="9488" width="57.85546875" style="49" bestFit="1" customWidth="1"/>
    <col min="9489" max="9504" width="13" style="49" customWidth="1"/>
    <col min="9505" max="9728" width="9.140625" style="49"/>
    <col min="9729" max="9729" width="10.7109375" style="49" customWidth="1"/>
    <col min="9730" max="9730" width="75.7109375" style="49" customWidth="1"/>
    <col min="9731" max="9742" width="19.7109375" style="49" customWidth="1"/>
    <col min="9743" max="9743" width="9.140625" style="49"/>
    <col min="9744" max="9744" width="57.85546875" style="49" bestFit="1" customWidth="1"/>
    <col min="9745" max="9760" width="13" style="49" customWidth="1"/>
    <col min="9761" max="9984" width="9.140625" style="49"/>
    <col min="9985" max="9985" width="10.7109375" style="49" customWidth="1"/>
    <col min="9986" max="9986" width="75.7109375" style="49" customWidth="1"/>
    <col min="9987" max="9998" width="19.7109375" style="49" customWidth="1"/>
    <col min="9999" max="9999" width="9.140625" style="49"/>
    <col min="10000" max="10000" width="57.85546875" style="49" bestFit="1" customWidth="1"/>
    <col min="10001" max="10016" width="13" style="49" customWidth="1"/>
    <col min="10017" max="10240" width="9.140625" style="49"/>
    <col min="10241" max="10241" width="10.7109375" style="49" customWidth="1"/>
    <col min="10242" max="10242" width="75.7109375" style="49" customWidth="1"/>
    <col min="10243" max="10254" width="19.7109375" style="49" customWidth="1"/>
    <col min="10255" max="10255" width="9.140625" style="49"/>
    <col min="10256" max="10256" width="57.85546875" style="49" bestFit="1" customWidth="1"/>
    <col min="10257" max="10272" width="13" style="49" customWidth="1"/>
    <col min="10273" max="10496" width="9.140625" style="49"/>
    <col min="10497" max="10497" width="10.7109375" style="49" customWidth="1"/>
    <col min="10498" max="10498" width="75.7109375" style="49" customWidth="1"/>
    <col min="10499" max="10510" width="19.7109375" style="49" customWidth="1"/>
    <col min="10511" max="10511" width="9.140625" style="49"/>
    <col min="10512" max="10512" width="57.85546875" style="49" bestFit="1" customWidth="1"/>
    <col min="10513" max="10528" width="13" style="49" customWidth="1"/>
    <col min="10529" max="10752" width="9.140625" style="49"/>
    <col min="10753" max="10753" width="10.7109375" style="49" customWidth="1"/>
    <col min="10754" max="10754" width="75.7109375" style="49" customWidth="1"/>
    <col min="10755" max="10766" width="19.7109375" style="49" customWidth="1"/>
    <col min="10767" max="10767" width="9.140625" style="49"/>
    <col min="10768" max="10768" width="57.85546875" style="49" bestFit="1" customWidth="1"/>
    <col min="10769" max="10784" width="13" style="49" customWidth="1"/>
    <col min="10785" max="11008" width="9.140625" style="49"/>
    <col min="11009" max="11009" width="10.7109375" style="49" customWidth="1"/>
    <col min="11010" max="11010" width="75.7109375" style="49" customWidth="1"/>
    <col min="11011" max="11022" width="19.7109375" style="49" customWidth="1"/>
    <col min="11023" max="11023" width="9.140625" style="49"/>
    <col min="11024" max="11024" width="57.85546875" style="49" bestFit="1" customWidth="1"/>
    <col min="11025" max="11040" width="13" style="49" customWidth="1"/>
    <col min="11041" max="11264" width="9.140625" style="49"/>
    <col min="11265" max="11265" width="10.7109375" style="49" customWidth="1"/>
    <col min="11266" max="11266" width="75.7109375" style="49" customWidth="1"/>
    <col min="11267" max="11278" width="19.7109375" style="49" customWidth="1"/>
    <col min="11279" max="11279" width="9.140625" style="49"/>
    <col min="11280" max="11280" width="57.85546875" style="49" bestFit="1" customWidth="1"/>
    <col min="11281" max="11296" width="13" style="49" customWidth="1"/>
    <col min="11297" max="11520" width="9.140625" style="49"/>
    <col min="11521" max="11521" width="10.7109375" style="49" customWidth="1"/>
    <col min="11522" max="11522" width="75.7109375" style="49" customWidth="1"/>
    <col min="11523" max="11534" width="19.7109375" style="49" customWidth="1"/>
    <col min="11535" max="11535" width="9.140625" style="49"/>
    <col min="11536" max="11536" width="57.85546875" style="49" bestFit="1" customWidth="1"/>
    <col min="11537" max="11552" width="13" style="49" customWidth="1"/>
    <col min="11553" max="11776" width="9.140625" style="49"/>
    <col min="11777" max="11777" width="10.7109375" style="49" customWidth="1"/>
    <col min="11778" max="11778" width="75.7109375" style="49" customWidth="1"/>
    <col min="11779" max="11790" width="19.7109375" style="49" customWidth="1"/>
    <col min="11791" max="11791" width="9.140625" style="49"/>
    <col min="11792" max="11792" width="57.85546875" style="49" bestFit="1" customWidth="1"/>
    <col min="11793" max="11808" width="13" style="49" customWidth="1"/>
    <col min="11809" max="12032" width="9.140625" style="49"/>
    <col min="12033" max="12033" width="10.7109375" style="49" customWidth="1"/>
    <col min="12034" max="12034" width="75.7109375" style="49" customWidth="1"/>
    <col min="12035" max="12046" width="19.7109375" style="49" customWidth="1"/>
    <col min="12047" max="12047" width="9.140625" style="49"/>
    <col min="12048" max="12048" width="57.85546875" style="49" bestFit="1" customWidth="1"/>
    <col min="12049" max="12064" width="13" style="49" customWidth="1"/>
    <col min="12065" max="12288" width="9.140625" style="49"/>
    <col min="12289" max="12289" width="10.7109375" style="49" customWidth="1"/>
    <col min="12290" max="12290" width="75.7109375" style="49" customWidth="1"/>
    <col min="12291" max="12302" width="19.7109375" style="49" customWidth="1"/>
    <col min="12303" max="12303" width="9.140625" style="49"/>
    <col min="12304" max="12304" width="57.85546875" style="49" bestFit="1" customWidth="1"/>
    <col min="12305" max="12320" width="13" style="49" customWidth="1"/>
    <col min="12321" max="12544" width="9.140625" style="49"/>
    <col min="12545" max="12545" width="10.7109375" style="49" customWidth="1"/>
    <col min="12546" max="12546" width="75.7109375" style="49" customWidth="1"/>
    <col min="12547" max="12558" width="19.7109375" style="49" customWidth="1"/>
    <col min="12559" max="12559" width="9.140625" style="49"/>
    <col min="12560" max="12560" width="57.85546875" style="49" bestFit="1" customWidth="1"/>
    <col min="12561" max="12576" width="13" style="49" customWidth="1"/>
    <col min="12577" max="12800" width="9.140625" style="49"/>
    <col min="12801" max="12801" width="10.7109375" style="49" customWidth="1"/>
    <col min="12802" max="12802" width="75.7109375" style="49" customWidth="1"/>
    <col min="12803" max="12814" width="19.7109375" style="49" customWidth="1"/>
    <col min="12815" max="12815" width="9.140625" style="49"/>
    <col min="12816" max="12816" width="57.85546875" style="49" bestFit="1" customWidth="1"/>
    <col min="12817" max="12832" width="13" style="49" customWidth="1"/>
    <col min="12833" max="13056" width="9.140625" style="49"/>
    <col min="13057" max="13057" width="10.7109375" style="49" customWidth="1"/>
    <col min="13058" max="13058" width="75.7109375" style="49" customWidth="1"/>
    <col min="13059" max="13070" width="19.7109375" style="49" customWidth="1"/>
    <col min="13071" max="13071" width="9.140625" style="49"/>
    <col min="13072" max="13072" width="57.85546875" style="49" bestFit="1" customWidth="1"/>
    <col min="13073" max="13088" width="13" style="49" customWidth="1"/>
    <col min="13089" max="13312" width="9.140625" style="49"/>
    <col min="13313" max="13313" width="10.7109375" style="49" customWidth="1"/>
    <col min="13314" max="13314" width="75.7109375" style="49" customWidth="1"/>
    <col min="13315" max="13326" width="19.7109375" style="49" customWidth="1"/>
    <col min="13327" max="13327" width="9.140625" style="49"/>
    <col min="13328" max="13328" width="57.85546875" style="49" bestFit="1" customWidth="1"/>
    <col min="13329" max="13344" width="13" style="49" customWidth="1"/>
    <col min="13345" max="13568" width="9.140625" style="49"/>
    <col min="13569" max="13569" width="10.7109375" style="49" customWidth="1"/>
    <col min="13570" max="13570" width="75.7109375" style="49" customWidth="1"/>
    <col min="13571" max="13582" width="19.7109375" style="49" customWidth="1"/>
    <col min="13583" max="13583" width="9.140625" style="49"/>
    <col min="13584" max="13584" width="57.85546875" style="49" bestFit="1" customWidth="1"/>
    <col min="13585" max="13600" width="13" style="49" customWidth="1"/>
    <col min="13601" max="13824" width="9.140625" style="49"/>
    <col min="13825" max="13825" width="10.7109375" style="49" customWidth="1"/>
    <col min="13826" max="13826" width="75.7109375" style="49" customWidth="1"/>
    <col min="13827" max="13838" width="19.7109375" style="49" customWidth="1"/>
    <col min="13839" max="13839" width="9.140625" style="49"/>
    <col min="13840" max="13840" width="57.85546875" style="49" bestFit="1" customWidth="1"/>
    <col min="13841" max="13856" width="13" style="49" customWidth="1"/>
    <col min="13857" max="14080" width="9.140625" style="49"/>
    <col min="14081" max="14081" width="10.7109375" style="49" customWidth="1"/>
    <col min="14082" max="14082" width="75.7109375" style="49" customWidth="1"/>
    <col min="14083" max="14094" width="19.7109375" style="49" customWidth="1"/>
    <col min="14095" max="14095" width="9.140625" style="49"/>
    <col min="14096" max="14096" width="57.85546875" style="49" bestFit="1" customWidth="1"/>
    <col min="14097" max="14112" width="13" style="49" customWidth="1"/>
    <col min="14113" max="14336" width="9.140625" style="49"/>
    <col min="14337" max="14337" width="10.7109375" style="49" customWidth="1"/>
    <col min="14338" max="14338" width="75.7109375" style="49" customWidth="1"/>
    <col min="14339" max="14350" width="19.7109375" style="49" customWidth="1"/>
    <col min="14351" max="14351" width="9.140625" style="49"/>
    <col min="14352" max="14352" width="57.85546875" style="49" bestFit="1" customWidth="1"/>
    <col min="14353" max="14368" width="13" style="49" customWidth="1"/>
    <col min="14369" max="14592" width="9.140625" style="49"/>
    <col min="14593" max="14593" width="10.7109375" style="49" customWidth="1"/>
    <col min="14594" max="14594" width="75.7109375" style="49" customWidth="1"/>
    <col min="14595" max="14606" width="19.7109375" style="49" customWidth="1"/>
    <col min="14607" max="14607" width="9.140625" style="49"/>
    <col min="14608" max="14608" width="57.85546875" style="49" bestFit="1" customWidth="1"/>
    <col min="14609" max="14624" width="13" style="49" customWidth="1"/>
    <col min="14625" max="14848" width="9.140625" style="49"/>
    <col min="14849" max="14849" width="10.7109375" style="49" customWidth="1"/>
    <col min="14850" max="14850" width="75.7109375" style="49" customWidth="1"/>
    <col min="14851" max="14862" width="19.7109375" style="49" customWidth="1"/>
    <col min="14863" max="14863" width="9.140625" style="49"/>
    <col min="14864" max="14864" width="57.85546875" style="49" bestFit="1" customWidth="1"/>
    <col min="14865" max="14880" width="13" style="49" customWidth="1"/>
    <col min="14881" max="15104" width="9.140625" style="49"/>
    <col min="15105" max="15105" width="10.7109375" style="49" customWidth="1"/>
    <col min="15106" max="15106" width="75.7109375" style="49" customWidth="1"/>
    <col min="15107" max="15118" width="19.7109375" style="49" customWidth="1"/>
    <col min="15119" max="15119" width="9.140625" style="49"/>
    <col min="15120" max="15120" width="57.85546875" style="49" bestFit="1" customWidth="1"/>
    <col min="15121" max="15136" width="13" style="49" customWidth="1"/>
    <col min="15137" max="15360" width="9.140625" style="49"/>
    <col min="15361" max="15361" width="10.7109375" style="49" customWidth="1"/>
    <col min="15362" max="15362" width="75.7109375" style="49" customWidth="1"/>
    <col min="15363" max="15374" width="19.7109375" style="49" customWidth="1"/>
    <col min="15375" max="15375" width="9.140625" style="49"/>
    <col min="15376" max="15376" width="57.85546875" style="49" bestFit="1" customWidth="1"/>
    <col min="15377" max="15392" width="13" style="49" customWidth="1"/>
    <col min="15393" max="15616" width="9.140625" style="49"/>
    <col min="15617" max="15617" width="10.7109375" style="49" customWidth="1"/>
    <col min="15618" max="15618" width="75.7109375" style="49" customWidth="1"/>
    <col min="15619" max="15630" width="19.7109375" style="49" customWidth="1"/>
    <col min="15631" max="15631" width="9.140625" style="49"/>
    <col min="15632" max="15632" width="57.85546875" style="49" bestFit="1" customWidth="1"/>
    <col min="15633" max="15648" width="13" style="49" customWidth="1"/>
    <col min="15649" max="15872" width="9.140625" style="49"/>
    <col min="15873" max="15873" width="10.7109375" style="49" customWidth="1"/>
    <col min="15874" max="15874" width="75.7109375" style="49" customWidth="1"/>
    <col min="15875" max="15886" width="19.7109375" style="49" customWidth="1"/>
    <col min="15887" max="15887" width="9.140625" style="49"/>
    <col min="15888" max="15888" width="57.85546875" style="49" bestFit="1" customWidth="1"/>
    <col min="15889" max="15904" width="13" style="49" customWidth="1"/>
    <col min="15905" max="16128" width="9.140625" style="49"/>
    <col min="16129" max="16129" width="10.7109375" style="49" customWidth="1"/>
    <col min="16130" max="16130" width="75.7109375" style="49" customWidth="1"/>
    <col min="16131" max="16142" width="19.7109375" style="49" customWidth="1"/>
    <col min="16143" max="16143" width="9.140625" style="49"/>
    <col min="16144" max="16144" width="57.85546875" style="49" bestFit="1" customWidth="1"/>
    <col min="16145" max="16160" width="13" style="49" customWidth="1"/>
    <col min="16161" max="16384" width="9.140625" style="49"/>
  </cols>
  <sheetData>
    <row r="1" spans="1:259" s="39" customFormat="1" ht="39" customHeight="1" thickBot="1">
      <c r="A1" s="134"/>
      <c r="B1" s="134"/>
      <c r="C1" s="135" t="s">
        <v>133</v>
      </c>
      <c r="D1" s="136"/>
      <c r="E1" s="136"/>
      <c r="F1" s="136"/>
      <c r="G1" s="136"/>
      <c r="H1" s="136"/>
      <c r="I1" s="136"/>
      <c r="J1" s="136"/>
      <c r="K1" s="136"/>
      <c r="L1" s="136"/>
      <c r="N1" s="40"/>
      <c r="O1" s="40"/>
      <c r="P1" s="41"/>
    </row>
    <row r="2" spans="1:259" s="39" customFormat="1" ht="39" customHeight="1" thickBot="1">
      <c r="A2" s="137"/>
      <c r="B2" s="138"/>
      <c r="C2" s="135"/>
      <c r="D2" s="136"/>
      <c r="E2" s="136"/>
      <c r="F2" s="136"/>
      <c r="G2" s="136"/>
      <c r="H2" s="136"/>
      <c r="I2" s="136"/>
      <c r="J2" s="136"/>
      <c r="K2" s="136"/>
      <c r="L2" s="136"/>
      <c r="M2" s="42" t="s">
        <v>134</v>
      </c>
      <c r="N2" s="43">
        <v>8</v>
      </c>
      <c r="O2" s="40"/>
      <c r="P2" s="41"/>
    </row>
    <row r="3" spans="1:259" s="39" customFormat="1" ht="39" customHeight="1" thickBot="1">
      <c r="A3" s="139" t="s">
        <v>213</v>
      </c>
      <c r="B3" s="139"/>
      <c r="C3" s="139"/>
      <c r="D3" s="139"/>
      <c r="E3" s="140"/>
      <c r="F3" s="141"/>
      <c r="G3" s="141"/>
      <c r="H3" s="141"/>
      <c r="I3" s="141"/>
      <c r="J3" s="141"/>
      <c r="K3" s="141"/>
      <c r="M3" s="42" t="s">
        <v>135</v>
      </c>
      <c r="N3" s="43">
        <v>2</v>
      </c>
      <c r="O3" s="44"/>
      <c r="P3" s="41"/>
    </row>
    <row r="4" spans="1:259" s="39" customFormat="1" ht="39" customHeight="1">
      <c r="A4" s="132"/>
      <c r="B4" s="133"/>
      <c r="C4" s="45"/>
      <c r="D4" s="46"/>
      <c r="E4" s="46"/>
      <c r="F4" s="46"/>
      <c r="G4" s="46"/>
      <c r="H4" s="46"/>
      <c r="I4" s="46"/>
      <c r="J4" s="46"/>
      <c r="K4" s="46"/>
      <c r="N4" s="47"/>
      <c r="O4" s="41"/>
      <c r="P4" s="41"/>
    </row>
    <row r="5" spans="1:259" ht="92.25" customHeight="1">
      <c r="A5" s="152" t="s">
        <v>136</v>
      </c>
      <c r="B5" s="48" t="s">
        <v>137</v>
      </c>
      <c r="C5" s="153" t="s">
        <v>138</v>
      </c>
      <c r="D5" s="154"/>
      <c r="E5" s="155"/>
      <c r="F5" s="153" t="s">
        <v>139</v>
      </c>
      <c r="G5" s="154"/>
      <c r="H5" s="154"/>
      <c r="I5" s="154"/>
      <c r="J5" s="155"/>
      <c r="K5" s="156" t="s">
        <v>140</v>
      </c>
      <c r="L5" s="157" t="s">
        <v>141</v>
      </c>
      <c r="M5" s="159" t="s">
        <v>142</v>
      </c>
      <c r="N5" s="160"/>
      <c r="O5" s="144" t="s">
        <v>143</v>
      </c>
    </row>
    <row r="6" spans="1:259" ht="200.25" customHeight="1">
      <c r="A6" s="152"/>
      <c r="B6" s="50" t="s">
        <v>16</v>
      </c>
      <c r="C6" s="145" t="s">
        <v>144</v>
      </c>
      <c r="D6" s="145"/>
      <c r="E6" s="145"/>
      <c r="F6" s="145" t="s">
        <v>145</v>
      </c>
      <c r="G6" s="145"/>
      <c r="H6" s="145"/>
      <c r="I6" s="145"/>
      <c r="J6" s="145"/>
      <c r="K6" s="156"/>
      <c r="L6" s="158"/>
      <c r="M6" s="51" t="s">
        <v>146</v>
      </c>
      <c r="N6" s="146" t="s">
        <v>147</v>
      </c>
      <c r="O6" s="144"/>
    </row>
    <row r="7" spans="1:259" ht="60" customHeight="1">
      <c r="A7" s="152"/>
      <c r="B7" s="52" t="s">
        <v>148</v>
      </c>
      <c r="C7" s="53">
        <v>5</v>
      </c>
      <c r="D7" s="53">
        <v>5</v>
      </c>
      <c r="E7" s="54">
        <v>10</v>
      </c>
      <c r="F7" s="55">
        <v>15</v>
      </c>
      <c r="G7" s="55">
        <v>15</v>
      </c>
      <c r="H7" s="55">
        <v>15</v>
      </c>
      <c r="I7" s="55">
        <v>15</v>
      </c>
      <c r="J7" s="54">
        <v>60</v>
      </c>
      <c r="K7" s="55">
        <v>15</v>
      </c>
      <c r="L7" s="55">
        <v>15</v>
      </c>
      <c r="M7" s="56">
        <v>100</v>
      </c>
      <c r="N7" s="147"/>
      <c r="O7" s="57">
        <v>100</v>
      </c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</row>
    <row r="8" spans="1:259" ht="60" customHeight="1">
      <c r="A8" s="59">
        <v>1</v>
      </c>
      <c r="B8" s="60" t="s">
        <v>236</v>
      </c>
      <c r="C8" s="61">
        <v>5</v>
      </c>
      <c r="D8" s="61">
        <v>5</v>
      </c>
      <c r="E8" s="62">
        <f>IF(C8="","",SUM(C8:D8))</f>
        <v>10</v>
      </c>
      <c r="F8" s="61">
        <v>14</v>
      </c>
      <c r="G8" s="61">
        <v>15</v>
      </c>
      <c r="H8" s="61"/>
      <c r="I8" s="61"/>
      <c r="J8" s="62">
        <f t="shared" ref="J8:J47" si="0">IF(F8="","",SUM(F8:I8))</f>
        <v>29</v>
      </c>
      <c r="K8" s="61">
        <v>13</v>
      </c>
      <c r="L8" s="61"/>
      <c r="M8" s="63">
        <f>IF(G8="","",SUM(C8+F8+G8+K8)/50*100)</f>
        <v>94</v>
      </c>
      <c r="N8" s="64" t="str">
        <f>IF(M8="","",IF(M8&gt;=95,"1",IF(M8&gt;=90,"2",IF(M8&gt;=80,"3",IF(M8&gt;=70,"4",IF(M8&gt;=60,"5",IF(M8&gt;=50,"6",IF(M8&lt;50,"7"))))))))</f>
        <v>2</v>
      </c>
      <c r="O8" s="65">
        <f t="shared" ref="O8:O47" si="1">IF(SUM(E8,J8,K8,L8)=0,"",SUM(E8,J8,K8,L8))</f>
        <v>52</v>
      </c>
    </row>
    <row r="9" spans="1:259" ht="60" customHeight="1">
      <c r="A9" s="66">
        <v>2</v>
      </c>
      <c r="B9" s="60" t="s">
        <v>237</v>
      </c>
      <c r="C9" s="61">
        <v>4</v>
      </c>
      <c r="D9" s="61">
        <v>3</v>
      </c>
      <c r="E9" s="67">
        <f t="shared" ref="E9:E47" si="2">IF(C9="","",SUM(C9:D9))</f>
        <v>7</v>
      </c>
      <c r="F9" s="61">
        <v>9</v>
      </c>
      <c r="G9" s="61">
        <v>8</v>
      </c>
      <c r="H9" s="61"/>
      <c r="I9" s="61"/>
      <c r="J9" s="67">
        <f t="shared" si="0"/>
        <v>17</v>
      </c>
      <c r="K9" s="61">
        <v>8</v>
      </c>
      <c r="L9" s="61"/>
      <c r="M9" s="63">
        <f t="shared" ref="M9:M46" si="3">IF(G9="","",SUM(C9+F9+G9+K9)/50*100)</f>
        <v>57.999999999999993</v>
      </c>
      <c r="N9" s="64" t="str">
        <f t="shared" ref="N9:N47" si="4">IF(M9="","",IF(M9&gt;=95,"1",IF(M9&gt;=90,"2",IF(M9&gt;=80,"3",IF(M9&gt;=70,"4",IF(M9&gt;=60,"5",IF(M9&gt;=50,"6",IF(M9&lt;50,"7"))))))))</f>
        <v>6</v>
      </c>
      <c r="O9" s="65">
        <f t="shared" si="1"/>
        <v>32</v>
      </c>
    </row>
    <row r="10" spans="1:259" ht="60" customHeight="1">
      <c r="A10" s="66">
        <v>3</v>
      </c>
      <c r="B10" s="60" t="s">
        <v>238</v>
      </c>
      <c r="C10" s="61">
        <v>3</v>
      </c>
      <c r="D10" s="61">
        <v>4</v>
      </c>
      <c r="E10" s="67">
        <f t="shared" si="2"/>
        <v>7</v>
      </c>
      <c r="F10" s="61">
        <v>9</v>
      </c>
      <c r="G10" s="61">
        <v>9</v>
      </c>
      <c r="H10" s="61"/>
      <c r="I10" s="61"/>
      <c r="J10" s="67">
        <f t="shared" si="0"/>
        <v>18</v>
      </c>
      <c r="K10" s="61">
        <v>12</v>
      </c>
      <c r="L10" s="61"/>
      <c r="M10" s="63">
        <f t="shared" si="3"/>
        <v>66</v>
      </c>
      <c r="N10" s="64" t="str">
        <f t="shared" si="4"/>
        <v>5</v>
      </c>
      <c r="O10" s="65">
        <f t="shared" si="1"/>
        <v>37</v>
      </c>
    </row>
    <row r="11" spans="1:259" ht="60" customHeight="1">
      <c r="A11" s="66">
        <v>4</v>
      </c>
      <c r="B11" s="60" t="s">
        <v>239</v>
      </c>
      <c r="C11" s="61">
        <v>4</v>
      </c>
      <c r="D11" s="61">
        <v>3</v>
      </c>
      <c r="E11" s="67">
        <f t="shared" si="2"/>
        <v>7</v>
      </c>
      <c r="F11" s="61">
        <v>10</v>
      </c>
      <c r="G11" s="61">
        <v>9</v>
      </c>
      <c r="H11" s="61"/>
      <c r="I11" s="61"/>
      <c r="J11" s="67">
        <f t="shared" si="0"/>
        <v>19</v>
      </c>
      <c r="K11" s="61">
        <v>0</v>
      </c>
      <c r="L11" s="61"/>
      <c r="M11" s="63">
        <f t="shared" si="3"/>
        <v>46</v>
      </c>
      <c r="N11" s="64" t="str">
        <f t="shared" si="4"/>
        <v>7</v>
      </c>
      <c r="O11" s="65">
        <f t="shared" si="1"/>
        <v>26</v>
      </c>
    </row>
    <row r="12" spans="1:259" ht="60" customHeight="1">
      <c r="A12" s="66">
        <v>5</v>
      </c>
      <c r="B12" s="60" t="s">
        <v>240</v>
      </c>
      <c r="C12" s="61">
        <v>4</v>
      </c>
      <c r="D12" s="61">
        <v>5</v>
      </c>
      <c r="E12" s="67">
        <f t="shared" si="2"/>
        <v>9</v>
      </c>
      <c r="F12" s="61">
        <v>9</v>
      </c>
      <c r="G12" s="61">
        <v>8</v>
      </c>
      <c r="H12" s="61"/>
      <c r="I12" s="61"/>
      <c r="J12" s="67">
        <f t="shared" si="0"/>
        <v>17</v>
      </c>
      <c r="K12" s="61">
        <v>3</v>
      </c>
      <c r="L12" s="61"/>
      <c r="M12" s="63">
        <f t="shared" si="3"/>
        <v>48</v>
      </c>
      <c r="N12" s="64" t="str">
        <f t="shared" si="4"/>
        <v>7</v>
      </c>
      <c r="O12" s="65">
        <f t="shared" si="1"/>
        <v>29</v>
      </c>
    </row>
    <row r="13" spans="1:259" ht="60" customHeight="1">
      <c r="A13" s="66">
        <v>6</v>
      </c>
      <c r="B13" s="60" t="s">
        <v>241</v>
      </c>
      <c r="C13" s="61">
        <v>5</v>
      </c>
      <c r="D13" s="61">
        <v>5</v>
      </c>
      <c r="E13" s="67">
        <f t="shared" si="2"/>
        <v>10</v>
      </c>
      <c r="F13" s="61">
        <v>14</v>
      </c>
      <c r="G13" s="61">
        <v>15</v>
      </c>
      <c r="H13" s="61"/>
      <c r="I13" s="61"/>
      <c r="J13" s="67">
        <f t="shared" si="0"/>
        <v>29</v>
      </c>
      <c r="K13" s="61">
        <v>14</v>
      </c>
      <c r="L13" s="61"/>
      <c r="M13" s="63">
        <f t="shared" si="3"/>
        <v>96</v>
      </c>
      <c r="N13" s="64" t="str">
        <f t="shared" si="4"/>
        <v>1</v>
      </c>
      <c r="O13" s="65">
        <f t="shared" si="1"/>
        <v>53</v>
      </c>
    </row>
    <row r="14" spans="1:259" ht="60" customHeight="1">
      <c r="A14" s="66">
        <v>7</v>
      </c>
      <c r="B14" s="60" t="s">
        <v>242</v>
      </c>
      <c r="C14" s="61">
        <v>3</v>
      </c>
      <c r="D14" s="61">
        <v>4</v>
      </c>
      <c r="E14" s="67">
        <f t="shared" si="2"/>
        <v>7</v>
      </c>
      <c r="F14" s="61">
        <v>9</v>
      </c>
      <c r="G14" s="61">
        <v>9</v>
      </c>
      <c r="H14" s="61"/>
      <c r="I14" s="61"/>
      <c r="J14" s="67">
        <f t="shared" si="0"/>
        <v>18</v>
      </c>
      <c r="K14" s="61">
        <v>12</v>
      </c>
      <c r="L14" s="61"/>
      <c r="M14" s="63">
        <f t="shared" si="3"/>
        <v>66</v>
      </c>
      <c r="N14" s="64" t="str">
        <f t="shared" si="4"/>
        <v>5</v>
      </c>
      <c r="O14" s="65">
        <f t="shared" si="1"/>
        <v>37</v>
      </c>
    </row>
    <row r="15" spans="1:259" ht="60" customHeight="1">
      <c r="A15" s="66">
        <v>8</v>
      </c>
      <c r="B15" s="60" t="s">
        <v>243</v>
      </c>
      <c r="C15" s="61">
        <v>5</v>
      </c>
      <c r="D15" s="61">
        <v>3</v>
      </c>
      <c r="E15" s="67">
        <f t="shared" si="2"/>
        <v>8</v>
      </c>
      <c r="F15" s="61">
        <v>10</v>
      </c>
      <c r="G15" s="61">
        <v>8</v>
      </c>
      <c r="H15" s="61"/>
      <c r="I15" s="61"/>
      <c r="J15" s="67">
        <f t="shared" si="0"/>
        <v>18</v>
      </c>
      <c r="K15" s="61">
        <v>14</v>
      </c>
      <c r="L15" s="61"/>
      <c r="M15" s="63">
        <f t="shared" si="3"/>
        <v>74</v>
      </c>
      <c r="N15" s="64" t="str">
        <f t="shared" si="4"/>
        <v>4</v>
      </c>
      <c r="O15" s="65">
        <f t="shared" si="1"/>
        <v>40</v>
      </c>
    </row>
    <row r="16" spans="1:259" ht="60" customHeight="1">
      <c r="A16" s="66">
        <v>9</v>
      </c>
      <c r="B16" s="60" t="s">
        <v>244</v>
      </c>
      <c r="C16" s="61">
        <v>4</v>
      </c>
      <c r="D16" s="61">
        <v>3</v>
      </c>
      <c r="E16" s="67">
        <f t="shared" si="2"/>
        <v>7</v>
      </c>
      <c r="F16" s="61">
        <v>9</v>
      </c>
      <c r="G16" s="61">
        <v>9</v>
      </c>
      <c r="H16" s="61"/>
      <c r="I16" s="61"/>
      <c r="J16" s="67">
        <f t="shared" si="0"/>
        <v>18</v>
      </c>
      <c r="K16" s="61">
        <v>14</v>
      </c>
      <c r="L16" s="61"/>
      <c r="M16" s="63">
        <f t="shared" si="3"/>
        <v>72</v>
      </c>
      <c r="N16" s="64" t="str">
        <f t="shared" si="4"/>
        <v>4</v>
      </c>
      <c r="O16" s="65">
        <f t="shared" si="1"/>
        <v>39</v>
      </c>
    </row>
    <row r="17" spans="1:15" ht="60" customHeight="1">
      <c r="A17" s="66">
        <v>10</v>
      </c>
      <c r="B17" s="60" t="s">
        <v>245</v>
      </c>
      <c r="C17" s="61">
        <v>5</v>
      </c>
      <c r="D17" s="61">
        <v>3</v>
      </c>
      <c r="E17" s="67">
        <f t="shared" si="2"/>
        <v>8</v>
      </c>
      <c r="F17" s="61">
        <v>10</v>
      </c>
      <c r="G17" s="61">
        <v>9</v>
      </c>
      <c r="H17" s="61"/>
      <c r="I17" s="61"/>
      <c r="J17" s="67">
        <f t="shared" si="0"/>
        <v>19</v>
      </c>
      <c r="K17" s="61">
        <v>13</v>
      </c>
      <c r="L17" s="61"/>
      <c r="M17" s="63">
        <f t="shared" si="3"/>
        <v>74</v>
      </c>
      <c r="N17" s="64" t="str">
        <f t="shared" si="4"/>
        <v>4</v>
      </c>
      <c r="O17" s="65">
        <f t="shared" si="1"/>
        <v>40</v>
      </c>
    </row>
    <row r="18" spans="1:15" ht="60" customHeight="1">
      <c r="A18" s="66">
        <v>11</v>
      </c>
      <c r="B18" s="60" t="s">
        <v>246</v>
      </c>
      <c r="C18" s="61">
        <v>3</v>
      </c>
      <c r="D18" s="61">
        <v>4</v>
      </c>
      <c r="E18" s="67">
        <f t="shared" si="2"/>
        <v>7</v>
      </c>
      <c r="F18" s="61">
        <v>9</v>
      </c>
      <c r="G18" s="61">
        <v>9</v>
      </c>
      <c r="H18" s="61"/>
      <c r="I18" s="61"/>
      <c r="J18" s="67">
        <f t="shared" si="0"/>
        <v>18</v>
      </c>
      <c r="K18" s="61">
        <v>5</v>
      </c>
      <c r="L18" s="61"/>
      <c r="M18" s="63">
        <f t="shared" si="3"/>
        <v>52</v>
      </c>
      <c r="N18" s="64" t="str">
        <f t="shared" si="4"/>
        <v>6</v>
      </c>
      <c r="O18" s="65">
        <f t="shared" si="1"/>
        <v>30</v>
      </c>
    </row>
    <row r="19" spans="1:15" ht="60" customHeight="1">
      <c r="A19" s="66">
        <v>12</v>
      </c>
      <c r="B19" s="60" t="s">
        <v>247</v>
      </c>
      <c r="C19" s="61">
        <v>5</v>
      </c>
      <c r="D19" s="61">
        <v>3</v>
      </c>
      <c r="E19" s="67">
        <f t="shared" si="2"/>
        <v>8</v>
      </c>
      <c r="F19" s="61">
        <v>8</v>
      </c>
      <c r="G19" s="61">
        <v>10</v>
      </c>
      <c r="H19" s="61"/>
      <c r="I19" s="61"/>
      <c r="J19" s="67">
        <f t="shared" si="0"/>
        <v>18</v>
      </c>
      <c r="K19" s="61">
        <v>12</v>
      </c>
      <c r="L19" s="61"/>
      <c r="M19" s="63">
        <f t="shared" si="3"/>
        <v>70</v>
      </c>
      <c r="N19" s="64" t="str">
        <f t="shared" si="4"/>
        <v>4</v>
      </c>
      <c r="O19" s="65">
        <f t="shared" si="1"/>
        <v>38</v>
      </c>
    </row>
    <row r="20" spans="1:15" ht="60" customHeight="1">
      <c r="A20" s="66">
        <v>13</v>
      </c>
      <c r="B20" s="60" t="s">
        <v>248</v>
      </c>
      <c r="C20" s="61">
        <v>4</v>
      </c>
      <c r="D20" s="61">
        <v>3</v>
      </c>
      <c r="E20" s="67">
        <f t="shared" si="2"/>
        <v>7</v>
      </c>
      <c r="F20" s="61">
        <v>9</v>
      </c>
      <c r="G20" s="61">
        <v>9</v>
      </c>
      <c r="H20" s="61"/>
      <c r="I20" s="61"/>
      <c r="J20" s="67">
        <f t="shared" si="0"/>
        <v>18</v>
      </c>
      <c r="K20" s="61">
        <v>14</v>
      </c>
      <c r="L20" s="61"/>
      <c r="M20" s="63">
        <f t="shared" si="3"/>
        <v>72</v>
      </c>
      <c r="N20" s="64" t="str">
        <f t="shared" si="4"/>
        <v>4</v>
      </c>
      <c r="O20" s="65">
        <f t="shared" si="1"/>
        <v>39</v>
      </c>
    </row>
    <row r="21" spans="1:15" ht="60" customHeight="1">
      <c r="A21" s="66">
        <v>14</v>
      </c>
      <c r="B21" s="60" t="s">
        <v>249</v>
      </c>
      <c r="C21" s="61">
        <v>5</v>
      </c>
      <c r="D21" s="61">
        <v>3</v>
      </c>
      <c r="E21" s="67">
        <f t="shared" si="2"/>
        <v>8</v>
      </c>
      <c r="F21" s="61">
        <v>8</v>
      </c>
      <c r="G21" s="61">
        <v>8</v>
      </c>
      <c r="H21" s="61"/>
      <c r="I21" s="61"/>
      <c r="J21" s="67">
        <f t="shared" si="0"/>
        <v>16</v>
      </c>
      <c r="K21" s="61">
        <v>12</v>
      </c>
      <c r="L21" s="61"/>
      <c r="M21" s="63">
        <f t="shared" si="3"/>
        <v>66</v>
      </c>
      <c r="N21" s="64" t="str">
        <f t="shared" si="4"/>
        <v>5</v>
      </c>
      <c r="O21" s="65">
        <f t="shared" si="1"/>
        <v>36</v>
      </c>
    </row>
    <row r="22" spans="1:15" ht="60" customHeight="1">
      <c r="A22" s="66">
        <v>15</v>
      </c>
      <c r="B22" s="60" t="s">
        <v>250</v>
      </c>
      <c r="C22" s="61">
        <v>3</v>
      </c>
      <c r="D22" s="61">
        <v>4</v>
      </c>
      <c r="E22" s="67">
        <f t="shared" si="2"/>
        <v>7</v>
      </c>
      <c r="F22" s="61">
        <v>10</v>
      </c>
      <c r="G22" s="61">
        <v>9</v>
      </c>
      <c r="H22" s="61"/>
      <c r="I22" s="61"/>
      <c r="J22" s="67">
        <f t="shared" si="0"/>
        <v>19</v>
      </c>
      <c r="K22" s="61">
        <v>5</v>
      </c>
      <c r="L22" s="61"/>
      <c r="M22" s="63">
        <f t="shared" si="3"/>
        <v>54</v>
      </c>
      <c r="N22" s="64" t="str">
        <f t="shared" si="4"/>
        <v>6</v>
      </c>
      <c r="O22" s="65">
        <f t="shared" si="1"/>
        <v>31</v>
      </c>
    </row>
    <row r="23" spans="1:15" ht="60" customHeight="1">
      <c r="A23" s="66">
        <v>16</v>
      </c>
      <c r="B23" s="60" t="s">
        <v>251</v>
      </c>
      <c r="C23" s="61">
        <v>5</v>
      </c>
      <c r="D23" s="61">
        <v>3</v>
      </c>
      <c r="E23" s="67">
        <f t="shared" si="2"/>
        <v>8</v>
      </c>
      <c r="F23" s="61">
        <v>9</v>
      </c>
      <c r="G23" s="61">
        <v>8</v>
      </c>
      <c r="H23" s="61"/>
      <c r="I23" s="61"/>
      <c r="J23" s="67">
        <f t="shared" si="0"/>
        <v>17</v>
      </c>
      <c r="K23" s="61">
        <v>3</v>
      </c>
      <c r="L23" s="61"/>
      <c r="M23" s="63">
        <f t="shared" si="3"/>
        <v>50</v>
      </c>
      <c r="N23" s="64" t="str">
        <f t="shared" si="4"/>
        <v>6</v>
      </c>
      <c r="O23" s="65">
        <f t="shared" si="1"/>
        <v>28</v>
      </c>
    </row>
    <row r="24" spans="1:15" ht="60" customHeight="1">
      <c r="A24" s="66">
        <v>17</v>
      </c>
      <c r="B24" s="60" t="s">
        <v>252</v>
      </c>
      <c r="C24" s="61">
        <v>4</v>
      </c>
      <c r="D24" s="61">
        <v>5</v>
      </c>
      <c r="E24" s="67">
        <f t="shared" si="2"/>
        <v>9</v>
      </c>
      <c r="F24" s="61">
        <v>10</v>
      </c>
      <c r="G24" s="61">
        <v>9</v>
      </c>
      <c r="H24" s="61"/>
      <c r="I24" s="61"/>
      <c r="J24" s="67">
        <f t="shared" si="0"/>
        <v>19</v>
      </c>
      <c r="K24" s="61">
        <v>13</v>
      </c>
      <c r="L24" s="61"/>
      <c r="M24" s="63">
        <f t="shared" si="3"/>
        <v>72</v>
      </c>
      <c r="N24" s="64" t="str">
        <f t="shared" si="4"/>
        <v>4</v>
      </c>
      <c r="O24" s="65">
        <f t="shared" si="1"/>
        <v>41</v>
      </c>
    </row>
    <row r="25" spans="1:15" ht="60" customHeight="1">
      <c r="A25" s="66">
        <v>18</v>
      </c>
      <c r="B25" s="60" t="s">
        <v>253</v>
      </c>
      <c r="C25" s="61">
        <v>5</v>
      </c>
      <c r="D25" s="61">
        <v>3</v>
      </c>
      <c r="E25" s="67">
        <f t="shared" si="2"/>
        <v>8</v>
      </c>
      <c r="F25" s="61">
        <v>9</v>
      </c>
      <c r="G25" s="61">
        <v>9</v>
      </c>
      <c r="H25" s="61"/>
      <c r="I25" s="61"/>
      <c r="J25" s="67">
        <f t="shared" si="0"/>
        <v>18</v>
      </c>
      <c r="K25" s="61">
        <v>10</v>
      </c>
      <c r="L25" s="61"/>
      <c r="M25" s="63">
        <f t="shared" si="3"/>
        <v>66</v>
      </c>
      <c r="N25" s="64" t="str">
        <f t="shared" si="4"/>
        <v>5</v>
      </c>
      <c r="O25" s="65">
        <f t="shared" si="1"/>
        <v>36</v>
      </c>
    </row>
    <row r="26" spans="1:15" ht="60" customHeight="1">
      <c r="A26" s="66">
        <v>19</v>
      </c>
      <c r="B26" s="60" t="s">
        <v>254</v>
      </c>
      <c r="C26" s="61">
        <v>3</v>
      </c>
      <c r="D26" s="61">
        <v>4</v>
      </c>
      <c r="E26" s="67">
        <f t="shared" si="2"/>
        <v>7</v>
      </c>
      <c r="F26" s="61">
        <v>8</v>
      </c>
      <c r="G26" s="61">
        <v>8</v>
      </c>
      <c r="H26" s="61"/>
      <c r="I26" s="61"/>
      <c r="J26" s="67">
        <f t="shared" si="0"/>
        <v>16</v>
      </c>
      <c r="K26" s="61">
        <v>3</v>
      </c>
      <c r="L26" s="61"/>
      <c r="M26" s="63">
        <f t="shared" si="3"/>
        <v>44</v>
      </c>
      <c r="N26" s="64" t="str">
        <f t="shared" si="4"/>
        <v>7</v>
      </c>
      <c r="O26" s="65">
        <f t="shared" si="1"/>
        <v>26</v>
      </c>
    </row>
    <row r="27" spans="1:15" ht="60" customHeight="1">
      <c r="A27" s="66">
        <v>20</v>
      </c>
      <c r="B27" s="60" t="s">
        <v>255</v>
      </c>
      <c r="C27" s="61">
        <v>5</v>
      </c>
      <c r="D27" s="61">
        <v>3</v>
      </c>
      <c r="E27" s="67">
        <f t="shared" si="2"/>
        <v>8</v>
      </c>
      <c r="F27" s="61">
        <v>8</v>
      </c>
      <c r="G27" s="61">
        <v>9</v>
      </c>
      <c r="H27" s="61"/>
      <c r="I27" s="61"/>
      <c r="J27" s="67">
        <f t="shared" si="0"/>
        <v>17</v>
      </c>
      <c r="K27" s="61">
        <v>13</v>
      </c>
      <c r="L27" s="61"/>
      <c r="M27" s="63">
        <f t="shared" si="3"/>
        <v>70</v>
      </c>
      <c r="N27" s="64" t="str">
        <f t="shared" si="4"/>
        <v>4</v>
      </c>
      <c r="O27" s="65">
        <f t="shared" si="1"/>
        <v>38</v>
      </c>
    </row>
    <row r="28" spans="1:15" ht="60" customHeight="1">
      <c r="A28" s="66">
        <v>21</v>
      </c>
      <c r="B28" s="60" t="s">
        <v>256</v>
      </c>
      <c r="C28" s="61">
        <v>4</v>
      </c>
      <c r="D28" s="61">
        <v>5</v>
      </c>
      <c r="E28" s="67">
        <f t="shared" si="2"/>
        <v>9</v>
      </c>
      <c r="F28" s="61">
        <v>10</v>
      </c>
      <c r="G28" s="61">
        <v>8</v>
      </c>
      <c r="H28" s="61"/>
      <c r="I28" s="61"/>
      <c r="J28" s="67">
        <f t="shared" si="0"/>
        <v>18</v>
      </c>
      <c r="K28" s="61">
        <v>13</v>
      </c>
      <c r="L28" s="61"/>
      <c r="M28" s="63">
        <f t="shared" si="3"/>
        <v>70</v>
      </c>
      <c r="N28" s="64" t="str">
        <f t="shared" si="4"/>
        <v>4</v>
      </c>
      <c r="O28" s="65">
        <f t="shared" si="1"/>
        <v>40</v>
      </c>
    </row>
    <row r="29" spans="1:15" ht="60" customHeight="1">
      <c r="A29" s="66">
        <v>22</v>
      </c>
      <c r="B29" s="60" t="s">
        <v>257</v>
      </c>
      <c r="C29" s="61">
        <v>5</v>
      </c>
      <c r="D29" s="61">
        <v>3</v>
      </c>
      <c r="E29" s="67">
        <f t="shared" si="2"/>
        <v>8</v>
      </c>
      <c r="F29" s="61">
        <v>9</v>
      </c>
      <c r="G29" s="61">
        <v>10</v>
      </c>
      <c r="H29" s="61"/>
      <c r="I29" s="61"/>
      <c r="J29" s="67">
        <f t="shared" si="0"/>
        <v>19</v>
      </c>
      <c r="K29" s="61">
        <v>5</v>
      </c>
      <c r="L29" s="61"/>
      <c r="M29" s="63">
        <f t="shared" si="3"/>
        <v>57.999999999999993</v>
      </c>
      <c r="N29" s="64" t="str">
        <f t="shared" si="4"/>
        <v>6</v>
      </c>
      <c r="O29" s="65">
        <f t="shared" si="1"/>
        <v>32</v>
      </c>
    </row>
    <row r="30" spans="1:15" ht="60" customHeight="1">
      <c r="A30" s="66">
        <v>23</v>
      </c>
      <c r="B30" s="60"/>
      <c r="C30" s="61"/>
      <c r="D30" s="61"/>
      <c r="E30" s="67" t="str">
        <f t="shared" si="2"/>
        <v/>
      </c>
      <c r="F30" s="61"/>
      <c r="G30" s="61"/>
      <c r="H30" s="61"/>
      <c r="I30" s="61"/>
      <c r="J30" s="67" t="str">
        <f t="shared" si="0"/>
        <v/>
      </c>
      <c r="K30" s="61"/>
      <c r="L30" s="61"/>
      <c r="M30" s="63" t="str">
        <f t="shared" si="3"/>
        <v/>
      </c>
      <c r="N30" s="64" t="str">
        <f t="shared" si="4"/>
        <v/>
      </c>
      <c r="O30" s="65" t="str">
        <f t="shared" si="1"/>
        <v/>
      </c>
    </row>
    <row r="31" spans="1:15" ht="60" customHeight="1">
      <c r="A31" s="66">
        <v>24</v>
      </c>
      <c r="B31" s="60"/>
      <c r="C31" s="61"/>
      <c r="D31" s="61"/>
      <c r="E31" s="67" t="str">
        <f t="shared" si="2"/>
        <v/>
      </c>
      <c r="F31" s="61"/>
      <c r="G31" s="61"/>
      <c r="H31" s="61"/>
      <c r="I31" s="61"/>
      <c r="J31" s="67" t="str">
        <f t="shared" si="0"/>
        <v/>
      </c>
      <c r="K31" s="61"/>
      <c r="L31" s="61"/>
      <c r="M31" s="63" t="str">
        <f t="shared" si="3"/>
        <v/>
      </c>
      <c r="N31" s="64" t="str">
        <f t="shared" si="4"/>
        <v/>
      </c>
      <c r="O31" s="65" t="str">
        <f t="shared" si="1"/>
        <v/>
      </c>
    </row>
    <row r="32" spans="1:15" ht="60" customHeight="1">
      <c r="A32" s="66">
        <v>25</v>
      </c>
      <c r="B32" s="60"/>
      <c r="C32" s="61"/>
      <c r="D32" s="61"/>
      <c r="E32" s="67" t="str">
        <f t="shared" si="2"/>
        <v/>
      </c>
      <c r="F32" s="61"/>
      <c r="G32" s="61"/>
      <c r="H32" s="61"/>
      <c r="I32" s="61"/>
      <c r="J32" s="67" t="str">
        <f t="shared" si="0"/>
        <v/>
      </c>
      <c r="K32" s="61"/>
      <c r="L32" s="61"/>
      <c r="M32" s="63" t="str">
        <f t="shared" si="3"/>
        <v/>
      </c>
      <c r="N32" s="64" t="str">
        <f t="shared" si="4"/>
        <v/>
      </c>
      <c r="O32" s="65" t="str">
        <f t="shared" si="1"/>
        <v/>
      </c>
    </row>
    <row r="33" spans="1:259" ht="60" customHeight="1">
      <c r="A33" s="66">
        <v>26</v>
      </c>
      <c r="B33" s="60"/>
      <c r="C33" s="61"/>
      <c r="D33" s="61"/>
      <c r="E33" s="67" t="str">
        <f t="shared" si="2"/>
        <v/>
      </c>
      <c r="F33" s="61"/>
      <c r="G33" s="61"/>
      <c r="H33" s="61"/>
      <c r="I33" s="61"/>
      <c r="J33" s="67" t="str">
        <f t="shared" si="0"/>
        <v/>
      </c>
      <c r="K33" s="61"/>
      <c r="L33" s="61"/>
      <c r="M33" s="63" t="str">
        <f t="shared" si="3"/>
        <v/>
      </c>
      <c r="N33" s="64" t="str">
        <f t="shared" si="4"/>
        <v/>
      </c>
      <c r="O33" s="65" t="str">
        <f t="shared" si="1"/>
        <v/>
      </c>
    </row>
    <row r="34" spans="1:259" ht="60" customHeight="1">
      <c r="A34" s="66">
        <v>27</v>
      </c>
      <c r="B34" s="60"/>
      <c r="C34" s="61"/>
      <c r="D34" s="61"/>
      <c r="E34" s="67" t="str">
        <f t="shared" si="2"/>
        <v/>
      </c>
      <c r="F34" s="61"/>
      <c r="G34" s="61"/>
      <c r="H34" s="61"/>
      <c r="I34" s="61"/>
      <c r="J34" s="67" t="str">
        <f t="shared" si="0"/>
        <v/>
      </c>
      <c r="K34" s="61"/>
      <c r="L34" s="61"/>
      <c r="M34" s="63" t="str">
        <f t="shared" si="3"/>
        <v/>
      </c>
      <c r="N34" s="64" t="str">
        <f t="shared" si="4"/>
        <v/>
      </c>
      <c r="O34" s="65" t="str">
        <f t="shared" si="1"/>
        <v/>
      </c>
    </row>
    <row r="35" spans="1:259" ht="60" customHeight="1">
      <c r="A35" s="66">
        <v>28</v>
      </c>
      <c r="B35" s="60"/>
      <c r="C35" s="61"/>
      <c r="D35" s="61"/>
      <c r="E35" s="67" t="str">
        <f t="shared" si="2"/>
        <v/>
      </c>
      <c r="F35" s="61"/>
      <c r="G35" s="61"/>
      <c r="H35" s="61"/>
      <c r="I35" s="61"/>
      <c r="J35" s="67" t="str">
        <f t="shared" si="0"/>
        <v/>
      </c>
      <c r="K35" s="61"/>
      <c r="L35" s="61"/>
      <c r="M35" s="63" t="str">
        <f t="shared" si="3"/>
        <v/>
      </c>
      <c r="N35" s="64" t="str">
        <f t="shared" si="4"/>
        <v/>
      </c>
      <c r="O35" s="65" t="str">
        <f t="shared" si="1"/>
        <v/>
      </c>
    </row>
    <row r="36" spans="1:259" ht="60" customHeight="1">
      <c r="A36" s="66">
        <v>29</v>
      </c>
      <c r="B36" s="60"/>
      <c r="C36" s="61"/>
      <c r="D36" s="61"/>
      <c r="E36" s="67" t="str">
        <f t="shared" si="2"/>
        <v/>
      </c>
      <c r="F36" s="61"/>
      <c r="G36" s="61"/>
      <c r="H36" s="61"/>
      <c r="I36" s="61"/>
      <c r="J36" s="67" t="str">
        <f t="shared" si="0"/>
        <v/>
      </c>
      <c r="K36" s="61"/>
      <c r="L36" s="61"/>
      <c r="M36" s="63" t="str">
        <f t="shared" si="3"/>
        <v/>
      </c>
      <c r="N36" s="64" t="str">
        <f t="shared" si="4"/>
        <v/>
      </c>
      <c r="O36" s="65" t="str">
        <f t="shared" si="1"/>
        <v/>
      </c>
    </row>
    <row r="37" spans="1:259" ht="60" customHeight="1">
      <c r="A37" s="66">
        <v>30</v>
      </c>
      <c r="B37" s="60"/>
      <c r="C37" s="61"/>
      <c r="D37" s="61"/>
      <c r="E37" s="67" t="str">
        <f t="shared" si="2"/>
        <v/>
      </c>
      <c r="F37" s="61"/>
      <c r="G37" s="61"/>
      <c r="H37" s="61"/>
      <c r="I37" s="61"/>
      <c r="J37" s="67" t="str">
        <f t="shared" si="0"/>
        <v/>
      </c>
      <c r="K37" s="61"/>
      <c r="L37" s="61"/>
      <c r="M37" s="63" t="str">
        <f t="shared" si="3"/>
        <v/>
      </c>
      <c r="N37" s="64" t="str">
        <f t="shared" si="4"/>
        <v/>
      </c>
      <c r="O37" s="65" t="str">
        <f t="shared" si="1"/>
        <v/>
      </c>
    </row>
    <row r="38" spans="1:259" ht="60" customHeight="1">
      <c r="A38" s="66">
        <v>31</v>
      </c>
      <c r="B38" s="60"/>
      <c r="C38" s="61"/>
      <c r="D38" s="61"/>
      <c r="E38" s="67" t="str">
        <f t="shared" si="2"/>
        <v/>
      </c>
      <c r="F38" s="61"/>
      <c r="G38" s="61"/>
      <c r="H38" s="61"/>
      <c r="I38" s="61"/>
      <c r="J38" s="67" t="str">
        <f t="shared" si="0"/>
        <v/>
      </c>
      <c r="K38" s="61"/>
      <c r="L38" s="61"/>
      <c r="M38" s="63" t="str">
        <f t="shared" si="3"/>
        <v/>
      </c>
      <c r="N38" s="64" t="str">
        <f t="shared" si="4"/>
        <v/>
      </c>
      <c r="O38" s="65" t="str">
        <f t="shared" si="1"/>
        <v/>
      </c>
    </row>
    <row r="39" spans="1:259" ht="60" customHeight="1">
      <c r="A39" s="66">
        <v>32</v>
      </c>
      <c r="B39" s="60"/>
      <c r="C39" s="61"/>
      <c r="D39" s="61"/>
      <c r="E39" s="67" t="str">
        <f t="shared" si="2"/>
        <v/>
      </c>
      <c r="F39" s="61"/>
      <c r="G39" s="61"/>
      <c r="H39" s="61"/>
      <c r="I39" s="61"/>
      <c r="J39" s="67" t="str">
        <f t="shared" si="0"/>
        <v/>
      </c>
      <c r="K39" s="61"/>
      <c r="L39" s="61"/>
      <c r="M39" s="63" t="str">
        <f t="shared" si="3"/>
        <v/>
      </c>
      <c r="N39" s="64" t="str">
        <f t="shared" si="4"/>
        <v/>
      </c>
      <c r="O39" s="65" t="str">
        <f t="shared" si="1"/>
        <v/>
      </c>
    </row>
    <row r="40" spans="1:259" ht="60" customHeight="1">
      <c r="A40" s="66">
        <v>33</v>
      </c>
      <c r="B40" s="60"/>
      <c r="C40" s="61"/>
      <c r="D40" s="61"/>
      <c r="E40" s="67" t="str">
        <f t="shared" si="2"/>
        <v/>
      </c>
      <c r="F40" s="61"/>
      <c r="G40" s="61"/>
      <c r="H40" s="61"/>
      <c r="I40" s="61"/>
      <c r="J40" s="67" t="str">
        <f t="shared" si="0"/>
        <v/>
      </c>
      <c r="K40" s="61"/>
      <c r="L40" s="61"/>
      <c r="M40" s="63" t="str">
        <f t="shared" si="3"/>
        <v/>
      </c>
      <c r="N40" s="64" t="str">
        <f t="shared" si="4"/>
        <v/>
      </c>
      <c r="O40" s="65" t="str">
        <f t="shared" si="1"/>
        <v/>
      </c>
    </row>
    <row r="41" spans="1:259" ht="60" customHeight="1">
      <c r="A41" s="66">
        <v>34</v>
      </c>
      <c r="B41" s="60"/>
      <c r="C41" s="61"/>
      <c r="D41" s="61"/>
      <c r="E41" s="67" t="str">
        <f t="shared" si="2"/>
        <v/>
      </c>
      <c r="F41" s="61"/>
      <c r="G41" s="61"/>
      <c r="H41" s="61"/>
      <c r="I41" s="61"/>
      <c r="J41" s="67" t="str">
        <f t="shared" si="0"/>
        <v/>
      </c>
      <c r="K41" s="61"/>
      <c r="L41" s="61"/>
      <c r="M41" s="63" t="str">
        <f t="shared" si="3"/>
        <v/>
      </c>
      <c r="N41" s="64" t="str">
        <f t="shared" si="4"/>
        <v/>
      </c>
      <c r="O41" s="65" t="str">
        <f t="shared" si="1"/>
        <v/>
      </c>
    </row>
    <row r="42" spans="1:259" ht="60" customHeight="1">
      <c r="A42" s="66">
        <v>35</v>
      </c>
      <c r="B42" s="60"/>
      <c r="C42" s="61"/>
      <c r="D42" s="61"/>
      <c r="E42" s="67" t="str">
        <f t="shared" si="2"/>
        <v/>
      </c>
      <c r="F42" s="61"/>
      <c r="G42" s="61"/>
      <c r="H42" s="61"/>
      <c r="I42" s="61"/>
      <c r="J42" s="67" t="str">
        <f t="shared" si="0"/>
        <v/>
      </c>
      <c r="K42" s="61"/>
      <c r="L42" s="61"/>
      <c r="M42" s="63" t="str">
        <f t="shared" si="3"/>
        <v/>
      </c>
      <c r="N42" s="64" t="str">
        <f t="shared" si="4"/>
        <v/>
      </c>
      <c r="O42" s="65" t="str">
        <f t="shared" si="1"/>
        <v/>
      </c>
    </row>
    <row r="43" spans="1:259" ht="60" customHeight="1">
      <c r="A43" s="66">
        <v>36</v>
      </c>
      <c r="B43" s="60"/>
      <c r="C43" s="61"/>
      <c r="D43" s="61"/>
      <c r="E43" s="67" t="str">
        <f t="shared" si="2"/>
        <v/>
      </c>
      <c r="F43" s="61"/>
      <c r="G43" s="61"/>
      <c r="H43" s="61"/>
      <c r="I43" s="61"/>
      <c r="J43" s="67" t="str">
        <f t="shared" si="0"/>
        <v/>
      </c>
      <c r="K43" s="61"/>
      <c r="L43" s="61"/>
      <c r="M43" s="63" t="str">
        <f t="shared" si="3"/>
        <v/>
      </c>
      <c r="N43" s="64" t="str">
        <f t="shared" si="4"/>
        <v/>
      </c>
      <c r="O43" s="65" t="str">
        <f t="shared" si="1"/>
        <v/>
      </c>
    </row>
    <row r="44" spans="1:259" s="68" customFormat="1" ht="60" customHeight="1">
      <c r="A44" s="66">
        <v>37</v>
      </c>
      <c r="B44" s="60"/>
      <c r="C44" s="61"/>
      <c r="D44" s="61"/>
      <c r="E44" s="67" t="str">
        <f t="shared" si="2"/>
        <v/>
      </c>
      <c r="F44" s="61"/>
      <c r="G44" s="61"/>
      <c r="H44" s="61"/>
      <c r="I44" s="61"/>
      <c r="J44" s="67" t="str">
        <f t="shared" si="0"/>
        <v/>
      </c>
      <c r="K44" s="61"/>
      <c r="L44" s="61"/>
      <c r="M44" s="63" t="str">
        <f t="shared" si="3"/>
        <v/>
      </c>
      <c r="N44" s="64" t="str">
        <f t="shared" si="4"/>
        <v/>
      </c>
      <c r="O44" s="65" t="str">
        <f t="shared" si="1"/>
        <v/>
      </c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49"/>
      <c r="EY44" s="49"/>
      <c r="EZ44" s="49"/>
      <c r="FA44" s="49"/>
      <c r="FB44" s="49"/>
      <c r="FC44" s="49"/>
      <c r="FD44" s="49"/>
      <c r="FE44" s="49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49"/>
      <c r="FS44" s="49"/>
      <c r="FT44" s="49"/>
      <c r="FU44" s="49"/>
      <c r="FV44" s="49"/>
      <c r="FW44" s="49"/>
      <c r="FX44" s="49"/>
      <c r="FY44" s="49"/>
      <c r="FZ44" s="49"/>
      <c r="GA44" s="49"/>
      <c r="GB44" s="49"/>
      <c r="GC44" s="49"/>
      <c r="GD44" s="49"/>
      <c r="GE44" s="49"/>
      <c r="GF44" s="49"/>
      <c r="GG44" s="49"/>
      <c r="GH44" s="49"/>
      <c r="GI44" s="49"/>
      <c r="GJ44" s="49"/>
      <c r="GK44" s="49"/>
      <c r="GL44" s="49"/>
      <c r="GM44" s="49"/>
      <c r="GN44" s="49"/>
      <c r="GO44" s="49"/>
      <c r="GP44" s="49"/>
      <c r="GQ44" s="49"/>
      <c r="GR44" s="49"/>
      <c r="GS44" s="49"/>
      <c r="GT44" s="49"/>
      <c r="GU44" s="49"/>
      <c r="GV44" s="49"/>
      <c r="GW44" s="49"/>
      <c r="GX44" s="49"/>
      <c r="GY44" s="49"/>
      <c r="GZ44" s="49"/>
      <c r="HA44" s="49"/>
      <c r="HB44" s="49"/>
      <c r="HC44" s="49"/>
      <c r="HD44" s="49"/>
      <c r="HE44" s="49"/>
      <c r="HF44" s="49"/>
      <c r="HG44" s="49"/>
      <c r="HH44" s="49"/>
      <c r="HI44" s="49"/>
      <c r="HJ44" s="49"/>
      <c r="HK44" s="49"/>
      <c r="HL44" s="49"/>
      <c r="HM44" s="49"/>
      <c r="HN44" s="49"/>
      <c r="HO44" s="49"/>
      <c r="HP44" s="49"/>
      <c r="HQ44" s="49"/>
      <c r="HR44" s="49"/>
      <c r="HS44" s="49"/>
      <c r="HT44" s="49"/>
      <c r="HU44" s="49"/>
      <c r="HV44" s="49"/>
      <c r="HW44" s="49"/>
      <c r="HX44" s="49"/>
      <c r="HY44" s="49"/>
      <c r="HZ44" s="49"/>
      <c r="IA44" s="49"/>
      <c r="IB44" s="49"/>
      <c r="IC44" s="49"/>
      <c r="ID44" s="49"/>
      <c r="IE44" s="49"/>
      <c r="IF44" s="49"/>
      <c r="IG44" s="49"/>
      <c r="IH44" s="49"/>
      <c r="II44" s="49"/>
      <c r="IJ44" s="49"/>
      <c r="IK44" s="49"/>
      <c r="IL44" s="49"/>
      <c r="IM44" s="49"/>
      <c r="IN44" s="49"/>
      <c r="IO44" s="49"/>
      <c r="IP44" s="49"/>
      <c r="IQ44" s="49"/>
      <c r="IR44" s="49"/>
      <c r="IS44" s="49"/>
      <c r="IT44" s="49"/>
      <c r="IU44" s="49"/>
      <c r="IV44" s="49"/>
      <c r="IW44" s="49"/>
      <c r="IX44" s="49"/>
      <c r="IY44" s="49"/>
    </row>
    <row r="45" spans="1:259" ht="60" customHeight="1">
      <c r="A45" s="66">
        <v>38</v>
      </c>
      <c r="B45" s="60"/>
      <c r="C45" s="61"/>
      <c r="D45" s="61"/>
      <c r="E45" s="67" t="str">
        <f t="shared" si="2"/>
        <v/>
      </c>
      <c r="F45" s="61"/>
      <c r="G45" s="61"/>
      <c r="H45" s="61"/>
      <c r="I45" s="61"/>
      <c r="J45" s="67" t="str">
        <f t="shared" si="0"/>
        <v/>
      </c>
      <c r="K45" s="61"/>
      <c r="L45" s="61"/>
      <c r="M45" s="63" t="str">
        <f t="shared" si="3"/>
        <v/>
      </c>
      <c r="N45" s="64" t="str">
        <f t="shared" si="4"/>
        <v/>
      </c>
      <c r="O45" s="65" t="str">
        <f t="shared" si="1"/>
        <v/>
      </c>
    </row>
    <row r="46" spans="1:259" ht="60" customHeight="1">
      <c r="A46" s="66">
        <v>39</v>
      </c>
      <c r="B46" s="60"/>
      <c r="C46" s="61"/>
      <c r="D46" s="61"/>
      <c r="E46" s="67" t="str">
        <f t="shared" si="2"/>
        <v/>
      </c>
      <c r="F46" s="61"/>
      <c r="G46" s="61"/>
      <c r="H46" s="61"/>
      <c r="I46" s="61"/>
      <c r="J46" s="67" t="str">
        <f t="shared" si="0"/>
        <v/>
      </c>
      <c r="K46" s="61"/>
      <c r="L46" s="61"/>
      <c r="M46" s="63" t="str">
        <f t="shared" si="3"/>
        <v/>
      </c>
      <c r="N46" s="64" t="str">
        <f t="shared" si="4"/>
        <v/>
      </c>
      <c r="O46" s="65" t="str">
        <f t="shared" si="1"/>
        <v/>
      </c>
    </row>
    <row r="47" spans="1:259" ht="60" customHeight="1">
      <c r="A47" s="66">
        <v>40</v>
      </c>
      <c r="B47" s="60"/>
      <c r="C47" s="61"/>
      <c r="D47" s="61"/>
      <c r="E47" s="67" t="str">
        <f t="shared" si="2"/>
        <v/>
      </c>
      <c r="F47" s="61"/>
      <c r="G47" s="61"/>
      <c r="H47" s="61"/>
      <c r="I47" s="61"/>
      <c r="J47" s="67" t="str">
        <f t="shared" si="0"/>
        <v/>
      </c>
      <c r="K47" s="61"/>
      <c r="L47" s="61"/>
      <c r="M47" s="63" t="str">
        <f>IF(G47="","",SUM(C47+F47+G47+K47)/50*100)</f>
        <v/>
      </c>
      <c r="N47" s="64" t="str">
        <f t="shared" si="4"/>
        <v/>
      </c>
      <c r="O47" s="65" t="str">
        <f t="shared" si="1"/>
        <v/>
      </c>
    </row>
    <row r="48" spans="1:259" ht="60" customHeight="1">
      <c r="A48" s="148" t="s">
        <v>175</v>
      </c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8"/>
      <c r="GS48" s="68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HX48" s="68"/>
      <c r="HY48" s="68"/>
      <c r="HZ48" s="68"/>
      <c r="IA48" s="68"/>
      <c r="IB48" s="68"/>
      <c r="IC48" s="68"/>
      <c r="ID48" s="68"/>
      <c r="IE48" s="68"/>
      <c r="IF48" s="68"/>
      <c r="IG48" s="68"/>
      <c r="IH48" s="68"/>
      <c r="II48" s="68"/>
      <c r="IJ48" s="68"/>
      <c r="IK48" s="68"/>
      <c r="IL48" s="68"/>
      <c r="IM48" s="68"/>
      <c r="IN48" s="68"/>
      <c r="IO48" s="68"/>
      <c r="IP48" s="68"/>
      <c r="IQ48" s="68"/>
      <c r="IR48" s="68"/>
      <c r="IS48" s="68"/>
      <c r="IT48" s="68"/>
      <c r="IU48" s="68"/>
      <c r="IV48" s="68"/>
      <c r="IW48" s="68"/>
      <c r="IX48" s="68"/>
      <c r="IY48" s="68"/>
    </row>
    <row r="49" spans="1:16" ht="60" customHeight="1">
      <c r="A49" s="69"/>
      <c r="B49" s="70" t="s">
        <v>176</v>
      </c>
      <c r="C49" s="149"/>
      <c r="D49" s="150"/>
      <c r="E49" s="150"/>
      <c r="F49" s="150"/>
      <c r="G49" s="150"/>
      <c r="H49" s="150"/>
      <c r="I49" s="150"/>
      <c r="J49" s="150"/>
      <c r="K49" s="150"/>
      <c r="L49" s="150"/>
      <c r="M49" s="151"/>
      <c r="N49" s="71"/>
      <c r="O49" s="71"/>
    </row>
    <row r="50" spans="1:16" ht="60" customHeight="1">
      <c r="A50" s="59">
        <v>1</v>
      </c>
      <c r="B50" s="72" t="s">
        <v>177</v>
      </c>
      <c r="C50" s="73">
        <f>COUNTIFS(C$8:C$47,"&gt;=4.5")</f>
        <v>10</v>
      </c>
      <c r="D50" s="73">
        <f>COUNTIFS(D$8:D$47,"&gt;=4.5")</f>
        <v>5</v>
      </c>
      <c r="E50" s="74">
        <f>COUNTIFS(E$8:E$47,"&gt;=18")</f>
        <v>0</v>
      </c>
      <c r="F50" s="75">
        <f>COUNTIFS(F$8:F$47,"&gt;=9")</f>
        <v>18</v>
      </c>
      <c r="G50" s="75"/>
      <c r="H50" s="75"/>
      <c r="I50" s="75">
        <f>COUNTIFS(I$8:I$47,"&gt;=9")</f>
        <v>0</v>
      </c>
      <c r="J50" s="74">
        <f>COUNTIFS(J$8:J$47,"&gt;=36")</f>
        <v>0</v>
      </c>
      <c r="K50" s="75">
        <f>COUNTIFS(K$8:K$47,"&gt;=9")</f>
        <v>14</v>
      </c>
      <c r="L50" s="75">
        <f>COUNTIFS(L$8:L$47,"&gt;=13.5")</f>
        <v>0</v>
      </c>
      <c r="M50" s="74">
        <f>COUNTIFS(O$8:O$47,"&gt;=90")</f>
        <v>0</v>
      </c>
      <c r="N50" s="71"/>
      <c r="O50" s="71"/>
    </row>
    <row r="51" spans="1:16" ht="60">
      <c r="A51" s="66">
        <v>2</v>
      </c>
      <c r="B51" s="72" t="s">
        <v>178</v>
      </c>
      <c r="C51" s="73">
        <f>COUNTIFS(C$8:C$47,"&gt;=4",C$8:C$47,"&lt;4.5")</f>
        <v>7</v>
      </c>
      <c r="D51" s="73">
        <f>COUNTIFS(D$8:D$47,"&gt;=4",D$8:D$47,"&lt;4.5")</f>
        <v>5</v>
      </c>
      <c r="E51" s="74">
        <f>COUNTIFS(E$8:E$47,"&gt;=16",E$8:E$47,"&lt;18")</f>
        <v>0</v>
      </c>
      <c r="F51" s="75">
        <f>COUNTIFS(F$8:F$47,"&gt;=8",F$8:F$47,"&lt;9")</f>
        <v>4</v>
      </c>
      <c r="G51" s="75"/>
      <c r="H51" s="75"/>
      <c r="I51" s="75">
        <f>COUNTIFS(I$8:I$47,"&gt;=8",I$8:I$47,"&lt;9")</f>
        <v>0</v>
      </c>
      <c r="J51" s="74">
        <f>COUNTIFS(J$8:J$47,"&gt;=32",J$8:J$47,"&lt;36")</f>
        <v>0</v>
      </c>
      <c r="K51" s="75">
        <f>COUNTIFS(K$8:K$47,"&gt;=8",K$8:K$47,"&lt;9")</f>
        <v>1</v>
      </c>
      <c r="L51" s="75">
        <f>COUNTIFS(L$8:L$47,"&gt;=12",L$8:L$47,"&lt;13.5")</f>
        <v>0</v>
      </c>
      <c r="M51" s="74">
        <f>COUNTIFS(O$8:O$47,"&gt;=80",O$8:O$47,"&lt;90")</f>
        <v>0</v>
      </c>
      <c r="N51" s="71"/>
      <c r="O51" s="71"/>
    </row>
    <row r="52" spans="1:16" ht="60">
      <c r="A52" s="66">
        <v>3</v>
      </c>
      <c r="B52" s="72" t="s">
        <v>179</v>
      </c>
      <c r="C52" s="73">
        <f>COUNTIFS(C$8:C$47,"&gt;=3.25",C$8:C$47,"&lt;4")</f>
        <v>0</v>
      </c>
      <c r="D52" s="73">
        <f>COUNTIFS(D$8:D$47,"&gt;=3.25",D$8:D$47,"&lt;4")</f>
        <v>0</v>
      </c>
      <c r="E52" s="74">
        <f>COUNTIFS(E$8:E$47,"&gt;=13",E$8:E$47,"&lt;16")</f>
        <v>0</v>
      </c>
      <c r="F52" s="75">
        <f>COUNTIFS(F$8:F$47,"&gt;=6.5",F$8:F$47,"&lt;8")</f>
        <v>0</v>
      </c>
      <c r="G52" s="75"/>
      <c r="H52" s="75"/>
      <c r="I52" s="75">
        <f>COUNTIFS(I$8:I$47,"&gt;=6.5",I$8:I$47,"&lt;8")</f>
        <v>0</v>
      </c>
      <c r="J52" s="74">
        <f>COUNTIFS(J$8:J$47,"&gt;=26",J$8:J$47,"&lt;32")</f>
        <v>2</v>
      </c>
      <c r="K52" s="75">
        <f>COUNTIFS(K$8:K$47,"&gt;=6.5",K$8:K$47,"&lt;8")</f>
        <v>0</v>
      </c>
      <c r="L52" s="75">
        <f>COUNTIFS(L$8:L$47,"&gt;=9.75",L$8:L$47,"&lt;12")</f>
        <v>0</v>
      </c>
      <c r="M52" s="74">
        <f>COUNTIFS(O$8:O$47,"&gt;=65",O$8:O$47,"&lt;80")</f>
        <v>0</v>
      </c>
      <c r="N52" s="71"/>
      <c r="O52" s="71"/>
    </row>
    <row r="53" spans="1:16" ht="60">
      <c r="A53" s="66">
        <v>4</v>
      </c>
      <c r="B53" s="72" t="s">
        <v>180</v>
      </c>
      <c r="C53" s="73">
        <f>COUNTIFS(C$8:C$47,"&gt;=2.5",C$8:C$47,"&lt;3.25")</f>
        <v>5</v>
      </c>
      <c r="D53" s="73">
        <f>COUNTIFS(D$8:D$47,"&gt;=2.5",D$8:D$47,"&lt;3.25")</f>
        <v>12</v>
      </c>
      <c r="E53" s="74">
        <f>COUNTIFS(E$8:E$47,"&gt;=10",E$8:E$47,"&lt;13")</f>
        <v>2</v>
      </c>
      <c r="F53" s="75">
        <f>COUNTIFS(F$8:F$47,"&gt;=5",F$8:F$47,"&lt;6.5")</f>
        <v>0</v>
      </c>
      <c r="G53" s="75"/>
      <c r="H53" s="75"/>
      <c r="I53" s="75">
        <f>COUNTIFS(I$8:I$47,"&gt;=5",I$8:I$47,"&lt;6.5")</f>
        <v>0</v>
      </c>
      <c r="J53" s="74">
        <f>COUNTIFS(J$8:J$47,"&gt;=20",J$8:J$47,"&lt;26")</f>
        <v>0</v>
      </c>
      <c r="K53" s="75">
        <f>COUNTIFS(K$8:K$47,"&gt;=5",K$8:K$47,"&lt;6.5")</f>
        <v>3</v>
      </c>
      <c r="L53" s="75">
        <f>COUNTIFS(L$8:L$47,"&gt;=7.5",L$8:L$47,"&lt;9.75")</f>
        <v>0</v>
      </c>
      <c r="M53" s="74">
        <f>COUNTIFS(O$8:O$47,"&gt;=50",O$8:O$47,"&lt;65")</f>
        <v>2</v>
      </c>
      <c r="N53" s="71"/>
      <c r="O53" s="71"/>
    </row>
    <row r="54" spans="1:16" ht="60">
      <c r="A54" s="66">
        <v>5</v>
      </c>
      <c r="B54" s="72" t="s">
        <v>181</v>
      </c>
      <c r="C54" s="73">
        <f>COUNTIFS(C$8:C$47,"&lt;2.5")</f>
        <v>0</v>
      </c>
      <c r="D54" s="73">
        <f>COUNTIFS(D$8:D$47,"&lt;2.5")</f>
        <v>0</v>
      </c>
      <c r="E54" s="74">
        <f>COUNTIFS(E$8:E$47,"&lt;10")</f>
        <v>20</v>
      </c>
      <c r="F54" s="75">
        <f>COUNTIFS(F$8:F$47,"&lt;5")</f>
        <v>0</v>
      </c>
      <c r="G54" s="75"/>
      <c r="H54" s="75"/>
      <c r="I54" s="75">
        <f>COUNTIFS(I$8:I$47,"&lt;5")</f>
        <v>0</v>
      </c>
      <c r="J54" s="74">
        <f>COUNTIFS(J$8:J$47,"&lt;20")</f>
        <v>20</v>
      </c>
      <c r="K54" s="75">
        <f>COUNTIFS(K$8:K$47,"&lt;5")</f>
        <v>4</v>
      </c>
      <c r="L54" s="75">
        <f>COUNTIFS(L$8:L$47,"&lt;7.5")</f>
        <v>0</v>
      </c>
      <c r="M54" s="74">
        <f>COUNTIFS(O$8:O$47,"&lt;50")</f>
        <v>20</v>
      </c>
      <c r="N54" s="71"/>
      <c r="O54" s="71"/>
    </row>
    <row r="55" spans="1:16" s="82" customFormat="1" ht="42" customHeight="1">
      <c r="A55" s="76"/>
      <c r="B55" s="77" t="s">
        <v>182</v>
      </c>
      <c r="C55" s="142" t="s">
        <v>183</v>
      </c>
      <c r="D55" s="142" t="s">
        <v>184</v>
      </c>
      <c r="E55" s="142" t="s">
        <v>184</v>
      </c>
      <c r="F55" s="142" t="s">
        <v>184</v>
      </c>
      <c r="G55" s="142"/>
      <c r="H55" s="142"/>
      <c r="I55" s="142" t="s">
        <v>184</v>
      </c>
      <c r="J55" s="142" t="s">
        <v>184</v>
      </c>
      <c r="K55" s="79" t="s">
        <v>185</v>
      </c>
      <c r="L55" s="80"/>
      <c r="M55" s="80"/>
      <c r="N55" s="81"/>
      <c r="O55" s="80"/>
      <c r="P55" s="80"/>
    </row>
    <row r="56" spans="1:16" s="88" customFormat="1" ht="42.75" customHeight="1">
      <c r="A56" s="83"/>
      <c r="B56" s="78" t="s">
        <v>7</v>
      </c>
      <c r="C56" s="143"/>
      <c r="D56" s="143"/>
      <c r="E56" s="143"/>
      <c r="F56" s="143"/>
      <c r="G56" s="143"/>
      <c r="H56" s="143"/>
      <c r="I56" s="143"/>
      <c r="J56" s="143"/>
      <c r="K56" s="85"/>
      <c r="L56" s="86"/>
      <c r="M56" s="86"/>
      <c r="N56" s="87"/>
      <c r="O56" s="86"/>
      <c r="P56" s="86"/>
    </row>
  </sheetData>
  <sheetProtection algorithmName="SHA-512" hashValue="bymfRcfdrKcinTwDVsD9Sw9HEi8Aylyen4Sk5Zge/jYh+kvPJ7FX30Y4JStUMt7GaslXX539UxCjP4mWFs/Pug==" saltValue="rJpldvugpSjeUtd+V1m7xQ==" spinCount="100000" sheet="1"/>
  <mergeCells count="20">
    <mergeCell ref="C55:J55"/>
    <mergeCell ref="C56:J56"/>
    <mergeCell ref="O5:O6"/>
    <mergeCell ref="C6:E6"/>
    <mergeCell ref="F6:J6"/>
    <mergeCell ref="N6:N7"/>
    <mergeCell ref="A48:O48"/>
    <mergeCell ref="C49:M49"/>
    <mergeCell ref="A5:A7"/>
    <mergeCell ref="C5:E5"/>
    <mergeCell ref="F5:J5"/>
    <mergeCell ref="K5:K6"/>
    <mergeCell ref="L5:L6"/>
    <mergeCell ref="M5:N5"/>
    <mergeCell ref="A4:B4"/>
    <mergeCell ref="A1:B1"/>
    <mergeCell ref="C1:L2"/>
    <mergeCell ref="A2:B2"/>
    <mergeCell ref="A3:D3"/>
    <mergeCell ref="E3:K3"/>
  </mergeCells>
  <dataValidations count="5">
    <dataValidation type="whole" allowBlank="1" showInputMessage="1" showErrorMessage="1" sqref="L8:L47" xr:uid="{00000000-0002-0000-0A00-000000000000}">
      <formula1>0</formula1>
      <formula2>30</formula2>
    </dataValidation>
    <dataValidation type="whole" allowBlank="1" showInputMessage="1" showErrorMessage="1" sqref="F8:I47 K8:K47" xr:uid="{00000000-0002-0000-0A00-000001000000}">
      <formula1>0</formula1>
      <formula2>20</formula2>
    </dataValidation>
    <dataValidation type="whole" allowBlank="1" showInputMessage="1" showErrorMessage="1" sqref="C8:D47" xr:uid="{00000000-0002-0000-0A00-000002000000}">
      <formula1>0</formula1>
      <formula2>5</formula2>
    </dataValidation>
    <dataValidation allowBlank="1" showInputMessage="1" showErrorMessage="1" error="يجب أن تكون القيمة بين 0 و 5" sqref="SU46:TF50 ACQ46:ADB50 AMM46:AMX50 AWI46:AWT50 BGE46:BGP50 BQA46:BQL50 BZW46:CAH50 CJS46:CKD50 CTO46:CTZ50 DDK46:DDV50 DNG46:DNR50 DXC46:DXN50 EGY46:EHJ50 EQU46:ERF50 FAQ46:FBB50 FKM46:FKX50 FUI46:FUT50 GEE46:GEP50 GOA46:GOL50 GXW46:GYH50 HHS46:HID50 HRO46:HRZ50 IBK46:IBV50 ILG46:ILR50 IVC46:IVN50 JEY46:JFJ50 JOU46:JPF50 JYQ46:JZB50 KIM46:KIX50 KSI46:KST50 LCE46:LCP50 LMA46:LML50 LVW46:LWH50 MFS46:MGD50 MPO46:MPZ50 MZK46:MZV50 NJG46:NJR50 NTC46:NTN50 OCY46:ODJ50 OMU46:ONF50 OWQ46:OXB50 PGM46:PGX50 PQI46:PQT50 QAE46:QAP50 QKA46:QKL50 QTW46:QUH50 RDS46:RED50 RNO46:RNZ50 RXK46:RXV50 SHG46:SHR50 SRC46:SRN50 TAY46:TBJ50 TKU46:TLF50 TUQ46:TVB50 UEM46:UEX50 UOI46:UOT50 UYE46:UYP50 VIA46:VIL50 VRW46:VSH50 WBS46:WCD50 WLO46:WLZ50 WVK46:WVV50 SU65584:TF65588 ACQ65584:ADB65588 AMM65584:AMX65588 AWI65584:AWT65588 BGE65584:BGP65588 BQA65584:BQL65588 BZW65584:CAH65588 CJS65584:CKD65588 CTO65584:CTZ65588 DDK65584:DDV65588 DNG65584:DNR65588 DXC65584:DXN65588 EGY65584:EHJ65588 EQU65584:ERF65588 FAQ65584:FBB65588 FKM65584:FKX65588 FUI65584:FUT65588 GEE65584:GEP65588 GOA65584:GOL65588 GXW65584:GYH65588 HHS65584:HID65588 HRO65584:HRZ65588 IBK65584:IBV65588 ILG65584:ILR65588 IVC65584:IVN65588 JEY65584:JFJ65588 JOU65584:JPF65588 JYQ65584:JZB65588 KIM65584:KIX65588 KSI65584:KST65588 LCE65584:LCP65588 LMA65584:LML65588 LVW65584:LWH65588 MFS65584:MGD65588 MPO65584:MPZ65588 MZK65584:MZV65588 NJG65584:NJR65588 NTC65584:NTN65588 OCY65584:ODJ65588 OMU65584:ONF65588 OWQ65584:OXB65588 PGM65584:PGX65588 PQI65584:PQT65588 QAE65584:QAP65588 QKA65584:QKL65588 QTW65584:QUH65588 RDS65584:RED65588 RNO65584:RNZ65588 RXK65584:RXV65588 SHG65584:SHR65588 SRC65584:SRN65588 TAY65584:TBJ65588 TKU65584:TLF65588 TUQ65584:TVB65588 UEM65584:UEX65588 UOI65584:UOT65588 UYE65584:UYP65588 VIA65584:VIL65588 VRW65584:VSH65588 WBS65584:WCD65588 WLO65584:WLZ65588 WVK65584:WVV65588 SU131120:TF131124 ACQ131120:ADB131124 AMM131120:AMX131124 AWI131120:AWT131124 BGE131120:BGP131124 BQA131120:BQL131124 BZW131120:CAH131124 CJS131120:CKD131124 CTO131120:CTZ131124 DDK131120:DDV131124 DNG131120:DNR131124 DXC131120:DXN131124 EGY131120:EHJ131124 EQU131120:ERF131124 FAQ131120:FBB131124 FKM131120:FKX131124 FUI131120:FUT131124 GEE131120:GEP131124 GOA131120:GOL131124 GXW131120:GYH131124 HHS131120:HID131124 HRO131120:HRZ131124 IBK131120:IBV131124 ILG131120:ILR131124 IVC131120:IVN131124 JEY131120:JFJ131124 JOU131120:JPF131124 JYQ131120:JZB131124 KIM131120:KIX131124 KSI131120:KST131124 LCE131120:LCP131124 LMA131120:LML131124 LVW131120:LWH131124 MFS131120:MGD131124 MPO131120:MPZ131124 MZK131120:MZV131124 NJG131120:NJR131124 NTC131120:NTN131124 OCY131120:ODJ131124 OMU131120:ONF131124 OWQ131120:OXB131124 PGM131120:PGX131124 PQI131120:PQT131124 QAE131120:QAP131124 QKA131120:QKL131124 QTW131120:QUH131124 RDS131120:RED131124 RNO131120:RNZ131124 RXK131120:RXV131124 SHG131120:SHR131124 SRC131120:SRN131124 TAY131120:TBJ131124 TKU131120:TLF131124 TUQ131120:TVB131124 UEM131120:UEX131124 UOI131120:UOT131124 UYE131120:UYP131124 VIA131120:VIL131124 VRW131120:VSH131124 WBS131120:WCD131124 WLO131120:WLZ131124 WVK131120:WVV131124 SU196656:TF196660 ACQ196656:ADB196660 AMM196656:AMX196660 AWI196656:AWT196660 BGE196656:BGP196660 BQA196656:BQL196660 BZW196656:CAH196660 CJS196656:CKD196660 CTO196656:CTZ196660 DDK196656:DDV196660 DNG196656:DNR196660 DXC196656:DXN196660 EGY196656:EHJ196660 EQU196656:ERF196660 FAQ196656:FBB196660 FKM196656:FKX196660 FUI196656:FUT196660 GEE196656:GEP196660 GOA196656:GOL196660 GXW196656:GYH196660 HHS196656:HID196660 HRO196656:HRZ196660 IBK196656:IBV196660 ILG196656:ILR196660 IVC196656:IVN196660 JEY196656:JFJ196660 JOU196656:JPF196660 JYQ196656:JZB196660 KIM196656:KIX196660 KSI196656:KST196660 LCE196656:LCP196660 LMA196656:LML196660 LVW196656:LWH196660 MFS196656:MGD196660 MPO196656:MPZ196660 MZK196656:MZV196660 NJG196656:NJR196660 NTC196656:NTN196660 OCY196656:ODJ196660 OMU196656:ONF196660 OWQ196656:OXB196660 PGM196656:PGX196660 PQI196656:PQT196660 QAE196656:QAP196660 QKA196656:QKL196660 QTW196656:QUH196660 RDS196656:RED196660 RNO196656:RNZ196660 RXK196656:RXV196660 SHG196656:SHR196660 SRC196656:SRN196660 TAY196656:TBJ196660 TKU196656:TLF196660 TUQ196656:TVB196660 UEM196656:UEX196660 UOI196656:UOT196660 UYE196656:UYP196660 VIA196656:VIL196660 VRW196656:VSH196660 WBS196656:WCD196660 WLO196656:WLZ196660 WVK196656:WVV196660 SU262192:TF262196 ACQ262192:ADB262196 AMM262192:AMX262196 AWI262192:AWT262196 BGE262192:BGP262196 BQA262192:BQL262196 BZW262192:CAH262196 CJS262192:CKD262196 CTO262192:CTZ262196 DDK262192:DDV262196 DNG262192:DNR262196 DXC262192:DXN262196 EGY262192:EHJ262196 EQU262192:ERF262196 FAQ262192:FBB262196 FKM262192:FKX262196 FUI262192:FUT262196 GEE262192:GEP262196 GOA262192:GOL262196 GXW262192:GYH262196 HHS262192:HID262196 HRO262192:HRZ262196 IBK262192:IBV262196 ILG262192:ILR262196 IVC262192:IVN262196 JEY262192:JFJ262196 JOU262192:JPF262196 JYQ262192:JZB262196 KIM262192:KIX262196 KSI262192:KST262196 LCE262192:LCP262196 LMA262192:LML262196 LVW262192:LWH262196 MFS262192:MGD262196 MPO262192:MPZ262196 MZK262192:MZV262196 NJG262192:NJR262196 NTC262192:NTN262196 OCY262192:ODJ262196 OMU262192:ONF262196 OWQ262192:OXB262196 PGM262192:PGX262196 PQI262192:PQT262196 QAE262192:QAP262196 QKA262192:QKL262196 QTW262192:QUH262196 RDS262192:RED262196 RNO262192:RNZ262196 RXK262192:RXV262196 SHG262192:SHR262196 SRC262192:SRN262196 TAY262192:TBJ262196 TKU262192:TLF262196 TUQ262192:TVB262196 UEM262192:UEX262196 UOI262192:UOT262196 UYE262192:UYP262196 VIA262192:VIL262196 VRW262192:VSH262196 WBS262192:WCD262196 WLO262192:WLZ262196 WVK262192:WVV262196 SU327728:TF327732 ACQ327728:ADB327732 AMM327728:AMX327732 AWI327728:AWT327732 BGE327728:BGP327732 BQA327728:BQL327732 BZW327728:CAH327732 CJS327728:CKD327732 CTO327728:CTZ327732 DDK327728:DDV327732 DNG327728:DNR327732 DXC327728:DXN327732 EGY327728:EHJ327732 EQU327728:ERF327732 FAQ327728:FBB327732 FKM327728:FKX327732 FUI327728:FUT327732 GEE327728:GEP327732 GOA327728:GOL327732 GXW327728:GYH327732 HHS327728:HID327732 HRO327728:HRZ327732 IBK327728:IBV327732 ILG327728:ILR327732 IVC327728:IVN327732 JEY327728:JFJ327732 JOU327728:JPF327732 JYQ327728:JZB327732 KIM327728:KIX327732 KSI327728:KST327732 LCE327728:LCP327732 LMA327728:LML327732 LVW327728:LWH327732 MFS327728:MGD327732 MPO327728:MPZ327732 MZK327728:MZV327732 NJG327728:NJR327732 NTC327728:NTN327732 OCY327728:ODJ327732 OMU327728:ONF327732 OWQ327728:OXB327732 PGM327728:PGX327732 PQI327728:PQT327732 QAE327728:QAP327732 QKA327728:QKL327732 QTW327728:QUH327732 RDS327728:RED327732 RNO327728:RNZ327732 RXK327728:RXV327732 SHG327728:SHR327732 SRC327728:SRN327732 TAY327728:TBJ327732 TKU327728:TLF327732 TUQ327728:TVB327732 UEM327728:UEX327732 UOI327728:UOT327732 UYE327728:UYP327732 VIA327728:VIL327732 VRW327728:VSH327732 WBS327728:WCD327732 WLO327728:WLZ327732 WVK327728:WVV327732 SU393264:TF393268 ACQ393264:ADB393268 AMM393264:AMX393268 AWI393264:AWT393268 BGE393264:BGP393268 BQA393264:BQL393268 BZW393264:CAH393268 CJS393264:CKD393268 CTO393264:CTZ393268 DDK393264:DDV393268 DNG393264:DNR393268 DXC393264:DXN393268 EGY393264:EHJ393268 EQU393264:ERF393268 FAQ393264:FBB393268 FKM393264:FKX393268 FUI393264:FUT393268 GEE393264:GEP393268 GOA393264:GOL393268 GXW393264:GYH393268 HHS393264:HID393268 HRO393264:HRZ393268 IBK393264:IBV393268 ILG393264:ILR393268 IVC393264:IVN393268 JEY393264:JFJ393268 JOU393264:JPF393268 JYQ393264:JZB393268 KIM393264:KIX393268 KSI393264:KST393268 LCE393264:LCP393268 LMA393264:LML393268 LVW393264:LWH393268 MFS393264:MGD393268 MPO393264:MPZ393268 MZK393264:MZV393268 NJG393264:NJR393268 NTC393264:NTN393268 OCY393264:ODJ393268 OMU393264:ONF393268 OWQ393264:OXB393268 PGM393264:PGX393268 PQI393264:PQT393268 QAE393264:QAP393268 QKA393264:QKL393268 QTW393264:QUH393268 RDS393264:RED393268 RNO393264:RNZ393268 RXK393264:RXV393268 SHG393264:SHR393268 SRC393264:SRN393268 TAY393264:TBJ393268 TKU393264:TLF393268 TUQ393264:TVB393268 UEM393264:UEX393268 UOI393264:UOT393268 UYE393264:UYP393268 VIA393264:VIL393268 VRW393264:VSH393268 WBS393264:WCD393268 WLO393264:WLZ393268 WVK393264:WVV393268 SU458800:TF458804 ACQ458800:ADB458804 AMM458800:AMX458804 AWI458800:AWT458804 BGE458800:BGP458804 BQA458800:BQL458804 BZW458800:CAH458804 CJS458800:CKD458804 CTO458800:CTZ458804 DDK458800:DDV458804 DNG458800:DNR458804 DXC458800:DXN458804 EGY458800:EHJ458804 EQU458800:ERF458804 FAQ458800:FBB458804 FKM458800:FKX458804 FUI458800:FUT458804 GEE458800:GEP458804 GOA458800:GOL458804 GXW458800:GYH458804 HHS458800:HID458804 HRO458800:HRZ458804 IBK458800:IBV458804 ILG458800:ILR458804 IVC458800:IVN458804 JEY458800:JFJ458804 JOU458800:JPF458804 JYQ458800:JZB458804 KIM458800:KIX458804 KSI458800:KST458804 LCE458800:LCP458804 LMA458800:LML458804 LVW458800:LWH458804 MFS458800:MGD458804 MPO458800:MPZ458804 MZK458800:MZV458804 NJG458800:NJR458804 NTC458800:NTN458804 OCY458800:ODJ458804 OMU458800:ONF458804 OWQ458800:OXB458804 PGM458800:PGX458804 PQI458800:PQT458804 QAE458800:QAP458804 QKA458800:QKL458804 QTW458800:QUH458804 RDS458800:RED458804 RNO458800:RNZ458804 RXK458800:RXV458804 SHG458800:SHR458804 SRC458800:SRN458804 TAY458800:TBJ458804 TKU458800:TLF458804 TUQ458800:TVB458804 UEM458800:UEX458804 UOI458800:UOT458804 UYE458800:UYP458804 VIA458800:VIL458804 VRW458800:VSH458804 WBS458800:WCD458804 WLO458800:WLZ458804 WVK458800:WVV458804 SU524336:TF524340 ACQ524336:ADB524340 AMM524336:AMX524340 AWI524336:AWT524340 BGE524336:BGP524340 BQA524336:BQL524340 BZW524336:CAH524340 CJS524336:CKD524340 CTO524336:CTZ524340 DDK524336:DDV524340 DNG524336:DNR524340 DXC524336:DXN524340 EGY524336:EHJ524340 EQU524336:ERF524340 FAQ524336:FBB524340 FKM524336:FKX524340 FUI524336:FUT524340 GEE524336:GEP524340 GOA524336:GOL524340 GXW524336:GYH524340 HHS524336:HID524340 HRO524336:HRZ524340 IBK524336:IBV524340 ILG524336:ILR524340 IVC524336:IVN524340 JEY524336:JFJ524340 JOU524336:JPF524340 JYQ524336:JZB524340 KIM524336:KIX524340 KSI524336:KST524340 LCE524336:LCP524340 LMA524336:LML524340 LVW524336:LWH524340 MFS524336:MGD524340 MPO524336:MPZ524340 MZK524336:MZV524340 NJG524336:NJR524340 NTC524336:NTN524340 OCY524336:ODJ524340 OMU524336:ONF524340 OWQ524336:OXB524340 PGM524336:PGX524340 PQI524336:PQT524340 QAE524336:QAP524340 QKA524336:QKL524340 QTW524336:QUH524340 RDS524336:RED524340 RNO524336:RNZ524340 RXK524336:RXV524340 SHG524336:SHR524340 SRC524336:SRN524340 TAY524336:TBJ524340 TKU524336:TLF524340 TUQ524336:TVB524340 UEM524336:UEX524340 UOI524336:UOT524340 UYE524336:UYP524340 VIA524336:VIL524340 VRW524336:VSH524340 WBS524336:WCD524340 WLO524336:WLZ524340 WVK524336:WVV524340 SU589872:TF589876 ACQ589872:ADB589876 AMM589872:AMX589876 AWI589872:AWT589876 BGE589872:BGP589876 BQA589872:BQL589876 BZW589872:CAH589876 CJS589872:CKD589876 CTO589872:CTZ589876 DDK589872:DDV589876 DNG589872:DNR589876 DXC589872:DXN589876 EGY589872:EHJ589876 EQU589872:ERF589876 FAQ589872:FBB589876 FKM589872:FKX589876 FUI589872:FUT589876 GEE589872:GEP589876 GOA589872:GOL589876 GXW589872:GYH589876 HHS589872:HID589876 HRO589872:HRZ589876 IBK589872:IBV589876 ILG589872:ILR589876 IVC589872:IVN589876 JEY589872:JFJ589876 JOU589872:JPF589876 JYQ589872:JZB589876 KIM589872:KIX589876 KSI589872:KST589876 LCE589872:LCP589876 LMA589872:LML589876 LVW589872:LWH589876 MFS589872:MGD589876 MPO589872:MPZ589876 MZK589872:MZV589876 NJG589872:NJR589876 NTC589872:NTN589876 OCY589872:ODJ589876 OMU589872:ONF589876 OWQ589872:OXB589876 PGM589872:PGX589876 PQI589872:PQT589876 QAE589872:QAP589876 QKA589872:QKL589876 QTW589872:QUH589876 RDS589872:RED589876 RNO589872:RNZ589876 RXK589872:RXV589876 SHG589872:SHR589876 SRC589872:SRN589876 TAY589872:TBJ589876 TKU589872:TLF589876 TUQ589872:TVB589876 UEM589872:UEX589876 UOI589872:UOT589876 UYE589872:UYP589876 VIA589872:VIL589876 VRW589872:VSH589876 WBS589872:WCD589876 WLO589872:WLZ589876 WVK589872:WVV589876 SU655408:TF655412 ACQ655408:ADB655412 AMM655408:AMX655412 AWI655408:AWT655412 BGE655408:BGP655412 BQA655408:BQL655412 BZW655408:CAH655412 CJS655408:CKD655412 CTO655408:CTZ655412 DDK655408:DDV655412 DNG655408:DNR655412 DXC655408:DXN655412 EGY655408:EHJ655412 EQU655408:ERF655412 FAQ655408:FBB655412 FKM655408:FKX655412 FUI655408:FUT655412 GEE655408:GEP655412 GOA655408:GOL655412 GXW655408:GYH655412 HHS655408:HID655412 HRO655408:HRZ655412 IBK655408:IBV655412 ILG655408:ILR655412 IVC655408:IVN655412 JEY655408:JFJ655412 JOU655408:JPF655412 JYQ655408:JZB655412 KIM655408:KIX655412 KSI655408:KST655412 LCE655408:LCP655412 LMA655408:LML655412 LVW655408:LWH655412 MFS655408:MGD655412 MPO655408:MPZ655412 MZK655408:MZV655412 NJG655408:NJR655412 NTC655408:NTN655412 OCY655408:ODJ655412 OMU655408:ONF655412 OWQ655408:OXB655412 PGM655408:PGX655412 PQI655408:PQT655412 QAE655408:QAP655412 QKA655408:QKL655412 QTW655408:QUH655412 RDS655408:RED655412 RNO655408:RNZ655412 RXK655408:RXV655412 SHG655408:SHR655412 SRC655408:SRN655412 TAY655408:TBJ655412 TKU655408:TLF655412 TUQ655408:TVB655412 UEM655408:UEX655412 UOI655408:UOT655412 UYE655408:UYP655412 VIA655408:VIL655412 VRW655408:VSH655412 WBS655408:WCD655412 WLO655408:WLZ655412 WVK655408:WVV655412 SU720944:TF720948 ACQ720944:ADB720948 AMM720944:AMX720948 AWI720944:AWT720948 BGE720944:BGP720948 BQA720944:BQL720948 BZW720944:CAH720948 CJS720944:CKD720948 CTO720944:CTZ720948 DDK720944:DDV720948 DNG720944:DNR720948 DXC720944:DXN720948 EGY720944:EHJ720948 EQU720944:ERF720948 FAQ720944:FBB720948 FKM720944:FKX720948 FUI720944:FUT720948 GEE720944:GEP720948 GOA720944:GOL720948 GXW720944:GYH720948 HHS720944:HID720948 HRO720944:HRZ720948 IBK720944:IBV720948 ILG720944:ILR720948 IVC720944:IVN720948 JEY720944:JFJ720948 JOU720944:JPF720948 JYQ720944:JZB720948 KIM720944:KIX720948 KSI720944:KST720948 LCE720944:LCP720948 LMA720944:LML720948 LVW720944:LWH720948 MFS720944:MGD720948 MPO720944:MPZ720948 MZK720944:MZV720948 NJG720944:NJR720948 NTC720944:NTN720948 OCY720944:ODJ720948 OMU720944:ONF720948 OWQ720944:OXB720948 PGM720944:PGX720948 PQI720944:PQT720948 QAE720944:QAP720948 QKA720944:QKL720948 QTW720944:QUH720948 RDS720944:RED720948 RNO720944:RNZ720948 RXK720944:RXV720948 SHG720944:SHR720948 SRC720944:SRN720948 TAY720944:TBJ720948 TKU720944:TLF720948 TUQ720944:TVB720948 UEM720944:UEX720948 UOI720944:UOT720948 UYE720944:UYP720948 VIA720944:VIL720948 VRW720944:VSH720948 WBS720944:WCD720948 WLO720944:WLZ720948 WVK720944:WVV720948 SU786480:TF786484 ACQ786480:ADB786484 AMM786480:AMX786484 AWI786480:AWT786484 BGE786480:BGP786484 BQA786480:BQL786484 BZW786480:CAH786484 CJS786480:CKD786484 CTO786480:CTZ786484 DDK786480:DDV786484 DNG786480:DNR786484 DXC786480:DXN786484 EGY786480:EHJ786484 EQU786480:ERF786484 FAQ786480:FBB786484 FKM786480:FKX786484 FUI786480:FUT786484 GEE786480:GEP786484 GOA786480:GOL786484 GXW786480:GYH786484 HHS786480:HID786484 HRO786480:HRZ786484 IBK786480:IBV786484 ILG786480:ILR786484 IVC786480:IVN786484 JEY786480:JFJ786484 JOU786480:JPF786484 JYQ786480:JZB786484 KIM786480:KIX786484 KSI786480:KST786484 LCE786480:LCP786484 LMA786480:LML786484 LVW786480:LWH786484 MFS786480:MGD786484 MPO786480:MPZ786484 MZK786480:MZV786484 NJG786480:NJR786484 NTC786480:NTN786484 OCY786480:ODJ786484 OMU786480:ONF786484 OWQ786480:OXB786484 PGM786480:PGX786484 PQI786480:PQT786484 QAE786480:QAP786484 QKA786480:QKL786484 QTW786480:QUH786484 RDS786480:RED786484 RNO786480:RNZ786484 RXK786480:RXV786484 SHG786480:SHR786484 SRC786480:SRN786484 TAY786480:TBJ786484 TKU786480:TLF786484 TUQ786480:TVB786484 UEM786480:UEX786484 UOI786480:UOT786484 UYE786480:UYP786484 VIA786480:VIL786484 VRW786480:VSH786484 WBS786480:WCD786484 WLO786480:WLZ786484 WVK786480:WVV786484 SU852016:TF852020 ACQ852016:ADB852020 AMM852016:AMX852020 AWI852016:AWT852020 BGE852016:BGP852020 BQA852016:BQL852020 BZW852016:CAH852020 CJS852016:CKD852020 CTO852016:CTZ852020 DDK852016:DDV852020 DNG852016:DNR852020 DXC852016:DXN852020 EGY852016:EHJ852020 EQU852016:ERF852020 FAQ852016:FBB852020 FKM852016:FKX852020 FUI852016:FUT852020 GEE852016:GEP852020 GOA852016:GOL852020 GXW852016:GYH852020 HHS852016:HID852020 HRO852016:HRZ852020 IBK852016:IBV852020 ILG852016:ILR852020 IVC852016:IVN852020 JEY852016:JFJ852020 JOU852016:JPF852020 JYQ852016:JZB852020 KIM852016:KIX852020 KSI852016:KST852020 LCE852016:LCP852020 LMA852016:LML852020 LVW852016:LWH852020 MFS852016:MGD852020 MPO852016:MPZ852020 MZK852016:MZV852020 NJG852016:NJR852020 NTC852016:NTN852020 OCY852016:ODJ852020 OMU852016:ONF852020 OWQ852016:OXB852020 PGM852016:PGX852020 PQI852016:PQT852020 QAE852016:QAP852020 QKA852016:QKL852020 QTW852016:QUH852020 RDS852016:RED852020 RNO852016:RNZ852020 RXK852016:RXV852020 SHG852016:SHR852020 SRC852016:SRN852020 TAY852016:TBJ852020 TKU852016:TLF852020 TUQ852016:TVB852020 UEM852016:UEX852020 UOI852016:UOT852020 UYE852016:UYP852020 VIA852016:VIL852020 VRW852016:VSH852020 WBS852016:WCD852020 WLO852016:WLZ852020 WVK852016:WVV852020 SU917552:TF917556 ACQ917552:ADB917556 AMM917552:AMX917556 AWI917552:AWT917556 BGE917552:BGP917556 BQA917552:BQL917556 BZW917552:CAH917556 CJS917552:CKD917556 CTO917552:CTZ917556 DDK917552:DDV917556 DNG917552:DNR917556 DXC917552:DXN917556 EGY917552:EHJ917556 EQU917552:ERF917556 FAQ917552:FBB917556 FKM917552:FKX917556 FUI917552:FUT917556 GEE917552:GEP917556 GOA917552:GOL917556 GXW917552:GYH917556 HHS917552:HID917556 HRO917552:HRZ917556 IBK917552:IBV917556 ILG917552:ILR917556 IVC917552:IVN917556 JEY917552:JFJ917556 JOU917552:JPF917556 JYQ917552:JZB917556 KIM917552:KIX917556 KSI917552:KST917556 LCE917552:LCP917556 LMA917552:LML917556 LVW917552:LWH917556 MFS917552:MGD917556 MPO917552:MPZ917556 MZK917552:MZV917556 NJG917552:NJR917556 NTC917552:NTN917556 OCY917552:ODJ917556 OMU917552:ONF917556 OWQ917552:OXB917556 PGM917552:PGX917556 PQI917552:PQT917556 QAE917552:QAP917556 QKA917552:QKL917556 QTW917552:QUH917556 RDS917552:RED917556 RNO917552:RNZ917556 RXK917552:RXV917556 SHG917552:SHR917556 SRC917552:SRN917556 TAY917552:TBJ917556 TKU917552:TLF917556 TUQ917552:TVB917556 UEM917552:UEX917556 UOI917552:UOT917556 UYE917552:UYP917556 VIA917552:VIL917556 VRW917552:VSH917556 WBS917552:WCD917556 WLO917552:WLZ917556 WVK917552:WVV917556 WVK983088:WVV983092 SU983088:TF983092 ACQ983088:ADB983092 AMM983088:AMX983092 AWI983088:AWT983092 BGE983088:BGP983092 BQA983088:BQL983092 BZW983088:CAH983092 CJS983088:CKD983092 CTO983088:CTZ983092 DDK983088:DDV983092 DNG983088:DNR983092 DXC983088:DXN983092 EGY983088:EHJ983092 EQU983088:ERF983092 FAQ983088:FBB983092 FKM983088:FKX983092 FUI983088:FUT983092 GEE983088:GEP983092 GOA983088:GOL983092 GXW983088:GYH983092 HHS983088:HID983092 HRO983088:HRZ983092 IBK983088:IBV983092 ILG983088:ILR983092 IVC983088:IVN983092 JEY983088:JFJ983092 JOU983088:JPF983092 JYQ983088:JZB983092 KIM983088:KIX983092 KSI983088:KST983092 LCE983088:LCP983092 LMA983088:LML983092 LVW983088:LWH983092 MFS983088:MGD983092 MPO983088:MPZ983092 MZK983088:MZV983092 NJG983088:NJR983092 NTC983088:NTN983092 OCY983088:ODJ983092 OMU983088:ONF983092 OWQ983088:OXB983092 PGM983088:PGX983092 PQI983088:PQT983092 QAE983088:QAP983092 QKA983088:QKL983092 QTW983088:QUH983092 RDS983088:RED983092 RNO983088:RNZ983092 RXK983088:RXV983092 SHG983088:SHR983092 SRC983088:SRN983092 TAY983088:TBJ983092 TKU983088:TLF983092 TUQ983088:TVB983092 UEM983088:UEX983092 UOI983088:UOT983092 UYE983088:UYP983092 VIA983088:VIL983092 VRW983088:VSH983092 WBS983088:WCD983092 WLO983088:WLZ983092 IY50:IY54 C917556:M917560 C852020:M852024 C786484:M786488 C720948:M720952 C655412:M655416 C589876:M589880 C524340:M524344 C458804:M458808 C393268:M393272 C327732:M327736 C262196:M262200 C196660:M196664 C131124:M131128 C65588:M65592 C983092:M983096 IY983092:IY983096 IZ983088:JJ983092 IY917556:IY917560 IZ917552:JJ917556 IY852020:IY852024 IZ852016:JJ852020 IY786484:IY786488 IZ786480:JJ786484 IY720948:IY720952 IZ720944:JJ720948 IY655412:IY655416 IZ655408:JJ655412 IY589876:IY589880 IZ589872:JJ589876 IY524340:IY524344 IZ524336:JJ524340 IY458804:IY458808 IZ458800:JJ458804 IY393268:IY393272 IZ393264:JJ393268 IY327732:IY327736 IZ327728:JJ327732 IY262196:IY262200 IZ262192:JJ262196 IY196660:IY196664 IZ196656:JJ196660 IY131124:IY131128 IZ131120:JJ131124 IY65588:IY65592 IZ65584:JJ65588 IZ46:JJ50 C50:M54" xr:uid="{00000000-0002-0000-0A00-000003000000}"/>
    <dataValidation type="decimal" allowBlank="1" showInputMessage="1" showErrorMessage="1" sqref="JI65542:JI65581 TE65542:TE65581 ADA65542:ADA65581 AMW65542:AMW65581 AWS65542:AWS65581 BGO65542:BGO65581 BQK65542:BQK65581 CAG65542:CAG65581 CKC65542:CKC65581 CTY65542:CTY65581 DDU65542:DDU65581 DNQ65542:DNQ65581 DXM65542:DXM65581 EHI65542:EHI65581 ERE65542:ERE65581 FBA65542:FBA65581 FKW65542:FKW65581 FUS65542:FUS65581 GEO65542:GEO65581 GOK65542:GOK65581 GYG65542:GYG65581 HIC65542:HIC65581 HRY65542:HRY65581 IBU65542:IBU65581 ILQ65542:ILQ65581 IVM65542:IVM65581 JFI65542:JFI65581 JPE65542:JPE65581 JZA65542:JZA65581 KIW65542:KIW65581 KSS65542:KSS65581 LCO65542:LCO65581 LMK65542:LMK65581 LWG65542:LWG65581 MGC65542:MGC65581 MPY65542:MPY65581 MZU65542:MZU65581 NJQ65542:NJQ65581 NTM65542:NTM65581 ODI65542:ODI65581 ONE65542:ONE65581 OXA65542:OXA65581 PGW65542:PGW65581 PQS65542:PQS65581 QAO65542:QAO65581 QKK65542:QKK65581 QUG65542:QUG65581 REC65542:REC65581 RNY65542:RNY65581 RXU65542:RXU65581 SHQ65542:SHQ65581 SRM65542:SRM65581 TBI65542:TBI65581 TLE65542:TLE65581 TVA65542:TVA65581 UEW65542:UEW65581 UOS65542:UOS65581 UYO65542:UYO65581 VIK65542:VIK65581 VSG65542:VSG65581 WCC65542:WCC65581 WLY65542:WLY65581 WVU65542:WVU65581 JI131078:JI131117 TE131078:TE131117 ADA131078:ADA131117 AMW131078:AMW131117 AWS131078:AWS131117 BGO131078:BGO131117 BQK131078:BQK131117 CAG131078:CAG131117 CKC131078:CKC131117 CTY131078:CTY131117 DDU131078:DDU131117 DNQ131078:DNQ131117 DXM131078:DXM131117 EHI131078:EHI131117 ERE131078:ERE131117 FBA131078:FBA131117 FKW131078:FKW131117 FUS131078:FUS131117 GEO131078:GEO131117 GOK131078:GOK131117 GYG131078:GYG131117 HIC131078:HIC131117 HRY131078:HRY131117 IBU131078:IBU131117 ILQ131078:ILQ131117 IVM131078:IVM131117 JFI131078:JFI131117 JPE131078:JPE131117 JZA131078:JZA131117 KIW131078:KIW131117 KSS131078:KSS131117 LCO131078:LCO131117 LMK131078:LMK131117 LWG131078:LWG131117 MGC131078:MGC131117 MPY131078:MPY131117 MZU131078:MZU131117 NJQ131078:NJQ131117 NTM131078:NTM131117 ODI131078:ODI131117 ONE131078:ONE131117 OXA131078:OXA131117 PGW131078:PGW131117 PQS131078:PQS131117 QAO131078:QAO131117 QKK131078:QKK131117 QUG131078:QUG131117 REC131078:REC131117 RNY131078:RNY131117 RXU131078:RXU131117 SHQ131078:SHQ131117 SRM131078:SRM131117 TBI131078:TBI131117 TLE131078:TLE131117 TVA131078:TVA131117 UEW131078:UEW131117 UOS131078:UOS131117 UYO131078:UYO131117 VIK131078:VIK131117 VSG131078:VSG131117 WCC131078:WCC131117 WLY131078:WLY131117 WVU131078:WVU131117 JI196614:JI196653 TE196614:TE196653 ADA196614:ADA196653 AMW196614:AMW196653 AWS196614:AWS196653 BGO196614:BGO196653 BQK196614:BQK196653 CAG196614:CAG196653 CKC196614:CKC196653 CTY196614:CTY196653 DDU196614:DDU196653 DNQ196614:DNQ196653 DXM196614:DXM196653 EHI196614:EHI196653 ERE196614:ERE196653 FBA196614:FBA196653 FKW196614:FKW196653 FUS196614:FUS196653 GEO196614:GEO196653 GOK196614:GOK196653 GYG196614:GYG196653 HIC196614:HIC196653 HRY196614:HRY196653 IBU196614:IBU196653 ILQ196614:ILQ196653 IVM196614:IVM196653 JFI196614:JFI196653 JPE196614:JPE196653 JZA196614:JZA196653 KIW196614:KIW196653 KSS196614:KSS196653 LCO196614:LCO196653 LMK196614:LMK196653 LWG196614:LWG196653 MGC196614:MGC196653 MPY196614:MPY196653 MZU196614:MZU196653 NJQ196614:NJQ196653 NTM196614:NTM196653 ODI196614:ODI196653 ONE196614:ONE196653 OXA196614:OXA196653 PGW196614:PGW196653 PQS196614:PQS196653 QAO196614:QAO196653 QKK196614:QKK196653 QUG196614:QUG196653 REC196614:REC196653 RNY196614:RNY196653 RXU196614:RXU196653 SHQ196614:SHQ196653 SRM196614:SRM196653 TBI196614:TBI196653 TLE196614:TLE196653 TVA196614:TVA196653 UEW196614:UEW196653 UOS196614:UOS196653 UYO196614:UYO196653 VIK196614:VIK196653 VSG196614:VSG196653 WCC196614:WCC196653 WLY196614:WLY196653 WVU196614:WVU196653 JI262150:JI262189 TE262150:TE262189 ADA262150:ADA262189 AMW262150:AMW262189 AWS262150:AWS262189 BGO262150:BGO262189 BQK262150:BQK262189 CAG262150:CAG262189 CKC262150:CKC262189 CTY262150:CTY262189 DDU262150:DDU262189 DNQ262150:DNQ262189 DXM262150:DXM262189 EHI262150:EHI262189 ERE262150:ERE262189 FBA262150:FBA262189 FKW262150:FKW262189 FUS262150:FUS262189 GEO262150:GEO262189 GOK262150:GOK262189 GYG262150:GYG262189 HIC262150:HIC262189 HRY262150:HRY262189 IBU262150:IBU262189 ILQ262150:ILQ262189 IVM262150:IVM262189 JFI262150:JFI262189 JPE262150:JPE262189 JZA262150:JZA262189 KIW262150:KIW262189 KSS262150:KSS262189 LCO262150:LCO262189 LMK262150:LMK262189 LWG262150:LWG262189 MGC262150:MGC262189 MPY262150:MPY262189 MZU262150:MZU262189 NJQ262150:NJQ262189 NTM262150:NTM262189 ODI262150:ODI262189 ONE262150:ONE262189 OXA262150:OXA262189 PGW262150:PGW262189 PQS262150:PQS262189 QAO262150:QAO262189 QKK262150:QKK262189 QUG262150:QUG262189 REC262150:REC262189 RNY262150:RNY262189 RXU262150:RXU262189 SHQ262150:SHQ262189 SRM262150:SRM262189 TBI262150:TBI262189 TLE262150:TLE262189 TVA262150:TVA262189 UEW262150:UEW262189 UOS262150:UOS262189 UYO262150:UYO262189 VIK262150:VIK262189 VSG262150:VSG262189 WCC262150:WCC262189 WLY262150:WLY262189 WVU262150:WVU262189 JI327686:JI327725 TE327686:TE327725 ADA327686:ADA327725 AMW327686:AMW327725 AWS327686:AWS327725 BGO327686:BGO327725 BQK327686:BQK327725 CAG327686:CAG327725 CKC327686:CKC327725 CTY327686:CTY327725 DDU327686:DDU327725 DNQ327686:DNQ327725 DXM327686:DXM327725 EHI327686:EHI327725 ERE327686:ERE327725 FBA327686:FBA327725 FKW327686:FKW327725 FUS327686:FUS327725 GEO327686:GEO327725 GOK327686:GOK327725 GYG327686:GYG327725 HIC327686:HIC327725 HRY327686:HRY327725 IBU327686:IBU327725 ILQ327686:ILQ327725 IVM327686:IVM327725 JFI327686:JFI327725 JPE327686:JPE327725 JZA327686:JZA327725 KIW327686:KIW327725 KSS327686:KSS327725 LCO327686:LCO327725 LMK327686:LMK327725 LWG327686:LWG327725 MGC327686:MGC327725 MPY327686:MPY327725 MZU327686:MZU327725 NJQ327686:NJQ327725 NTM327686:NTM327725 ODI327686:ODI327725 ONE327686:ONE327725 OXA327686:OXA327725 PGW327686:PGW327725 PQS327686:PQS327725 QAO327686:QAO327725 QKK327686:QKK327725 QUG327686:QUG327725 REC327686:REC327725 RNY327686:RNY327725 RXU327686:RXU327725 SHQ327686:SHQ327725 SRM327686:SRM327725 TBI327686:TBI327725 TLE327686:TLE327725 TVA327686:TVA327725 UEW327686:UEW327725 UOS327686:UOS327725 UYO327686:UYO327725 VIK327686:VIK327725 VSG327686:VSG327725 WCC327686:WCC327725 WLY327686:WLY327725 WVU327686:WVU327725 JI393222:JI393261 TE393222:TE393261 ADA393222:ADA393261 AMW393222:AMW393261 AWS393222:AWS393261 BGO393222:BGO393261 BQK393222:BQK393261 CAG393222:CAG393261 CKC393222:CKC393261 CTY393222:CTY393261 DDU393222:DDU393261 DNQ393222:DNQ393261 DXM393222:DXM393261 EHI393222:EHI393261 ERE393222:ERE393261 FBA393222:FBA393261 FKW393222:FKW393261 FUS393222:FUS393261 GEO393222:GEO393261 GOK393222:GOK393261 GYG393222:GYG393261 HIC393222:HIC393261 HRY393222:HRY393261 IBU393222:IBU393261 ILQ393222:ILQ393261 IVM393222:IVM393261 JFI393222:JFI393261 JPE393222:JPE393261 JZA393222:JZA393261 KIW393222:KIW393261 KSS393222:KSS393261 LCO393222:LCO393261 LMK393222:LMK393261 LWG393222:LWG393261 MGC393222:MGC393261 MPY393222:MPY393261 MZU393222:MZU393261 NJQ393222:NJQ393261 NTM393222:NTM393261 ODI393222:ODI393261 ONE393222:ONE393261 OXA393222:OXA393261 PGW393222:PGW393261 PQS393222:PQS393261 QAO393222:QAO393261 QKK393222:QKK393261 QUG393222:QUG393261 REC393222:REC393261 RNY393222:RNY393261 RXU393222:RXU393261 SHQ393222:SHQ393261 SRM393222:SRM393261 TBI393222:TBI393261 TLE393222:TLE393261 TVA393222:TVA393261 UEW393222:UEW393261 UOS393222:UOS393261 UYO393222:UYO393261 VIK393222:VIK393261 VSG393222:VSG393261 WCC393222:WCC393261 WLY393222:WLY393261 WVU393222:WVU393261 JI458758:JI458797 TE458758:TE458797 ADA458758:ADA458797 AMW458758:AMW458797 AWS458758:AWS458797 BGO458758:BGO458797 BQK458758:BQK458797 CAG458758:CAG458797 CKC458758:CKC458797 CTY458758:CTY458797 DDU458758:DDU458797 DNQ458758:DNQ458797 DXM458758:DXM458797 EHI458758:EHI458797 ERE458758:ERE458797 FBA458758:FBA458797 FKW458758:FKW458797 FUS458758:FUS458797 GEO458758:GEO458797 GOK458758:GOK458797 GYG458758:GYG458797 HIC458758:HIC458797 HRY458758:HRY458797 IBU458758:IBU458797 ILQ458758:ILQ458797 IVM458758:IVM458797 JFI458758:JFI458797 JPE458758:JPE458797 JZA458758:JZA458797 KIW458758:KIW458797 KSS458758:KSS458797 LCO458758:LCO458797 LMK458758:LMK458797 LWG458758:LWG458797 MGC458758:MGC458797 MPY458758:MPY458797 MZU458758:MZU458797 NJQ458758:NJQ458797 NTM458758:NTM458797 ODI458758:ODI458797 ONE458758:ONE458797 OXA458758:OXA458797 PGW458758:PGW458797 PQS458758:PQS458797 QAO458758:QAO458797 QKK458758:QKK458797 QUG458758:QUG458797 REC458758:REC458797 RNY458758:RNY458797 RXU458758:RXU458797 SHQ458758:SHQ458797 SRM458758:SRM458797 TBI458758:TBI458797 TLE458758:TLE458797 TVA458758:TVA458797 UEW458758:UEW458797 UOS458758:UOS458797 UYO458758:UYO458797 VIK458758:VIK458797 VSG458758:VSG458797 WCC458758:WCC458797 WLY458758:WLY458797 WVU458758:WVU458797 JI524294:JI524333 TE524294:TE524333 ADA524294:ADA524333 AMW524294:AMW524333 AWS524294:AWS524333 BGO524294:BGO524333 BQK524294:BQK524333 CAG524294:CAG524333 CKC524294:CKC524333 CTY524294:CTY524333 DDU524294:DDU524333 DNQ524294:DNQ524333 DXM524294:DXM524333 EHI524294:EHI524333 ERE524294:ERE524333 FBA524294:FBA524333 FKW524294:FKW524333 FUS524294:FUS524333 GEO524294:GEO524333 GOK524294:GOK524333 GYG524294:GYG524333 HIC524294:HIC524333 HRY524294:HRY524333 IBU524294:IBU524333 ILQ524294:ILQ524333 IVM524294:IVM524333 JFI524294:JFI524333 JPE524294:JPE524333 JZA524294:JZA524333 KIW524294:KIW524333 KSS524294:KSS524333 LCO524294:LCO524333 LMK524294:LMK524333 LWG524294:LWG524333 MGC524294:MGC524333 MPY524294:MPY524333 MZU524294:MZU524333 NJQ524294:NJQ524333 NTM524294:NTM524333 ODI524294:ODI524333 ONE524294:ONE524333 OXA524294:OXA524333 PGW524294:PGW524333 PQS524294:PQS524333 QAO524294:QAO524333 QKK524294:QKK524333 QUG524294:QUG524333 REC524294:REC524333 RNY524294:RNY524333 RXU524294:RXU524333 SHQ524294:SHQ524333 SRM524294:SRM524333 TBI524294:TBI524333 TLE524294:TLE524333 TVA524294:TVA524333 UEW524294:UEW524333 UOS524294:UOS524333 UYO524294:UYO524333 VIK524294:VIK524333 VSG524294:VSG524333 WCC524294:WCC524333 WLY524294:WLY524333 WVU524294:WVU524333 JI589830:JI589869 TE589830:TE589869 ADA589830:ADA589869 AMW589830:AMW589869 AWS589830:AWS589869 BGO589830:BGO589869 BQK589830:BQK589869 CAG589830:CAG589869 CKC589830:CKC589869 CTY589830:CTY589869 DDU589830:DDU589869 DNQ589830:DNQ589869 DXM589830:DXM589869 EHI589830:EHI589869 ERE589830:ERE589869 FBA589830:FBA589869 FKW589830:FKW589869 FUS589830:FUS589869 GEO589830:GEO589869 GOK589830:GOK589869 GYG589830:GYG589869 HIC589830:HIC589869 HRY589830:HRY589869 IBU589830:IBU589869 ILQ589830:ILQ589869 IVM589830:IVM589869 JFI589830:JFI589869 JPE589830:JPE589869 JZA589830:JZA589869 KIW589830:KIW589869 KSS589830:KSS589869 LCO589830:LCO589869 LMK589830:LMK589869 LWG589830:LWG589869 MGC589830:MGC589869 MPY589830:MPY589869 MZU589830:MZU589869 NJQ589830:NJQ589869 NTM589830:NTM589869 ODI589830:ODI589869 ONE589830:ONE589869 OXA589830:OXA589869 PGW589830:PGW589869 PQS589830:PQS589869 QAO589830:QAO589869 QKK589830:QKK589869 QUG589830:QUG589869 REC589830:REC589869 RNY589830:RNY589869 RXU589830:RXU589869 SHQ589830:SHQ589869 SRM589830:SRM589869 TBI589830:TBI589869 TLE589830:TLE589869 TVA589830:TVA589869 UEW589830:UEW589869 UOS589830:UOS589869 UYO589830:UYO589869 VIK589830:VIK589869 VSG589830:VSG589869 WCC589830:WCC589869 WLY589830:WLY589869 WVU589830:WVU589869 JI655366:JI655405 TE655366:TE655405 ADA655366:ADA655405 AMW655366:AMW655405 AWS655366:AWS655405 BGO655366:BGO655405 BQK655366:BQK655405 CAG655366:CAG655405 CKC655366:CKC655405 CTY655366:CTY655405 DDU655366:DDU655405 DNQ655366:DNQ655405 DXM655366:DXM655405 EHI655366:EHI655405 ERE655366:ERE655405 FBA655366:FBA655405 FKW655366:FKW655405 FUS655366:FUS655405 GEO655366:GEO655405 GOK655366:GOK655405 GYG655366:GYG655405 HIC655366:HIC655405 HRY655366:HRY655405 IBU655366:IBU655405 ILQ655366:ILQ655405 IVM655366:IVM655405 JFI655366:JFI655405 JPE655366:JPE655405 JZA655366:JZA655405 KIW655366:KIW655405 KSS655366:KSS655405 LCO655366:LCO655405 LMK655366:LMK655405 LWG655366:LWG655405 MGC655366:MGC655405 MPY655366:MPY655405 MZU655366:MZU655405 NJQ655366:NJQ655405 NTM655366:NTM655405 ODI655366:ODI655405 ONE655366:ONE655405 OXA655366:OXA655405 PGW655366:PGW655405 PQS655366:PQS655405 QAO655366:QAO655405 QKK655366:QKK655405 QUG655366:QUG655405 REC655366:REC655405 RNY655366:RNY655405 RXU655366:RXU655405 SHQ655366:SHQ655405 SRM655366:SRM655405 TBI655366:TBI655405 TLE655366:TLE655405 TVA655366:TVA655405 UEW655366:UEW655405 UOS655366:UOS655405 UYO655366:UYO655405 VIK655366:VIK655405 VSG655366:VSG655405 WCC655366:WCC655405 WLY655366:WLY655405 WVU655366:WVU655405 JI720902:JI720941 TE720902:TE720941 ADA720902:ADA720941 AMW720902:AMW720941 AWS720902:AWS720941 BGO720902:BGO720941 BQK720902:BQK720941 CAG720902:CAG720941 CKC720902:CKC720941 CTY720902:CTY720941 DDU720902:DDU720941 DNQ720902:DNQ720941 DXM720902:DXM720941 EHI720902:EHI720941 ERE720902:ERE720941 FBA720902:FBA720941 FKW720902:FKW720941 FUS720902:FUS720941 GEO720902:GEO720941 GOK720902:GOK720941 GYG720902:GYG720941 HIC720902:HIC720941 HRY720902:HRY720941 IBU720902:IBU720941 ILQ720902:ILQ720941 IVM720902:IVM720941 JFI720902:JFI720941 JPE720902:JPE720941 JZA720902:JZA720941 KIW720902:KIW720941 KSS720902:KSS720941 LCO720902:LCO720941 LMK720902:LMK720941 LWG720902:LWG720941 MGC720902:MGC720941 MPY720902:MPY720941 MZU720902:MZU720941 NJQ720902:NJQ720941 NTM720902:NTM720941 ODI720902:ODI720941 ONE720902:ONE720941 OXA720902:OXA720941 PGW720902:PGW720941 PQS720902:PQS720941 QAO720902:QAO720941 QKK720902:QKK720941 QUG720902:QUG720941 REC720902:REC720941 RNY720902:RNY720941 RXU720902:RXU720941 SHQ720902:SHQ720941 SRM720902:SRM720941 TBI720902:TBI720941 TLE720902:TLE720941 TVA720902:TVA720941 UEW720902:UEW720941 UOS720902:UOS720941 UYO720902:UYO720941 VIK720902:VIK720941 VSG720902:VSG720941 WCC720902:WCC720941 WLY720902:WLY720941 WVU720902:WVU720941 JI786438:JI786477 TE786438:TE786477 ADA786438:ADA786477 AMW786438:AMW786477 AWS786438:AWS786477 BGO786438:BGO786477 BQK786438:BQK786477 CAG786438:CAG786477 CKC786438:CKC786477 CTY786438:CTY786477 DDU786438:DDU786477 DNQ786438:DNQ786477 DXM786438:DXM786477 EHI786438:EHI786477 ERE786438:ERE786477 FBA786438:FBA786477 FKW786438:FKW786477 FUS786438:FUS786477 GEO786438:GEO786477 GOK786438:GOK786477 GYG786438:GYG786477 HIC786438:HIC786477 HRY786438:HRY786477 IBU786438:IBU786477 ILQ786438:ILQ786477 IVM786438:IVM786477 JFI786438:JFI786477 JPE786438:JPE786477 JZA786438:JZA786477 KIW786438:KIW786477 KSS786438:KSS786477 LCO786438:LCO786477 LMK786438:LMK786477 LWG786438:LWG786477 MGC786438:MGC786477 MPY786438:MPY786477 MZU786438:MZU786477 NJQ786438:NJQ786477 NTM786438:NTM786477 ODI786438:ODI786477 ONE786438:ONE786477 OXA786438:OXA786477 PGW786438:PGW786477 PQS786438:PQS786477 QAO786438:QAO786477 QKK786438:QKK786477 QUG786438:QUG786477 REC786438:REC786477 RNY786438:RNY786477 RXU786438:RXU786477 SHQ786438:SHQ786477 SRM786438:SRM786477 TBI786438:TBI786477 TLE786438:TLE786477 TVA786438:TVA786477 UEW786438:UEW786477 UOS786438:UOS786477 UYO786438:UYO786477 VIK786438:VIK786477 VSG786438:VSG786477 WCC786438:WCC786477 WLY786438:WLY786477 WVU786438:WVU786477 JI851974:JI852013 TE851974:TE852013 ADA851974:ADA852013 AMW851974:AMW852013 AWS851974:AWS852013 BGO851974:BGO852013 BQK851974:BQK852013 CAG851974:CAG852013 CKC851974:CKC852013 CTY851974:CTY852013 DDU851974:DDU852013 DNQ851974:DNQ852013 DXM851974:DXM852013 EHI851974:EHI852013 ERE851974:ERE852013 FBA851974:FBA852013 FKW851974:FKW852013 FUS851974:FUS852013 GEO851974:GEO852013 GOK851974:GOK852013 GYG851974:GYG852013 HIC851974:HIC852013 HRY851974:HRY852013 IBU851974:IBU852013 ILQ851974:ILQ852013 IVM851974:IVM852013 JFI851974:JFI852013 JPE851974:JPE852013 JZA851974:JZA852013 KIW851974:KIW852013 KSS851974:KSS852013 LCO851974:LCO852013 LMK851974:LMK852013 LWG851974:LWG852013 MGC851974:MGC852013 MPY851974:MPY852013 MZU851974:MZU852013 NJQ851974:NJQ852013 NTM851974:NTM852013 ODI851974:ODI852013 ONE851974:ONE852013 OXA851974:OXA852013 PGW851974:PGW852013 PQS851974:PQS852013 QAO851974:QAO852013 QKK851974:QKK852013 QUG851974:QUG852013 REC851974:REC852013 RNY851974:RNY852013 RXU851974:RXU852013 SHQ851974:SHQ852013 SRM851974:SRM852013 TBI851974:TBI852013 TLE851974:TLE852013 TVA851974:TVA852013 UEW851974:UEW852013 UOS851974:UOS852013 UYO851974:UYO852013 VIK851974:VIK852013 VSG851974:VSG852013 WCC851974:WCC852013 WLY851974:WLY852013 WVU851974:WVU852013 JI917510:JI917549 TE917510:TE917549 ADA917510:ADA917549 AMW917510:AMW917549 AWS917510:AWS917549 BGO917510:BGO917549 BQK917510:BQK917549 CAG917510:CAG917549 CKC917510:CKC917549 CTY917510:CTY917549 DDU917510:DDU917549 DNQ917510:DNQ917549 DXM917510:DXM917549 EHI917510:EHI917549 ERE917510:ERE917549 FBA917510:FBA917549 FKW917510:FKW917549 FUS917510:FUS917549 GEO917510:GEO917549 GOK917510:GOK917549 GYG917510:GYG917549 HIC917510:HIC917549 HRY917510:HRY917549 IBU917510:IBU917549 ILQ917510:ILQ917549 IVM917510:IVM917549 JFI917510:JFI917549 JPE917510:JPE917549 JZA917510:JZA917549 KIW917510:KIW917549 KSS917510:KSS917549 LCO917510:LCO917549 LMK917510:LMK917549 LWG917510:LWG917549 MGC917510:MGC917549 MPY917510:MPY917549 MZU917510:MZU917549 NJQ917510:NJQ917549 NTM917510:NTM917549 ODI917510:ODI917549 ONE917510:ONE917549 OXA917510:OXA917549 PGW917510:PGW917549 PQS917510:PQS917549 QAO917510:QAO917549 QKK917510:QKK917549 QUG917510:QUG917549 REC917510:REC917549 RNY917510:RNY917549 RXU917510:RXU917549 SHQ917510:SHQ917549 SRM917510:SRM917549 TBI917510:TBI917549 TLE917510:TLE917549 TVA917510:TVA917549 UEW917510:UEW917549 UOS917510:UOS917549 UYO917510:UYO917549 VIK917510:VIK917549 VSG917510:VSG917549 WCC917510:WCC917549 WLY917510:WLY917549 WVU917510:WVU917549 JI983046:JI983085 TE983046:TE983085 ADA983046:ADA983085 AMW983046:AMW983085 AWS983046:AWS983085 BGO983046:BGO983085 BQK983046:BQK983085 CAG983046:CAG983085 CKC983046:CKC983085 CTY983046:CTY983085 DDU983046:DDU983085 DNQ983046:DNQ983085 DXM983046:DXM983085 EHI983046:EHI983085 ERE983046:ERE983085 FBA983046:FBA983085 FKW983046:FKW983085 FUS983046:FUS983085 GEO983046:GEO983085 GOK983046:GOK983085 GYG983046:GYG983085 HIC983046:HIC983085 HRY983046:HRY983085 IBU983046:IBU983085 ILQ983046:ILQ983085 IVM983046:IVM983085 JFI983046:JFI983085 JPE983046:JPE983085 JZA983046:JZA983085 KIW983046:KIW983085 KSS983046:KSS983085 LCO983046:LCO983085 LMK983046:LMK983085 LWG983046:LWG983085 MGC983046:MGC983085 MPY983046:MPY983085 MZU983046:MZU983085 NJQ983046:NJQ983085 NTM983046:NTM983085 ODI983046:ODI983085 ONE983046:ONE983085 OXA983046:OXA983085 PGW983046:PGW983085 PQS983046:PQS983085 QAO983046:QAO983085 QKK983046:QKK983085 QUG983046:QUG983085 REC983046:REC983085 RNY983046:RNY983085 RXU983046:RXU983085 SHQ983046:SHQ983085 SRM983046:SRM983085 TBI983046:TBI983085 TLE983046:TLE983085 TVA983046:TVA983085 UEW983046:UEW983085 UOS983046:UOS983085 UYO983046:UYO983085 VIK983046:VIK983085 VSG983046:VSG983085 WCC983046:WCC983085 WLY983046:WLY983085 WVU983046:WVU983085 WVU5:WVU43 WLY5:WLY43 WCC5:WCC43 VSG5:VSG43 VIK5:VIK43 UYO5:UYO43 UOS5:UOS43 UEW5:UEW43 TVA5:TVA43 TLE5:TLE43 TBI5:TBI43 SRM5:SRM43 SHQ5:SHQ43 RXU5:RXU43 RNY5:RNY43 REC5:REC43 QUG5:QUG43 QKK5:QKK43 QAO5:QAO43 PQS5:PQS43 PGW5:PGW43 OXA5:OXA43 ONE5:ONE43 ODI5:ODI43 NTM5:NTM43 NJQ5:NJQ43 MZU5:MZU43 MPY5:MPY43 MGC5:MGC43 LWG5:LWG43 LMK5:LMK43 LCO5:LCO43 KSS5:KSS43 KIW5:KIW43 JZA5:JZA43 JPE5:JPE43 JFI5:JFI43 IVM5:IVM43 ILQ5:ILQ43 IBU5:IBU43 HRY5:HRY43 HIC5:HIC43 GYG5:GYG43 GOK5:GOK43 GEO5:GEO43 FUS5:FUS43 FKW5:FKW43 FBA5:FBA43 ERE5:ERE43 EHI5:EHI43 DXM5:DXM43 DNQ5:DNQ43 DDU5:DDU43 CTY5:CTY43 CKC5:CKC43 CAG5:CAG43 BQK5:BQK43 BGO5:BGO43 AWS5:AWS43 AMW5:AMW43 ADA5:ADA43 TE5:TE43 JI5:JI43" xr:uid="{00000000-0002-0000-0A00-000004000000}">
      <formula1>0</formula1>
      <formula2>20</formula2>
    </dataValidation>
  </dataValidations>
  <printOptions horizontalCentered="1" verticalCentered="1"/>
  <pageMargins left="0.19685039370078741" right="0.19685039370078741" top="0.19685039370078741" bottom="0.19685039370078741" header="0.23622047244094491" footer="0.51181102362204722"/>
  <pageSetup paperSize="9" scale="22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6"/>
  <sheetViews>
    <sheetView rightToLeft="1" topLeftCell="A20" zoomScale="40" zoomScaleNormal="40" zoomScaleSheetLayoutView="40" workbookViewId="0">
      <selection activeCell="D9" sqref="D9"/>
    </sheetView>
  </sheetViews>
  <sheetFormatPr defaultRowHeight="33.75"/>
  <cols>
    <col min="1" max="1" width="10.7109375" style="49" customWidth="1"/>
    <col min="2" max="2" width="82.85546875" style="49" customWidth="1"/>
    <col min="3" max="12" width="19.7109375" style="49" customWidth="1"/>
    <col min="13" max="13" width="23" style="49" customWidth="1"/>
    <col min="14" max="14" width="23.42578125" style="89" customWidth="1"/>
    <col min="15" max="15" width="18.85546875" style="49" customWidth="1"/>
    <col min="16" max="16" width="57.85546875" style="49" bestFit="1" customWidth="1"/>
    <col min="17" max="32" width="13" style="49" customWidth="1"/>
    <col min="33" max="256" width="9.140625" style="49"/>
    <col min="257" max="257" width="10.7109375" style="49" customWidth="1"/>
    <col min="258" max="258" width="75.7109375" style="49" customWidth="1"/>
    <col min="259" max="270" width="19.7109375" style="49" customWidth="1"/>
    <col min="271" max="271" width="9.140625" style="49"/>
    <col min="272" max="272" width="57.85546875" style="49" bestFit="1" customWidth="1"/>
    <col min="273" max="288" width="13" style="49" customWidth="1"/>
    <col min="289" max="512" width="9.140625" style="49"/>
    <col min="513" max="513" width="10.7109375" style="49" customWidth="1"/>
    <col min="514" max="514" width="75.7109375" style="49" customWidth="1"/>
    <col min="515" max="526" width="19.7109375" style="49" customWidth="1"/>
    <col min="527" max="527" width="9.140625" style="49"/>
    <col min="528" max="528" width="57.85546875" style="49" bestFit="1" customWidth="1"/>
    <col min="529" max="544" width="13" style="49" customWidth="1"/>
    <col min="545" max="768" width="9.140625" style="49"/>
    <col min="769" max="769" width="10.7109375" style="49" customWidth="1"/>
    <col min="770" max="770" width="75.7109375" style="49" customWidth="1"/>
    <col min="771" max="782" width="19.7109375" style="49" customWidth="1"/>
    <col min="783" max="783" width="9.140625" style="49"/>
    <col min="784" max="784" width="57.85546875" style="49" bestFit="1" customWidth="1"/>
    <col min="785" max="800" width="13" style="49" customWidth="1"/>
    <col min="801" max="1024" width="9.140625" style="49"/>
    <col min="1025" max="1025" width="10.7109375" style="49" customWidth="1"/>
    <col min="1026" max="1026" width="75.7109375" style="49" customWidth="1"/>
    <col min="1027" max="1038" width="19.7109375" style="49" customWidth="1"/>
    <col min="1039" max="1039" width="9.140625" style="49"/>
    <col min="1040" max="1040" width="57.85546875" style="49" bestFit="1" customWidth="1"/>
    <col min="1041" max="1056" width="13" style="49" customWidth="1"/>
    <col min="1057" max="1280" width="9.140625" style="49"/>
    <col min="1281" max="1281" width="10.7109375" style="49" customWidth="1"/>
    <col min="1282" max="1282" width="75.7109375" style="49" customWidth="1"/>
    <col min="1283" max="1294" width="19.7109375" style="49" customWidth="1"/>
    <col min="1295" max="1295" width="9.140625" style="49"/>
    <col min="1296" max="1296" width="57.85546875" style="49" bestFit="1" customWidth="1"/>
    <col min="1297" max="1312" width="13" style="49" customWidth="1"/>
    <col min="1313" max="1536" width="9.140625" style="49"/>
    <col min="1537" max="1537" width="10.7109375" style="49" customWidth="1"/>
    <col min="1538" max="1538" width="75.7109375" style="49" customWidth="1"/>
    <col min="1539" max="1550" width="19.7109375" style="49" customWidth="1"/>
    <col min="1551" max="1551" width="9.140625" style="49"/>
    <col min="1552" max="1552" width="57.85546875" style="49" bestFit="1" customWidth="1"/>
    <col min="1553" max="1568" width="13" style="49" customWidth="1"/>
    <col min="1569" max="1792" width="9.140625" style="49"/>
    <col min="1793" max="1793" width="10.7109375" style="49" customWidth="1"/>
    <col min="1794" max="1794" width="75.7109375" style="49" customWidth="1"/>
    <col min="1795" max="1806" width="19.7109375" style="49" customWidth="1"/>
    <col min="1807" max="1807" width="9.140625" style="49"/>
    <col min="1808" max="1808" width="57.85546875" style="49" bestFit="1" customWidth="1"/>
    <col min="1809" max="1824" width="13" style="49" customWidth="1"/>
    <col min="1825" max="2048" width="9.140625" style="49"/>
    <col min="2049" max="2049" width="10.7109375" style="49" customWidth="1"/>
    <col min="2050" max="2050" width="75.7109375" style="49" customWidth="1"/>
    <col min="2051" max="2062" width="19.7109375" style="49" customWidth="1"/>
    <col min="2063" max="2063" width="9.140625" style="49"/>
    <col min="2064" max="2064" width="57.85546875" style="49" bestFit="1" customWidth="1"/>
    <col min="2065" max="2080" width="13" style="49" customWidth="1"/>
    <col min="2081" max="2304" width="9.140625" style="49"/>
    <col min="2305" max="2305" width="10.7109375" style="49" customWidth="1"/>
    <col min="2306" max="2306" width="75.7109375" style="49" customWidth="1"/>
    <col min="2307" max="2318" width="19.7109375" style="49" customWidth="1"/>
    <col min="2319" max="2319" width="9.140625" style="49"/>
    <col min="2320" max="2320" width="57.85546875" style="49" bestFit="1" customWidth="1"/>
    <col min="2321" max="2336" width="13" style="49" customWidth="1"/>
    <col min="2337" max="2560" width="9.140625" style="49"/>
    <col min="2561" max="2561" width="10.7109375" style="49" customWidth="1"/>
    <col min="2562" max="2562" width="75.7109375" style="49" customWidth="1"/>
    <col min="2563" max="2574" width="19.7109375" style="49" customWidth="1"/>
    <col min="2575" max="2575" width="9.140625" style="49"/>
    <col min="2576" max="2576" width="57.85546875" style="49" bestFit="1" customWidth="1"/>
    <col min="2577" max="2592" width="13" style="49" customWidth="1"/>
    <col min="2593" max="2816" width="9.140625" style="49"/>
    <col min="2817" max="2817" width="10.7109375" style="49" customWidth="1"/>
    <col min="2818" max="2818" width="75.7109375" style="49" customWidth="1"/>
    <col min="2819" max="2830" width="19.7109375" style="49" customWidth="1"/>
    <col min="2831" max="2831" width="9.140625" style="49"/>
    <col min="2832" max="2832" width="57.85546875" style="49" bestFit="1" customWidth="1"/>
    <col min="2833" max="2848" width="13" style="49" customWidth="1"/>
    <col min="2849" max="3072" width="9.140625" style="49"/>
    <col min="3073" max="3073" width="10.7109375" style="49" customWidth="1"/>
    <col min="3074" max="3074" width="75.7109375" style="49" customWidth="1"/>
    <col min="3075" max="3086" width="19.7109375" style="49" customWidth="1"/>
    <col min="3087" max="3087" width="9.140625" style="49"/>
    <col min="3088" max="3088" width="57.85546875" style="49" bestFit="1" customWidth="1"/>
    <col min="3089" max="3104" width="13" style="49" customWidth="1"/>
    <col min="3105" max="3328" width="9.140625" style="49"/>
    <col min="3329" max="3329" width="10.7109375" style="49" customWidth="1"/>
    <col min="3330" max="3330" width="75.7109375" style="49" customWidth="1"/>
    <col min="3331" max="3342" width="19.7109375" style="49" customWidth="1"/>
    <col min="3343" max="3343" width="9.140625" style="49"/>
    <col min="3344" max="3344" width="57.85546875" style="49" bestFit="1" customWidth="1"/>
    <col min="3345" max="3360" width="13" style="49" customWidth="1"/>
    <col min="3361" max="3584" width="9.140625" style="49"/>
    <col min="3585" max="3585" width="10.7109375" style="49" customWidth="1"/>
    <col min="3586" max="3586" width="75.7109375" style="49" customWidth="1"/>
    <col min="3587" max="3598" width="19.7109375" style="49" customWidth="1"/>
    <col min="3599" max="3599" width="9.140625" style="49"/>
    <col min="3600" max="3600" width="57.85546875" style="49" bestFit="1" customWidth="1"/>
    <col min="3601" max="3616" width="13" style="49" customWidth="1"/>
    <col min="3617" max="3840" width="9.140625" style="49"/>
    <col min="3841" max="3841" width="10.7109375" style="49" customWidth="1"/>
    <col min="3842" max="3842" width="75.7109375" style="49" customWidth="1"/>
    <col min="3843" max="3854" width="19.7109375" style="49" customWidth="1"/>
    <col min="3855" max="3855" width="9.140625" style="49"/>
    <col min="3856" max="3856" width="57.85546875" style="49" bestFit="1" customWidth="1"/>
    <col min="3857" max="3872" width="13" style="49" customWidth="1"/>
    <col min="3873" max="4096" width="9.140625" style="49"/>
    <col min="4097" max="4097" width="10.7109375" style="49" customWidth="1"/>
    <col min="4098" max="4098" width="75.7109375" style="49" customWidth="1"/>
    <col min="4099" max="4110" width="19.7109375" style="49" customWidth="1"/>
    <col min="4111" max="4111" width="9.140625" style="49"/>
    <col min="4112" max="4112" width="57.85546875" style="49" bestFit="1" customWidth="1"/>
    <col min="4113" max="4128" width="13" style="49" customWidth="1"/>
    <col min="4129" max="4352" width="9.140625" style="49"/>
    <col min="4353" max="4353" width="10.7109375" style="49" customWidth="1"/>
    <col min="4354" max="4354" width="75.7109375" style="49" customWidth="1"/>
    <col min="4355" max="4366" width="19.7109375" style="49" customWidth="1"/>
    <col min="4367" max="4367" width="9.140625" style="49"/>
    <col min="4368" max="4368" width="57.85546875" style="49" bestFit="1" customWidth="1"/>
    <col min="4369" max="4384" width="13" style="49" customWidth="1"/>
    <col min="4385" max="4608" width="9.140625" style="49"/>
    <col min="4609" max="4609" width="10.7109375" style="49" customWidth="1"/>
    <col min="4610" max="4610" width="75.7109375" style="49" customWidth="1"/>
    <col min="4611" max="4622" width="19.7109375" style="49" customWidth="1"/>
    <col min="4623" max="4623" width="9.140625" style="49"/>
    <col min="4624" max="4624" width="57.85546875" style="49" bestFit="1" customWidth="1"/>
    <col min="4625" max="4640" width="13" style="49" customWidth="1"/>
    <col min="4641" max="4864" width="9.140625" style="49"/>
    <col min="4865" max="4865" width="10.7109375" style="49" customWidth="1"/>
    <col min="4866" max="4866" width="75.7109375" style="49" customWidth="1"/>
    <col min="4867" max="4878" width="19.7109375" style="49" customWidth="1"/>
    <col min="4879" max="4879" width="9.140625" style="49"/>
    <col min="4880" max="4880" width="57.85546875" style="49" bestFit="1" customWidth="1"/>
    <col min="4881" max="4896" width="13" style="49" customWidth="1"/>
    <col min="4897" max="5120" width="9.140625" style="49"/>
    <col min="5121" max="5121" width="10.7109375" style="49" customWidth="1"/>
    <col min="5122" max="5122" width="75.7109375" style="49" customWidth="1"/>
    <col min="5123" max="5134" width="19.7109375" style="49" customWidth="1"/>
    <col min="5135" max="5135" width="9.140625" style="49"/>
    <col min="5136" max="5136" width="57.85546875" style="49" bestFit="1" customWidth="1"/>
    <col min="5137" max="5152" width="13" style="49" customWidth="1"/>
    <col min="5153" max="5376" width="9.140625" style="49"/>
    <col min="5377" max="5377" width="10.7109375" style="49" customWidth="1"/>
    <col min="5378" max="5378" width="75.7109375" style="49" customWidth="1"/>
    <col min="5379" max="5390" width="19.7109375" style="49" customWidth="1"/>
    <col min="5391" max="5391" width="9.140625" style="49"/>
    <col min="5392" max="5392" width="57.85546875" style="49" bestFit="1" customWidth="1"/>
    <col min="5393" max="5408" width="13" style="49" customWidth="1"/>
    <col min="5409" max="5632" width="9.140625" style="49"/>
    <col min="5633" max="5633" width="10.7109375" style="49" customWidth="1"/>
    <col min="5634" max="5634" width="75.7109375" style="49" customWidth="1"/>
    <col min="5635" max="5646" width="19.7109375" style="49" customWidth="1"/>
    <col min="5647" max="5647" width="9.140625" style="49"/>
    <col min="5648" max="5648" width="57.85546875" style="49" bestFit="1" customWidth="1"/>
    <col min="5649" max="5664" width="13" style="49" customWidth="1"/>
    <col min="5665" max="5888" width="9.140625" style="49"/>
    <col min="5889" max="5889" width="10.7109375" style="49" customWidth="1"/>
    <col min="5890" max="5890" width="75.7109375" style="49" customWidth="1"/>
    <col min="5891" max="5902" width="19.7109375" style="49" customWidth="1"/>
    <col min="5903" max="5903" width="9.140625" style="49"/>
    <col min="5904" max="5904" width="57.85546875" style="49" bestFit="1" customWidth="1"/>
    <col min="5905" max="5920" width="13" style="49" customWidth="1"/>
    <col min="5921" max="6144" width="9.140625" style="49"/>
    <col min="6145" max="6145" width="10.7109375" style="49" customWidth="1"/>
    <col min="6146" max="6146" width="75.7109375" style="49" customWidth="1"/>
    <col min="6147" max="6158" width="19.7109375" style="49" customWidth="1"/>
    <col min="6159" max="6159" width="9.140625" style="49"/>
    <col min="6160" max="6160" width="57.85546875" style="49" bestFit="1" customWidth="1"/>
    <col min="6161" max="6176" width="13" style="49" customWidth="1"/>
    <col min="6177" max="6400" width="9.140625" style="49"/>
    <col min="6401" max="6401" width="10.7109375" style="49" customWidth="1"/>
    <col min="6402" max="6402" width="75.7109375" style="49" customWidth="1"/>
    <col min="6403" max="6414" width="19.7109375" style="49" customWidth="1"/>
    <col min="6415" max="6415" width="9.140625" style="49"/>
    <col min="6416" max="6416" width="57.85546875" style="49" bestFit="1" customWidth="1"/>
    <col min="6417" max="6432" width="13" style="49" customWidth="1"/>
    <col min="6433" max="6656" width="9.140625" style="49"/>
    <col min="6657" max="6657" width="10.7109375" style="49" customWidth="1"/>
    <col min="6658" max="6658" width="75.7109375" style="49" customWidth="1"/>
    <col min="6659" max="6670" width="19.7109375" style="49" customWidth="1"/>
    <col min="6671" max="6671" width="9.140625" style="49"/>
    <col min="6672" max="6672" width="57.85546875" style="49" bestFit="1" customWidth="1"/>
    <col min="6673" max="6688" width="13" style="49" customWidth="1"/>
    <col min="6689" max="6912" width="9.140625" style="49"/>
    <col min="6913" max="6913" width="10.7109375" style="49" customWidth="1"/>
    <col min="6914" max="6914" width="75.7109375" style="49" customWidth="1"/>
    <col min="6915" max="6926" width="19.7109375" style="49" customWidth="1"/>
    <col min="6927" max="6927" width="9.140625" style="49"/>
    <col min="6928" max="6928" width="57.85546875" style="49" bestFit="1" customWidth="1"/>
    <col min="6929" max="6944" width="13" style="49" customWidth="1"/>
    <col min="6945" max="7168" width="9.140625" style="49"/>
    <col min="7169" max="7169" width="10.7109375" style="49" customWidth="1"/>
    <col min="7170" max="7170" width="75.7109375" style="49" customWidth="1"/>
    <col min="7171" max="7182" width="19.7109375" style="49" customWidth="1"/>
    <col min="7183" max="7183" width="9.140625" style="49"/>
    <col min="7184" max="7184" width="57.85546875" style="49" bestFit="1" customWidth="1"/>
    <col min="7185" max="7200" width="13" style="49" customWidth="1"/>
    <col min="7201" max="7424" width="9.140625" style="49"/>
    <col min="7425" max="7425" width="10.7109375" style="49" customWidth="1"/>
    <col min="7426" max="7426" width="75.7109375" style="49" customWidth="1"/>
    <col min="7427" max="7438" width="19.7109375" style="49" customWidth="1"/>
    <col min="7439" max="7439" width="9.140625" style="49"/>
    <col min="7440" max="7440" width="57.85546875" style="49" bestFit="1" customWidth="1"/>
    <col min="7441" max="7456" width="13" style="49" customWidth="1"/>
    <col min="7457" max="7680" width="9.140625" style="49"/>
    <col min="7681" max="7681" width="10.7109375" style="49" customWidth="1"/>
    <col min="7682" max="7682" width="75.7109375" style="49" customWidth="1"/>
    <col min="7683" max="7694" width="19.7109375" style="49" customWidth="1"/>
    <col min="7695" max="7695" width="9.140625" style="49"/>
    <col min="7696" max="7696" width="57.85546875" style="49" bestFit="1" customWidth="1"/>
    <col min="7697" max="7712" width="13" style="49" customWidth="1"/>
    <col min="7713" max="7936" width="9.140625" style="49"/>
    <col min="7937" max="7937" width="10.7109375" style="49" customWidth="1"/>
    <col min="7938" max="7938" width="75.7109375" style="49" customWidth="1"/>
    <col min="7939" max="7950" width="19.7109375" style="49" customWidth="1"/>
    <col min="7951" max="7951" width="9.140625" style="49"/>
    <col min="7952" max="7952" width="57.85546875" style="49" bestFit="1" customWidth="1"/>
    <col min="7953" max="7968" width="13" style="49" customWidth="1"/>
    <col min="7969" max="8192" width="9.140625" style="49"/>
    <col min="8193" max="8193" width="10.7109375" style="49" customWidth="1"/>
    <col min="8194" max="8194" width="75.7109375" style="49" customWidth="1"/>
    <col min="8195" max="8206" width="19.7109375" style="49" customWidth="1"/>
    <col min="8207" max="8207" width="9.140625" style="49"/>
    <col min="8208" max="8208" width="57.85546875" style="49" bestFit="1" customWidth="1"/>
    <col min="8209" max="8224" width="13" style="49" customWidth="1"/>
    <col min="8225" max="8448" width="9.140625" style="49"/>
    <col min="8449" max="8449" width="10.7109375" style="49" customWidth="1"/>
    <col min="8450" max="8450" width="75.7109375" style="49" customWidth="1"/>
    <col min="8451" max="8462" width="19.7109375" style="49" customWidth="1"/>
    <col min="8463" max="8463" width="9.140625" style="49"/>
    <col min="8464" max="8464" width="57.85546875" style="49" bestFit="1" customWidth="1"/>
    <col min="8465" max="8480" width="13" style="49" customWidth="1"/>
    <col min="8481" max="8704" width="9.140625" style="49"/>
    <col min="8705" max="8705" width="10.7109375" style="49" customWidth="1"/>
    <col min="8706" max="8706" width="75.7109375" style="49" customWidth="1"/>
    <col min="8707" max="8718" width="19.7109375" style="49" customWidth="1"/>
    <col min="8719" max="8719" width="9.140625" style="49"/>
    <col min="8720" max="8720" width="57.85546875" style="49" bestFit="1" customWidth="1"/>
    <col min="8721" max="8736" width="13" style="49" customWidth="1"/>
    <col min="8737" max="8960" width="9.140625" style="49"/>
    <col min="8961" max="8961" width="10.7109375" style="49" customWidth="1"/>
    <col min="8962" max="8962" width="75.7109375" style="49" customWidth="1"/>
    <col min="8963" max="8974" width="19.7109375" style="49" customWidth="1"/>
    <col min="8975" max="8975" width="9.140625" style="49"/>
    <col min="8976" max="8976" width="57.85546875" style="49" bestFit="1" customWidth="1"/>
    <col min="8977" max="8992" width="13" style="49" customWidth="1"/>
    <col min="8993" max="9216" width="9.140625" style="49"/>
    <col min="9217" max="9217" width="10.7109375" style="49" customWidth="1"/>
    <col min="9218" max="9218" width="75.7109375" style="49" customWidth="1"/>
    <col min="9219" max="9230" width="19.7109375" style="49" customWidth="1"/>
    <col min="9231" max="9231" width="9.140625" style="49"/>
    <col min="9232" max="9232" width="57.85546875" style="49" bestFit="1" customWidth="1"/>
    <col min="9233" max="9248" width="13" style="49" customWidth="1"/>
    <col min="9249" max="9472" width="9.140625" style="49"/>
    <col min="9473" max="9473" width="10.7109375" style="49" customWidth="1"/>
    <col min="9474" max="9474" width="75.7109375" style="49" customWidth="1"/>
    <col min="9475" max="9486" width="19.7109375" style="49" customWidth="1"/>
    <col min="9487" max="9487" width="9.140625" style="49"/>
    <col min="9488" max="9488" width="57.85546875" style="49" bestFit="1" customWidth="1"/>
    <col min="9489" max="9504" width="13" style="49" customWidth="1"/>
    <col min="9505" max="9728" width="9.140625" style="49"/>
    <col min="9729" max="9729" width="10.7109375" style="49" customWidth="1"/>
    <col min="9730" max="9730" width="75.7109375" style="49" customWidth="1"/>
    <col min="9731" max="9742" width="19.7109375" style="49" customWidth="1"/>
    <col min="9743" max="9743" width="9.140625" style="49"/>
    <col min="9744" max="9744" width="57.85546875" style="49" bestFit="1" customWidth="1"/>
    <col min="9745" max="9760" width="13" style="49" customWidth="1"/>
    <col min="9761" max="9984" width="9.140625" style="49"/>
    <col min="9985" max="9985" width="10.7109375" style="49" customWidth="1"/>
    <col min="9986" max="9986" width="75.7109375" style="49" customWidth="1"/>
    <col min="9987" max="9998" width="19.7109375" style="49" customWidth="1"/>
    <col min="9999" max="9999" width="9.140625" style="49"/>
    <col min="10000" max="10000" width="57.85546875" style="49" bestFit="1" customWidth="1"/>
    <col min="10001" max="10016" width="13" style="49" customWidth="1"/>
    <col min="10017" max="10240" width="9.140625" style="49"/>
    <col min="10241" max="10241" width="10.7109375" style="49" customWidth="1"/>
    <col min="10242" max="10242" width="75.7109375" style="49" customWidth="1"/>
    <col min="10243" max="10254" width="19.7109375" style="49" customWidth="1"/>
    <col min="10255" max="10255" width="9.140625" style="49"/>
    <col min="10256" max="10256" width="57.85546875" style="49" bestFit="1" customWidth="1"/>
    <col min="10257" max="10272" width="13" style="49" customWidth="1"/>
    <col min="10273" max="10496" width="9.140625" style="49"/>
    <col min="10497" max="10497" width="10.7109375" style="49" customWidth="1"/>
    <col min="10498" max="10498" width="75.7109375" style="49" customWidth="1"/>
    <col min="10499" max="10510" width="19.7109375" style="49" customWidth="1"/>
    <col min="10511" max="10511" width="9.140625" style="49"/>
    <col min="10512" max="10512" width="57.85546875" style="49" bestFit="1" customWidth="1"/>
    <col min="10513" max="10528" width="13" style="49" customWidth="1"/>
    <col min="10529" max="10752" width="9.140625" style="49"/>
    <col min="10753" max="10753" width="10.7109375" style="49" customWidth="1"/>
    <col min="10754" max="10754" width="75.7109375" style="49" customWidth="1"/>
    <col min="10755" max="10766" width="19.7109375" style="49" customWidth="1"/>
    <col min="10767" max="10767" width="9.140625" style="49"/>
    <col min="10768" max="10768" width="57.85546875" style="49" bestFit="1" customWidth="1"/>
    <col min="10769" max="10784" width="13" style="49" customWidth="1"/>
    <col min="10785" max="11008" width="9.140625" style="49"/>
    <col min="11009" max="11009" width="10.7109375" style="49" customWidth="1"/>
    <col min="11010" max="11010" width="75.7109375" style="49" customWidth="1"/>
    <col min="11011" max="11022" width="19.7109375" style="49" customWidth="1"/>
    <col min="11023" max="11023" width="9.140625" style="49"/>
    <col min="11024" max="11024" width="57.85546875" style="49" bestFit="1" customWidth="1"/>
    <col min="11025" max="11040" width="13" style="49" customWidth="1"/>
    <col min="11041" max="11264" width="9.140625" style="49"/>
    <col min="11265" max="11265" width="10.7109375" style="49" customWidth="1"/>
    <col min="11266" max="11266" width="75.7109375" style="49" customWidth="1"/>
    <col min="11267" max="11278" width="19.7109375" style="49" customWidth="1"/>
    <col min="11279" max="11279" width="9.140625" style="49"/>
    <col min="11280" max="11280" width="57.85546875" style="49" bestFit="1" customWidth="1"/>
    <col min="11281" max="11296" width="13" style="49" customWidth="1"/>
    <col min="11297" max="11520" width="9.140625" style="49"/>
    <col min="11521" max="11521" width="10.7109375" style="49" customWidth="1"/>
    <col min="11522" max="11522" width="75.7109375" style="49" customWidth="1"/>
    <col min="11523" max="11534" width="19.7109375" style="49" customWidth="1"/>
    <col min="11535" max="11535" width="9.140625" style="49"/>
    <col min="11536" max="11536" width="57.85546875" style="49" bestFit="1" customWidth="1"/>
    <col min="11537" max="11552" width="13" style="49" customWidth="1"/>
    <col min="11553" max="11776" width="9.140625" style="49"/>
    <col min="11777" max="11777" width="10.7109375" style="49" customWidth="1"/>
    <col min="11778" max="11778" width="75.7109375" style="49" customWidth="1"/>
    <col min="11779" max="11790" width="19.7109375" style="49" customWidth="1"/>
    <col min="11791" max="11791" width="9.140625" style="49"/>
    <col min="11792" max="11792" width="57.85546875" style="49" bestFit="1" customWidth="1"/>
    <col min="11793" max="11808" width="13" style="49" customWidth="1"/>
    <col min="11809" max="12032" width="9.140625" style="49"/>
    <col min="12033" max="12033" width="10.7109375" style="49" customWidth="1"/>
    <col min="12034" max="12034" width="75.7109375" style="49" customWidth="1"/>
    <col min="12035" max="12046" width="19.7109375" style="49" customWidth="1"/>
    <col min="12047" max="12047" width="9.140625" style="49"/>
    <col min="12048" max="12048" width="57.85546875" style="49" bestFit="1" customWidth="1"/>
    <col min="12049" max="12064" width="13" style="49" customWidth="1"/>
    <col min="12065" max="12288" width="9.140625" style="49"/>
    <col min="12289" max="12289" width="10.7109375" style="49" customWidth="1"/>
    <col min="12290" max="12290" width="75.7109375" style="49" customWidth="1"/>
    <col min="12291" max="12302" width="19.7109375" style="49" customWidth="1"/>
    <col min="12303" max="12303" width="9.140625" style="49"/>
    <col min="12304" max="12304" width="57.85546875" style="49" bestFit="1" customWidth="1"/>
    <col min="12305" max="12320" width="13" style="49" customWidth="1"/>
    <col min="12321" max="12544" width="9.140625" style="49"/>
    <col min="12545" max="12545" width="10.7109375" style="49" customWidth="1"/>
    <col min="12546" max="12546" width="75.7109375" style="49" customWidth="1"/>
    <col min="12547" max="12558" width="19.7109375" style="49" customWidth="1"/>
    <col min="12559" max="12559" width="9.140625" style="49"/>
    <col min="12560" max="12560" width="57.85546875" style="49" bestFit="1" customWidth="1"/>
    <col min="12561" max="12576" width="13" style="49" customWidth="1"/>
    <col min="12577" max="12800" width="9.140625" style="49"/>
    <col min="12801" max="12801" width="10.7109375" style="49" customWidth="1"/>
    <col min="12802" max="12802" width="75.7109375" style="49" customWidth="1"/>
    <col min="12803" max="12814" width="19.7109375" style="49" customWidth="1"/>
    <col min="12815" max="12815" width="9.140625" style="49"/>
    <col min="12816" max="12816" width="57.85546875" style="49" bestFit="1" customWidth="1"/>
    <col min="12817" max="12832" width="13" style="49" customWidth="1"/>
    <col min="12833" max="13056" width="9.140625" style="49"/>
    <col min="13057" max="13057" width="10.7109375" style="49" customWidth="1"/>
    <col min="13058" max="13058" width="75.7109375" style="49" customWidth="1"/>
    <col min="13059" max="13070" width="19.7109375" style="49" customWidth="1"/>
    <col min="13071" max="13071" width="9.140625" style="49"/>
    <col min="13072" max="13072" width="57.85546875" style="49" bestFit="1" customWidth="1"/>
    <col min="13073" max="13088" width="13" style="49" customWidth="1"/>
    <col min="13089" max="13312" width="9.140625" style="49"/>
    <col min="13313" max="13313" width="10.7109375" style="49" customWidth="1"/>
    <col min="13314" max="13314" width="75.7109375" style="49" customWidth="1"/>
    <col min="13315" max="13326" width="19.7109375" style="49" customWidth="1"/>
    <col min="13327" max="13327" width="9.140625" style="49"/>
    <col min="13328" max="13328" width="57.85546875" style="49" bestFit="1" customWidth="1"/>
    <col min="13329" max="13344" width="13" style="49" customWidth="1"/>
    <col min="13345" max="13568" width="9.140625" style="49"/>
    <col min="13569" max="13569" width="10.7109375" style="49" customWidth="1"/>
    <col min="13570" max="13570" width="75.7109375" style="49" customWidth="1"/>
    <col min="13571" max="13582" width="19.7109375" style="49" customWidth="1"/>
    <col min="13583" max="13583" width="9.140625" style="49"/>
    <col min="13584" max="13584" width="57.85546875" style="49" bestFit="1" customWidth="1"/>
    <col min="13585" max="13600" width="13" style="49" customWidth="1"/>
    <col min="13601" max="13824" width="9.140625" style="49"/>
    <col min="13825" max="13825" width="10.7109375" style="49" customWidth="1"/>
    <col min="13826" max="13826" width="75.7109375" style="49" customWidth="1"/>
    <col min="13827" max="13838" width="19.7109375" style="49" customWidth="1"/>
    <col min="13839" max="13839" width="9.140625" style="49"/>
    <col min="13840" max="13840" width="57.85546875" style="49" bestFit="1" customWidth="1"/>
    <col min="13841" max="13856" width="13" style="49" customWidth="1"/>
    <col min="13857" max="14080" width="9.140625" style="49"/>
    <col min="14081" max="14081" width="10.7109375" style="49" customWidth="1"/>
    <col min="14082" max="14082" width="75.7109375" style="49" customWidth="1"/>
    <col min="14083" max="14094" width="19.7109375" style="49" customWidth="1"/>
    <col min="14095" max="14095" width="9.140625" style="49"/>
    <col min="14096" max="14096" width="57.85546875" style="49" bestFit="1" customWidth="1"/>
    <col min="14097" max="14112" width="13" style="49" customWidth="1"/>
    <col min="14113" max="14336" width="9.140625" style="49"/>
    <col min="14337" max="14337" width="10.7109375" style="49" customWidth="1"/>
    <col min="14338" max="14338" width="75.7109375" style="49" customWidth="1"/>
    <col min="14339" max="14350" width="19.7109375" style="49" customWidth="1"/>
    <col min="14351" max="14351" width="9.140625" style="49"/>
    <col min="14352" max="14352" width="57.85546875" style="49" bestFit="1" customWidth="1"/>
    <col min="14353" max="14368" width="13" style="49" customWidth="1"/>
    <col min="14369" max="14592" width="9.140625" style="49"/>
    <col min="14593" max="14593" width="10.7109375" style="49" customWidth="1"/>
    <col min="14594" max="14594" width="75.7109375" style="49" customWidth="1"/>
    <col min="14595" max="14606" width="19.7109375" style="49" customWidth="1"/>
    <col min="14607" max="14607" width="9.140625" style="49"/>
    <col min="14608" max="14608" width="57.85546875" style="49" bestFit="1" customWidth="1"/>
    <col min="14609" max="14624" width="13" style="49" customWidth="1"/>
    <col min="14625" max="14848" width="9.140625" style="49"/>
    <col min="14849" max="14849" width="10.7109375" style="49" customWidth="1"/>
    <col min="14850" max="14850" width="75.7109375" style="49" customWidth="1"/>
    <col min="14851" max="14862" width="19.7109375" style="49" customWidth="1"/>
    <col min="14863" max="14863" width="9.140625" style="49"/>
    <col min="14864" max="14864" width="57.85546875" style="49" bestFit="1" customWidth="1"/>
    <col min="14865" max="14880" width="13" style="49" customWidth="1"/>
    <col min="14881" max="15104" width="9.140625" style="49"/>
    <col min="15105" max="15105" width="10.7109375" style="49" customWidth="1"/>
    <col min="15106" max="15106" width="75.7109375" style="49" customWidth="1"/>
    <col min="15107" max="15118" width="19.7109375" style="49" customWidth="1"/>
    <col min="15119" max="15119" width="9.140625" style="49"/>
    <col min="15120" max="15120" width="57.85546875" style="49" bestFit="1" customWidth="1"/>
    <col min="15121" max="15136" width="13" style="49" customWidth="1"/>
    <col min="15137" max="15360" width="9.140625" style="49"/>
    <col min="15361" max="15361" width="10.7109375" style="49" customWidth="1"/>
    <col min="15362" max="15362" width="75.7109375" style="49" customWidth="1"/>
    <col min="15363" max="15374" width="19.7109375" style="49" customWidth="1"/>
    <col min="15375" max="15375" width="9.140625" style="49"/>
    <col min="15376" max="15376" width="57.85546875" style="49" bestFit="1" customWidth="1"/>
    <col min="15377" max="15392" width="13" style="49" customWidth="1"/>
    <col min="15393" max="15616" width="9.140625" style="49"/>
    <col min="15617" max="15617" width="10.7109375" style="49" customWidth="1"/>
    <col min="15618" max="15618" width="75.7109375" style="49" customWidth="1"/>
    <col min="15619" max="15630" width="19.7109375" style="49" customWidth="1"/>
    <col min="15631" max="15631" width="9.140625" style="49"/>
    <col min="15632" max="15632" width="57.85546875" style="49" bestFit="1" customWidth="1"/>
    <col min="15633" max="15648" width="13" style="49" customWidth="1"/>
    <col min="15649" max="15872" width="9.140625" style="49"/>
    <col min="15873" max="15873" width="10.7109375" style="49" customWidth="1"/>
    <col min="15874" max="15874" width="75.7109375" style="49" customWidth="1"/>
    <col min="15875" max="15886" width="19.7109375" style="49" customWidth="1"/>
    <col min="15887" max="15887" width="9.140625" style="49"/>
    <col min="15888" max="15888" width="57.85546875" style="49" bestFit="1" customWidth="1"/>
    <col min="15889" max="15904" width="13" style="49" customWidth="1"/>
    <col min="15905" max="16128" width="9.140625" style="49"/>
    <col min="16129" max="16129" width="10.7109375" style="49" customWidth="1"/>
    <col min="16130" max="16130" width="75.7109375" style="49" customWidth="1"/>
    <col min="16131" max="16142" width="19.7109375" style="49" customWidth="1"/>
    <col min="16143" max="16143" width="9.140625" style="49"/>
    <col min="16144" max="16144" width="57.85546875" style="49" bestFit="1" customWidth="1"/>
    <col min="16145" max="16160" width="13" style="49" customWidth="1"/>
    <col min="16161" max="16384" width="9.140625" style="49"/>
  </cols>
  <sheetData>
    <row r="1" spans="1:259" s="39" customFormat="1" ht="39" customHeight="1" thickBot="1">
      <c r="A1" s="134"/>
      <c r="B1" s="134"/>
      <c r="C1" s="135" t="s">
        <v>133</v>
      </c>
      <c r="D1" s="136"/>
      <c r="E1" s="136"/>
      <c r="F1" s="136"/>
      <c r="G1" s="136"/>
      <c r="H1" s="136"/>
      <c r="I1" s="136"/>
      <c r="J1" s="136"/>
      <c r="K1" s="136"/>
      <c r="L1" s="136"/>
      <c r="N1" s="40"/>
      <c r="O1" s="40"/>
      <c r="P1" s="41"/>
    </row>
    <row r="2" spans="1:259" s="39" customFormat="1" ht="39" customHeight="1" thickBot="1">
      <c r="A2" s="137"/>
      <c r="B2" s="138"/>
      <c r="C2" s="135"/>
      <c r="D2" s="136"/>
      <c r="E2" s="136"/>
      <c r="F2" s="136"/>
      <c r="G2" s="136"/>
      <c r="H2" s="136"/>
      <c r="I2" s="136"/>
      <c r="J2" s="136"/>
      <c r="K2" s="136"/>
      <c r="L2" s="136"/>
      <c r="M2" s="42" t="s">
        <v>134</v>
      </c>
      <c r="N2" s="43">
        <v>9</v>
      </c>
      <c r="O2" s="40"/>
      <c r="P2" s="41"/>
    </row>
    <row r="3" spans="1:259" s="39" customFormat="1" ht="39" customHeight="1" thickBot="1">
      <c r="A3" s="139" t="s">
        <v>277</v>
      </c>
      <c r="B3" s="139"/>
      <c r="C3" s="139"/>
      <c r="D3" s="139"/>
      <c r="E3" s="140"/>
      <c r="F3" s="141"/>
      <c r="G3" s="141"/>
      <c r="H3" s="141"/>
      <c r="I3" s="141"/>
      <c r="J3" s="141"/>
      <c r="K3" s="141"/>
      <c r="M3" s="42" t="s">
        <v>135</v>
      </c>
      <c r="N3" s="43">
        <v>1</v>
      </c>
      <c r="O3" s="44"/>
      <c r="P3" s="41"/>
    </row>
    <row r="4" spans="1:259" s="39" customFormat="1" ht="39" customHeight="1">
      <c r="A4" s="132"/>
      <c r="B4" s="133"/>
      <c r="C4" s="45"/>
      <c r="D4" s="46"/>
      <c r="E4" s="46"/>
      <c r="F4" s="46"/>
      <c r="G4" s="46"/>
      <c r="H4" s="46"/>
      <c r="I4" s="46"/>
      <c r="J4" s="46"/>
      <c r="K4" s="46"/>
      <c r="N4" s="47"/>
      <c r="O4" s="41"/>
      <c r="P4" s="41"/>
    </row>
    <row r="5" spans="1:259" ht="92.25" customHeight="1">
      <c r="A5" s="152" t="s">
        <v>136</v>
      </c>
      <c r="B5" s="48" t="s">
        <v>137</v>
      </c>
      <c r="C5" s="153" t="s">
        <v>138</v>
      </c>
      <c r="D5" s="154"/>
      <c r="E5" s="155"/>
      <c r="F5" s="153" t="s">
        <v>139</v>
      </c>
      <c r="G5" s="154"/>
      <c r="H5" s="154"/>
      <c r="I5" s="154"/>
      <c r="J5" s="155"/>
      <c r="K5" s="156" t="s">
        <v>140</v>
      </c>
      <c r="L5" s="157" t="s">
        <v>141</v>
      </c>
      <c r="M5" s="159" t="s">
        <v>142</v>
      </c>
      <c r="N5" s="160"/>
      <c r="O5" s="144" t="s">
        <v>143</v>
      </c>
    </row>
    <row r="6" spans="1:259" ht="200.25" customHeight="1">
      <c r="A6" s="152"/>
      <c r="B6" s="50" t="s">
        <v>16</v>
      </c>
      <c r="C6" s="145" t="s">
        <v>144</v>
      </c>
      <c r="D6" s="145"/>
      <c r="E6" s="145"/>
      <c r="F6" s="145" t="s">
        <v>145</v>
      </c>
      <c r="G6" s="145"/>
      <c r="H6" s="145"/>
      <c r="I6" s="145"/>
      <c r="J6" s="145"/>
      <c r="K6" s="156"/>
      <c r="L6" s="158"/>
      <c r="M6" s="51" t="s">
        <v>146</v>
      </c>
      <c r="N6" s="146" t="s">
        <v>147</v>
      </c>
      <c r="O6" s="144"/>
    </row>
    <row r="7" spans="1:259" ht="60" customHeight="1">
      <c r="A7" s="152"/>
      <c r="B7" s="52" t="s">
        <v>148</v>
      </c>
      <c r="C7" s="53">
        <v>5</v>
      </c>
      <c r="D7" s="53">
        <v>5</v>
      </c>
      <c r="E7" s="54">
        <v>10</v>
      </c>
      <c r="F7" s="55">
        <v>15</v>
      </c>
      <c r="G7" s="55">
        <v>15</v>
      </c>
      <c r="H7" s="55">
        <v>15</v>
      </c>
      <c r="I7" s="55">
        <v>15</v>
      </c>
      <c r="J7" s="54">
        <v>60</v>
      </c>
      <c r="K7" s="55">
        <v>15</v>
      </c>
      <c r="L7" s="55">
        <v>15</v>
      </c>
      <c r="M7" s="56">
        <v>100</v>
      </c>
      <c r="N7" s="147"/>
      <c r="O7" s="57">
        <v>100</v>
      </c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</row>
    <row r="8" spans="1:259" ht="60" customHeight="1">
      <c r="A8" s="59">
        <v>1</v>
      </c>
      <c r="B8" s="60" t="s">
        <v>258</v>
      </c>
      <c r="C8" s="61">
        <v>5</v>
      </c>
      <c r="D8" s="61">
        <v>5</v>
      </c>
      <c r="E8" s="62">
        <f>IF(C8="","",SUM(C8:D8))</f>
        <v>10</v>
      </c>
      <c r="F8" s="61">
        <v>14</v>
      </c>
      <c r="G8" s="61">
        <v>15</v>
      </c>
      <c r="H8" s="61"/>
      <c r="I8" s="61"/>
      <c r="J8" s="62">
        <f t="shared" ref="J8:J47" si="0">IF(F8="","",SUM(F8:I8))</f>
        <v>29</v>
      </c>
      <c r="K8" s="61">
        <v>9</v>
      </c>
      <c r="L8" s="61"/>
      <c r="M8" s="63">
        <f>IF(G8="","",SUM(C8+F8+G8+K8)/50*100)</f>
        <v>86</v>
      </c>
      <c r="N8" s="64" t="str">
        <f>IF(M8="","",IF(M8&gt;=95,"1",IF(M8&gt;=90,"2",IF(M8&gt;=80,"3",IF(M8&gt;=70,"4",IF(M8&gt;=60,"5",IF(M8&gt;=50,"6",IF(M8&lt;50,"7"))))))))</f>
        <v>3</v>
      </c>
      <c r="O8" s="65">
        <f t="shared" ref="O8:O47" si="1">IF(SUM(E8,J8,K8,L8)=0,"",SUM(E8,J8,K8,L8))</f>
        <v>48</v>
      </c>
    </row>
    <row r="9" spans="1:259" ht="60" customHeight="1">
      <c r="A9" s="66">
        <v>2</v>
      </c>
      <c r="B9" s="60" t="s">
        <v>259</v>
      </c>
      <c r="C9" s="61">
        <v>5</v>
      </c>
      <c r="D9" s="61">
        <v>5</v>
      </c>
      <c r="E9" s="67">
        <f t="shared" ref="E9:E47" si="2">IF(C9="","",SUM(C9:D9))</f>
        <v>10</v>
      </c>
      <c r="F9" s="61">
        <v>9</v>
      </c>
      <c r="G9" s="61">
        <v>8</v>
      </c>
      <c r="H9" s="61"/>
      <c r="I9" s="61"/>
      <c r="J9" s="67">
        <f t="shared" si="0"/>
        <v>17</v>
      </c>
      <c r="K9" s="61">
        <v>11</v>
      </c>
      <c r="L9" s="61"/>
      <c r="M9" s="63">
        <f t="shared" ref="M9:M46" si="3">IF(G9="","",SUM(C9+F9+G9+K9)/50*100)</f>
        <v>66</v>
      </c>
      <c r="N9" s="64" t="str">
        <f t="shared" ref="N9:N47" si="4">IF(M9="","",IF(M9&gt;=95,"1",IF(M9&gt;=90,"2",IF(M9&gt;=80,"3",IF(M9&gt;=70,"4",IF(M9&gt;=60,"5",IF(M9&gt;=50,"6",IF(M9&lt;50,"7"))))))))</f>
        <v>5</v>
      </c>
      <c r="O9" s="65">
        <f t="shared" si="1"/>
        <v>38</v>
      </c>
    </row>
    <row r="10" spans="1:259" ht="60" customHeight="1">
      <c r="A10" s="66">
        <v>3</v>
      </c>
      <c r="B10" s="60" t="s">
        <v>260</v>
      </c>
      <c r="C10" s="61">
        <v>3</v>
      </c>
      <c r="D10" s="61">
        <v>3</v>
      </c>
      <c r="E10" s="67">
        <f t="shared" si="2"/>
        <v>6</v>
      </c>
      <c r="F10" s="61">
        <v>9</v>
      </c>
      <c r="G10" s="61">
        <v>9</v>
      </c>
      <c r="H10" s="61"/>
      <c r="I10" s="61"/>
      <c r="J10" s="67">
        <f t="shared" si="0"/>
        <v>18</v>
      </c>
      <c r="K10" s="61">
        <v>1</v>
      </c>
      <c r="L10" s="61"/>
      <c r="M10" s="63">
        <f t="shared" si="3"/>
        <v>44</v>
      </c>
      <c r="N10" s="64" t="str">
        <f t="shared" si="4"/>
        <v>7</v>
      </c>
      <c r="O10" s="65">
        <f t="shared" si="1"/>
        <v>25</v>
      </c>
    </row>
    <row r="11" spans="1:259" ht="60" customHeight="1">
      <c r="A11" s="66">
        <v>4</v>
      </c>
      <c r="B11" s="60" t="s">
        <v>261</v>
      </c>
      <c r="C11" s="61">
        <v>5</v>
      </c>
      <c r="D11" s="61">
        <v>5</v>
      </c>
      <c r="E11" s="67">
        <f t="shared" si="2"/>
        <v>10</v>
      </c>
      <c r="F11" s="61">
        <v>10</v>
      </c>
      <c r="G11" s="61">
        <v>9</v>
      </c>
      <c r="H11" s="61"/>
      <c r="I11" s="61"/>
      <c r="J11" s="67">
        <f t="shared" si="0"/>
        <v>19</v>
      </c>
      <c r="K11" s="61">
        <v>14</v>
      </c>
      <c r="L11" s="61"/>
      <c r="M11" s="63">
        <f t="shared" si="3"/>
        <v>76</v>
      </c>
      <c r="N11" s="64" t="str">
        <f t="shared" si="4"/>
        <v>4</v>
      </c>
      <c r="O11" s="65">
        <f t="shared" si="1"/>
        <v>43</v>
      </c>
    </row>
    <row r="12" spans="1:259" ht="60" customHeight="1">
      <c r="A12" s="66">
        <v>5</v>
      </c>
      <c r="B12" s="60" t="s">
        <v>262</v>
      </c>
      <c r="C12" s="61">
        <v>3</v>
      </c>
      <c r="D12" s="61">
        <v>4</v>
      </c>
      <c r="E12" s="67">
        <f t="shared" si="2"/>
        <v>7</v>
      </c>
      <c r="F12" s="61">
        <v>9</v>
      </c>
      <c r="G12" s="61">
        <v>8</v>
      </c>
      <c r="H12" s="61"/>
      <c r="I12" s="61"/>
      <c r="J12" s="67">
        <f t="shared" si="0"/>
        <v>17</v>
      </c>
      <c r="K12" s="61">
        <v>14</v>
      </c>
      <c r="L12" s="61"/>
      <c r="M12" s="63">
        <f t="shared" si="3"/>
        <v>68</v>
      </c>
      <c r="N12" s="64" t="str">
        <f t="shared" si="4"/>
        <v>5</v>
      </c>
      <c r="O12" s="65">
        <f t="shared" si="1"/>
        <v>38</v>
      </c>
    </row>
    <row r="13" spans="1:259" ht="60" customHeight="1">
      <c r="A13" s="66">
        <v>6</v>
      </c>
      <c r="B13" s="60" t="s">
        <v>263</v>
      </c>
      <c r="C13" s="61">
        <v>5</v>
      </c>
      <c r="D13" s="61">
        <v>3</v>
      </c>
      <c r="E13" s="67">
        <f t="shared" si="2"/>
        <v>8</v>
      </c>
      <c r="F13" s="61">
        <v>12</v>
      </c>
      <c r="G13" s="61">
        <v>10</v>
      </c>
      <c r="H13" s="61"/>
      <c r="I13" s="61"/>
      <c r="J13" s="67">
        <f t="shared" si="0"/>
        <v>22</v>
      </c>
      <c r="K13" s="61">
        <v>12</v>
      </c>
      <c r="L13" s="61"/>
      <c r="M13" s="63">
        <f t="shared" si="3"/>
        <v>78</v>
      </c>
      <c r="N13" s="64" t="str">
        <f t="shared" si="4"/>
        <v>4</v>
      </c>
      <c r="O13" s="65">
        <f t="shared" si="1"/>
        <v>42</v>
      </c>
    </row>
    <row r="14" spans="1:259" ht="60" customHeight="1">
      <c r="A14" s="66">
        <v>7</v>
      </c>
      <c r="B14" s="60" t="s">
        <v>264</v>
      </c>
      <c r="C14" s="61">
        <v>3</v>
      </c>
      <c r="D14" s="61">
        <v>4</v>
      </c>
      <c r="E14" s="67">
        <f t="shared" si="2"/>
        <v>7</v>
      </c>
      <c r="F14" s="61">
        <v>9</v>
      </c>
      <c r="G14" s="61">
        <v>9</v>
      </c>
      <c r="H14" s="61"/>
      <c r="I14" s="61"/>
      <c r="J14" s="67">
        <f t="shared" si="0"/>
        <v>18</v>
      </c>
      <c r="K14" s="61">
        <v>2</v>
      </c>
      <c r="L14" s="61"/>
      <c r="M14" s="63">
        <f t="shared" si="3"/>
        <v>46</v>
      </c>
      <c r="N14" s="64" t="str">
        <f t="shared" si="4"/>
        <v>7</v>
      </c>
      <c r="O14" s="65">
        <f t="shared" si="1"/>
        <v>27</v>
      </c>
    </row>
    <row r="15" spans="1:259" ht="60" customHeight="1">
      <c r="A15" s="66">
        <v>8</v>
      </c>
      <c r="B15" s="60" t="s">
        <v>265</v>
      </c>
      <c r="C15" s="61">
        <v>3</v>
      </c>
      <c r="D15" s="61">
        <v>5</v>
      </c>
      <c r="E15" s="67">
        <f t="shared" si="2"/>
        <v>8</v>
      </c>
      <c r="F15" s="61">
        <v>10</v>
      </c>
      <c r="G15" s="61">
        <v>8</v>
      </c>
      <c r="H15" s="61"/>
      <c r="I15" s="61"/>
      <c r="J15" s="67">
        <f t="shared" si="0"/>
        <v>18</v>
      </c>
      <c r="K15" s="61">
        <v>1</v>
      </c>
      <c r="L15" s="61"/>
      <c r="M15" s="63">
        <f t="shared" si="3"/>
        <v>44</v>
      </c>
      <c r="N15" s="64" t="str">
        <f t="shared" si="4"/>
        <v>7</v>
      </c>
      <c r="O15" s="65">
        <f t="shared" si="1"/>
        <v>27</v>
      </c>
    </row>
    <row r="16" spans="1:259" ht="60" customHeight="1">
      <c r="A16" s="66">
        <v>9</v>
      </c>
      <c r="B16" s="60" t="s">
        <v>266</v>
      </c>
      <c r="C16" s="61">
        <v>3</v>
      </c>
      <c r="D16" s="61">
        <v>4</v>
      </c>
      <c r="E16" s="67">
        <f t="shared" si="2"/>
        <v>7</v>
      </c>
      <c r="F16" s="61">
        <v>9</v>
      </c>
      <c r="G16" s="61">
        <v>9</v>
      </c>
      <c r="H16" s="61"/>
      <c r="I16" s="61"/>
      <c r="J16" s="67">
        <f t="shared" si="0"/>
        <v>18</v>
      </c>
      <c r="K16" s="61">
        <v>15</v>
      </c>
      <c r="L16" s="61"/>
      <c r="M16" s="63">
        <f t="shared" si="3"/>
        <v>72</v>
      </c>
      <c r="N16" s="64" t="str">
        <f t="shared" si="4"/>
        <v>4</v>
      </c>
      <c r="O16" s="65">
        <f t="shared" si="1"/>
        <v>40</v>
      </c>
    </row>
    <row r="17" spans="1:15" ht="60" customHeight="1">
      <c r="A17" s="66">
        <v>10</v>
      </c>
      <c r="B17" s="60" t="s">
        <v>267</v>
      </c>
      <c r="C17" s="61">
        <v>5</v>
      </c>
      <c r="D17" s="61">
        <v>5</v>
      </c>
      <c r="E17" s="67">
        <f t="shared" si="2"/>
        <v>10</v>
      </c>
      <c r="F17" s="61">
        <v>10</v>
      </c>
      <c r="G17" s="61">
        <v>9</v>
      </c>
      <c r="H17" s="61"/>
      <c r="I17" s="61"/>
      <c r="J17" s="67">
        <f t="shared" si="0"/>
        <v>19</v>
      </c>
      <c r="K17" s="61">
        <v>15</v>
      </c>
      <c r="L17" s="61"/>
      <c r="M17" s="63">
        <f t="shared" si="3"/>
        <v>78</v>
      </c>
      <c r="N17" s="64" t="str">
        <f t="shared" si="4"/>
        <v>4</v>
      </c>
      <c r="O17" s="65">
        <f t="shared" si="1"/>
        <v>44</v>
      </c>
    </row>
    <row r="18" spans="1:15" ht="60" customHeight="1">
      <c r="A18" s="66">
        <v>11</v>
      </c>
      <c r="B18" s="60" t="s">
        <v>268</v>
      </c>
      <c r="C18" s="61">
        <v>4</v>
      </c>
      <c r="D18" s="61">
        <v>5</v>
      </c>
      <c r="E18" s="67">
        <f t="shared" si="2"/>
        <v>9</v>
      </c>
      <c r="F18" s="61">
        <v>9</v>
      </c>
      <c r="G18" s="61">
        <v>9</v>
      </c>
      <c r="H18" s="61"/>
      <c r="I18" s="61"/>
      <c r="J18" s="67">
        <f t="shared" si="0"/>
        <v>18</v>
      </c>
      <c r="K18" s="61">
        <v>15</v>
      </c>
      <c r="L18" s="61"/>
      <c r="M18" s="63">
        <f t="shared" si="3"/>
        <v>74</v>
      </c>
      <c r="N18" s="64" t="str">
        <f t="shared" si="4"/>
        <v>4</v>
      </c>
      <c r="O18" s="65">
        <f t="shared" si="1"/>
        <v>42</v>
      </c>
    </row>
    <row r="19" spans="1:15" ht="60" customHeight="1">
      <c r="A19" s="66">
        <v>12</v>
      </c>
      <c r="B19" s="60" t="s">
        <v>269</v>
      </c>
      <c r="C19" s="61">
        <v>5</v>
      </c>
      <c r="D19" s="61">
        <v>3</v>
      </c>
      <c r="E19" s="67">
        <f t="shared" si="2"/>
        <v>8</v>
      </c>
      <c r="F19" s="61">
        <v>8</v>
      </c>
      <c r="G19" s="61">
        <v>10</v>
      </c>
      <c r="H19" s="61"/>
      <c r="I19" s="61"/>
      <c r="J19" s="67">
        <f t="shared" si="0"/>
        <v>18</v>
      </c>
      <c r="K19" s="61">
        <v>14</v>
      </c>
      <c r="L19" s="61"/>
      <c r="M19" s="63">
        <f t="shared" si="3"/>
        <v>74</v>
      </c>
      <c r="N19" s="64" t="str">
        <f t="shared" si="4"/>
        <v>4</v>
      </c>
      <c r="O19" s="65">
        <f t="shared" si="1"/>
        <v>40</v>
      </c>
    </row>
    <row r="20" spans="1:15" ht="60" customHeight="1">
      <c r="A20" s="66">
        <v>13</v>
      </c>
      <c r="B20" s="60" t="s">
        <v>270</v>
      </c>
      <c r="C20" s="61">
        <v>3</v>
      </c>
      <c r="D20" s="61">
        <v>5</v>
      </c>
      <c r="E20" s="67">
        <f t="shared" si="2"/>
        <v>8</v>
      </c>
      <c r="F20" s="61">
        <v>9</v>
      </c>
      <c r="G20" s="61">
        <v>9</v>
      </c>
      <c r="H20" s="61"/>
      <c r="I20" s="61"/>
      <c r="J20" s="67">
        <f t="shared" si="0"/>
        <v>18</v>
      </c>
      <c r="K20" s="61">
        <v>13</v>
      </c>
      <c r="L20" s="61"/>
      <c r="M20" s="63">
        <f t="shared" si="3"/>
        <v>68</v>
      </c>
      <c r="N20" s="64" t="str">
        <f t="shared" si="4"/>
        <v>5</v>
      </c>
      <c r="O20" s="65">
        <f t="shared" si="1"/>
        <v>39</v>
      </c>
    </row>
    <row r="21" spans="1:15" ht="60" customHeight="1">
      <c r="A21" s="66">
        <v>14</v>
      </c>
      <c r="B21" s="60" t="s">
        <v>271</v>
      </c>
      <c r="C21" s="61">
        <v>5</v>
      </c>
      <c r="D21" s="61">
        <v>4</v>
      </c>
      <c r="E21" s="67">
        <f t="shared" si="2"/>
        <v>9</v>
      </c>
      <c r="F21" s="61">
        <v>8</v>
      </c>
      <c r="G21" s="61">
        <v>8</v>
      </c>
      <c r="H21" s="61"/>
      <c r="I21" s="61"/>
      <c r="J21" s="67">
        <f t="shared" si="0"/>
        <v>16</v>
      </c>
      <c r="K21" s="61">
        <v>12</v>
      </c>
      <c r="L21" s="61"/>
      <c r="M21" s="63">
        <f t="shared" si="3"/>
        <v>66</v>
      </c>
      <c r="N21" s="64" t="str">
        <f t="shared" si="4"/>
        <v>5</v>
      </c>
      <c r="O21" s="65">
        <f t="shared" si="1"/>
        <v>37</v>
      </c>
    </row>
    <row r="22" spans="1:15" ht="60" customHeight="1">
      <c r="A22" s="66">
        <v>15</v>
      </c>
      <c r="B22" s="60" t="s">
        <v>272</v>
      </c>
      <c r="C22" s="61">
        <v>3</v>
      </c>
      <c r="D22" s="61">
        <v>5</v>
      </c>
      <c r="E22" s="67">
        <f t="shared" si="2"/>
        <v>8</v>
      </c>
      <c r="F22" s="61">
        <v>10</v>
      </c>
      <c r="G22" s="61">
        <v>9</v>
      </c>
      <c r="H22" s="61"/>
      <c r="I22" s="61"/>
      <c r="J22" s="67">
        <f t="shared" si="0"/>
        <v>19</v>
      </c>
      <c r="K22" s="61">
        <v>10</v>
      </c>
      <c r="L22" s="61"/>
      <c r="M22" s="63">
        <f t="shared" si="3"/>
        <v>64</v>
      </c>
      <c r="N22" s="64" t="str">
        <f t="shared" si="4"/>
        <v>5</v>
      </c>
      <c r="O22" s="65">
        <f t="shared" si="1"/>
        <v>37</v>
      </c>
    </row>
    <row r="23" spans="1:15" ht="60" customHeight="1">
      <c r="A23" s="66">
        <v>16</v>
      </c>
      <c r="B23" s="60" t="s">
        <v>273</v>
      </c>
      <c r="C23" s="61">
        <v>5</v>
      </c>
      <c r="D23" s="61">
        <v>4</v>
      </c>
      <c r="E23" s="67">
        <f t="shared" si="2"/>
        <v>9</v>
      </c>
      <c r="F23" s="61">
        <v>9</v>
      </c>
      <c r="G23" s="61">
        <v>8</v>
      </c>
      <c r="H23" s="61"/>
      <c r="I23" s="61"/>
      <c r="J23" s="67">
        <f t="shared" si="0"/>
        <v>17</v>
      </c>
      <c r="K23" s="61">
        <v>10</v>
      </c>
      <c r="L23" s="61"/>
      <c r="M23" s="63">
        <f t="shared" si="3"/>
        <v>64</v>
      </c>
      <c r="N23" s="64" t="str">
        <f t="shared" si="4"/>
        <v>5</v>
      </c>
      <c r="O23" s="65">
        <f t="shared" si="1"/>
        <v>36</v>
      </c>
    </row>
    <row r="24" spans="1:15" ht="60" customHeight="1">
      <c r="A24" s="66">
        <v>17</v>
      </c>
      <c r="B24" s="60" t="s">
        <v>274</v>
      </c>
      <c r="C24" s="61">
        <v>3</v>
      </c>
      <c r="D24" s="61">
        <v>3</v>
      </c>
      <c r="E24" s="67">
        <f t="shared" si="2"/>
        <v>6</v>
      </c>
      <c r="F24" s="61">
        <v>10</v>
      </c>
      <c r="G24" s="61">
        <v>9</v>
      </c>
      <c r="H24" s="61"/>
      <c r="I24" s="61"/>
      <c r="J24" s="67">
        <f t="shared" si="0"/>
        <v>19</v>
      </c>
      <c r="K24" s="61">
        <v>10</v>
      </c>
      <c r="L24" s="61"/>
      <c r="M24" s="63">
        <f t="shared" si="3"/>
        <v>64</v>
      </c>
      <c r="N24" s="64" t="str">
        <f t="shared" si="4"/>
        <v>5</v>
      </c>
      <c r="O24" s="65">
        <f t="shared" si="1"/>
        <v>35</v>
      </c>
    </row>
    <row r="25" spans="1:15" ht="60" customHeight="1">
      <c r="A25" s="66">
        <v>18</v>
      </c>
      <c r="B25" s="60" t="s">
        <v>275</v>
      </c>
      <c r="C25" s="61">
        <v>5</v>
      </c>
      <c r="D25" s="61">
        <v>5</v>
      </c>
      <c r="E25" s="67">
        <f t="shared" si="2"/>
        <v>10</v>
      </c>
      <c r="F25" s="61">
        <v>9</v>
      </c>
      <c r="G25" s="61">
        <v>9</v>
      </c>
      <c r="H25" s="61"/>
      <c r="I25" s="61"/>
      <c r="J25" s="67">
        <f t="shared" si="0"/>
        <v>18</v>
      </c>
      <c r="K25" s="61">
        <v>10</v>
      </c>
      <c r="L25" s="61"/>
      <c r="M25" s="63">
        <f t="shared" si="3"/>
        <v>66</v>
      </c>
      <c r="N25" s="64" t="str">
        <f t="shared" si="4"/>
        <v>5</v>
      </c>
      <c r="O25" s="65">
        <f t="shared" si="1"/>
        <v>38</v>
      </c>
    </row>
    <row r="26" spans="1:15" ht="60" customHeight="1">
      <c r="A26" s="66">
        <v>19</v>
      </c>
      <c r="B26" s="60" t="s">
        <v>276</v>
      </c>
      <c r="C26" s="61">
        <v>3</v>
      </c>
      <c r="D26" s="61">
        <v>4</v>
      </c>
      <c r="E26" s="67">
        <f t="shared" si="2"/>
        <v>7</v>
      </c>
      <c r="F26" s="61">
        <v>8</v>
      </c>
      <c r="G26" s="61">
        <v>10</v>
      </c>
      <c r="H26" s="61"/>
      <c r="I26" s="61"/>
      <c r="J26" s="67">
        <f t="shared" si="0"/>
        <v>18</v>
      </c>
      <c r="K26" s="61">
        <v>4</v>
      </c>
      <c r="L26" s="61"/>
      <c r="M26" s="63">
        <f t="shared" si="3"/>
        <v>50</v>
      </c>
      <c r="N26" s="64" t="str">
        <f t="shared" si="4"/>
        <v>6</v>
      </c>
      <c r="O26" s="65">
        <f t="shared" si="1"/>
        <v>29</v>
      </c>
    </row>
    <row r="27" spans="1:15" ht="60" customHeight="1">
      <c r="A27" s="66">
        <v>20</v>
      </c>
      <c r="B27" s="60"/>
      <c r="C27" s="61"/>
      <c r="D27" s="61"/>
      <c r="E27" s="67" t="str">
        <f t="shared" si="2"/>
        <v/>
      </c>
      <c r="F27" s="61"/>
      <c r="G27" s="61"/>
      <c r="H27" s="61"/>
      <c r="I27" s="61"/>
      <c r="J27" s="67" t="str">
        <f t="shared" si="0"/>
        <v/>
      </c>
      <c r="K27" s="61"/>
      <c r="L27" s="61"/>
      <c r="M27" s="63" t="str">
        <f t="shared" si="3"/>
        <v/>
      </c>
      <c r="N27" s="64" t="str">
        <f t="shared" si="4"/>
        <v/>
      </c>
      <c r="O27" s="65" t="str">
        <f t="shared" si="1"/>
        <v/>
      </c>
    </row>
    <row r="28" spans="1:15" ht="60" customHeight="1">
      <c r="A28" s="66">
        <v>21</v>
      </c>
      <c r="B28" s="60"/>
      <c r="C28" s="61"/>
      <c r="D28" s="61"/>
      <c r="E28" s="67" t="str">
        <f t="shared" si="2"/>
        <v/>
      </c>
      <c r="F28" s="61"/>
      <c r="G28" s="61"/>
      <c r="H28" s="61"/>
      <c r="I28" s="61"/>
      <c r="J28" s="67" t="str">
        <f t="shared" si="0"/>
        <v/>
      </c>
      <c r="K28" s="61"/>
      <c r="L28" s="61"/>
      <c r="M28" s="63" t="str">
        <f t="shared" si="3"/>
        <v/>
      </c>
      <c r="N28" s="64" t="str">
        <f t="shared" si="4"/>
        <v/>
      </c>
      <c r="O28" s="65" t="str">
        <f t="shared" si="1"/>
        <v/>
      </c>
    </row>
    <row r="29" spans="1:15" ht="60" customHeight="1">
      <c r="A29" s="66">
        <v>22</v>
      </c>
      <c r="B29" s="60"/>
      <c r="C29" s="61"/>
      <c r="D29" s="61"/>
      <c r="E29" s="67" t="str">
        <f t="shared" si="2"/>
        <v/>
      </c>
      <c r="F29" s="61"/>
      <c r="G29" s="61"/>
      <c r="H29" s="61"/>
      <c r="I29" s="61"/>
      <c r="J29" s="67" t="str">
        <f t="shared" si="0"/>
        <v/>
      </c>
      <c r="K29" s="61"/>
      <c r="L29" s="61"/>
      <c r="M29" s="63" t="str">
        <f t="shared" si="3"/>
        <v/>
      </c>
      <c r="N29" s="64" t="str">
        <f t="shared" si="4"/>
        <v/>
      </c>
      <c r="O29" s="65" t="str">
        <f t="shared" si="1"/>
        <v/>
      </c>
    </row>
    <row r="30" spans="1:15" ht="60" customHeight="1">
      <c r="A30" s="66">
        <v>23</v>
      </c>
      <c r="B30" s="60"/>
      <c r="C30" s="61"/>
      <c r="D30" s="61"/>
      <c r="E30" s="67" t="str">
        <f t="shared" si="2"/>
        <v/>
      </c>
      <c r="F30" s="61"/>
      <c r="G30" s="61"/>
      <c r="H30" s="61"/>
      <c r="I30" s="61"/>
      <c r="J30" s="67" t="str">
        <f t="shared" si="0"/>
        <v/>
      </c>
      <c r="K30" s="61"/>
      <c r="L30" s="61"/>
      <c r="M30" s="63" t="str">
        <f t="shared" si="3"/>
        <v/>
      </c>
      <c r="N30" s="64" t="str">
        <f t="shared" si="4"/>
        <v/>
      </c>
      <c r="O30" s="65" t="str">
        <f t="shared" si="1"/>
        <v/>
      </c>
    </row>
    <row r="31" spans="1:15" ht="60" customHeight="1">
      <c r="A31" s="66">
        <v>24</v>
      </c>
      <c r="B31" s="60"/>
      <c r="C31" s="61"/>
      <c r="D31" s="61"/>
      <c r="E31" s="67" t="str">
        <f t="shared" si="2"/>
        <v/>
      </c>
      <c r="F31" s="61"/>
      <c r="G31" s="61"/>
      <c r="H31" s="61"/>
      <c r="I31" s="61"/>
      <c r="J31" s="67" t="str">
        <f t="shared" si="0"/>
        <v/>
      </c>
      <c r="K31" s="61"/>
      <c r="L31" s="61"/>
      <c r="M31" s="63" t="str">
        <f t="shared" si="3"/>
        <v/>
      </c>
      <c r="N31" s="64" t="str">
        <f t="shared" si="4"/>
        <v/>
      </c>
      <c r="O31" s="65" t="str">
        <f t="shared" si="1"/>
        <v/>
      </c>
    </row>
    <row r="32" spans="1:15" ht="60" customHeight="1">
      <c r="A32" s="66">
        <v>25</v>
      </c>
      <c r="B32" s="60"/>
      <c r="C32" s="61"/>
      <c r="D32" s="61"/>
      <c r="E32" s="67" t="str">
        <f t="shared" si="2"/>
        <v/>
      </c>
      <c r="F32" s="61"/>
      <c r="G32" s="61"/>
      <c r="H32" s="61"/>
      <c r="I32" s="61"/>
      <c r="J32" s="67" t="str">
        <f t="shared" si="0"/>
        <v/>
      </c>
      <c r="K32" s="61"/>
      <c r="L32" s="61"/>
      <c r="M32" s="63" t="str">
        <f t="shared" si="3"/>
        <v/>
      </c>
      <c r="N32" s="64" t="str">
        <f t="shared" si="4"/>
        <v/>
      </c>
      <c r="O32" s="65" t="str">
        <f t="shared" si="1"/>
        <v/>
      </c>
    </row>
    <row r="33" spans="1:259" ht="60" customHeight="1">
      <c r="A33" s="66">
        <v>26</v>
      </c>
      <c r="B33" s="60"/>
      <c r="C33" s="61"/>
      <c r="D33" s="61"/>
      <c r="E33" s="67" t="str">
        <f t="shared" si="2"/>
        <v/>
      </c>
      <c r="F33" s="61"/>
      <c r="G33" s="61"/>
      <c r="H33" s="61"/>
      <c r="I33" s="61"/>
      <c r="J33" s="67" t="str">
        <f t="shared" si="0"/>
        <v/>
      </c>
      <c r="K33" s="61"/>
      <c r="L33" s="61"/>
      <c r="M33" s="63" t="str">
        <f t="shared" si="3"/>
        <v/>
      </c>
      <c r="N33" s="64" t="str">
        <f t="shared" si="4"/>
        <v/>
      </c>
      <c r="O33" s="65" t="str">
        <f t="shared" si="1"/>
        <v/>
      </c>
    </row>
    <row r="34" spans="1:259" ht="60" customHeight="1">
      <c r="A34" s="66">
        <v>27</v>
      </c>
      <c r="B34" s="60"/>
      <c r="C34" s="61"/>
      <c r="D34" s="61"/>
      <c r="E34" s="67" t="str">
        <f t="shared" si="2"/>
        <v/>
      </c>
      <c r="F34" s="61"/>
      <c r="G34" s="61"/>
      <c r="H34" s="61"/>
      <c r="I34" s="61"/>
      <c r="J34" s="67" t="str">
        <f t="shared" si="0"/>
        <v/>
      </c>
      <c r="K34" s="61"/>
      <c r="L34" s="61"/>
      <c r="M34" s="63" t="str">
        <f t="shared" si="3"/>
        <v/>
      </c>
      <c r="N34" s="64" t="str">
        <f t="shared" si="4"/>
        <v/>
      </c>
      <c r="O34" s="65" t="str">
        <f t="shared" si="1"/>
        <v/>
      </c>
    </row>
    <row r="35" spans="1:259" ht="60" customHeight="1">
      <c r="A35" s="66">
        <v>28</v>
      </c>
      <c r="B35" s="60"/>
      <c r="C35" s="61"/>
      <c r="D35" s="61"/>
      <c r="E35" s="67" t="str">
        <f t="shared" si="2"/>
        <v/>
      </c>
      <c r="F35" s="61"/>
      <c r="G35" s="61"/>
      <c r="H35" s="61"/>
      <c r="I35" s="61"/>
      <c r="J35" s="67" t="str">
        <f t="shared" si="0"/>
        <v/>
      </c>
      <c r="K35" s="61"/>
      <c r="L35" s="61"/>
      <c r="M35" s="63" t="str">
        <f t="shared" si="3"/>
        <v/>
      </c>
      <c r="N35" s="64" t="str">
        <f t="shared" si="4"/>
        <v/>
      </c>
      <c r="O35" s="65" t="str">
        <f t="shared" si="1"/>
        <v/>
      </c>
    </row>
    <row r="36" spans="1:259" ht="60" customHeight="1">
      <c r="A36" s="66">
        <v>29</v>
      </c>
      <c r="B36" s="60"/>
      <c r="C36" s="61"/>
      <c r="D36" s="61"/>
      <c r="E36" s="67" t="str">
        <f t="shared" si="2"/>
        <v/>
      </c>
      <c r="F36" s="61"/>
      <c r="G36" s="61"/>
      <c r="H36" s="61"/>
      <c r="I36" s="61"/>
      <c r="J36" s="67" t="str">
        <f t="shared" si="0"/>
        <v/>
      </c>
      <c r="K36" s="61"/>
      <c r="L36" s="61"/>
      <c r="M36" s="63" t="str">
        <f t="shared" si="3"/>
        <v/>
      </c>
      <c r="N36" s="64" t="str">
        <f t="shared" si="4"/>
        <v/>
      </c>
      <c r="O36" s="65" t="str">
        <f t="shared" si="1"/>
        <v/>
      </c>
    </row>
    <row r="37" spans="1:259" ht="60" customHeight="1">
      <c r="A37" s="66">
        <v>30</v>
      </c>
      <c r="B37" s="60"/>
      <c r="C37" s="61"/>
      <c r="D37" s="61"/>
      <c r="E37" s="67" t="str">
        <f t="shared" si="2"/>
        <v/>
      </c>
      <c r="F37" s="61"/>
      <c r="G37" s="61"/>
      <c r="H37" s="61"/>
      <c r="I37" s="61"/>
      <c r="J37" s="67" t="str">
        <f t="shared" si="0"/>
        <v/>
      </c>
      <c r="K37" s="61"/>
      <c r="L37" s="61"/>
      <c r="M37" s="63" t="str">
        <f t="shared" si="3"/>
        <v/>
      </c>
      <c r="N37" s="64" t="str">
        <f t="shared" si="4"/>
        <v/>
      </c>
      <c r="O37" s="65" t="str">
        <f t="shared" si="1"/>
        <v/>
      </c>
    </row>
    <row r="38" spans="1:259" ht="60" customHeight="1">
      <c r="A38" s="66">
        <v>31</v>
      </c>
      <c r="B38" s="60"/>
      <c r="C38" s="61"/>
      <c r="D38" s="61"/>
      <c r="E38" s="67" t="str">
        <f t="shared" si="2"/>
        <v/>
      </c>
      <c r="F38" s="61"/>
      <c r="G38" s="61"/>
      <c r="H38" s="61"/>
      <c r="I38" s="61"/>
      <c r="J38" s="67" t="str">
        <f t="shared" si="0"/>
        <v/>
      </c>
      <c r="K38" s="61"/>
      <c r="L38" s="61"/>
      <c r="M38" s="63" t="str">
        <f t="shared" si="3"/>
        <v/>
      </c>
      <c r="N38" s="64" t="str">
        <f t="shared" si="4"/>
        <v/>
      </c>
      <c r="O38" s="65" t="str">
        <f t="shared" si="1"/>
        <v/>
      </c>
    </row>
    <row r="39" spans="1:259" ht="60" customHeight="1">
      <c r="A39" s="66">
        <v>32</v>
      </c>
      <c r="B39" s="60"/>
      <c r="C39" s="61"/>
      <c r="D39" s="61"/>
      <c r="E39" s="67" t="str">
        <f t="shared" si="2"/>
        <v/>
      </c>
      <c r="F39" s="61"/>
      <c r="G39" s="61"/>
      <c r="H39" s="61"/>
      <c r="I39" s="61"/>
      <c r="J39" s="67" t="str">
        <f t="shared" si="0"/>
        <v/>
      </c>
      <c r="K39" s="61"/>
      <c r="L39" s="61"/>
      <c r="M39" s="63" t="str">
        <f t="shared" si="3"/>
        <v/>
      </c>
      <c r="N39" s="64" t="str">
        <f t="shared" si="4"/>
        <v/>
      </c>
      <c r="O39" s="65" t="str">
        <f t="shared" si="1"/>
        <v/>
      </c>
    </row>
    <row r="40" spans="1:259" ht="60" customHeight="1">
      <c r="A40" s="66">
        <v>33</v>
      </c>
      <c r="B40" s="60"/>
      <c r="C40" s="61"/>
      <c r="D40" s="61"/>
      <c r="E40" s="67" t="str">
        <f t="shared" si="2"/>
        <v/>
      </c>
      <c r="F40" s="61"/>
      <c r="G40" s="61"/>
      <c r="H40" s="61"/>
      <c r="I40" s="61"/>
      <c r="J40" s="67" t="str">
        <f t="shared" si="0"/>
        <v/>
      </c>
      <c r="K40" s="61"/>
      <c r="L40" s="61"/>
      <c r="M40" s="63" t="str">
        <f t="shared" si="3"/>
        <v/>
      </c>
      <c r="N40" s="64" t="str">
        <f t="shared" si="4"/>
        <v/>
      </c>
      <c r="O40" s="65" t="str">
        <f t="shared" si="1"/>
        <v/>
      </c>
    </row>
    <row r="41" spans="1:259" ht="60" customHeight="1">
      <c r="A41" s="66">
        <v>34</v>
      </c>
      <c r="B41" s="60"/>
      <c r="C41" s="61"/>
      <c r="D41" s="61"/>
      <c r="E41" s="67" t="str">
        <f t="shared" si="2"/>
        <v/>
      </c>
      <c r="F41" s="61"/>
      <c r="G41" s="61"/>
      <c r="H41" s="61"/>
      <c r="I41" s="61"/>
      <c r="J41" s="67" t="str">
        <f t="shared" si="0"/>
        <v/>
      </c>
      <c r="K41" s="61"/>
      <c r="L41" s="61"/>
      <c r="M41" s="63" t="str">
        <f t="shared" si="3"/>
        <v/>
      </c>
      <c r="N41" s="64" t="str">
        <f t="shared" si="4"/>
        <v/>
      </c>
      <c r="O41" s="65" t="str">
        <f t="shared" si="1"/>
        <v/>
      </c>
    </row>
    <row r="42" spans="1:259" ht="60" customHeight="1">
      <c r="A42" s="66">
        <v>35</v>
      </c>
      <c r="B42" s="60"/>
      <c r="C42" s="61"/>
      <c r="D42" s="61"/>
      <c r="E42" s="67" t="str">
        <f t="shared" si="2"/>
        <v/>
      </c>
      <c r="F42" s="61"/>
      <c r="G42" s="61"/>
      <c r="H42" s="61"/>
      <c r="I42" s="61"/>
      <c r="J42" s="67" t="str">
        <f t="shared" si="0"/>
        <v/>
      </c>
      <c r="K42" s="61"/>
      <c r="L42" s="61"/>
      <c r="M42" s="63" t="str">
        <f t="shared" si="3"/>
        <v/>
      </c>
      <c r="N42" s="64" t="str">
        <f t="shared" si="4"/>
        <v/>
      </c>
      <c r="O42" s="65" t="str">
        <f t="shared" si="1"/>
        <v/>
      </c>
    </row>
    <row r="43" spans="1:259" ht="60" customHeight="1">
      <c r="A43" s="66">
        <v>36</v>
      </c>
      <c r="B43" s="60"/>
      <c r="C43" s="61"/>
      <c r="D43" s="61"/>
      <c r="E43" s="67" t="str">
        <f t="shared" si="2"/>
        <v/>
      </c>
      <c r="F43" s="61"/>
      <c r="G43" s="61"/>
      <c r="H43" s="61"/>
      <c r="I43" s="61"/>
      <c r="J43" s="67" t="str">
        <f t="shared" si="0"/>
        <v/>
      </c>
      <c r="K43" s="61"/>
      <c r="L43" s="61"/>
      <c r="M43" s="63" t="str">
        <f t="shared" si="3"/>
        <v/>
      </c>
      <c r="N43" s="64" t="str">
        <f t="shared" si="4"/>
        <v/>
      </c>
      <c r="O43" s="65" t="str">
        <f t="shared" si="1"/>
        <v/>
      </c>
    </row>
    <row r="44" spans="1:259" s="68" customFormat="1" ht="60" customHeight="1">
      <c r="A44" s="66">
        <v>37</v>
      </c>
      <c r="B44" s="60"/>
      <c r="C44" s="61"/>
      <c r="D44" s="61"/>
      <c r="E44" s="67" t="str">
        <f t="shared" si="2"/>
        <v/>
      </c>
      <c r="F44" s="61"/>
      <c r="G44" s="61"/>
      <c r="H44" s="61"/>
      <c r="I44" s="61"/>
      <c r="J44" s="67" t="str">
        <f t="shared" si="0"/>
        <v/>
      </c>
      <c r="K44" s="61"/>
      <c r="L44" s="61"/>
      <c r="M44" s="63" t="str">
        <f t="shared" si="3"/>
        <v/>
      </c>
      <c r="N44" s="64" t="str">
        <f t="shared" si="4"/>
        <v/>
      </c>
      <c r="O44" s="65" t="str">
        <f t="shared" si="1"/>
        <v/>
      </c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49"/>
      <c r="EY44" s="49"/>
      <c r="EZ44" s="49"/>
      <c r="FA44" s="49"/>
      <c r="FB44" s="49"/>
      <c r="FC44" s="49"/>
      <c r="FD44" s="49"/>
      <c r="FE44" s="49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49"/>
      <c r="FS44" s="49"/>
      <c r="FT44" s="49"/>
      <c r="FU44" s="49"/>
      <c r="FV44" s="49"/>
      <c r="FW44" s="49"/>
      <c r="FX44" s="49"/>
      <c r="FY44" s="49"/>
      <c r="FZ44" s="49"/>
      <c r="GA44" s="49"/>
      <c r="GB44" s="49"/>
      <c r="GC44" s="49"/>
      <c r="GD44" s="49"/>
      <c r="GE44" s="49"/>
      <c r="GF44" s="49"/>
      <c r="GG44" s="49"/>
      <c r="GH44" s="49"/>
      <c r="GI44" s="49"/>
      <c r="GJ44" s="49"/>
      <c r="GK44" s="49"/>
      <c r="GL44" s="49"/>
      <c r="GM44" s="49"/>
      <c r="GN44" s="49"/>
      <c r="GO44" s="49"/>
      <c r="GP44" s="49"/>
      <c r="GQ44" s="49"/>
      <c r="GR44" s="49"/>
      <c r="GS44" s="49"/>
      <c r="GT44" s="49"/>
      <c r="GU44" s="49"/>
      <c r="GV44" s="49"/>
      <c r="GW44" s="49"/>
      <c r="GX44" s="49"/>
      <c r="GY44" s="49"/>
      <c r="GZ44" s="49"/>
      <c r="HA44" s="49"/>
      <c r="HB44" s="49"/>
      <c r="HC44" s="49"/>
      <c r="HD44" s="49"/>
      <c r="HE44" s="49"/>
      <c r="HF44" s="49"/>
      <c r="HG44" s="49"/>
      <c r="HH44" s="49"/>
      <c r="HI44" s="49"/>
      <c r="HJ44" s="49"/>
      <c r="HK44" s="49"/>
      <c r="HL44" s="49"/>
      <c r="HM44" s="49"/>
      <c r="HN44" s="49"/>
      <c r="HO44" s="49"/>
      <c r="HP44" s="49"/>
      <c r="HQ44" s="49"/>
      <c r="HR44" s="49"/>
      <c r="HS44" s="49"/>
      <c r="HT44" s="49"/>
      <c r="HU44" s="49"/>
      <c r="HV44" s="49"/>
      <c r="HW44" s="49"/>
      <c r="HX44" s="49"/>
      <c r="HY44" s="49"/>
      <c r="HZ44" s="49"/>
      <c r="IA44" s="49"/>
      <c r="IB44" s="49"/>
      <c r="IC44" s="49"/>
      <c r="ID44" s="49"/>
      <c r="IE44" s="49"/>
      <c r="IF44" s="49"/>
      <c r="IG44" s="49"/>
      <c r="IH44" s="49"/>
      <c r="II44" s="49"/>
      <c r="IJ44" s="49"/>
      <c r="IK44" s="49"/>
      <c r="IL44" s="49"/>
      <c r="IM44" s="49"/>
      <c r="IN44" s="49"/>
      <c r="IO44" s="49"/>
      <c r="IP44" s="49"/>
      <c r="IQ44" s="49"/>
      <c r="IR44" s="49"/>
      <c r="IS44" s="49"/>
      <c r="IT44" s="49"/>
      <c r="IU44" s="49"/>
      <c r="IV44" s="49"/>
      <c r="IW44" s="49"/>
      <c r="IX44" s="49"/>
      <c r="IY44" s="49"/>
    </row>
    <row r="45" spans="1:259" ht="60" customHeight="1">
      <c r="A45" s="66">
        <v>38</v>
      </c>
      <c r="B45" s="60"/>
      <c r="C45" s="61"/>
      <c r="D45" s="61"/>
      <c r="E45" s="67" t="str">
        <f t="shared" si="2"/>
        <v/>
      </c>
      <c r="F45" s="61"/>
      <c r="G45" s="61"/>
      <c r="H45" s="61"/>
      <c r="I45" s="61"/>
      <c r="J45" s="67" t="str">
        <f t="shared" si="0"/>
        <v/>
      </c>
      <c r="K45" s="61"/>
      <c r="L45" s="61"/>
      <c r="M45" s="63" t="str">
        <f t="shared" si="3"/>
        <v/>
      </c>
      <c r="N45" s="64" t="str">
        <f t="shared" si="4"/>
        <v/>
      </c>
      <c r="O45" s="65" t="str">
        <f t="shared" si="1"/>
        <v/>
      </c>
    </row>
    <row r="46" spans="1:259" ht="60" customHeight="1">
      <c r="A46" s="66">
        <v>39</v>
      </c>
      <c r="B46" s="60"/>
      <c r="C46" s="61"/>
      <c r="D46" s="61"/>
      <c r="E46" s="67" t="str">
        <f t="shared" si="2"/>
        <v/>
      </c>
      <c r="F46" s="61"/>
      <c r="G46" s="61"/>
      <c r="H46" s="61"/>
      <c r="I46" s="61"/>
      <c r="J46" s="67" t="str">
        <f t="shared" si="0"/>
        <v/>
      </c>
      <c r="K46" s="61"/>
      <c r="L46" s="61"/>
      <c r="M46" s="63" t="str">
        <f t="shared" si="3"/>
        <v/>
      </c>
      <c r="N46" s="64" t="str">
        <f t="shared" si="4"/>
        <v/>
      </c>
      <c r="O46" s="65" t="str">
        <f t="shared" si="1"/>
        <v/>
      </c>
    </row>
    <row r="47" spans="1:259" ht="60" customHeight="1">
      <c r="A47" s="66">
        <v>40</v>
      </c>
      <c r="B47" s="60"/>
      <c r="C47" s="61"/>
      <c r="D47" s="61"/>
      <c r="E47" s="67" t="str">
        <f t="shared" si="2"/>
        <v/>
      </c>
      <c r="F47" s="61"/>
      <c r="G47" s="61"/>
      <c r="H47" s="61"/>
      <c r="I47" s="61"/>
      <c r="J47" s="67" t="str">
        <f t="shared" si="0"/>
        <v/>
      </c>
      <c r="K47" s="61"/>
      <c r="L47" s="61"/>
      <c r="M47" s="63" t="str">
        <f>IF(G47="","",SUM(C47+F47+G47+K47)/50*100)</f>
        <v/>
      </c>
      <c r="N47" s="64" t="str">
        <f t="shared" si="4"/>
        <v/>
      </c>
      <c r="O47" s="65" t="str">
        <f t="shared" si="1"/>
        <v/>
      </c>
    </row>
    <row r="48" spans="1:259" ht="60" customHeight="1">
      <c r="A48" s="148" t="s">
        <v>175</v>
      </c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8"/>
      <c r="GS48" s="68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HX48" s="68"/>
      <c r="HY48" s="68"/>
      <c r="HZ48" s="68"/>
      <c r="IA48" s="68"/>
      <c r="IB48" s="68"/>
      <c r="IC48" s="68"/>
      <c r="ID48" s="68"/>
      <c r="IE48" s="68"/>
      <c r="IF48" s="68"/>
      <c r="IG48" s="68"/>
      <c r="IH48" s="68"/>
      <c r="II48" s="68"/>
      <c r="IJ48" s="68"/>
      <c r="IK48" s="68"/>
      <c r="IL48" s="68"/>
      <c r="IM48" s="68"/>
      <c r="IN48" s="68"/>
      <c r="IO48" s="68"/>
      <c r="IP48" s="68"/>
      <c r="IQ48" s="68"/>
      <c r="IR48" s="68"/>
      <c r="IS48" s="68"/>
      <c r="IT48" s="68"/>
      <c r="IU48" s="68"/>
      <c r="IV48" s="68"/>
      <c r="IW48" s="68"/>
      <c r="IX48" s="68"/>
      <c r="IY48" s="68"/>
    </row>
    <row r="49" spans="1:16" ht="60" customHeight="1">
      <c r="A49" s="69"/>
      <c r="B49" s="70" t="s">
        <v>176</v>
      </c>
      <c r="C49" s="149"/>
      <c r="D49" s="150"/>
      <c r="E49" s="150"/>
      <c r="F49" s="150"/>
      <c r="G49" s="150"/>
      <c r="H49" s="150"/>
      <c r="I49" s="150"/>
      <c r="J49" s="150"/>
      <c r="K49" s="150"/>
      <c r="L49" s="150"/>
      <c r="M49" s="151"/>
      <c r="N49" s="71"/>
      <c r="O49" s="71"/>
    </row>
    <row r="50" spans="1:16" ht="60" customHeight="1">
      <c r="A50" s="59">
        <v>1</v>
      </c>
      <c r="B50" s="72" t="s">
        <v>177</v>
      </c>
      <c r="C50" s="73">
        <f>COUNTIFS(C$8:C$47,"&gt;=4.5")</f>
        <v>9</v>
      </c>
      <c r="D50" s="73">
        <f>COUNTIFS(D$8:D$47,"&gt;=4.5")</f>
        <v>9</v>
      </c>
      <c r="E50" s="74">
        <f>COUNTIFS(E$8:E$47,"&gt;=18")</f>
        <v>0</v>
      </c>
      <c r="F50" s="75">
        <f>COUNTIFS(F$8:F$47,"&gt;=9")</f>
        <v>16</v>
      </c>
      <c r="G50" s="75"/>
      <c r="H50" s="75"/>
      <c r="I50" s="75">
        <f>COUNTIFS(I$8:I$47,"&gt;=9")</f>
        <v>0</v>
      </c>
      <c r="J50" s="74">
        <f>COUNTIFS(J$8:J$47,"&gt;=36")</f>
        <v>0</v>
      </c>
      <c r="K50" s="75">
        <f>COUNTIFS(K$8:K$47,"&gt;=9")</f>
        <v>15</v>
      </c>
      <c r="L50" s="75">
        <f>COUNTIFS(L$8:L$47,"&gt;=13.5")</f>
        <v>0</v>
      </c>
      <c r="M50" s="74">
        <f>COUNTIFS(O$8:O$47,"&gt;=90")</f>
        <v>0</v>
      </c>
      <c r="N50" s="71"/>
      <c r="O50" s="71"/>
    </row>
    <row r="51" spans="1:16" ht="60">
      <c r="A51" s="66">
        <v>2</v>
      </c>
      <c r="B51" s="72" t="s">
        <v>178</v>
      </c>
      <c r="C51" s="73">
        <f>COUNTIFS(C$8:C$47,"&gt;=4",C$8:C$47,"&lt;4.5")</f>
        <v>1</v>
      </c>
      <c r="D51" s="73">
        <f>COUNTIFS(D$8:D$47,"&gt;=4",D$8:D$47,"&lt;4.5")</f>
        <v>6</v>
      </c>
      <c r="E51" s="74">
        <f>COUNTIFS(E$8:E$47,"&gt;=16",E$8:E$47,"&lt;18")</f>
        <v>0</v>
      </c>
      <c r="F51" s="75">
        <f>COUNTIFS(F$8:F$47,"&gt;=8",F$8:F$47,"&lt;9")</f>
        <v>3</v>
      </c>
      <c r="G51" s="75"/>
      <c r="H51" s="75"/>
      <c r="I51" s="75">
        <f>COUNTIFS(I$8:I$47,"&gt;=8",I$8:I$47,"&lt;9")</f>
        <v>0</v>
      </c>
      <c r="J51" s="74">
        <f>COUNTIFS(J$8:J$47,"&gt;=32",J$8:J$47,"&lt;36")</f>
        <v>0</v>
      </c>
      <c r="K51" s="75">
        <f>COUNTIFS(K$8:K$47,"&gt;=8",K$8:K$47,"&lt;9")</f>
        <v>0</v>
      </c>
      <c r="L51" s="75">
        <f>COUNTIFS(L$8:L$47,"&gt;=12",L$8:L$47,"&lt;13.5")</f>
        <v>0</v>
      </c>
      <c r="M51" s="74">
        <f>COUNTIFS(O$8:O$47,"&gt;=80",O$8:O$47,"&lt;90")</f>
        <v>0</v>
      </c>
      <c r="N51" s="71"/>
      <c r="O51" s="71"/>
    </row>
    <row r="52" spans="1:16" ht="60">
      <c r="A52" s="66">
        <v>3</v>
      </c>
      <c r="B52" s="72" t="s">
        <v>179</v>
      </c>
      <c r="C52" s="73">
        <f>COUNTIFS(C$8:C$47,"&gt;=3.25",C$8:C$47,"&lt;4")</f>
        <v>0</v>
      </c>
      <c r="D52" s="73">
        <f>COUNTIFS(D$8:D$47,"&gt;=3.25",D$8:D$47,"&lt;4")</f>
        <v>0</v>
      </c>
      <c r="E52" s="74">
        <f>COUNTIFS(E$8:E$47,"&gt;=13",E$8:E$47,"&lt;16")</f>
        <v>0</v>
      </c>
      <c r="F52" s="75">
        <f>COUNTIFS(F$8:F$47,"&gt;=6.5",F$8:F$47,"&lt;8")</f>
        <v>0</v>
      </c>
      <c r="G52" s="75"/>
      <c r="H52" s="75"/>
      <c r="I52" s="75">
        <f>COUNTIFS(I$8:I$47,"&gt;=6.5",I$8:I$47,"&lt;8")</f>
        <v>0</v>
      </c>
      <c r="J52" s="74">
        <f>COUNTIFS(J$8:J$47,"&gt;=26",J$8:J$47,"&lt;32")</f>
        <v>1</v>
      </c>
      <c r="K52" s="75">
        <f>COUNTIFS(K$8:K$47,"&gt;=6.5",K$8:K$47,"&lt;8")</f>
        <v>0</v>
      </c>
      <c r="L52" s="75">
        <f>COUNTIFS(L$8:L$47,"&gt;=9.75",L$8:L$47,"&lt;12")</f>
        <v>0</v>
      </c>
      <c r="M52" s="74">
        <f>COUNTIFS(O$8:O$47,"&gt;=65",O$8:O$47,"&lt;80")</f>
        <v>0</v>
      </c>
      <c r="N52" s="71"/>
      <c r="O52" s="71"/>
    </row>
    <row r="53" spans="1:16" ht="60">
      <c r="A53" s="66">
        <v>4</v>
      </c>
      <c r="B53" s="72" t="s">
        <v>180</v>
      </c>
      <c r="C53" s="73">
        <f>COUNTIFS(C$8:C$47,"&gt;=2.5",C$8:C$47,"&lt;3.25")</f>
        <v>9</v>
      </c>
      <c r="D53" s="73">
        <f>COUNTIFS(D$8:D$47,"&gt;=2.5",D$8:D$47,"&lt;3.25")</f>
        <v>4</v>
      </c>
      <c r="E53" s="74">
        <f>COUNTIFS(E$8:E$47,"&gt;=10",E$8:E$47,"&lt;13")</f>
        <v>5</v>
      </c>
      <c r="F53" s="75">
        <f>COUNTIFS(F$8:F$47,"&gt;=5",F$8:F$47,"&lt;6.5")</f>
        <v>0</v>
      </c>
      <c r="G53" s="75"/>
      <c r="H53" s="75"/>
      <c r="I53" s="75">
        <f>COUNTIFS(I$8:I$47,"&gt;=5",I$8:I$47,"&lt;6.5")</f>
        <v>0</v>
      </c>
      <c r="J53" s="74">
        <f>COUNTIFS(J$8:J$47,"&gt;=20",J$8:J$47,"&lt;26")</f>
        <v>1</v>
      </c>
      <c r="K53" s="75">
        <f>COUNTIFS(K$8:K$47,"&gt;=5",K$8:K$47,"&lt;6.5")</f>
        <v>0</v>
      </c>
      <c r="L53" s="75">
        <f>COUNTIFS(L$8:L$47,"&gt;=7.5",L$8:L$47,"&lt;9.75")</f>
        <v>0</v>
      </c>
      <c r="M53" s="74">
        <f>COUNTIFS(O$8:O$47,"&gt;=50",O$8:O$47,"&lt;65")</f>
        <v>0</v>
      </c>
      <c r="N53" s="71"/>
      <c r="O53" s="71"/>
    </row>
    <row r="54" spans="1:16" ht="60">
      <c r="A54" s="66">
        <v>5</v>
      </c>
      <c r="B54" s="72" t="s">
        <v>181</v>
      </c>
      <c r="C54" s="73">
        <f>COUNTIFS(C$8:C$47,"&lt;2.5")</f>
        <v>0</v>
      </c>
      <c r="D54" s="73">
        <f>COUNTIFS(D$8:D$47,"&lt;2.5")</f>
        <v>0</v>
      </c>
      <c r="E54" s="74">
        <f>COUNTIFS(E$8:E$47,"&lt;10")</f>
        <v>14</v>
      </c>
      <c r="F54" s="75">
        <f>COUNTIFS(F$8:F$47,"&lt;5")</f>
        <v>0</v>
      </c>
      <c r="G54" s="75"/>
      <c r="H54" s="75"/>
      <c r="I54" s="75">
        <f>COUNTIFS(I$8:I$47,"&lt;5")</f>
        <v>0</v>
      </c>
      <c r="J54" s="74">
        <f>COUNTIFS(J$8:J$47,"&lt;20")</f>
        <v>17</v>
      </c>
      <c r="K54" s="75">
        <f>COUNTIFS(K$8:K$47,"&lt;5")</f>
        <v>4</v>
      </c>
      <c r="L54" s="75">
        <f>COUNTIFS(L$8:L$47,"&lt;7.5")</f>
        <v>0</v>
      </c>
      <c r="M54" s="74">
        <f>COUNTIFS(O$8:O$47,"&lt;50")</f>
        <v>19</v>
      </c>
      <c r="N54" s="71"/>
      <c r="O54" s="71"/>
    </row>
    <row r="55" spans="1:16" s="82" customFormat="1" ht="42" customHeight="1">
      <c r="A55" s="76"/>
      <c r="B55" s="77" t="s">
        <v>182</v>
      </c>
      <c r="C55" s="142" t="s">
        <v>183</v>
      </c>
      <c r="D55" s="142" t="s">
        <v>184</v>
      </c>
      <c r="E55" s="142" t="s">
        <v>184</v>
      </c>
      <c r="F55" s="142" t="s">
        <v>184</v>
      </c>
      <c r="G55" s="142"/>
      <c r="H55" s="142"/>
      <c r="I55" s="142" t="s">
        <v>184</v>
      </c>
      <c r="J55" s="142" t="s">
        <v>184</v>
      </c>
      <c r="K55" s="79" t="s">
        <v>185</v>
      </c>
      <c r="L55" s="80"/>
      <c r="M55" s="80"/>
      <c r="N55" s="81"/>
      <c r="O55" s="80"/>
      <c r="P55" s="80"/>
    </row>
    <row r="56" spans="1:16" s="88" customFormat="1" ht="42.75" customHeight="1">
      <c r="A56" s="83"/>
      <c r="B56" s="78" t="s">
        <v>7</v>
      </c>
      <c r="C56" s="143"/>
      <c r="D56" s="143"/>
      <c r="E56" s="143"/>
      <c r="F56" s="143"/>
      <c r="G56" s="143"/>
      <c r="H56" s="143"/>
      <c r="I56" s="143"/>
      <c r="J56" s="143"/>
      <c r="K56" s="85"/>
      <c r="L56" s="86"/>
      <c r="M56" s="86"/>
      <c r="N56" s="87"/>
      <c r="O56" s="86"/>
      <c r="P56" s="86"/>
    </row>
  </sheetData>
  <sheetProtection algorithmName="SHA-512" hashValue="bymfRcfdrKcinTwDVsD9Sw9HEi8Aylyen4Sk5Zge/jYh+kvPJ7FX30Y4JStUMt7GaslXX539UxCjP4mWFs/Pug==" saltValue="rJpldvugpSjeUtd+V1m7xQ==" spinCount="100000" sheet="1"/>
  <mergeCells count="20">
    <mergeCell ref="C55:J55"/>
    <mergeCell ref="C56:J56"/>
    <mergeCell ref="O5:O6"/>
    <mergeCell ref="C6:E6"/>
    <mergeCell ref="F6:J6"/>
    <mergeCell ref="N6:N7"/>
    <mergeCell ref="A48:O48"/>
    <mergeCell ref="C49:M49"/>
    <mergeCell ref="A5:A7"/>
    <mergeCell ref="C5:E5"/>
    <mergeCell ref="F5:J5"/>
    <mergeCell ref="K5:K6"/>
    <mergeCell ref="L5:L6"/>
    <mergeCell ref="M5:N5"/>
    <mergeCell ref="A4:B4"/>
    <mergeCell ref="A1:B1"/>
    <mergeCell ref="C1:L2"/>
    <mergeCell ref="A2:B2"/>
    <mergeCell ref="A3:D3"/>
    <mergeCell ref="E3:K3"/>
  </mergeCells>
  <dataValidations count="5">
    <dataValidation type="whole" allowBlank="1" showInputMessage="1" showErrorMessage="1" sqref="L8:L47" xr:uid="{00000000-0002-0000-0B00-000000000000}">
      <formula1>0</formula1>
      <formula2>30</formula2>
    </dataValidation>
    <dataValidation type="whole" allowBlank="1" showInputMessage="1" showErrorMessage="1" sqref="F8:I47 K8:K47" xr:uid="{00000000-0002-0000-0B00-000001000000}">
      <formula1>0</formula1>
      <formula2>20</formula2>
    </dataValidation>
    <dataValidation type="whole" allowBlank="1" showInputMessage="1" showErrorMessage="1" sqref="C8:D47" xr:uid="{00000000-0002-0000-0B00-000002000000}">
      <formula1>0</formula1>
      <formula2>5</formula2>
    </dataValidation>
    <dataValidation allowBlank="1" showInputMessage="1" showErrorMessage="1" error="يجب أن تكون القيمة بين 0 و 5" sqref="SU46:TF50 ACQ46:ADB50 AMM46:AMX50 AWI46:AWT50 BGE46:BGP50 BQA46:BQL50 BZW46:CAH50 CJS46:CKD50 CTO46:CTZ50 DDK46:DDV50 DNG46:DNR50 DXC46:DXN50 EGY46:EHJ50 EQU46:ERF50 FAQ46:FBB50 FKM46:FKX50 FUI46:FUT50 GEE46:GEP50 GOA46:GOL50 GXW46:GYH50 HHS46:HID50 HRO46:HRZ50 IBK46:IBV50 ILG46:ILR50 IVC46:IVN50 JEY46:JFJ50 JOU46:JPF50 JYQ46:JZB50 KIM46:KIX50 KSI46:KST50 LCE46:LCP50 LMA46:LML50 LVW46:LWH50 MFS46:MGD50 MPO46:MPZ50 MZK46:MZV50 NJG46:NJR50 NTC46:NTN50 OCY46:ODJ50 OMU46:ONF50 OWQ46:OXB50 PGM46:PGX50 PQI46:PQT50 QAE46:QAP50 QKA46:QKL50 QTW46:QUH50 RDS46:RED50 RNO46:RNZ50 RXK46:RXV50 SHG46:SHR50 SRC46:SRN50 TAY46:TBJ50 TKU46:TLF50 TUQ46:TVB50 UEM46:UEX50 UOI46:UOT50 UYE46:UYP50 VIA46:VIL50 VRW46:VSH50 WBS46:WCD50 WLO46:WLZ50 WVK46:WVV50 SU65584:TF65588 ACQ65584:ADB65588 AMM65584:AMX65588 AWI65584:AWT65588 BGE65584:BGP65588 BQA65584:BQL65588 BZW65584:CAH65588 CJS65584:CKD65588 CTO65584:CTZ65588 DDK65584:DDV65588 DNG65584:DNR65588 DXC65584:DXN65588 EGY65584:EHJ65588 EQU65584:ERF65588 FAQ65584:FBB65588 FKM65584:FKX65588 FUI65584:FUT65588 GEE65584:GEP65588 GOA65584:GOL65588 GXW65584:GYH65588 HHS65584:HID65588 HRO65584:HRZ65588 IBK65584:IBV65588 ILG65584:ILR65588 IVC65584:IVN65588 JEY65584:JFJ65588 JOU65584:JPF65588 JYQ65584:JZB65588 KIM65584:KIX65588 KSI65584:KST65588 LCE65584:LCP65588 LMA65584:LML65588 LVW65584:LWH65588 MFS65584:MGD65588 MPO65584:MPZ65588 MZK65584:MZV65588 NJG65584:NJR65588 NTC65584:NTN65588 OCY65584:ODJ65588 OMU65584:ONF65588 OWQ65584:OXB65588 PGM65584:PGX65588 PQI65584:PQT65588 QAE65584:QAP65588 QKA65584:QKL65588 QTW65584:QUH65588 RDS65584:RED65588 RNO65584:RNZ65588 RXK65584:RXV65588 SHG65584:SHR65588 SRC65584:SRN65588 TAY65584:TBJ65588 TKU65584:TLF65588 TUQ65584:TVB65588 UEM65584:UEX65588 UOI65584:UOT65588 UYE65584:UYP65588 VIA65584:VIL65588 VRW65584:VSH65588 WBS65584:WCD65588 WLO65584:WLZ65588 WVK65584:WVV65588 SU131120:TF131124 ACQ131120:ADB131124 AMM131120:AMX131124 AWI131120:AWT131124 BGE131120:BGP131124 BQA131120:BQL131124 BZW131120:CAH131124 CJS131120:CKD131124 CTO131120:CTZ131124 DDK131120:DDV131124 DNG131120:DNR131124 DXC131120:DXN131124 EGY131120:EHJ131124 EQU131120:ERF131124 FAQ131120:FBB131124 FKM131120:FKX131124 FUI131120:FUT131124 GEE131120:GEP131124 GOA131120:GOL131124 GXW131120:GYH131124 HHS131120:HID131124 HRO131120:HRZ131124 IBK131120:IBV131124 ILG131120:ILR131124 IVC131120:IVN131124 JEY131120:JFJ131124 JOU131120:JPF131124 JYQ131120:JZB131124 KIM131120:KIX131124 KSI131120:KST131124 LCE131120:LCP131124 LMA131120:LML131124 LVW131120:LWH131124 MFS131120:MGD131124 MPO131120:MPZ131124 MZK131120:MZV131124 NJG131120:NJR131124 NTC131120:NTN131124 OCY131120:ODJ131124 OMU131120:ONF131124 OWQ131120:OXB131124 PGM131120:PGX131124 PQI131120:PQT131124 QAE131120:QAP131124 QKA131120:QKL131124 QTW131120:QUH131124 RDS131120:RED131124 RNO131120:RNZ131124 RXK131120:RXV131124 SHG131120:SHR131124 SRC131120:SRN131124 TAY131120:TBJ131124 TKU131120:TLF131124 TUQ131120:TVB131124 UEM131120:UEX131124 UOI131120:UOT131124 UYE131120:UYP131124 VIA131120:VIL131124 VRW131120:VSH131124 WBS131120:WCD131124 WLO131120:WLZ131124 WVK131120:WVV131124 SU196656:TF196660 ACQ196656:ADB196660 AMM196656:AMX196660 AWI196656:AWT196660 BGE196656:BGP196660 BQA196656:BQL196660 BZW196656:CAH196660 CJS196656:CKD196660 CTO196656:CTZ196660 DDK196656:DDV196660 DNG196656:DNR196660 DXC196656:DXN196660 EGY196656:EHJ196660 EQU196656:ERF196660 FAQ196656:FBB196660 FKM196656:FKX196660 FUI196656:FUT196660 GEE196656:GEP196660 GOA196656:GOL196660 GXW196656:GYH196660 HHS196656:HID196660 HRO196656:HRZ196660 IBK196656:IBV196660 ILG196656:ILR196660 IVC196656:IVN196660 JEY196656:JFJ196660 JOU196656:JPF196660 JYQ196656:JZB196660 KIM196656:KIX196660 KSI196656:KST196660 LCE196656:LCP196660 LMA196656:LML196660 LVW196656:LWH196660 MFS196656:MGD196660 MPO196656:MPZ196660 MZK196656:MZV196660 NJG196656:NJR196660 NTC196656:NTN196660 OCY196656:ODJ196660 OMU196656:ONF196660 OWQ196656:OXB196660 PGM196656:PGX196660 PQI196656:PQT196660 QAE196656:QAP196660 QKA196656:QKL196660 QTW196656:QUH196660 RDS196656:RED196660 RNO196656:RNZ196660 RXK196656:RXV196660 SHG196656:SHR196660 SRC196656:SRN196660 TAY196656:TBJ196660 TKU196656:TLF196660 TUQ196656:TVB196660 UEM196656:UEX196660 UOI196656:UOT196660 UYE196656:UYP196660 VIA196656:VIL196660 VRW196656:VSH196660 WBS196656:WCD196660 WLO196656:WLZ196660 WVK196656:WVV196660 SU262192:TF262196 ACQ262192:ADB262196 AMM262192:AMX262196 AWI262192:AWT262196 BGE262192:BGP262196 BQA262192:BQL262196 BZW262192:CAH262196 CJS262192:CKD262196 CTO262192:CTZ262196 DDK262192:DDV262196 DNG262192:DNR262196 DXC262192:DXN262196 EGY262192:EHJ262196 EQU262192:ERF262196 FAQ262192:FBB262196 FKM262192:FKX262196 FUI262192:FUT262196 GEE262192:GEP262196 GOA262192:GOL262196 GXW262192:GYH262196 HHS262192:HID262196 HRO262192:HRZ262196 IBK262192:IBV262196 ILG262192:ILR262196 IVC262192:IVN262196 JEY262192:JFJ262196 JOU262192:JPF262196 JYQ262192:JZB262196 KIM262192:KIX262196 KSI262192:KST262196 LCE262192:LCP262196 LMA262192:LML262196 LVW262192:LWH262196 MFS262192:MGD262196 MPO262192:MPZ262196 MZK262192:MZV262196 NJG262192:NJR262196 NTC262192:NTN262196 OCY262192:ODJ262196 OMU262192:ONF262196 OWQ262192:OXB262196 PGM262192:PGX262196 PQI262192:PQT262196 QAE262192:QAP262196 QKA262192:QKL262196 QTW262192:QUH262196 RDS262192:RED262196 RNO262192:RNZ262196 RXK262192:RXV262196 SHG262192:SHR262196 SRC262192:SRN262196 TAY262192:TBJ262196 TKU262192:TLF262196 TUQ262192:TVB262196 UEM262192:UEX262196 UOI262192:UOT262196 UYE262192:UYP262196 VIA262192:VIL262196 VRW262192:VSH262196 WBS262192:WCD262196 WLO262192:WLZ262196 WVK262192:WVV262196 SU327728:TF327732 ACQ327728:ADB327732 AMM327728:AMX327732 AWI327728:AWT327732 BGE327728:BGP327732 BQA327728:BQL327732 BZW327728:CAH327732 CJS327728:CKD327732 CTO327728:CTZ327732 DDK327728:DDV327732 DNG327728:DNR327732 DXC327728:DXN327732 EGY327728:EHJ327732 EQU327728:ERF327732 FAQ327728:FBB327732 FKM327728:FKX327732 FUI327728:FUT327732 GEE327728:GEP327732 GOA327728:GOL327732 GXW327728:GYH327732 HHS327728:HID327732 HRO327728:HRZ327732 IBK327728:IBV327732 ILG327728:ILR327732 IVC327728:IVN327732 JEY327728:JFJ327732 JOU327728:JPF327732 JYQ327728:JZB327732 KIM327728:KIX327732 KSI327728:KST327732 LCE327728:LCP327732 LMA327728:LML327732 LVW327728:LWH327732 MFS327728:MGD327732 MPO327728:MPZ327732 MZK327728:MZV327732 NJG327728:NJR327732 NTC327728:NTN327732 OCY327728:ODJ327732 OMU327728:ONF327732 OWQ327728:OXB327732 PGM327728:PGX327732 PQI327728:PQT327732 QAE327728:QAP327732 QKA327728:QKL327732 QTW327728:QUH327732 RDS327728:RED327732 RNO327728:RNZ327732 RXK327728:RXV327732 SHG327728:SHR327732 SRC327728:SRN327732 TAY327728:TBJ327732 TKU327728:TLF327732 TUQ327728:TVB327732 UEM327728:UEX327732 UOI327728:UOT327732 UYE327728:UYP327732 VIA327728:VIL327732 VRW327728:VSH327732 WBS327728:WCD327732 WLO327728:WLZ327732 WVK327728:WVV327732 SU393264:TF393268 ACQ393264:ADB393268 AMM393264:AMX393268 AWI393264:AWT393268 BGE393264:BGP393268 BQA393264:BQL393268 BZW393264:CAH393268 CJS393264:CKD393268 CTO393264:CTZ393268 DDK393264:DDV393268 DNG393264:DNR393268 DXC393264:DXN393268 EGY393264:EHJ393268 EQU393264:ERF393268 FAQ393264:FBB393268 FKM393264:FKX393268 FUI393264:FUT393268 GEE393264:GEP393268 GOA393264:GOL393268 GXW393264:GYH393268 HHS393264:HID393268 HRO393264:HRZ393268 IBK393264:IBV393268 ILG393264:ILR393268 IVC393264:IVN393268 JEY393264:JFJ393268 JOU393264:JPF393268 JYQ393264:JZB393268 KIM393264:KIX393268 KSI393264:KST393268 LCE393264:LCP393268 LMA393264:LML393268 LVW393264:LWH393268 MFS393264:MGD393268 MPO393264:MPZ393268 MZK393264:MZV393268 NJG393264:NJR393268 NTC393264:NTN393268 OCY393264:ODJ393268 OMU393264:ONF393268 OWQ393264:OXB393268 PGM393264:PGX393268 PQI393264:PQT393268 QAE393264:QAP393268 QKA393264:QKL393268 QTW393264:QUH393268 RDS393264:RED393268 RNO393264:RNZ393268 RXK393264:RXV393268 SHG393264:SHR393268 SRC393264:SRN393268 TAY393264:TBJ393268 TKU393264:TLF393268 TUQ393264:TVB393268 UEM393264:UEX393268 UOI393264:UOT393268 UYE393264:UYP393268 VIA393264:VIL393268 VRW393264:VSH393268 WBS393264:WCD393268 WLO393264:WLZ393268 WVK393264:WVV393268 SU458800:TF458804 ACQ458800:ADB458804 AMM458800:AMX458804 AWI458800:AWT458804 BGE458800:BGP458804 BQA458800:BQL458804 BZW458800:CAH458804 CJS458800:CKD458804 CTO458800:CTZ458804 DDK458800:DDV458804 DNG458800:DNR458804 DXC458800:DXN458804 EGY458800:EHJ458804 EQU458800:ERF458804 FAQ458800:FBB458804 FKM458800:FKX458804 FUI458800:FUT458804 GEE458800:GEP458804 GOA458800:GOL458804 GXW458800:GYH458804 HHS458800:HID458804 HRO458800:HRZ458804 IBK458800:IBV458804 ILG458800:ILR458804 IVC458800:IVN458804 JEY458800:JFJ458804 JOU458800:JPF458804 JYQ458800:JZB458804 KIM458800:KIX458804 KSI458800:KST458804 LCE458800:LCP458804 LMA458800:LML458804 LVW458800:LWH458804 MFS458800:MGD458804 MPO458800:MPZ458804 MZK458800:MZV458804 NJG458800:NJR458804 NTC458800:NTN458804 OCY458800:ODJ458804 OMU458800:ONF458804 OWQ458800:OXB458804 PGM458800:PGX458804 PQI458800:PQT458804 QAE458800:QAP458804 QKA458800:QKL458804 QTW458800:QUH458804 RDS458800:RED458804 RNO458800:RNZ458804 RXK458800:RXV458804 SHG458800:SHR458804 SRC458800:SRN458804 TAY458800:TBJ458804 TKU458800:TLF458804 TUQ458800:TVB458804 UEM458800:UEX458804 UOI458800:UOT458804 UYE458800:UYP458804 VIA458800:VIL458804 VRW458800:VSH458804 WBS458800:WCD458804 WLO458800:WLZ458804 WVK458800:WVV458804 SU524336:TF524340 ACQ524336:ADB524340 AMM524336:AMX524340 AWI524336:AWT524340 BGE524336:BGP524340 BQA524336:BQL524340 BZW524336:CAH524340 CJS524336:CKD524340 CTO524336:CTZ524340 DDK524336:DDV524340 DNG524336:DNR524340 DXC524336:DXN524340 EGY524336:EHJ524340 EQU524336:ERF524340 FAQ524336:FBB524340 FKM524336:FKX524340 FUI524336:FUT524340 GEE524336:GEP524340 GOA524336:GOL524340 GXW524336:GYH524340 HHS524336:HID524340 HRO524336:HRZ524340 IBK524336:IBV524340 ILG524336:ILR524340 IVC524336:IVN524340 JEY524336:JFJ524340 JOU524336:JPF524340 JYQ524336:JZB524340 KIM524336:KIX524340 KSI524336:KST524340 LCE524336:LCP524340 LMA524336:LML524340 LVW524336:LWH524340 MFS524336:MGD524340 MPO524336:MPZ524340 MZK524336:MZV524340 NJG524336:NJR524340 NTC524336:NTN524340 OCY524336:ODJ524340 OMU524336:ONF524340 OWQ524336:OXB524340 PGM524336:PGX524340 PQI524336:PQT524340 QAE524336:QAP524340 QKA524336:QKL524340 QTW524336:QUH524340 RDS524336:RED524340 RNO524336:RNZ524340 RXK524336:RXV524340 SHG524336:SHR524340 SRC524336:SRN524340 TAY524336:TBJ524340 TKU524336:TLF524340 TUQ524336:TVB524340 UEM524336:UEX524340 UOI524336:UOT524340 UYE524336:UYP524340 VIA524336:VIL524340 VRW524336:VSH524340 WBS524336:WCD524340 WLO524336:WLZ524340 WVK524336:WVV524340 SU589872:TF589876 ACQ589872:ADB589876 AMM589872:AMX589876 AWI589872:AWT589876 BGE589872:BGP589876 BQA589872:BQL589876 BZW589872:CAH589876 CJS589872:CKD589876 CTO589872:CTZ589876 DDK589872:DDV589876 DNG589872:DNR589876 DXC589872:DXN589876 EGY589872:EHJ589876 EQU589872:ERF589876 FAQ589872:FBB589876 FKM589872:FKX589876 FUI589872:FUT589876 GEE589872:GEP589876 GOA589872:GOL589876 GXW589872:GYH589876 HHS589872:HID589876 HRO589872:HRZ589876 IBK589872:IBV589876 ILG589872:ILR589876 IVC589872:IVN589876 JEY589872:JFJ589876 JOU589872:JPF589876 JYQ589872:JZB589876 KIM589872:KIX589876 KSI589872:KST589876 LCE589872:LCP589876 LMA589872:LML589876 LVW589872:LWH589876 MFS589872:MGD589876 MPO589872:MPZ589876 MZK589872:MZV589876 NJG589872:NJR589876 NTC589872:NTN589876 OCY589872:ODJ589876 OMU589872:ONF589876 OWQ589872:OXB589876 PGM589872:PGX589876 PQI589872:PQT589876 QAE589872:QAP589876 QKA589872:QKL589876 QTW589872:QUH589876 RDS589872:RED589876 RNO589872:RNZ589876 RXK589872:RXV589876 SHG589872:SHR589876 SRC589872:SRN589876 TAY589872:TBJ589876 TKU589872:TLF589876 TUQ589872:TVB589876 UEM589872:UEX589876 UOI589872:UOT589876 UYE589872:UYP589876 VIA589872:VIL589876 VRW589872:VSH589876 WBS589872:WCD589876 WLO589872:WLZ589876 WVK589872:WVV589876 SU655408:TF655412 ACQ655408:ADB655412 AMM655408:AMX655412 AWI655408:AWT655412 BGE655408:BGP655412 BQA655408:BQL655412 BZW655408:CAH655412 CJS655408:CKD655412 CTO655408:CTZ655412 DDK655408:DDV655412 DNG655408:DNR655412 DXC655408:DXN655412 EGY655408:EHJ655412 EQU655408:ERF655412 FAQ655408:FBB655412 FKM655408:FKX655412 FUI655408:FUT655412 GEE655408:GEP655412 GOA655408:GOL655412 GXW655408:GYH655412 HHS655408:HID655412 HRO655408:HRZ655412 IBK655408:IBV655412 ILG655408:ILR655412 IVC655408:IVN655412 JEY655408:JFJ655412 JOU655408:JPF655412 JYQ655408:JZB655412 KIM655408:KIX655412 KSI655408:KST655412 LCE655408:LCP655412 LMA655408:LML655412 LVW655408:LWH655412 MFS655408:MGD655412 MPO655408:MPZ655412 MZK655408:MZV655412 NJG655408:NJR655412 NTC655408:NTN655412 OCY655408:ODJ655412 OMU655408:ONF655412 OWQ655408:OXB655412 PGM655408:PGX655412 PQI655408:PQT655412 QAE655408:QAP655412 QKA655408:QKL655412 QTW655408:QUH655412 RDS655408:RED655412 RNO655408:RNZ655412 RXK655408:RXV655412 SHG655408:SHR655412 SRC655408:SRN655412 TAY655408:TBJ655412 TKU655408:TLF655412 TUQ655408:TVB655412 UEM655408:UEX655412 UOI655408:UOT655412 UYE655408:UYP655412 VIA655408:VIL655412 VRW655408:VSH655412 WBS655408:WCD655412 WLO655408:WLZ655412 WVK655408:WVV655412 SU720944:TF720948 ACQ720944:ADB720948 AMM720944:AMX720948 AWI720944:AWT720948 BGE720944:BGP720948 BQA720944:BQL720948 BZW720944:CAH720948 CJS720944:CKD720948 CTO720944:CTZ720948 DDK720944:DDV720948 DNG720944:DNR720948 DXC720944:DXN720948 EGY720944:EHJ720948 EQU720944:ERF720948 FAQ720944:FBB720948 FKM720944:FKX720948 FUI720944:FUT720948 GEE720944:GEP720948 GOA720944:GOL720948 GXW720944:GYH720948 HHS720944:HID720948 HRO720944:HRZ720948 IBK720944:IBV720948 ILG720944:ILR720948 IVC720944:IVN720948 JEY720944:JFJ720948 JOU720944:JPF720948 JYQ720944:JZB720948 KIM720944:KIX720948 KSI720944:KST720948 LCE720944:LCP720948 LMA720944:LML720948 LVW720944:LWH720948 MFS720944:MGD720948 MPO720944:MPZ720948 MZK720944:MZV720948 NJG720944:NJR720948 NTC720944:NTN720948 OCY720944:ODJ720948 OMU720944:ONF720948 OWQ720944:OXB720948 PGM720944:PGX720948 PQI720944:PQT720948 QAE720944:QAP720948 QKA720944:QKL720948 QTW720944:QUH720948 RDS720944:RED720948 RNO720944:RNZ720948 RXK720944:RXV720948 SHG720944:SHR720948 SRC720944:SRN720948 TAY720944:TBJ720948 TKU720944:TLF720948 TUQ720944:TVB720948 UEM720944:UEX720948 UOI720944:UOT720948 UYE720944:UYP720948 VIA720944:VIL720948 VRW720944:VSH720948 WBS720944:WCD720948 WLO720944:WLZ720948 WVK720944:WVV720948 SU786480:TF786484 ACQ786480:ADB786484 AMM786480:AMX786484 AWI786480:AWT786484 BGE786480:BGP786484 BQA786480:BQL786484 BZW786480:CAH786484 CJS786480:CKD786484 CTO786480:CTZ786484 DDK786480:DDV786484 DNG786480:DNR786484 DXC786480:DXN786484 EGY786480:EHJ786484 EQU786480:ERF786484 FAQ786480:FBB786484 FKM786480:FKX786484 FUI786480:FUT786484 GEE786480:GEP786484 GOA786480:GOL786484 GXW786480:GYH786484 HHS786480:HID786484 HRO786480:HRZ786484 IBK786480:IBV786484 ILG786480:ILR786484 IVC786480:IVN786484 JEY786480:JFJ786484 JOU786480:JPF786484 JYQ786480:JZB786484 KIM786480:KIX786484 KSI786480:KST786484 LCE786480:LCP786484 LMA786480:LML786484 LVW786480:LWH786484 MFS786480:MGD786484 MPO786480:MPZ786484 MZK786480:MZV786484 NJG786480:NJR786484 NTC786480:NTN786484 OCY786480:ODJ786484 OMU786480:ONF786484 OWQ786480:OXB786484 PGM786480:PGX786484 PQI786480:PQT786484 QAE786480:QAP786484 QKA786480:QKL786484 QTW786480:QUH786484 RDS786480:RED786484 RNO786480:RNZ786484 RXK786480:RXV786484 SHG786480:SHR786484 SRC786480:SRN786484 TAY786480:TBJ786484 TKU786480:TLF786484 TUQ786480:TVB786484 UEM786480:UEX786484 UOI786480:UOT786484 UYE786480:UYP786484 VIA786480:VIL786484 VRW786480:VSH786484 WBS786480:WCD786484 WLO786480:WLZ786484 WVK786480:WVV786484 SU852016:TF852020 ACQ852016:ADB852020 AMM852016:AMX852020 AWI852016:AWT852020 BGE852016:BGP852020 BQA852016:BQL852020 BZW852016:CAH852020 CJS852016:CKD852020 CTO852016:CTZ852020 DDK852016:DDV852020 DNG852016:DNR852020 DXC852016:DXN852020 EGY852016:EHJ852020 EQU852016:ERF852020 FAQ852016:FBB852020 FKM852016:FKX852020 FUI852016:FUT852020 GEE852016:GEP852020 GOA852016:GOL852020 GXW852016:GYH852020 HHS852016:HID852020 HRO852016:HRZ852020 IBK852016:IBV852020 ILG852016:ILR852020 IVC852016:IVN852020 JEY852016:JFJ852020 JOU852016:JPF852020 JYQ852016:JZB852020 KIM852016:KIX852020 KSI852016:KST852020 LCE852016:LCP852020 LMA852016:LML852020 LVW852016:LWH852020 MFS852016:MGD852020 MPO852016:MPZ852020 MZK852016:MZV852020 NJG852016:NJR852020 NTC852016:NTN852020 OCY852016:ODJ852020 OMU852016:ONF852020 OWQ852016:OXB852020 PGM852016:PGX852020 PQI852016:PQT852020 QAE852016:QAP852020 QKA852016:QKL852020 QTW852016:QUH852020 RDS852016:RED852020 RNO852016:RNZ852020 RXK852016:RXV852020 SHG852016:SHR852020 SRC852016:SRN852020 TAY852016:TBJ852020 TKU852016:TLF852020 TUQ852016:TVB852020 UEM852016:UEX852020 UOI852016:UOT852020 UYE852016:UYP852020 VIA852016:VIL852020 VRW852016:VSH852020 WBS852016:WCD852020 WLO852016:WLZ852020 WVK852016:WVV852020 SU917552:TF917556 ACQ917552:ADB917556 AMM917552:AMX917556 AWI917552:AWT917556 BGE917552:BGP917556 BQA917552:BQL917556 BZW917552:CAH917556 CJS917552:CKD917556 CTO917552:CTZ917556 DDK917552:DDV917556 DNG917552:DNR917556 DXC917552:DXN917556 EGY917552:EHJ917556 EQU917552:ERF917556 FAQ917552:FBB917556 FKM917552:FKX917556 FUI917552:FUT917556 GEE917552:GEP917556 GOA917552:GOL917556 GXW917552:GYH917556 HHS917552:HID917556 HRO917552:HRZ917556 IBK917552:IBV917556 ILG917552:ILR917556 IVC917552:IVN917556 JEY917552:JFJ917556 JOU917552:JPF917556 JYQ917552:JZB917556 KIM917552:KIX917556 KSI917552:KST917556 LCE917552:LCP917556 LMA917552:LML917556 LVW917552:LWH917556 MFS917552:MGD917556 MPO917552:MPZ917556 MZK917552:MZV917556 NJG917552:NJR917556 NTC917552:NTN917556 OCY917552:ODJ917556 OMU917552:ONF917556 OWQ917552:OXB917556 PGM917552:PGX917556 PQI917552:PQT917556 QAE917552:QAP917556 QKA917552:QKL917556 QTW917552:QUH917556 RDS917552:RED917556 RNO917552:RNZ917556 RXK917552:RXV917556 SHG917552:SHR917556 SRC917552:SRN917556 TAY917552:TBJ917556 TKU917552:TLF917556 TUQ917552:TVB917556 UEM917552:UEX917556 UOI917552:UOT917556 UYE917552:UYP917556 VIA917552:VIL917556 VRW917552:VSH917556 WBS917552:WCD917556 WLO917552:WLZ917556 WVK917552:WVV917556 WVK983088:WVV983092 SU983088:TF983092 ACQ983088:ADB983092 AMM983088:AMX983092 AWI983088:AWT983092 BGE983088:BGP983092 BQA983088:BQL983092 BZW983088:CAH983092 CJS983088:CKD983092 CTO983088:CTZ983092 DDK983088:DDV983092 DNG983088:DNR983092 DXC983088:DXN983092 EGY983088:EHJ983092 EQU983088:ERF983092 FAQ983088:FBB983092 FKM983088:FKX983092 FUI983088:FUT983092 GEE983088:GEP983092 GOA983088:GOL983092 GXW983088:GYH983092 HHS983088:HID983092 HRO983088:HRZ983092 IBK983088:IBV983092 ILG983088:ILR983092 IVC983088:IVN983092 JEY983088:JFJ983092 JOU983088:JPF983092 JYQ983088:JZB983092 KIM983088:KIX983092 KSI983088:KST983092 LCE983088:LCP983092 LMA983088:LML983092 LVW983088:LWH983092 MFS983088:MGD983092 MPO983088:MPZ983092 MZK983088:MZV983092 NJG983088:NJR983092 NTC983088:NTN983092 OCY983088:ODJ983092 OMU983088:ONF983092 OWQ983088:OXB983092 PGM983088:PGX983092 PQI983088:PQT983092 QAE983088:QAP983092 QKA983088:QKL983092 QTW983088:QUH983092 RDS983088:RED983092 RNO983088:RNZ983092 RXK983088:RXV983092 SHG983088:SHR983092 SRC983088:SRN983092 TAY983088:TBJ983092 TKU983088:TLF983092 TUQ983088:TVB983092 UEM983088:UEX983092 UOI983088:UOT983092 UYE983088:UYP983092 VIA983088:VIL983092 VRW983088:VSH983092 WBS983088:WCD983092 WLO983088:WLZ983092 IY50:IY54 C917556:M917560 C852020:M852024 C786484:M786488 C720948:M720952 C655412:M655416 C589876:M589880 C524340:M524344 C458804:M458808 C393268:M393272 C327732:M327736 C262196:M262200 C196660:M196664 C131124:M131128 C65588:M65592 C983092:M983096 IY983092:IY983096 IZ983088:JJ983092 IY917556:IY917560 IZ917552:JJ917556 IY852020:IY852024 IZ852016:JJ852020 IY786484:IY786488 IZ786480:JJ786484 IY720948:IY720952 IZ720944:JJ720948 IY655412:IY655416 IZ655408:JJ655412 IY589876:IY589880 IZ589872:JJ589876 IY524340:IY524344 IZ524336:JJ524340 IY458804:IY458808 IZ458800:JJ458804 IY393268:IY393272 IZ393264:JJ393268 IY327732:IY327736 IZ327728:JJ327732 IY262196:IY262200 IZ262192:JJ262196 IY196660:IY196664 IZ196656:JJ196660 IY131124:IY131128 IZ131120:JJ131124 IY65588:IY65592 IZ65584:JJ65588 IZ46:JJ50 C50:M54" xr:uid="{00000000-0002-0000-0B00-000003000000}"/>
    <dataValidation type="decimal" allowBlank="1" showInputMessage="1" showErrorMessage="1" sqref="JI65542:JI65581 TE65542:TE65581 ADA65542:ADA65581 AMW65542:AMW65581 AWS65542:AWS65581 BGO65542:BGO65581 BQK65542:BQK65581 CAG65542:CAG65581 CKC65542:CKC65581 CTY65542:CTY65581 DDU65542:DDU65581 DNQ65542:DNQ65581 DXM65542:DXM65581 EHI65542:EHI65581 ERE65542:ERE65581 FBA65542:FBA65581 FKW65542:FKW65581 FUS65542:FUS65581 GEO65542:GEO65581 GOK65542:GOK65581 GYG65542:GYG65581 HIC65542:HIC65581 HRY65542:HRY65581 IBU65542:IBU65581 ILQ65542:ILQ65581 IVM65542:IVM65581 JFI65542:JFI65581 JPE65542:JPE65581 JZA65542:JZA65581 KIW65542:KIW65581 KSS65542:KSS65581 LCO65542:LCO65581 LMK65542:LMK65581 LWG65542:LWG65581 MGC65542:MGC65581 MPY65542:MPY65581 MZU65542:MZU65581 NJQ65542:NJQ65581 NTM65542:NTM65581 ODI65542:ODI65581 ONE65542:ONE65581 OXA65542:OXA65581 PGW65542:PGW65581 PQS65542:PQS65581 QAO65542:QAO65581 QKK65542:QKK65581 QUG65542:QUG65581 REC65542:REC65581 RNY65542:RNY65581 RXU65542:RXU65581 SHQ65542:SHQ65581 SRM65542:SRM65581 TBI65542:TBI65581 TLE65542:TLE65581 TVA65542:TVA65581 UEW65542:UEW65581 UOS65542:UOS65581 UYO65542:UYO65581 VIK65542:VIK65581 VSG65542:VSG65581 WCC65542:WCC65581 WLY65542:WLY65581 WVU65542:WVU65581 JI131078:JI131117 TE131078:TE131117 ADA131078:ADA131117 AMW131078:AMW131117 AWS131078:AWS131117 BGO131078:BGO131117 BQK131078:BQK131117 CAG131078:CAG131117 CKC131078:CKC131117 CTY131078:CTY131117 DDU131078:DDU131117 DNQ131078:DNQ131117 DXM131078:DXM131117 EHI131078:EHI131117 ERE131078:ERE131117 FBA131078:FBA131117 FKW131078:FKW131117 FUS131078:FUS131117 GEO131078:GEO131117 GOK131078:GOK131117 GYG131078:GYG131117 HIC131078:HIC131117 HRY131078:HRY131117 IBU131078:IBU131117 ILQ131078:ILQ131117 IVM131078:IVM131117 JFI131078:JFI131117 JPE131078:JPE131117 JZA131078:JZA131117 KIW131078:KIW131117 KSS131078:KSS131117 LCO131078:LCO131117 LMK131078:LMK131117 LWG131078:LWG131117 MGC131078:MGC131117 MPY131078:MPY131117 MZU131078:MZU131117 NJQ131078:NJQ131117 NTM131078:NTM131117 ODI131078:ODI131117 ONE131078:ONE131117 OXA131078:OXA131117 PGW131078:PGW131117 PQS131078:PQS131117 QAO131078:QAO131117 QKK131078:QKK131117 QUG131078:QUG131117 REC131078:REC131117 RNY131078:RNY131117 RXU131078:RXU131117 SHQ131078:SHQ131117 SRM131078:SRM131117 TBI131078:TBI131117 TLE131078:TLE131117 TVA131078:TVA131117 UEW131078:UEW131117 UOS131078:UOS131117 UYO131078:UYO131117 VIK131078:VIK131117 VSG131078:VSG131117 WCC131078:WCC131117 WLY131078:WLY131117 WVU131078:WVU131117 JI196614:JI196653 TE196614:TE196653 ADA196614:ADA196653 AMW196614:AMW196653 AWS196614:AWS196653 BGO196614:BGO196653 BQK196614:BQK196653 CAG196614:CAG196653 CKC196614:CKC196653 CTY196614:CTY196653 DDU196614:DDU196653 DNQ196614:DNQ196653 DXM196614:DXM196653 EHI196614:EHI196653 ERE196614:ERE196653 FBA196614:FBA196653 FKW196614:FKW196653 FUS196614:FUS196653 GEO196614:GEO196653 GOK196614:GOK196653 GYG196614:GYG196653 HIC196614:HIC196653 HRY196614:HRY196653 IBU196614:IBU196653 ILQ196614:ILQ196653 IVM196614:IVM196653 JFI196614:JFI196653 JPE196614:JPE196653 JZA196614:JZA196653 KIW196614:KIW196653 KSS196614:KSS196653 LCO196614:LCO196653 LMK196614:LMK196653 LWG196614:LWG196653 MGC196614:MGC196653 MPY196614:MPY196653 MZU196614:MZU196653 NJQ196614:NJQ196653 NTM196614:NTM196653 ODI196614:ODI196653 ONE196614:ONE196653 OXA196614:OXA196653 PGW196614:PGW196653 PQS196614:PQS196653 QAO196614:QAO196653 QKK196614:QKK196653 QUG196614:QUG196653 REC196614:REC196653 RNY196614:RNY196653 RXU196614:RXU196653 SHQ196614:SHQ196653 SRM196614:SRM196653 TBI196614:TBI196653 TLE196614:TLE196653 TVA196614:TVA196653 UEW196614:UEW196653 UOS196614:UOS196653 UYO196614:UYO196653 VIK196614:VIK196653 VSG196614:VSG196653 WCC196614:WCC196653 WLY196614:WLY196653 WVU196614:WVU196653 JI262150:JI262189 TE262150:TE262189 ADA262150:ADA262189 AMW262150:AMW262189 AWS262150:AWS262189 BGO262150:BGO262189 BQK262150:BQK262189 CAG262150:CAG262189 CKC262150:CKC262189 CTY262150:CTY262189 DDU262150:DDU262189 DNQ262150:DNQ262189 DXM262150:DXM262189 EHI262150:EHI262189 ERE262150:ERE262189 FBA262150:FBA262189 FKW262150:FKW262189 FUS262150:FUS262189 GEO262150:GEO262189 GOK262150:GOK262189 GYG262150:GYG262189 HIC262150:HIC262189 HRY262150:HRY262189 IBU262150:IBU262189 ILQ262150:ILQ262189 IVM262150:IVM262189 JFI262150:JFI262189 JPE262150:JPE262189 JZA262150:JZA262189 KIW262150:KIW262189 KSS262150:KSS262189 LCO262150:LCO262189 LMK262150:LMK262189 LWG262150:LWG262189 MGC262150:MGC262189 MPY262150:MPY262189 MZU262150:MZU262189 NJQ262150:NJQ262189 NTM262150:NTM262189 ODI262150:ODI262189 ONE262150:ONE262189 OXA262150:OXA262189 PGW262150:PGW262189 PQS262150:PQS262189 QAO262150:QAO262189 QKK262150:QKK262189 QUG262150:QUG262189 REC262150:REC262189 RNY262150:RNY262189 RXU262150:RXU262189 SHQ262150:SHQ262189 SRM262150:SRM262189 TBI262150:TBI262189 TLE262150:TLE262189 TVA262150:TVA262189 UEW262150:UEW262189 UOS262150:UOS262189 UYO262150:UYO262189 VIK262150:VIK262189 VSG262150:VSG262189 WCC262150:WCC262189 WLY262150:WLY262189 WVU262150:WVU262189 JI327686:JI327725 TE327686:TE327725 ADA327686:ADA327725 AMW327686:AMW327725 AWS327686:AWS327725 BGO327686:BGO327725 BQK327686:BQK327725 CAG327686:CAG327725 CKC327686:CKC327725 CTY327686:CTY327725 DDU327686:DDU327725 DNQ327686:DNQ327725 DXM327686:DXM327725 EHI327686:EHI327725 ERE327686:ERE327725 FBA327686:FBA327725 FKW327686:FKW327725 FUS327686:FUS327725 GEO327686:GEO327725 GOK327686:GOK327725 GYG327686:GYG327725 HIC327686:HIC327725 HRY327686:HRY327725 IBU327686:IBU327725 ILQ327686:ILQ327725 IVM327686:IVM327725 JFI327686:JFI327725 JPE327686:JPE327725 JZA327686:JZA327725 KIW327686:KIW327725 KSS327686:KSS327725 LCO327686:LCO327725 LMK327686:LMK327725 LWG327686:LWG327725 MGC327686:MGC327725 MPY327686:MPY327725 MZU327686:MZU327725 NJQ327686:NJQ327725 NTM327686:NTM327725 ODI327686:ODI327725 ONE327686:ONE327725 OXA327686:OXA327725 PGW327686:PGW327725 PQS327686:PQS327725 QAO327686:QAO327725 QKK327686:QKK327725 QUG327686:QUG327725 REC327686:REC327725 RNY327686:RNY327725 RXU327686:RXU327725 SHQ327686:SHQ327725 SRM327686:SRM327725 TBI327686:TBI327725 TLE327686:TLE327725 TVA327686:TVA327725 UEW327686:UEW327725 UOS327686:UOS327725 UYO327686:UYO327725 VIK327686:VIK327725 VSG327686:VSG327725 WCC327686:WCC327725 WLY327686:WLY327725 WVU327686:WVU327725 JI393222:JI393261 TE393222:TE393261 ADA393222:ADA393261 AMW393222:AMW393261 AWS393222:AWS393261 BGO393222:BGO393261 BQK393222:BQK393261 CAG393222:CAG393261 CKC393222:CKC393261 CTY393222:CTY393261 DDU393222:DDU393261 DNQ393222:DNQ393261 DXM393222:DXM393261 EHI393222:EHI393261 ERE393222:ERE393261 FBA393222:FBA393261 FKW393222:FKW393261 FUS393222:FUS393261 GEO393222:GEO393261 GOK393222:GOK393261 GYG393222:GYG393261 HIC393222:HIC393261 HRY393222:HRY393261 IBU393222:IBU393261 ILQ393222:ILQ393261 IVM393222:IVM393261 JFI393222:JFI393261 JPE393222:JPE393261 JZA393222:JZA393261 KIW393222:KIW393261 KSS393222:KSS393261 LCO393222:LCO393261 LMK393222:LMK393261 LWG393222:LWG393261 MGC393222:MGC393261 MPY393222:MPY393261 MZU393222:MZU393261 NJQ393222:NJQ393261 NTM393222:NTM393261 ODI393222:ODI393261 ONE393222:ONE393261 OXA393222:OXA393261 PGW393222:PGW393261 PQS393222:PQS393261 QAO393222:QAO393261 QKK393222:QKK393261 QUG393222:QUG393261 REC393222:REC393261 RNY393222:RNY393261 RXU393222:RXU393261 SHQ393222:SHQ393261 SRM393222:SRM393261 TBI393222:TBI393261 TLE393222:TLE393261 TVA393222:TVA393261 UEW393222:UEW393261 UOS393222:UOS393261 UYO393222:UYO393261 VIK393222:VIK393261 VSG393222:VSG393261 WCC393222:WCC393261 WLY393222:WLY393261 WVU393222:WVU393261 JI458758:JI458797 TE458758:TE458797 ADA458758:ADA458797 AMW458758:AMW458797 AWS458758:AWS458797 BGO458758:BGO458797 BQK458758:BQK458797 CAG458758:CAG458797 CKC458758:CKC458797 CTY458758:CTY458797 DDU458758:DDU458797 DNQ458758:DNQ458797 DXM458758:DXM458797 EHI458758:EHI458797 ERE458758:ERE458797 FBA458758:FBA458797 FKW458758:FKW458797 FUS458758:FUS458797 GEO458758:GEO458797 GOK458758:GOK458797 GYG458758:GYG458797 HIC458758:HIC458797 HRY458758:HRY458797 IBU458758:IBU458797 ILQ458758:ILQ458797 IVM458758:IVM458797 JFI458758:JFI458797 JPE458758:JPE458797 JZA458758:JZA458797 KIW458758:KIW458797 KSS458758:KSS458797 LCO458758:LCO458797 LMK458758:LMK458797 LWG458758:LWG458797 MGC458758:MGC458797 MPY458758:MPY458797 MZU458758:MZU458797 NJQ458758:NJQ458797 NTM458758:NTM458797 ODI458758:ODI458797 ONE458758:ONE458797 OXA458758:OXA458797 PGW458758:PGW458797 PQS458758:PQS458797 QAO458758:QAO458797 QKK458758:QKK458797 QUG458758:QUG458797 REC458758:REC458797 RNY458758:RNY458797 RXU458758:RXU458797 SHQ458758:SHQ458797 SRM458758:SRM458797 TBI458758:TBI458797 TLE458758:TLE458797 TVA458758:TVA458797 UEW458758:UEW458797 UOS458758:UOS458797 UYO458758:UYO458797 VIK458758:VIK458797 VSG458758:VSG458797 WCC458758:WCC458797 WLY458758:WLY458797 WVU458758:WVU458797 JI524294:JI524333 TE524294:TE524333 ADA524294:ADA524333 AMW524294:AMW524333 AWS524294:AWS524333 BGO524294:BGO524333 BQK524294:BQK524333 CAG524294:CAG524333 CKC524294:CKC524333 CTY524294:CTY524333 DDU524294:DDU524333 DNQ524294:DNQ524333 DXM524294:DXM524333 EHI524294:EHI524333 ERE524294:ERE524333 FBA524294:FBA524333 FKW524294:FKW524333 FUS524294:FUS524333 GEO524294:GEO524333 GOK524294:GOK524333 GYG524294:GYG524333 HIC524294:HIC524333 HRY524294:HRY524333 IBU524294:IBU524333 ILQ524294:ILQ524333 IVM524294:IVM524333 JFI524294:JFI524333 JPE524294:JPE524333 JZA524294:JZA524333 KIW524294:KIW524333 KSS524294:KSS524333 LCO524294:LCO524333 LMK524294:LMK524333 LWG524294:LWG524333 MGC524294:MGC524333 MPY524294:MPY524333 MZU524294:MZU524333 NJQ524294:NJQ524333 NTM524294:NTM524333 ODI524294:ODI524333 ONE524294:ONE524333 OXA524294:OXA524333 PGW524294:PGW524333 PQS524294:PQS524333 QAO524294:QAO524333 QKK524294:QKK524333 QUG524294:QUG524333 REC524294:REC524333 RNY524294:RNY524333 RXU524294:RXU524333 SHQ524294:SHQ524333 SRM524294:SRM524333 TBI524294:TBI524333 TLE524294:TLE524333 TVA524294:TVA524333 UEW524294:UEW524333 UOS524294:UOS524333 UYO524294:UYO524333 VIK524294:VIK524333 VSG524294:VSG524333 WCC524294:WCC524333 WLY524294:WLY524333 WVU524294:WVU524333 JI589830:JI589869 TE589830:TE589869 ADA589830:ADA589869 AMW589830:AMW589869 AWS589830:AWS589869 BGO589830:BGO589869 BQK589830:BQK589869 CAG589830:CAG589869 CKC589830:CKC589869 CTY589830:CTY589869 DDU589830:DDU589869 DNQ589830:DNQ589869 DXM589830:DXM589869 EHI589830:EHI589869 ERE589830:ERE589869 FBA589830:FBA589869 FKW589830:FKW589869 FUS589830:FUS589869 GEO589830:GEO589869 GOK589830:GOK589869 GYG589830:GYG589869 HIC589830:HIC589869 HRY589830:HRY589869 IBU589830:IBU589869 ILQ589830:ILQ589869 IVM589830:IVM589869 JFI589830:JFI589869 JPE589830:JPE589869 JZA589830:JZA589869 KIW589830:KIW589869 KSS589830:KSS589869 LCO589830:LCO589869 LMK589830:LMK589869 LWG589830:LWG589869 MGC589830:MGC589869 MPY589830:MPY589869 MZU589830:MZU589869 NJQ589830:NJQ589869 NTM589830:NTM589869 ODI589830:ODI589869 ONE589830:ONE589869 OXA589830:OXA589869 PGW589830:PGW589869 PQS589830:PQS589869 QAO589830:QAO589869 QKK589830:QKK589869 QUG589830:QUG589869 REC589830:REC589869 RNY589830:RNY589869 RXU589830:RXU589869 SHQ589830:SHQ589869 SRM589830:SRM589869 TBI589830:TBI589869 TLE589830:TLE589869 TVA589830:TVA589869 UEW589830:UEW589869 UOS589830:UOS589869 UYO589830:UYO589869 VIK589830:VIK589869 VSG589830:VSG589869 WCC589830:WCC589869 WLY589830:WLY589869 WVU589830:WVU589869 JI655366:JI655405 TE655366:TE655405 ADA655366:ADA655405 AMW655366:AMW655405 AWS655366:AWS655405 BGO655366:BGO655405 BQK655366:BQK655405 CAG655366:CAG655405 CKC655366:CKC655405 CTY655366:CTY655405 DDU655366:DDU655405 DNQ655366:DNQ655405 DXM655366:DXM655405 EHI655366:EHI655405 ERE655366:ERE655405 FBA655366:FBA655405 FKW655366:FKW655405 FUS655366:FUS655405 GEO655366:GEO655405 GOK655366:GOK655405 GYG655366:GYG655405 HIC655366:HIC655405 HRY655366:HRY655405 IBU655366:IBU655405 ILQ655366:ILQ655405 IVM655366:IVM655405 JFI655366:JFI655405 JPE655366:JPE655405 JZA655366:JZA655405 KIW655366:KIW655405 KSS655366:KSS655405 LCO655366:LCO655405 LMK655366:LMK655405 LWG655366:LWG655405 MGC655366:MGC655405 MPY655366:MPY655405 MZU655366:MZU655405 NJQ655366:NJQ655405 NTM655366:NTM655405 ODI655366:ODI655405 ONE655366:ONE655405 OXA655366:OXA655405 PGW655366:PGW655405 PQS655366:PQS655405 QAO655366:QAO655405 QKK655366:QKK655405 QUG655366:QUG655405 REC655366:REC655405 RNY655366:RNY655405 RXU655366:RXU655405 SHQ655366:SHQ655405 SRM655366:SRM655405 TBI655366:TBI655405 TLE655366:TLE655405 TVA655366:TVA655405 UEW655366:UEW655405 UOS655366:UOS655405 UYO655366:UYO655405 VIK655366:VIK655405 VSG655366:VSG655405 WCC655366:WCC655405 WLY655366:WLY655405 WVU655366:WVU655405 JI720902:JI720941 TE720902:TE720941 ADA720902:ADA720941 AMW720902:AMW720941 AWS720902:AWS720941 BGO720902:BGO720941 BQK720902:BQK720941 CAG720902:CAG720941 CKC720902:CKC720941 CTY720902:CTY720941 DDU720902:DDU720941 DNQ720902:DNQ720941 DXM720902:DXM720941 EHI720902:EHI720941 ERE720902:ERE720941 FBA720902:FBA720941 FKW720902:FKW720941 FUS720902:FUS720941 GEO720902:GEO720941 GOK720902:GOK720941 GYG720902:GYG720941 HIC720902:HIC720941 HRY720902:HRY720941 IBU720902:IBU720941 ILQ720902:ILQ720941 IVM720902:IVM720941 JFI720902:JFI720941 JPE720902:JPE720941 JZA720902:JZA720941 KIW720902:KIW720941 KSS720902:KSS720941 LCO720902:LCO720941 LMK720902:LMK720941 LWG720902:LWG720941 MGC720902:MGC720941 MPY720902:MPY720941 MZU720902:MZU720941 NJQ720902:NJQ720941 NTM720902:NTM720941 ODI720902:ODI720941 ONE720902:ONE720941 OXA720902:OXA720941 PGW720902:PGW720941 PQS720902:PQS720941 QAO720902:QAO720941 QKK720902:QKK720941 QUG720902:QUG720941 REC720902:REC720941 RNY720902:RNY720941 RXU720902:RXU720941 SHQ720902:SHQ720941 SRM720902:SRM720941 TBI720902:TBI720941 TLE720902:TLE720941 TVA720902:TVA720941 UEW720902:UEW720941 UOS720902:UOS720941 UYO720902:UYO720941 VIK720902:VIK720941 VSG720902:VSG720941 WCC720902:WCC720941 WLY720902:WLY720941 WVU720902:WVU720941 JI786438:JI786477 TE786438:TE786477 ADA786438:ADA786477 AMW786438:AMW786477 AWS786438:AWS786477 BGO786438:BGO786477 BQK786438:BQK786477 CAG786438:CAG786477 CKC786438:CKC786477 CTY786438:CTY786477 DDU786438:DDU786477 DNQ786438:DNQ786477 DXM786438:DXM786477 EHI786438:EHI786477 ERE786438:ERE786477 FBA786438:FBA786477 FKW786438:FKW786477 FUS786438:FUS786477 GEO786438:GEO786477 GOK786438:GOK786477 GYG786438:GYG786477 HIC786438:HIC786477 HRY786438:HRY786477 IBU786438:IBU786477 ILQ786438:ILQ786477 IVM786438:IVM786477 JFI786438:JFI786477 JPE786438:JPE786477 JZA786438:JZA786477 KIW786438:KIW786477 KSS786438:KSS786477 LCO786438:LCO786477 LMK786438:LMK786477 LWG786438:LWG786477 MGC786438:MGC786477 MPY786438:MPY786477 MZU786438:MZU786477 NJQ786438:NJQ786477 NTM786438:NTM786477 ODI786438:ODI786477 ONE786438:ONE786477 OXA786438:OXA786477 PGW786438:PGW786477 PQS786438:PQS786477 QAO786438:QAO786477 QKK786438:QKK786477 QUG786438:QUG786477 REC786438:REC786477 RNY786438:RNY786477 RXU786438:RXU786477 SHQ786438:SHQ786477 SRM786438:SRM786477 TBI786438:TBI786477 TLE786438:TLE786477 TVA786438:TVA786477 UEW786438:UEW786477 UOS786438:UOS786477 UYO786438:UYO786477 VIK786438:VIK786477 VSG786438:VSG786477 WCC786438:WCC786477 WLY786438:WLY786477 WVU786438:WVU786477 JI851974:JI852013 TE851974:TE852013 ADA851974:ADA852013 AMW851974:AMW852013 AWS851974:AWS852013 BGO851974:BGO852013 BQK851974:BQK852013 CAG851974:CAG852013 CKC851974:CKC852013 CTY851974:CTY852013 DDU851974:DDU852013 DNQ851974:DNQ852013 DXM851974:DXM852013 EHI851974:EHI852013 ERE851974:ERE852013 FBA851974:FBA852013 FKW851974:FKW852013 FUS851974:FUS852013 GEO851974:GEO852013 GOK851974:GOK852013 GYG851974:GYG852013 HIC851974:HIC852013 HRY851974:HRY852013 IBU851974:IBU852013 ILQ851974:ILQ852013 IVM851974:IVM852013 JFI851974:JFI852013 JPE851974:JPE852013 JZA851974:JZA852013 KIW851974:KIW852013 KSS851974:KSS852013 LCO851974:LCO852013 LMK851974:LMK852013 LWG851974:LWG852013 MGC851974:MGC852013 MPY851974:MPY852013 MZU851974:MZU852013 NJQ851974:NJQ852013 NTM851974:NTM852013 ODI851974:ODI852013 ONE851974:ONE852013 OXA851974:OXA852013 PGW851974:PGW852013 PQS851974:PQS852013 QAO851974:QAO852013 QKK851974:QKK852013 QUG851974:QUG852013 REC851974:REC852013 RNY851974:RNY852013 RXU851974:RXU852013 SHQ851974:SHQ852013 SRM851974:SRM852013 TBI851974:TBI852013 TLE851974:TLE852013 TVA851974:TVA852013 UEW851974:UEW852013 UOS851974:UOS852013 UYO851974:UYO852013 VIK851974:VIK852013 VSG851974:VSG852013 WCC851974:WCC852013 WLY851974:WLY852013 WVU851974:WVU852013 JI917510:JI917549 TE917510:TE917549 ADA917510:ADA917549 AMW917510:AMW917549 AWS917510:AWS917549 BGO917510:BGO917549 BQK917510:BQK917549 CAG917510:CAG917549 CKC917510:CKC917549 CTY917510:CTY917549 DDU917510:DDU917549 DNQ917510:DNQ917549 DXM917510:DXM917549 EHI917510:EHI917549 ERE917510:ERE917549 FBA917510:FBA917549 FKW917510:FKW917549 FUS917510:FUS917549 GEO917510:GEO917549 GOK917510:GOK917549 GYG917510:GYG917549 HIC917510:HIC917549 HRY917510:HRY917549 IBU917510:IBU917549 ILQ917510:ILQ917549 IVM917510:IVM917549 JFI917510:JFI917549 JPE917510:JPE917549 JZA917510:JZA917549 KIW917510:KIW917549 KSS917510:KSS917549 LCO917510:LCO917549 LMK917510:LMK917549 LWG917510:LWG917549 MGC917510:MGC917549 MPY917510:MPY917549 MZU917510:MZU917549 NJQ917510:NJQ917549 NTM917510:NTM917549 ODI917510:ODI917549 ONE917510:ONE917549 OXA917510:OXA917549 PGW917510:PGW917549 PQS917510:PQS917549 QAO917510:QAO917549 QKK917510:QKK917549 QUG917510:QUG917549 REC917510:REC917549 RNY917510:RNY917549 RXU917510:RXU917549 SHQ917510:SHQ917549 SRM917510:SRM917549 TBI917510:TBI917549 TLE917510:TLE917549 TVA917510:TVA917549 UEW917510:UEW917549 UOS917510:UOS917549 UYO917510:UYO917549 VIK917510:VIK917549 VSG917510:VSG917549 WCC917510:WCC917549 WLY917510:WLY917549 WVU917510:WVU917549 JI983046:JI983085 TE983046:TE983085 ADA983046:ADA983085 AMW983046:AMW983085 AWS983046:AWS983085 BGO983046:BGO983085 BQK983046:BQK983085 CAG983046:CAG983085 CKC983046:CKC983085 CTY983046:CTY983085 DDU983046:DDU983085 DNQ983046:DNQ983085 DXM983046:DXM983085 EHI983046:EHI983085 ERE983046:ERE983085 FBA983046:FBA983085 FKW983046:FKW983085 FUS983046:FUS983085 GEO983046:GEO983085 GOK983046:GOK983085 GYG983046:GYG983085 HIC983046:HIC983085 HRY983046:HRY983085 IBU983046:IBU983085 ILQ983046:ILQ983085 IVM983046:IVM983085 JFI983046:JFI983085 JPE983046:JPE983085 JZA983046:JZA983085 KIW983046:KIW983085 KSS983046:KSS983085 LCO983046:LCO983085 LMK983046:LMK983085 LWG983046:LWG983085 MGC983046:MGC983085 MPY983046:MPY983085 MZU983046:MZU983085 NJQ983046:NJQ983085 NTM983046:NTM983085 ODI983046:ODI983085 ONE983046:ONE983085 OXA983046:OXA983085 PGW983046:PGW983085 PQS983046:PQS983085 QAO983046:QAO983085 QKK983046:QKK983085 QUG983046:QUG983085 REC983046:REC983085 RNY983046:RNY983085 RXU983046:RXU983085 SHQ983046:SHQ983085 SRM983046:SRM983085 TBI983046:TBI983085 TLE983046:TLE983085 TVA983046:TVA983085 UEW983046:UEW983085 UOS983046:UOS983085 UYO983046:UYO983085 VIK983046:VIK983085 VSG983046:VSG983085 WCC983046:WCC983085 WLY983046:WLY983085 WVU983046:WVU983085 WVU5:WVU43 WLY5:WLY43 WCC5:WCC43 VSG5:VSG43 VIK5:VIK43 UYO5:UYO43 UOS5:UOS43 UEW5:UEW43 TVA5:TVA43 TLE5:TLE43 TBI5:TBI43 SRM5:SRM43 SHQ5:SHQ43 RXU5:RXU43 RNY5:RNY43 REC5:REC43 QUG5:QUG43 QKK5:QKK43 QAO5:QAO43 PQS5:PQS43 PGW5:PGW43 OXA5:OXA43 ONE5:ONE43 ODI5:ODI43 NTM5:NTM43 NJQ5:NJQ43 MZU5:MZU43 MPY5:MPY43 MGC5:MGC43 LWG5:LWG43 LMK5:LMK43 LCO5:LCO43 KSS5:KSS43 KIW5:KIW43 JZA5:JZA43 JPE5:JPE43 JFI5:JFI43 IVM5:IVM43 ILQ5:ILQ43 IBU5:IBU43 HRY5:HRY43 HIC5:HIC43 GYG5:GYG43 GOK5:GOK43 GEO5:GEO43 FUS5:FUS43 FKW5:FKW43 FBA5:FBA43 ERE5:ERE43 EHI5:EHI43 DXM5:DXM43 DNQ5:DNQ43 DDU5:DDU43 CTY5:CTY43 CKC5:CKC43 CAG5:CAG43 BQK5:BQK43 BGO5:BGO43 AWS5:AWS43 AMW5:AMW43 ADA5:ADA43 TE5:TE43 JI5:JI43" xr:uid="{00000000-0002-0000-0B00-000004000000}">
      <formula1>0</formula1>
      <formula2>20</formula2>
    </dataValidation>
  </dataValidations>
  <printOptions horizontalCentered="1" verticalCentered="1"/>
  <pageMargins left="0.19685039370078741" right="0.19685039370078741" top="0.19685039370078741" bottom="0.19685039370078741" header="0.23622047244094491" footer="0.51181102362204722"/>
  <pageSetup paperSize="9" scale="22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6"/>
  <sheetViews>
    <sheetView rightToLeft="1" topLeftCell="A19" zoomScale="40" zoomScaleNormal="40" zoomScaleSheetLayoutView="40" workbookViewId="0">
      <selection activeCell="J26" sqref="J26"/>
    </sheetView>
  </sheetViews>
  <sheetFormatPr defaultRowHeight="33.75"/>
  <cols>
    <col min="1" max="1" width="10.7109375" style="49" customWidth="1"/>
    <col min="2" max="2" width="82.85546875" style="49" customWidth="1"/>
    <col min="3" max="12" width="19.7109375" style="49" customWidth="1"/>
    <col min="13" max="13" width="23" style="49" customWidth="1"/>
    <col min="14" max="14" width="23.42578125" style="89" customWidth="1"/>
    <col min="15" max="15" width="18.85546875" style="49" customWidth="1"/>
    <col min="16" max="16" width="57.85546875" style="49" bestFit="1" customWidth="1"/>
    <col min="17" max="32" width="13" style="49" customWidth="1"/>
    <col min="33" max="256" width="9.140625" style="49"/>
    <col min="257" max="257" width="10.7109375" style="49" customWidth="1"/>
    <col min="258" max="258" width="75.7109375" style="49" customWidth="1"/>
    <col min="259" max="270" width="19.7109375" style="49" customWidth="1"/>
    <col min="271" max="271" width="9.140625" style="49"/>
    <col min="272" max="272" width="57.85546875" style="49" bestFit="1" customWidth="1"/>
    <col min="273" max="288" width="13" style="49" customWidth="1"/>
    <col min="289" max="512" width="9.140625" style="49"/>
    <col min="513" max="513" width="10.7109375" style="49" customWidth="1"/>
    <col min="514" max="514" width="75.7109375" style="49" customWidth="1"/>
    <col min="515" max="526" width="19.7109375" style="49" customWidth="1"/>
    <col min="527" max="527" width="9.140625" style="49"/>
    <col min="528" max="528" width="57.85546875" style="49" bestFit="1" customWidth="1"/>
    <col min="529" max="544" width="13" style="49" customWidth="1"/>
    <col min="545" max="768" width="9.140625" style="49"/>
    <col min="769" max="769" width="10.7109375" style="49" customWidth="1"/>
    <col min="770" max="770" width="75.7109375" style="49" customWidth="1"/>
    <col min="771" max="782" width="19.7109375" style="49" customWidth="1"/>
    <col min="783" max="783" width="9.140625" style="49"/>
    <col min="784" max="784" width="57.85546875" style="49" bestFit="1" customWidth="1"/>
    <col min="785" max="800" width="13" style="49" customWidth="1"/>
    <col min="801" max="1024" width="9.140625" style="49"/>
    <col min="1025" max="1025" width="10.7109375" style="49" customWidth="1"/>
    <col min="1026" max="1026" width="75.7109375" style="49" customWidth="1"/>
    <col min="1027" max="1038" width="19.7109375" style="49" customWidth="1"/>
    <col min="1039" max="1039" width="9.140625" style="49"/>
    <col min="1040" max="1040" width="57.85546875" style="49" bestFit="1" customWidth="1"/>
    <col min="1041" max="1056" width="13" style="49" customWidth="1"/>
    <col min="1057" max="1280" width="9.140625" style="49"/>
    <col min="1281" max="1281" width="10.7109375" style="49" customWidth="1"/>
    <col min="1282" max="1282" width="75.7109375" style="49" customWidth="1"/>
    <col min="1283" max="1294" width="19.7109375" style="49" customWidth="1"/>
    <col min="1295" max="1295" width="9.140625" style="49"/>
    <col min="1296" max="1296" width="57.85546875" style="49" bestFit="1" customWidth="1"/>
    <col min="1297" max="1312" width="13" style="49" customWidth="1"/>
    <col min="1313" max="1536" width="9.140625" style="49"/>
    <col min="1537" max="1537" width="10.7109375" style="49" customWidth="1"/>
    <col min="1538" max="1538" width="75.7109375" style="49" customWidth="1"/>
    <col min="1539" max="1550" width="19.7109375" style="49" customWidth="1"/>
    <col min="1551" max="1551" width="9.140625" style="49"/>
    <col min="1552" max="1552" width="57.85546875" style="49" bestFit="1" customWidth="1"/>
    <col min="1553" max="1568" width="13" style="49" customWidth="1"/>
    <col min="1569" max="1792" width="9.140625" style="49"/>
    <col min="1793" max="1793" width="10.7109375" style="49" customWidth="1"/>
    <col min="1794" max="1794" width="75.7109375" style="49" customWidth="1"/>
    <col min="1795" max="1806" width="19.7109375" style="49" customWidth="1"/>
    <col min="1807" max="1807" width="9.140625" style="49"/>
    <col min="1808" max="1808" width="57.85546875" style="49" bestFit="1" customWidth="1"/>
    <col min="1809" max="1824" width="13" style="49" customWidth="1"/>
    <col min="1825" max="2048" width="9.140625" style="49"/>
    <col min="2049" max="2049" width="10.7109375" style="49" customWidth="1"/>
    <col min="2050" max="2050" width="75.7109375" style="49" customWidth="1"/>
    <col min="2051" max="2062" width="19.7109375" style="49" customWidth="1"/>
    <col min="2063" max="2063" width="9.140625" style="49"/>
    <col min="2064" max="2064" width="57.85546875" style="49" bestFit="1" customWidth="1"/>
    <col min="2065" max="2080" width="13" style="49" customWidth="1"/>
    <col min="2081" max="2304" width="9.140625" style="49"/>
    <col min="2305" max="2305" width="10.7109375" style="49" customWidth="1"/>
    <col min="2306" max="2306" width="75.7109375" style="49" customWidth="1"/>
    <col min="2307" max="2318" width="19.7109375" style="49" customWidth="1"/>
    <col min="2319" max="2319" width="9.140625" style="49"/>
    <col min="2320" max="2320" width="57.85546875" style="49" bestFit="1" customWidth="1"/>
    <col min="2321" max="2336" width="13" style="49" customWidth="1"/>
    <col min="2337" max="2560" width="9.140625" style="49"/>
    <col min="2561" max="2561" width="10.7109375" style="49" customWidth="1"/>
    <col min="2562" max="2562" width="75.7109375" style="49" customWidth="1"/>
    <col min="2563" max="2574" width="19.7109375" style="49" customWidth="1"/>
    <col min="2575" max="2575" width="9.140625" style="49"/>
    <col min="2576" max="2576" width="57.85546875" style="49" bestFit="1" customWidth="1"/>
    <col min="2577" max="2592" width="13" style="49" customWidth="1"/>
    <col min="2593" max="2816" width="9.140625" style="49"/>
    <col min="2817" max="2817" width="10.7109375" style="49" customWidth="1"/>
    <col min="2818" max="2818" width="75.7109375" style="49" customWidth="1"/>
    <col min="2819" max="2830" width="19.7109375" style="49" customWidth="1"/>
    <col min="2831" max="2831" width="9.140625" style="49"/>
    <col min="2832" max="2832" width="57.85546875" style="49" bestFit="1" customWidth="1"/>
    <col min="2833" max="2848" width="13" style="49" customWidth="1"/>
    <col min="2849" max="3072" width="9.140625" style="49"/>
    <col min="3073" max="3073" width="10.7109375" style="49" customWidth="1"/>
    <col min="3074" max="3074" width="75.7109375" style="49" customWidth="1"/>
    <col min="3075" max="3086" width="19.7109375" style="49" customWidth="1"/>
    <col min="3087" max="3087" width="9.140625" style="49"/>
    <col min="3088" max="3088" width="57.85546875" style="49" bestFit="1" customWidth="1"/>
    <col min="3089" max="3104" width="13" style="49" customWidth="1"/>
    <col min="3105" max="3328" width="9.140625" style="49"/>
    <col min="3329" max="3329" width="10.7109375" style="49" customWidth="1"/>
    <col min="3330" max="3330" width="75.7109375" style="49" customWidth="1"/>
    <col min="3331" max="3342" width="19.7109375" style="49" customWidth="1"/>
    <col min="3343" max="3343" width="9.140625" style="49"/>
    <col min="3344" max="3344" width="57.85546875" style="49" bestFit="1" customWidth="1"/>
    <col min="3345" max="3360" width="13" style="49" customWidth="1"/>
    <col min="3361" max="3584" width="9.140625" style="49"/>
    <col min="3585" max="3585" width="10.7109375" style="49" customWidth="1"/>
    <col min="3586" max="3586" width="75.7109375" style="49" customWidth="1"/>
    <col min="3587" max="3598" width="19.7109375" style="49" customWidth="1"/>
    <col min="3599" max="3599" width="9.140625" style="49"/>
    <col min="3600" max="3600" width="57.85546875" style="49" bestFit="1" customWidth="1"/>
    <col min="3601" max="3616" width="13" style="49" customWidth="1"/>
    <col min="3617" max="3840" width="9.140625" style="49"/>
    <col min="3841" max="3841" width="10.7109375" style="49" customWidth="1"/>
    <col min="3842" max="3842" width="75.7109375" style="49" customWidth="1"/>
    <col min="3843" max="3854" width="19.7109375" style="49" customWidth="1"/>
    <col min="3855" max="3855" width="9.140625" style="49"/>
    <col min="3856" max="3856" width="57.85546875" style="49" bestFit="1" customWidth="1"/>
    <col min="3857" max="3872" width="13" style="49" customWidth="1"/>
    <col min="3873" max="4096" width="9.140625" style="49"/>
    <col min="4097" max="4097" width="10.7109375" style="49" customWidth="1"/>
    <col min="4098" max="4098" width="75.7109375" style="49" customWidth="1"/>
    <col min="4099" max="4110" width="19.7109375" style="49" customWidth="1"/>
    <col min="4111" max="4111" width="9.140625" style="49"/>
    <col min="4112" max="4112" width="57.85546875" style="49" bestFit="1" customWidth="1"/>
    <col min="4113" max="4128" width="13" style="49" customWidth="1"/>
    <col min="4129" max="4352" width="9.140625" style="49"/>
    <col min="4353" max="4353" width="10.7109375" style="49" customWidth="1"/>
    <col min="4354" max="4354" width="75.7109375" style="49" customWidth="1"/>
    <col min="4355" max="4366" width="19.7109375" style="49" customWidth="1"/>
    <col min="4367" max="4367" width="9.140625" style="49"/>
    <col min="4368" max="4368" width="57.85546875" style="49" bestFit="1" customWidth="1"/>
    <col min="4369" max="4384" width="13" style="49" customWidth="1"/>
    <col min="4385" max="4608" width="9.140625" style="49"/>
    <col min="4609" max="4609" width="10.7109375" style="49" customWidth="1"/>
    <col min="4610" max="4610" width="75.7109375" style="49" customWidth="1"/>
    <col min="4611" max="4622" width="19.7109375" style="49" customWidth="1"/>
    <col min="4623" max="4623" width="9.140625" style="49"/>
    <col min="4624" max="4624" width="57.85546875" style="49" bestFit="1" customWidth="1"/>
    <col min="4625" max="4640" width="13" style="49" customWidth="1"/>
    <col min="4641" max="4864" width="9.140625" style="49"/>
    <col min="4865" max="4865" width="10.7109375" style="49" customWidth="1"/>
    <col min="4866" max="4866" width="75.7109375" style="49" customWidth="1"/>
    <col min="4867" max="4878" width="19.7109375" style="49" customWidth="1"/>
    <col min="4879" max="4879" width="9.140625" style="49"/>
    <col min="4880" max="4880" width="57.85546875" style="49" bestFit="1" customWidth="1"/>
    <col min="4881" max="4896" width="13" style="49" customWidth="1"/>
    <col min="4897" max="5120" width="9.140625" style="49"/>
    <col min="5121" max="5121" width="10.7109375" style="49" customWidth="1"/>
    <col min="5122" max="5122" width="75.7109375" style="49" customWidth="1"/>
    <col min="5123" max="5134" width="19.7109375" style="49" customWidth="1"/>
    <col min="5135" max="5135" width="9.140625" style="49"/>
    <col min="5136" max="5136" width="57.85546875" style="49" bestFit="1" customWidth="1"/>
    <col min="5137" max="5152" width="13" style="49" customWidth="1"/>
    <col min="5153" max="5376" width="9.140625" style="49"/>
    <col min="5377" max="5377" width="10.7109375" style="49" customWidth="1"/>
    <col min="5378" max="5378" width="75.7109375" style="49" customWidth="1"/>
    <col min="5379" max="5390" width="19.7109375" style="49" customWidth="1"/>
    <col min="5391" max="5391" width="9.140625" style="49"/>
    <col min="5392" max="5392" width="57.85546875" style="49" bestFit="1" customWidth="1"/>
    <col min="5393" max="5408" width="13" style="49" customWidth="1"/>
    <col min="5409" max="5632" width="9.140625" style="49"/>
    <col min="5633" max="5633" width="10.7109375" style="49" customWidth="1"/>
    <col min="5634" max="5634" width="75.7109375" style="49" customWidth="1"/>
    <col min="5635" max="5646" width="19.7109375" style="49" customWidth="1"/>
    <col min="5647" max="5647" width="9.140625" style="49"/>
    <col min="5648" max="5648" width="57.85546875" style="49" bestFit="1" customWidth="1"/>
    <col min="5649" max="5664" width="13" style="49" customWidth="1"/>
    <col min="5665" max="5888" width="9.140625" style="49"/>
    <col min="5889" max="5889" width="10.7109375" style="49" customWidth="1"/>
    <col min="5890" max="5890" width="75.7109375" style="49" customWidth="1"/>
    <col min="5891" max="5902" width="19.7109375" style="49" customWidth="1"/>
    <col min="5903" max="5903" width="9.140625" style="49"/>
    <col min="5904" max="5904" width="57.85546875" style="49" bestFit="1" customWidth="1"/>
    <col min="5905" max="5920" width="13" style="49" customWidth="1"/>
    <col min="5921" max="6144" width="9.140625" style="49"/>
    <col min="6145" max="6145" width="10.7109375" style="49" customWidth="1"/>
    <col min="6146" max="6146" width="75.7109375" style="49" customWidth="1"/>
    <col min="6147" max="6158" width="19.7109375" style="49" customWidth="1"/>
    <col min="6159" max="6159" width="9.140625" style="49"/>
    <col min="6160" max="6160" width="57.85546875" style="49" bestFit="1" customWidth="1"/>
    <col min="6161" max="6176" width="13" style="49" customWidth="1"/>
    <col min="6177" max="6400" width="9.140625" style="49"/>
    <col min="6401" max="6401" width="10.7109375" style="49" customWidth="1"/>
    <col min="6402" max="6402" width="75.7109375" style="49" customWidth="1"/>
    <col min="6403" max="6414" width="19.7109375" style="49" customWidth="1"/>
    <col min="6415" max="6415" width="9.140625" style="49"/>
    <col min="6416" max="6416" width="57.85546875" style="49" bestFit="1" customWidth="1"/>
    <col min="6417" max="6432" width="13" style="49" customWidth="1"/>
    <col min="6433" max="6656" width="9.140625" style="49"/>
    <col min="6657" max="6657" width="10.7109375" style="49" customWidth="1"/>
    <col min="6658" max="6658" width="75.7109375" style="49" customWidth="1"/>
    <col min="6659" max="6670" width="19.7109375" style="49" customWidth="1"/>
    <col min="6671" max="6671" width="9.140625" style="49"/>
    <col min="6672" max="6672" width="57.85546875" style="49" bestFit="1" customWidth="1"/>
    <col min="6673" max="6688" width="13" style="49" customWidth="1"/>
    <col min="6689" max="6912" width="9.140625" style="49"/>
    <col min="6913" max="6913" width="10.7109375" style="49" customWidth="1"/>
    <col min="6914" max="6914" width="75.7109375" style="49" customWidth="1"/>
    <col min="6915" max="6926" width="19.7109375" style="49" customWidth="1"/>
    <col min="6927" max="6927" width="9.140625" style="49"/>
    <col min="6928" max="6928" width="57.85546875" style="49" bestFit="1" customWidth="1"/>
    <col min="6929" max="6944" width="13" style="49" customWidth="1"/>
    <col min="6945" max="7168" width="9.140625" style="49"/>
    <col min="7169" max="7169" width="10.7109375" style="49" customWidth="1"/>
    <col min="7170" max="7170" width="75.7109375" style="49" customWidth="1"/>
    <col min="7171" max="7182" width="19.7109375" style="49" customWidth="1"/>
    <col min="7183" max="7183" width="9.140625" style="49"/>
    <col min="7184" max="7184" width="57.85546875" style="49" bestFit="1" customWidth="1"/>
    <col min="7185" max="7200" width="13" style="49" customWidth="1"/>
    <col min="7201" max="7424" width="9.140625" style="49"/>
    <col min="7425" max="7425" width="10.7109375" style="49" customWidth="1"/>
    <col min="7426" max="7426" width="75.7109375" style="49" customWidth="1"/>
    <col min="7427" max="7438" width="19.7109375" style="49" customWidth="1"/>
    <col min="7439" max="7439" width="9.140625" style="49"/>
    <col min="7440" max="7440" width="57.85546875" style="49" bestFit="1" customWidth="1"/>
    <col min="7441" max="7456" width="13" style="49" customWidth="1"/>
    <col min="7457" max="7680" width="9.140625" style="49"/>
    <col min="7681" max="7681" width="10.7109375" style="49" customWidth="1"/>
    <col min="7682" max="7682" width="75.7109375" style="49" customWidth="1"/>
    <col min="7683" max="7694" width="19.7109375" style="49" customWidth="1"/>
    <col min="7695" max="7695" width="9.140625" style="49"/>
    <col min="7696" max="7696" width="57.85546875" style="49" bestFit="1" customWidth="1"/>
    <col min="7697" max="7712" width="13" style="49" customWidth="1"/>
    <col min="7713" max="7936" width="9.140625" style="49"/>
    <col min="7937" max="7937" width="10.7109375" style="49" customWidth="1"/>
    <col min="7938" max="7938" width="75.7109375" style="49" customWidth="1"/>
    <col min="7939" max="7950" width="19.7109375" style="49" customWidth="1"/>
    <col min="7951" max="7951" width="9.140625" style="49"/>
    <col min="7952" max="7952" width="57.85546875" style="49" bestFit="1" customWidth="1"/>
    <col min="7953" max="7968" width="13" style="49" customWidth="1"/>
    <col min="7969" max="8192" width="9.140625" style="49"/>
    <col min="8193" max="8193" width="10.7109375" style="49" customWidth="1"/>
    <col min="8194" max="8194" width="75.7109375" style="49" customWidth="1"/>
    <col min="8195" max="8206" width="19.7109375" style="49" customWidth="1"/>
    <col min="8207" max="8207" width="9.140625" style="49"/>
    <col min="8208" max="8208" width="57.85546875" style="49" bestFit="1" customWidth="1"/>
    <col min="8209" max="8224" width="13" style="49" customWidth="1"/>
    <col min="8225" max="8448" width="9.140625" style="49"/>
    <col min="8449" max="8449" width="10.7109375" style="49" customWidth="1"/>
    <col min="8450" max="8450" width="75.7109375" style="49" customWidth="1"/>
    <col min="8451" max="8462" width="19.7109375" style="49" customWidth="1"/>
    <col min="8463" max="8463" width="9.140625" style="49"/>
    <col min="8464" max="8464" width="57.85546875" style="49" bestFit="1" customWidth="1"/>
    <col min="8465" max="8480" width="13" style="49" customWidth="1"/>
    <col min="8481" max="8704" width="9.140625" style="49"/>
    <col min="8705" max="8705" width="10.7109375" style="49" customWidth="1"/>
    <col min="8706" max="8706" width="75.7109375" style="49" customWidth="1"/>
    <col min="8707" max="8718" width="19.7109375" style="49" customWidth="1"/>
    <col min="8719" max="8719" width="9.140625" style="49"/>
    <col min="8720" max="8720" width="57.85546875" style="49" bestFit="1" customWidth="1"/>
    <col min="8721" max="8736" width="13" style="49" customWidth="1"/>
    <col min="8737" max="8960" width="9.140625" style="49"/>
    <col min="8961" max="8961" width="10.7109375" style="49" customWidth="1"/>
    <col min="8962" max="8962" width="75.7109375" style="49" customWidth="1"/>
    <col min="8963" max="8974" width="19.7109375" style="49" customWidth="1"/>
    <col min="8975" max="8975" width="9.140625" style="49"/>
    <col min="8976" max="8976" width="57.85546875" style="49" bestFit="1" customWidth="1"/>
    <col min="8977" max="8992" width="13" style="49" customWidth="1"/>
    <col min="8993" max="9216" width="9.140625" style="49"/>
    <col min="9217" max="9217" width="10.7109375" style="49" customWidth="1"/>
    <col min="9218" max="9218" width="75.7109375" style="49" customWidth="1"/>
    <col min="9219" max="9230" width="19.7109375" style="49" customWidth="1"/>
    <col min="9231" max="9231" width="9.140625" style="49"/>
    <col min="9232" max="9232" width="57.85546875" style="49" bestFit="1" customWidth="1"/>
    <col min="9233" max="9248" width="13" style="49" customWidth="1"/>
    <col min="9249" max="9472" width="9.140625" style="49"/>
    <col min="9473" max="9473" width="10.7109375" style="49" customWidth="1"/>
    <col min="9474" max="9474" width="75.7109375" style="49" customWidth="1"/>
    <col min="9475" max="9486" width="19.7109375" style="49" customWidth="1"/>
    <col min="9487" max="9487" width="9.140625" style="49"/>
    <col min="9488" max="9488" width="57.85546875" style="49" bestFit="1" customWidth="1"/>
    <col min="9489" max="9504" width="13" style="49" customWidth="1"/>
    <col min="9505" max="9728" width="9.140625" style="49"/>
    <col min="9729" max="9729" width="10.7109375" style="49" customWidth="1"/>
    <col min="9730" max="9730" width="75.7109375" style="49" customWidth="1"/>
    <col min="9731" max="9742" width="19.7109375" style="49" customWidth="1"/>
    <col min="9743" max="9743" width="9.140625" style="49"/>
    <col min="9744" max="9744" width="57.85546875" style="49" bestFit="1" customWidth="1"/>
    <col min="9745" max="9760" width="13" style="49" customWidth="1"/>
    <col min="9761" max="9984" width="9.140625" style="49"/>
    <col min="9985" max="9985" width="10.7109375" style="49" customWidth="1"/>
    <col min="9986" max="9986" width="75.7109375" style="49" customWidth="1"/>
    <col min="9987" max="9998" width="19.7109375" style="49" customWidth="1"/>
    <col min="9999" max="9999" width="9.140625" style="49"/>
    <col min="10000" max="10000" width="57.85546875" style="49" bestFit="1" customWidth="1"/>
    <col min="10001" max="10016" width="13" style="49" customWidth="1"/>
    <col min="10017" max="10240" width="9.140625" style="49"/>
    <col min="10241" max="10241" width="10.7109375" style="49" customWidth="1"/>
    <col min="10242" max="10242" width="75.7109375" style="49" customWidth="1"/>
    <col min="10243" max="10254" width="19.7109375" style="49" customWidth="1"/>
    <col min="10255" max="10255" width="9.140625" style="49"/>
    <col min="10256" max="10256" width="57.85546875" style="49" bestFit="1" customWidth="1"/>
    <col min="10257" max="10272" width="13" style="49" customWidth="1"/>
    <col min="10273" max="10496" width="9.140625" style="49"/>
    <col min="10497" max="10497" width="10.7109375" style="49" customWidth="1"/>
    <col min="10498" max="10498" width="75.7109375" style="49" customWidth="1"/>
    <col min="10499" max="10510" width="19.7109375" style="49" customWidth="1"/>
    <col min="10511" max="10511" width="9.140625" style="49"/>
    <col min="10512" max="10512" width="57.85546875" style="49" bestFit="1" customWidth="1"/>
    <col min="10513" max="10528" width="13" style="49" customWidth="1"/>
    <col min="10529" max="10752" width="9.140625" style="49"/>
    <col min="10753" max="10753" width="10.7109375" style="49" customWidth="1"/>
    <col min="10754" max="10754" width="75.7109375" style="49" customWidth="1"/>
    <col min="10755" max="10766" width="19.7109375" style="49" customWidth="1"/>
    <col min="10767" max="10767" width="9.140625" style="49"/>
    <col min="10768" max="10768" width="57.85546875" style="49" bestFit="1" customWidth="1"/>
    <col min="10769" max="10784" width="13" style="49" customWidth="1"/>
    <col min="10785" max="11008" width="9.140625" style="49"/>
    <col min="11009" max="11009" width="10.7109375" style="49" customWidth="1"/>
    <col min="11010" max="11010" width="75.7109375" style="49" customWidth="1"/>
    <col min="11011" max="11022" width="19.7109375" style="49" customWidth="1"/>
    <col min="11023" max="11023" width="9.140625" style="49"/>
    <col min="11024" max="11024" width="57.85546875" style="49" bestFit="1" customWidth="1"/>
    <col min="11025" max="11040" width="13" style="49" customWidth="1"/>
    <col min="11041" max="11264" width="9.140625" style="49"/>
    <col min="11265" max="11265" width="10.7109375" style="49" customWidth="1"/>
    <col min="11266" max="11266" width="75.7109375" style="49" customWidth="1"/>
    <col min="11267" max="11278" width="19.7109375" style="49" customWidth="1"/>
    <col min="11279" max="11279" width="9.140625" style="49"/>
    <col min="11280" max="11280" width="57.85546875" style="49" bestFit="1" customWidth="1"/>
    <col min="11281" max="11296" width="13" style="49" customWidth="1"/>
    <col min="11297" max="11520" width="9.140625" style="49"/>
    <col min="11521" max="11521" width="10.7109375" style="49" customWidth="1"/>
    <col min="11522" max="11522" width="75.7109375" style="49" customWidth="1"/>
    <col min="11523" max="11534" width="19.7109375" style="49" customWidth="1"/>
    <col min="11535" max="11535" width="9.140625" style="49"/>
    <col min="11536" max="11536" width="57.85546875" style="49" bestFit="1" customWidth="1"/>
    <col min="11537" max="11552" width="13" style="49" customWidth="1"/>
    <col min="11553" max="11776" width="9.140625" style="49"/>
    <col min="11777" max="11777" width="10.7109375" style="49" customWidth="1"/>
    <col min="11778" max="11778" width="75.7109375" style="49" customWidth="1"/>
    <col min="11779" max="11790" width="19.7109375" style="49" customWidth="1"/>
    <col min="11791" max="11791" width="9.140625" style="49"/>
    <col min="11792" max="11792" width="57.85546875" style="49" bestFit="1" customWidth="1"/>
    <col min="11793" max="11808" width="13" style="49" customWidth="1"/>
    <col min="11809" max="12032" width="9.140625" style="49"/>
    <col min="12033" max="12033" width="10.7109375" style="49" customWidth="1"/>
    <col min="12034" max="12034" width="75.7109375" style="49" customWidth="1"/>
    <col min="12035" max="12046" width="19.7109375" style="49" customWidth="1"/>
    <col min="12047" max="12047" width="9.140625" style="49"/>
    <col min="12048" max="12048" width="57.85546875" style="49" bestFit="1" customWidth="1"/>
    <col min="12049" max="12064" width="13" style="49" customWidth="1"/>
    <col min="12065" max="12288" width="9.140625" style="49"/>
    <col min="12289" max="12289" width="10.7109375" style="49" customWidth="1"/>
    <col min="12290" max="12290" width="75.7109375" style="49" customWidth="1"/>
    <col min="12291" max="12302" width="19.7109375" style="49" customWidth="1"/>
    <col min="12303" max="12303" width="9.140625" style="49"/>
    <col min="12304" max="12304" width="57.85546875" style="49" bestFit="1" customWidth="1"/>
    <col min="12305" max="12320" width="13" style="49" customWidth="1"/>
    <col min="12321" max="12544" width="9.140625" style="49"/>
    <col min="12545" max="12545" width="10.7109375" style="49" customWidth="1"/>
    <col min="12546" max="12546" width="75.7109375" style="49" customWidth="1"/>
    <col min="12547" max="12558" width="19.7109375" style="49" customWidth="1"/>
    <col min="12559" max="12559" width="9.140625" style="49"/>
    <col min="12560" max="12560" width="57.85546875" style="49" bestFit="1" customWidth="1"/>
    <col min="12561" max="12576" width="13" style="49" customWidth="1"/>
    <col min="12577" max="12800" width="9.140625" style="49"/>
    <col min="12801" max="12801" width="10.7109375" style="49" customWidth="1"/>
    <col min="12802" max="12802" width="75.7109375" style="49" customWidth="1"/>
    <col min="12803" max="12814" width="19.7109375" style="49" customWidth="1"/>
    <col min="12815" max="12815" width="9.140625" style="49"/>
    <col min="12816" max="12816" width="57.85546875" style="49" bestFit="1" customWidth="1"/>
    <col min="12817" max="12832" width="13" style="49" customWidth="1"/>
    <col min="12833" max="13056" width="9.140625" style="49"/>
    <col min="13057" max="13057" width="10.7109375" style="49" customWidth="1"/>
    <col min="13058" max="13058" width="75.7109375" style="49" customWidth="1"/>
    <col min="13059" max="13070" width="19.7109375" style="49" customWidth="1"/>
    <col min="13071" max="13071" width="9.140625" style="49"/>
    <col min="13072" max="13072" width="57.85546875" style="49" bestFit="1" customWidth="1"/>
    <col min="13073" max="13088" width="13" style="49" customWidth="1"/>
    <col min="13089" max="13312" width="9.140625" style="49"/>
    <col min="13313" max="13313" width="10.7109375" style="49" customWidth="1"/>
    <col min="13314" max="13314" width="75.7109375" style="49" customWidth="1"/>
    <col min="13315" max="13326" width="19.7109375" style="49" customWidth="1"/>
    <col min="13327" max="13327" width="9.140625" style="49"/>
    <col min="13328" max="13328" width="57.85546875" style="49" bestFit="1" customWidth="1"/>
    <col min="13329" max="13344" width="13" style="49" customWidth="1"/>
    <col min="13345" max="13568" width="9.140625" style="49"/>
    <col min="13569" max="13569" width="10.7109375" style="49" customWidth="1"/>
    <col min="13570" max="13570" width="75.7109375" style="49" customWidth="1"/>
    <col min="13571" max="13582" width="19.7109375" style="49" customWidth="1"/>
    <col min="13583" max="13583" width="9.140625" style="49"/>
    <col min="13584" max="13584" width="57.85546875" style="49" bestFit="1" customWidth="1"/>
    <col min="13585" max="13600" width="13" style="49" customWidth="1"/>
    <col min="13601" max="13824" width="9.140625" style="49"/>
    <col min="13825" max="13825" width="10.7109375" style="49" customWidth="1"/>
    <col min="13826" max="13826" width="75.7109375" style="49" customWidth="1"/>
    <col min="13827" max="13838" width="19.7109375" style="49" customWidth="1"/>
    <col min="13839" max="13839" width="9.140625" style="49"/>
    <col min="13840" max="13840" width="57.85546875" style="49" bestFit="1" customWidth="1"/>
    <col min="13841" max="13856" width="13" style="49" customWidth="1"/>
    <col min="13857" max="14080" width="9.140625" style="49"/>
    <col min="14081" max="14081" width="10.7109375" style="49" customWidth="1"/>
    <col min="14082" max="14082" width="75.7109375" style="49" customWidth="1"/>
    <col min="14083" max="14094" width="19.7109375" style="49" customWidth="1"/>
    <col min="14095" max="14095" width="9.140625" style="49"/>
    <col min="14096" max="14096" width="57.85546875" style="49" bestFit="1" customWidth="1"/>
    <col min="14097" max="14112" width="13" style="49" customWidth="1"/>
    <col min="14113" max="14336" width="9.140625" style="49"/>
    <col min="14337" max="14337" width="10.7109375" style="49" customWidth="1"/>
    <col min="14338" max="14338" width="75.7109375" style="49" customWidth="1"/>
    <col min="14339" max="14350" width="19.7109375" style="49" customWidth="1"/>
    <col min="14351" max="14351" width="9.140625" style="49"/>
    <col min="14352" max="14352" width="57.85546875" style="49" bestFit="1" customWidth="1"/>
    <col min="14353" max="14368" width="13" style="49" customWidth="1"/>
    <col min="14369" max="14592" width="9.140625" style="49"/>
    <col min="14593" max="14593" width="10.7109375" style="49" customWidth="1"/>
    <col min="14594" max="14594" width="75.7109375" style="49" customWidth="1"/>
    <col min="14595" max="14606" width="19.7109375" style="49" customWidth="1"/>
    <col min="14607" max="14607" width="9.140625" style="49"/>
    <col min="14608" max="14608" width="57.85546875" style="49" bestFit="1" customWidth="1"/>
    <col min="14609" max="14624" width="13" style="49" customWidth="1"/>
    <col min="14625" max="14848" width="9.140625" style="49"/>
    <col min="14849" max="14849" width="10.7109375" style="49" customWidth="1"/>
    <col min="14850" max="14850" width="75.7109375" style="49" customWidth="1"/>
    <col min="14851" max="14862" width="19.7109375" style="49" customWidth="1"/>
    <col min="14863" max="14863" width="9.140625" style="49"/>
    <col min="14864" max="14864" width="57.85546875" style="49" bestFit="1" customWidth="1"/>
    <col min="14865" max="14880" width="13" style="49" customWidth="1"/>
    <col min="14881" max="15104" width="9.140625" style="49"/>
    <col min="15105" max="15105" width="10.7109375" style="49" customWidth="1"/>
    <col min="15106" max="15106" width="75.7109375" style="49" customWidth="1"/>
    <col min="15107" max="15118" width="19.7109375" style="49" customWidth="1"/>
    <col min="15119" max="15119" width="9.140625" style="49"/>
    <col min="15120" max="15120" width="57.85546875" style="49" bestFit="1" customWidth="1"/>
    <col min="15121" max="15136" width="13" style="49" customWidth="1"/>
    <col min="15137" max="15360" width="9.140625" style="49"/>
    <col min="15361" max="15361" width="10.7109375" style="49" customWidth="1"/>
    <col min="15362" max="15362" width="75.7109375" style="49" customWidth="1"/>
    <col min="15363" max="15374" width="19.7109375" style="49" customWidth="1"/>
    <col min="15375" max="15375" width="9.140625" style="49"/>
    <col min="15376" max="15376" width="57.85546875" style="49" bestFit="1" customWidth="1"/>
    <col min="15377" max="15392" width="13" style="49" customWidth="1"/>
    <col min="15393" max="15616" width="9.140625" style="49"/>
    <col min="15617" max="15617" width="10.7109375" style="49" customWidth="1"/>
    <col min="15618" max="15618" width="75.7109375" style="49" customWidth="1"/>
    <col min="15619" max="15630" width="19.7109375" style="49" customWidth="1"/>
    <col min="15631" max="15631" width="9.140625" style="49"/>
    <col min="15632" max="15632" width="57.85546875" style="49" bestFit="1" customWidth="1"/>
    <col min="15633" max="15648" width="13" style="49" customWidth="1"/>
    <col min="15649" max="15872" width="9.140625" style="49"/>
    <col min="15873" max="15873" width="10.7109375" style="49" customWidth="1"/>
    <col min="15874" max="15874" width="75.7109375" style="49" customWidth="1"/>
    <col min="15875" max="15886" width="19.7109375" style="49" customWidth="1"/>
    <col min="15887" max="15887" width="9.140625" style="49"/>
    <col min="15888" max="15888" width="57.85546875" style="49" bestFit="1" customWidth="1"/>
    <col min="15889" max="15904" width="13" style="49" customWidth="1"/>
    <col min="15905" max="16128" width="9.140625" style="49"/>
    <col min="16129" max="16129" width="10.7109375" style="49" customWidth="1"/>
    <col min="16130" max="16130" width="75.7109375" style="49" customWidth="1"/>
    <col min="16131" max="16142" width="19.7109375" style="49" customWidth="1"/>
    <col min="16143" max="16143" width="9.140625" style="49"/>
    <col min="16144" max="16144" width="57.85546875" style="49" bestFit="1" customWidth="1"/>
    <col min="16145" max="16160" width="13" style="49" customWidth="1"/>
    <col min="16161" max="16384" width="9.140625" style="49"/>
  </cols>
  <sheetData>
    <row r="1" spans="1:259" s="39" customFormat="1" ht="39" customHeight="1" thickBot="1">
      <c r="A1" s="134"/>
      <c r="B1" s="134"/>
      <c r="C1" s="135" t="s">
        <v>133</v>
      </c>
      <c r="D1" s="136"/>
      <c r="E1" s="136"/>
      <c r="F1" s="136"/>
      <c r="G1" s="136"/>
      <c r="H1" s="136"/>
      <c r="I1" s="136"/>
      <c r="J1" s="136"/>
      <c r="K1" s="136"/>
      <c r="L1" s="136"/>
      <c r="N1" s="40"/>
      <c r="O1" s="40"/>
      <c r="P1" s="41"/>
    </row>
    <row r="2" spans="1:259" s="39" customFormat="1" ht="39" customHeight="1" thickBot="1">
      <c r="A2" s="137"/>
      <c r="B2" s="138"/>
      <c r="C2" s="135"/>
      <c r="D2" s="136"/>
      <c r="E2" s="136"/>
      <c r="F2" s="136"/>
      <c r="G2" s="136"/>
      <c r="H2" s="136"/>
      <c r="I2" s="136"/>
      <c r="J2" s="136"/>
      <c r="K2" s="136"/>
      <c r="L2" s="136"/>
      <c r="M2" s="42" t="s">
        <v>134</v>
      </c>
      <c r="N2" s="43">
        <v>9</v>
      </c>
      <c r="O2" s="40"/>
      <c r="P2" s="41"/>
    </row>
    <row r="3" spans="1:259" s="39" customFormat="1" ht="39" customHeight="1" thickBot="1">
      <c r="A3" s="139" t="s">
        <v>213</v>
      </c>
      <c r="B3" s="139"/>
      <c r="C3" s="139"/>
      <c r="D3" s="139"/>
      <c r="E3" s="140"/>
      <c r="F3" s="141"/>
      <c r="G3" s="141"/>
      <c r="H3" s="141"/>
      <c r="I3" s="141"/>
      <c r="J3" s="141"/>
      <c r="K3" s="141"/>
      <c r="M3" s="42" t="s">
        <v>135</v>
      </c>
      <c r="N3" s="43">
        <v>2</v>
      </c>
      <c r="O3" s="44"/>
      <c r="P3" s="41"/>
    </row>
    <row r="4" spans="1:259" s="39" customFormat="1" ht="39" customHeight="1">
      <c r="A4" s="132"/>
      <c r="B4" s="133"/>
      <c r="C4" s="45"/>
      <c r="D4" s="46"/>
      <c r="E4" s="46"/>
      <c r="F4" s="46"/>
      <c r="G4" s="46"/>
      <c r="H4" s="46"/>
      <c r="I4" s="46"/>
      <c r="J4" s="46"/>
      <c r="K4" s="46"/>
      <c r="N4" s="47"/>
      <c r="O4" s="41"/>
      <c r="P4" s="41"/>
    </row>
    <row r="5" spans="1:259" ht="92.25" customHeight="1">
      <c r="A5" s="152" t="s">
        <v>136</v>
      </c>
      <c r="B5" s="48" t="s">
        <v>137</v>
      </c>
      <c r="C5" s="153" t="s">
        <v>138</v>
      </c>
      <c r="D5" s="154"/>
      <c r="E5" s="155"/>
      <c r="F5" s="153" t="s">
        <v>139</v>
      </c>
      <c r="G5" s="154"/>
      <c r="H5" s="154"/>
      <c r="I5" s="154"/>
      <c r="J5" s="155"/>
      <c r="K5" s="156" t="s">
        <v>140</v>
      </c>
      <c r="L5" s="157" t="s">
        <v>141</v>
      </c>
      <c r="M5" s="159" t="s">
        <v>142</v>
      </c>
      <c r="N5" s="160"/>
      <c r="O5" s="144" t="s">
        <v>143</v>
      </c>
    </row>
    <row r="6" spans="1:259" ht="200.25" customHeight="1">
      <c r="A6" s="152"/>
      <c r="B6" s="50" t="s">
        <v>16</v>
      </c>
      <c r="C6" s="145" t="s">
        <v>144</v>
      </c>
      <c r="D6" s="145"/>
      <c r="E6" s="145"/>
      <c r="F6" s="145" t="s">
        <v>145</v>
      </c>
      <c r="G6" s="145"/>
      <c r="H6" s="145"/>
      <c r="I6" s="145"/>
      <c r="J6" s="145"/>
      <c r="K6" s="156"/>
      <c r="L6" s="158"/>
      <c r="M6" s="51" t="s">
        <v>146</v>
      </c>
      <c r="N6" s="146" t="s">
        <v>147</v>
      </c>
      <c r="O6" s="144"/>
    </row>
    <row r="7" spans="1:259" ht="60" customHeight="1">
      <c r="A7" s="152"/>
      <c r="B7" s="52" t="s">
        <v>148</v>
      </c>
      <c r="C7" s="53">
        <v>5</v>
      </c>
      <c r="D7" s="53">
        <v>5</v>
      </c>
      <c r="E7" s="54">
        <v>10</v>
      </c>
      <c r="F7" s="55">
        <v>15</v>
      </c>
      <c r="G7" s="55">
        <v>15</v>
      </c>
      <c r="H7" s="55">
        <v>15</v>
      </c>
      <c r="I7" s="55">
        <v>15</v>
      </c>
      <c r="J7" s="54">
        <v>60</v>
      </c>
      <c r="K7" s="55">
        <v>15</v>
      </c>
      <c r="L7" s="55">
        <v>15</v>
      </c>
      <c r="M7" s="56">
        <v>100</v>
      </c>
      <c r="N7" s="147"/>
      <c r="O7" s="57">
        <v>100</v>
      </c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</row>
    <row r="8" spans="1:259" ht="60" customHeight="1">
      <c r="A8" s="59">
        <v>1</v>
      </c>
      <c r="B8" s="60" t="s">
        <v>278</v>
      </c>
      <c r="C8" s="61">
        <v>5</v>
      </c>
      <c r="D8" s="61">
        <v>5</v>
      </c>
      <c r="E8" s="62">
        <f>IF(C8="","",SUM(C8:D8))</f>
        <v>10</v>
      </c>
      <c r="F8" s="61">
        <v>15</v>
      </c>
      <c r="G8" s="61">
        <v>15</v>
      </c>
      <c r="H8" s="61"/>
      <c r="I8" s="61"/>
      <c r="J8" s="62">
        <f t="shared" ref="J8:J47" si="0">IF(F8="","",SUM(F8:I8))</f>
        <v>30</v>
      </c>
      <c r="K8" s="61">
        <v>13</v>
      </c>
      <c r="L8" s="61"/>
      <c r="M8" s="63">
        <f>IF(G8="","",SUM(C8+F8+G8+K8)/50*100)</f>
        <v>96</v>
      </c>
      <c r="N8" s="64" t="str">
        <f>IF(M8="","",IF(M8&gt;=95,"1",IF(M8&gt;=90,"2",IF(M8&gt;=80,"3",IF(M8&gt;=70,"4",IF(M8&gt;=60,"5",IF(M8&gt;=50,"6",IF(M8&lt;50,"7"))))))))</f>
        <v>1</v>
      </c>
      <c r="O8" s="65">
        <f t="shared" ref="O8:O47" si="1">IF(SUM(E8,J8,K8,L8)=0,"",SUM(E8,J8,K8,L8))</f>
        <v>53</v>
      </c>
    </row>
    <row r="9" spans="1:259" ht="60" customHeight="1">
      <c r="A9" s="66">
        <v>2</v>
      </c>
      <c r="B9" s="60" t="s">
        <v>279</v>
      </c>
      <c r="C9" s="61">
        <v>5</v>
      </c>
      <c r="D9" s="61">
        <v>5</v>
      </c>
      <c r="E9" s="67">
        <f t="shared" ref="E9:E47" si="2">IF(C9="","",SUM(C9:D9))</f>
        <v>10</v>
      </c>
      <c r="F9" s="61">
        <v>15</v>
      </c>
      <c r="G9" s="61">
        <v>15</v>
      </c>
      <c r="H9" s="61"/>
      <c r="I9" s="61"/>
      <c r="J9" s="67">
        <f t="shared" si="0"/>
        <v>30</v>
      </c>
      <c r="K9" s="61">
        <v>14</v>
      </c>
      <c r="L9" s="61"/>
      <c r="M9" s="63">
        <f t="shared" ref="M9:M46" si="3">IF(G9="","",SUM(C9+F9+G9+K9)/50*100)</f>
        <v>98</v>
      </c>
      <c r="N9" s="64" t="str">
        <f t="shared" ref="N9:N47" si="4">IF(M9="","",IF(M9&gt;=95,"1",IF(M9&gt;=90,"2",IF(M9&gt;=80,"3",IF(M9&gt;=70,"4",IF(M9&gt;=60,"5",IF(M9&gt;=50,"6",IF(M9&lt;50,"7"))))))))</f>
        <v>1</v>
      </c>
      <c r="O9" s="65">
        <f t="shared" si="1"/>
        <v>54</v>
      </c>
    </row>
    <row r="10" spans="1:259" ht="60" customHeight="1">
      <c r="A10" s="66">
        <v>3</v>
      </c>
      <c r="B10" s="60" t="s">
        <v>280</v>
      </c>
      <c r="C10" s="61">
        <v>4</v>
      </c>
      <c r="D10" s="61">
        <v>3</v>
      </c>
      <c r="E10" s="67">
        <f t="shared" si="2"/>
        <v>7</v>
      </c>
      <c r="F10" s="61">
        <v>10</v>
      </c>
      <c r="G10" s="61">
        <v>9</v>
      </c>
      <c r="H10" s="61"/>
      <c r="I10" s="61"/>
      <c r="J10" s="67">
        <f t="shared" si="0"/>
        <v>19</v>
      </c>
      <c r="K10" s="61">
        <v>0</v>
      </c>
      <c r="L10" s="61"/>
      <c r="M10" s="63">
        <f t="shared" si="3"/>
        <v>46</v>
      </c>
      <c r="N10" s="64" t="str">
        <f t="shared" si="4"/>
        <v>7</v>
      </c>
      <c r="O10" s="65">
        <f t="shared" si="1"/>
        <v>26</v>
      </c>
    </row>
    <row r="11" spans="1:259" ht="60" customHeight="1">
      <c r="A11" s="66">
        <v>4</v>
      </c>
      <c r="B11" s="60" t="s">
        <v>281</v>
      </c>
      <c r="C11" s="61">
        <v>5</v>
      </c>
      <c r="D11" s="61">
        <v>3</v>
      </c>
      <c r="E11" s="67">
        <f t="shared" si="2"/>
        <v>8</v>
      </c>
      <c r="F11" s="61">
        <v>8</v>
      </c>
      <c r="G11" s="61">
        <v>9</v>
      </c>
      <c r="H11" s="61"/>
      <c r="I11" s="61"/>
      <c r="J11" s="67">
        <f t="shared" si="0"/>
        <v>17</v>
      </c>
      <c r="K11" s="61">
        <v>15</v>
      </c>
      <c r="L11" s="61"/>
      <c r="M11" s="63">
        <f t="shared" si="3"/>
        <v>74</v>
      </c>
      <c r="N11" s="64" t="str">
        <f t="shared" si="4"/>
        <v>4</v>
      </c>
      <c r="O11" s="65">
        <f t="shared" si="1"/>
        <v>40</v>
      </c>
    </row>
    <row r="12" spans="1:259" ht="60" customHeight="1">
      <c r="A12" s="66">
        <v>5</v>
      </c>
      <c r="B12" s="60" t="s">
        <v>282</v>
      </c>
      <c r="C12" s="61">
        <v>4</v>
      </c>
      <c r="D12" s="61">
        <v>3</v>
      </c>
      <c r="E12" s="67">
        <f t="shared" si="2"/>
        <v>7</v>
      </c>
      <c r="F12" s="61">
        <v>9</v>
      </c>
      <c r="G12" s="61">
        <v>10</v>
      </c>
      <c r="H12" s="61"/>
      <c r="I12" s="61"/>
      <c r="J12" s="67">
        <f t="shared" si="0"/>
        <v>19</v>
      </c>
      <c r="K12" s="61">
        <v>2</v>
      </c>
      <c r="L12" s="61"/>
      <c r="M12" s="63">
        <f t="shared" si="3"/>
        <v>50</v>
      </c>
      <c r="N12" s="64" t="str">
        <f t="shared" si="4"/>
        <v>6</v>
      </c>
      <c r="O12" s="65">
        <f t="shared" si="1"/>
        <v>28</v>
      </c>
    </row>
    <row r="13" spans="1:259" ht="60" customHeight="1">
      <c r="A13" s="66">
        <v>6</v>
      </c>
      <c r="B13" s="60" t="s">
        <v>283</v>
      </c>
      <c r="C13" s="61">
        <v>5</v>
      </c>
      <c r="D13" s="61">
        <v>4</v>
      </c>
      <c r="E13" s="67">
        <f t="shared" si="2"/>
        <v>9</v>
      </c>
      <c r="F13" s="61">
        <v>9</v>
      </c>
      <c r="G13" s="61">
        <v>9</v>
      </c>
      <c r="H13" s="61"/>
      <c r="I13" s="61"/>
      <c r="J13" s="67">
        <f t="shared" si="0"/>
        <v>18</v>
      </c>
      <c r="K13" s="61">
        <v>13</v>
      </c>
      <c r="L13" s="61"/>
      <c r="M13" s="63">
        <f t="shared" si="3"/>
        <v>72</v>
      </c>
      <c r="N13" s="64" t="str">
        <f t="shared" si="4"/>
        <v>4</v>
      </c>
      <c r="O13" s="65">
        <f t="shared" si="1"/>
        <v>40</v>
      </c>
    </row>
    <row r="14" spans="1:259" ht="60" customHeight="1">
      <c r="A14" s="66">
        <v>7</v>
      </c>
      <c r="B14" s="60" t="s">
        <v>284</v>
      </c>
      <c r="C14" s="61">
        <v>5</v>
      </c>
      <c r="D14" s="61">
        <v>5</v>
      </c>
      <c r="E14" s="67">
        <f t="shared" si="2"/>
        <v>10</v>
      </c>
      <c r="F14" s="61">
        <v>15</v>
      </c>
      <c r="G14" s="61">
        <v>12</v>
      </c>
      <c r="H14" s="61"/>
      <c r="I14" s="61"/>
      <c r="J14" s="67">
        <f t="shared" si="0"/>
        <v>27</v>
      </c>
      <c r="K14" s="61">
        <v>13</v>
      </c>
      <c r="L14" s="61"/>
      <c r="M14" s="63">
        <f t="shared" si="3"/>
        <v>90</v>
      </c>
      <c r="N14" s="64" t="str">
        <f t="shared" si="4"/>
        <v>2</v>
      </c>
      <c r="O14" s="65">
        <f t="shared" si="1"/>
        <v>50</v>
      </c>
    </row>
    <row r="15" spans="1:259" ht="60" customHeight="1">
      <c r="A15" s="66">
        <v>8</v>
      </c>
      <c r="B15" s="60" t="s">
        <v>285</v>
      </c>
      <c r="C15" s="61">
        <v>5</v>
      </c>
      <c r="D15" s="61">
        <v>3</v>
      </c>
      <c r="E15" s="67">
        <f t="shared" si="2"/>
        <v>8</v>
      </c>
      <c r="F15" s="61">
        <v>10</v>
      </c>
      <c r="G15" s="61">
        <v>9</v>
      </c>
      <c r="H15" s="61"/>
      <c r="I15" s="61"/>
      <c r="J15" s="67">
        <f t="shared" si="0"/>
        <v>19</v>
      </c>
      <c r="K15" s="61">
        <v>14</v>
      </c>
      <c r="L15" s="61"/>
      <c r="M15" s="63">
        <f t="shared" si="3"/>
        <v>76</v>
      </c>
      <c r="N15" s="64" t="str">
        <f t="shared" si="4"/>
        <v>4</v>
      </c>
      <c r="O15" s="65">
        <f t="shared" si="1"/>
        <v>41</v>
      </c>
    </row>
    <row r="16" spans="1:259" ht="60" customHeight="1">
      <c r="A16" s="66">
        <v>9</v>
      </c>
      <c r="B16" s="60" t="s">
        <v>286</v>
      </c>
      <c r="C16" s="61">
        <v>4</v>
      </c>
      <c r="D16" s="61">
        <v>5</v>
      </c>
      <c r="E16" s="67">
        <f t="shared" si="2"/>
        <v>9</v>
      </c>
      <c r="F16" s="61">
        <v>9</v>
      </c>
      <c r="G16" s="61">
        <v>10</v>
      </c>
      <c r="H16" s="61"/>
      <c r="I16" s="61"/>
      <c r="J16" s="67">
        <f t="shared" si="0"/>
        <v>19</v>
      </c>
      <c r="K16" s="61">
        <v>13</v>
      </c>
      <c r="L16" s="61"/>
      <c r="M16" s="63">
        <f t="shared" si="3"/>
        <v>72</v>
      </c>
      <c r="N16" s="64" t="str">
        <f t="shared" si="4"/>
        <v>4</v>
      </c>
      <c r="O16" s="65">
        <f t="shared" si="1"/>
        <v>41</v>
      </c>
    </row>
    <row r="17" spans="1:15" ht="60" customHeight="1">
      <c r="A17" s="66">
        <v>10</v>
      </c>
      <c r="B17" s="60" t="s">
        <v>287</v>
      </c>
      <c r="C17" s="61">
        <v>5</v>
      </c>
      <c r="D17" s="61">
        <v>4</v>
      </c>
      <c r="E17" s="67">
        <f t="shared" si="2"/>
        <v>9</v>
      </c>
      <c r="F17" s="61">
        <v>8</v>
      </c>
      <c r="G17" s="61">
        <v>10</v>
      </c>
      <c r="H17" s="61"/>
      <c r="I17" s="61"/>
      <c r="J17" s="67">
        <f t="shared" si="0"/>
        <v>18</v>
      </c>
      <c r="K17" s="61">
        <v>15</v>
      </c>
      <c r="L17" s="61"/>
      <c r="M17" s="63">
        <f t="shared" si="3"/>
        <v>76</v>
      </c>
      <c r="N17" s="64" t="str">
        <f t="shared" si="4"/>
        <v>4</v>
      </c>
      <c r="O17" s="65">
        <f t="shared" si="1"/>
        <v>42</v>
      </c>
    </row>
    <row r="18" spans="1:15" ht="60" customHeight="1">
      <c r="A18" s="66">
        <v>11</v>
      </c>
      <c r="B18" s="60" t="s">
        <v>288</v>
      </c>
      <c r="C18" s="61">
        <v>3</v>
      </c>
      <c r="D18" s="61">
        <v>4</v>
      </c>
      <c r="E18" s="67">
        <f t="shared" si="2"/>
        <v>7</v>
      </c>
      <c r="F18" s="61">
        <v>8</v>
      </c>
      <c r="G18" s="61">
        <v>9</v>
      </c>
      <c r="H18" s="61"/>
      <c r="I18" s="61"/>
      <c r="J18" s="67">
        <f t="shared" si="0"/>
        <v>17</v>
      </c>
      <c r="K18" s="61">
        <v>13</v>
      </c>
      <c r="L18" s="61"/>
      <c r="M18" s="63">
        <f t="shared" si="3"/>
        <v>66</v>
      </c>
      <c r="N18" s="64" t="str">
        <f t="shared" si="4"/>
        <v>5</v>
      </c>
      <c r="O18" s="65">
        <f t="shared" si="1"/>
        <v>37</v>
      </c>
    </row>
    <row r="19" spans="1:15" ht="60" customHeight="1">
      <c r="A19" s="66">
        <v>12</v>
      </c>
      <c r="B19" s="60" t="s">
        <v>289</v>
      </c>
      <c r="C19" s="61">
        <v>5</v>
      </c>
      <c r="D19" s="61">
        <v>5</v>
      </c>
      <c r="E19" s="67">
        <f t="shared" si="2"/>
        <v>10</v>
      </c>
      <c r="F19" s="61">
        <v>15</v>
      </c>
      <c r="G19" s="61">
        <v>14</v>
      </c>
      <c r="H19" s="61"/>
      <c r="I19" s="61"/>
      <c r="J19" s="67">
        <f t="shared" si="0"/>
        <v>29</v>
      </c>
      <c r="K19" s="61">
        <v>12</v>
      </c>
      <c r="L19" s="61"/>
      <c r="M19" s="63">
        <f t="shared" si="3"/>
        <v>92</v>
      </c>
      <c r="N19" s="64" t="str">
        <f t="shared" si="4"/>
        <v>2</v>
      </c>
      <c r="O19" s="65">
        <f t="shared" si="1"/>
        <v>51</v>
      </c>
    </row>
    <row r="20" spans="1:15" ht="60" customHeight="1">
      <c r="A20" s="66">
        <v>13</v>
      </c>
      <c r="B20" s="60" t="s">
        <v>290</v>
      </c>
      <c r="C20" s="61">
        <v>4</v>
      </c>
      <c r="D20" s="61">
        <v>3</v>
      </c>
      <c r="E20" s="67">
        <f t="shared" si="2"/>
        <v>7</v>
      </c>
      <c r="F20" s="61">
        <v>14</v>
      </c>
      <c r="G20" s="61">
        <v>10</v>
      </c>
      <c r="H20" s="61"/>
      <c r="I20" s="61"/>
      <c r="J20" s="67">
        <f t="shared" si="0"/>
        <v>24</v>
      </c>
      <c r="K20" s="61">
        <v>0</v>
      </c>
      <c r="L20" s="61"/>
      <c r="M20" s="63">
        <f t="shared" si="3"/>
        <v>56.000000000000007</v>
      </c>
      <c r="N20" s="64" t="str">
        <f t="shared" si="4"/>
        <v>6</v>
      </c>
      <c r="O20" s="65">
        <f t="shared" si="1"/>
        <v>31</v>
      </c>
    </row>
    <row r="21" spans="1:15" ht="60" customHeight="1">
      <c r="A21" s="66">
        <v>14</v>
      </c>
      <c r="B21" s="60" t="s">
        <v>291</v>
      </c>
      <c r="C21" s="61">
        <v>5</v>
      </c>
      <c r="D21" s="61">
        <v>3</v>
      </c>
      <c r="E21" s="67">
        <f t="shared" si="2"/>
        <v>8</v>
      </c>
      <c r="F21" s="61">
        <v>9</v>
      </c>
      <c r="G21" s="61">
        <v>8</v>
      </c>
      <c r="H21" s="61"/>
      <c r="I21" s="61"/>
      <c r="J21" s="67">
        <f t="shared" si="0"/>
        <v>17</v>
      </c>
      <c r="K21" s="61">
        <v>8</v>
      </c>
      <c r="L21" s="61"/>
      <c r="M21" s="63">
        <f t="shared" si="3"/>
        <v>60</v>
      </c>
      <c r="N21" s="64" t="str">
        <f t="shared" si="4"/>
        <v>5</v>
      </c>
      <c r="O21" s="65">
        <f t="shared" si="1"/>
        <v>33</v>
      </c>
    </row>
    <row r="22" spans="1:15" ht="60" customHeight="1">
      <c r="A22" s="66">
        <v>15</v>
      </c>
      <c r="B22" s="60" t="s">
        <v>292</v>
      </c>
      <c r="C22" s="61">
        <v>3</v>
      </c>
      <c r="D22" s="61">
        <v>5</v>
      </c>
      <c r="E22" s="67">
        <f t="shared" si="2"/>
        <v>8</v>
      </c>
      <c r="F22" s="61">
        <v>8</v>
      </c>
      <c r="G22" s="61">
        <v>9</v>
      </c>
      <c r="H22" s="61"/>
      <c r="I22" s="61"/>
      <c r="J22" s="67">
        <f t="shared" si="0"/>
        <v>17</v>
      </c>
      <c r="K22" s="61">
        <v>13</v>
      </c>
      <c r="L22" s="61"/>
      <c r="M22" s="63">
        <f t="shared" si="3"/>
        <v>66</v>
      </c>
      <c r="N22" s="64" t="str">
        <f t="shared" si="4"/>
        <v>5</v>
      </c>
      <c r="O22" s="65">
        <f t="shared" si="1"/>
        <v>38</v>
      </c>
    </row>
    <row r="23" spans="1:15" ht="60" customHeight="1">
      <c r="A23" s="66">
        <v>16</v>
      </c>
      <c r="B23" s="60" t="s">
        <v>293</v>
      </c>
      <c r="C23" s="61">
        <v>5</v>
      </c>
      <c r="D23" s="61">
        <v>5</v>
      </c>
      <c r="E23" s="67">
        <f t="shared" si="2"/>
        <v>10</v>
      </c>
      <c r="F23" s="61">
        <v>15</v>
      </c>
      <c r="G23" s="61">
        <v>15</v>
      </c>
      <c r="H23" s="61"/>
      <c r="I23" s="61"/>
      <c r="J23" s="67">
        <f t="shared" si="0"/>
        <v>30</v>
      </c>
      <c r="K23" s="61">
        <v>14</v>
      </c>
      <c r="L23" s="61"/>
      <c r="M23" s="63">
        <f t="shared" si="3"/>
        <v>98</v>
      </c>
      <c r="N23" s="64" t="str">
        <f t="shared" si="4"/>
        <v>1</v>
      </c>
      <c r="O23" s="65">
        <f t="shared" si="1"/>
        <v>54</v>
      </c>
    </row>
    <row r="24" spans="1:15" ht="60" customHeight="1">
      <c r="A24" s="66">
        <v>17</v>
      </c>
      <c r="B24" s="60" t="s">
        <v>294</v>
      </c>
      <c r="C24" s="61">
        <v>5</v>
      </c>
      <c r="D24" s="61">
        <v>5</v>
      </c>
      <c r="E24" s="67">
        <f t="shared" si="2"/>
        <v>10</v>
      </c>
      <c r="F24" s="61">
        <v>15</v>
      </c>
      <c r="G24" s="61">
        <v>15</v>
      </c>
      <c r="H24" s="61"/>
      <c r="I24" s="61"/>
      <c r="J24" s="67">
        <f t="shared" si="0"/>
        <v>30</v>
      </c>
      <c r="K24" s="61">
        <v>10</v>
      </c>
      <c r="L24" s="61"/>
      <c r="M24" s="63">
        <f t="shared" si="3"/>
        <v>90</v>
      </c>
      <c r="N24" s="64" t="str">
        <f t="shared" si="4"/>
        <v>2</v>
      </c>
      <c r="O24" s="65">
        <f t="shared" si="1"/>
        <v>50</v>
      </c>
    </row>
    <row r="25" spans="1:15" ht="60" customHeight="1">
      <c r="A25" s="66">
        <v>18</v>
      </c>
      <c r="B25" s="60" t="s">
        <v>295</v>
      </c>
      <c r="C25" s="61">
        <v>5</v>
      </c>
      <c r="D25" s="61">
        <v>4</v>
      </c>
      <c r="E25" s="67">
        <f t="shared" si="2"/>
        <v>9</v>
      </c>
      <c r="F25" s="61">
        <v>10</v>
      </c>
      <c r="G25" s="61">
        <v>9</v>
      </c>
      <c r="H25" s="61"/>
      <c r="I25" s="61"/>
      <c r="J25" s="67">
        <f t="shared" si="0"/>
        <v>19</v>
      </c>
      <c r="K25" s="61">
        <v>11</v>
      </c>
      <c r="L25" s="61"/>
      <c r="M25" s="63">
        <f t="shared" si="3"/>
        <v>70</v>
      </c>
      <c r="N25" s="64" t="str">
        <f t="shared" si="4"/>
        <v>4</v>
      </c>
      <c r="O25" s="65">
        <f t="shared" si="1"/>
        <v>39</v>
      </c>
    </row>
    <row r="26" spans="1:15" ht="60" customHeight="1">
      <c r="A26" s="66">
        <v>19</v>
      </c>
      <c r="B26" s="60" t="s">
        <v>296</v>
      </c>
      <c r="C26" s="61">
        <v>3</v>
      </c>
      <c r="D26" s="61">
        <v>4</v>
      </c>
      <c r="E26" s="67">
        <f t="shared" si="2"/>
        <v>7</v>
      </c>
      <c r="F26" s="61">
        <v>9</v>
      </c>
      <c r="G26" s="61">
        <v>10</v>
      </c>
      <c r="H26" s="61"/>
      <c r="I26" s="61"/>
      <c r="J26" s="67">
        <f t="shared" si="0"/>
        <v>19</v>
      </c>
      <c r="K26" s="61">
        <v>13</v>
      </c>
      <c r="L26" s="61"/>
      <c r="M26" s="63">
        <f t="shared" si="3"/>
        <v>70</v>
      </c>
      <c r="N26" s="64" t="str">
        <f t="shared" si="4"/>
        <v>4</v>
      </c>
      <c r="O26" s="65">
        <f t="shared" si="1"/>
        <v>39</v>
      </c>
    </row>
    <row r="27" spans="1:15" ht="60" customHeight="1">
      <c r="A27" s="66">
        <v>20</v>
      </c>
      <c r="B27" s="60"/>
      <c r="C27" s="61"/>
      <c r="D27" s="61"/>
      <c r="E27" s="67" t="str">
        <f t="shared" si="2"/>
        <v/>
      </c>
      <c r="F27" s="61"/>
      <c r="G27" s="61"/>
      <c r="H27" s="61"/>
      <c r="I27" s="61"/>
      <c r="J27" s="67" t="str">
        <f t="shared" si="0"/>
        <v/>
      </c>
      <c r="K27" s="61"/>
      <c r="L27" s="61"/>
      <c r="M27" s="63" t="str">
        <f t="shared" si="3"/>
        <v/>
      </c>
      <c r="N27" s="64" t="str">
        <f t="shared" si="4"/>
        <v/>
      </c>
      <c r="O27" s="65" t="str">
        <f t="shared" si="1"/>
        <v/>
      </c>
    </row>
    <row r="28" spans="1:15" ht="60" customHeight="1">
      <c r="A28" s="66">
        <v>21</v>
      </c>
      <c r="B28" s="60"/>
      <c r="C28" s="61"/>
      <c r="D28" s="61"/>
      <c r="E28" s="67" t="str">
        <f t="shared" si="2"/>
        <v/>
      </c>
      <c r="F28" s="61"/>
      <c r="G28" s="61"/>
      <c r="H28" s="61"/>
      <c r="I28" s="61"/>
      <c r="J28" s="67" t="str">
        <f t="shared" si="0"/>
        <v/>
      </c>
      <c r="K28" s="61"/>
      <c r="L28" s="61"/>
      <c r="M28" s="63" t="str">
        <f t="shared" si="3"/>
        <v/>
      </c>
      <c r="N28" s="64" t="str">
        <f t="shared" si="4"/>
        <v/>
      </c>
      <c r="O28" s="65" t="str">
        <f t="shared" si="1"/>
        <v/>
      </c>
    </row>
    <row r="29" spans="1:15" ht="60" customHeight="1">
      <c r="A29" s="66">
        <v>22</v>
      </c>
      <c r="B29" s="60"/>
      <c r="C29" s="61"/>
      <c r="D29" s="61"/>
      <c r="E29" s="67" t="str">
        <f t="shared" si="2"/>
        <v/>
      </c>
      <c r="F29" s="61"/>
      <c r="G29" s="61"/>
      <c r="H29" s="61"/>
      <c r="I29" s="61"/>
      <c r="J29" s="67" t="str">
        <f t="shared" si="0"/>
        <v/>
      </c>
      <c r="K29" s="61"/>
      <c r="L29" s="61"/>
      <c r="M29" s="63" t="str">
        <f t="shared" si="3"/>
        <v/>
      </c>
      <c r="N29" s="64" t="str">
        <f t="shared" si="4"/>
        <v/>
      </c>
      <c r="O29" s="65" t="str">
        <f t="shared" si="1"/>
        <v/>
      </c>
    </row>
    <row r="30" spans="1:15" ht="60" customHeight="1">
      <c r="A30" s="66">
        <v>23</v>
      </c>
      <c r="B30" s="60"/>
      <c r="C30" s="61"/>
      <c r="D30" s="61"/>
      <c r="E30" s="67" t="str">
        <f t="shared" si="2"/>
        <v/>
      </c>
      <c r="F30" s="61"/>
      <c r="G30" s="61"/>
      <c r="H30" s="61"/>
      <c r="I30" s="61"/>
      <c r="J30" s="67" t="str">
        <f t="shared" si="0"/>
        <v/>
      </c>
      <c r="K30" s="61"/>
      <c r="L30" s="61"/>
      <c r="M30" s="63" t="str">
        <f t="shared" si="3"/>
        <v/>
      </c>
      <c r="N30" s="64" t="str">
        <f t="shared" si="4"/>
        <v/>
      </c>
      <c r="O30" s="65" t="str">
        <f t="shared" si="1"/>
        <v/>
      </c>
    </row>
    <row r="31" spans="1:15" ht="60" customHeight="1">
      <c r="A31" s="66">
        <v>24</v>
      </c>
      <c r="B31" s="60"/>
      <c r="C31" s="61"/>
      <c r="D31" s="61"/>
      <c r="E31" s="67" t="str">
        <f t="shared" si="2"/>
        <v/>
      </c>
      <c r="F31" s="61"/>
      <c r="G31" s="61"/>
      <c r="H31" s="61"/>
      <c r="I31" s="61"/>
      <c r="J31" s="67" t="str">
        <f t="shared" si="0"/>
        <v/>
      </c>
      <c r="K31" s="61"/>
      <c r="L31" s="61"/>
      <c r="M31" s="63" t="str">
        <f t="shared" si="3"/>
        <v/>
      </c>
      <c r="N31" s="64" t="str">
        <f t="shared" si="4"/>
        <v/>
      </c>
      <c r="O31" s="65" t="str">
        <f t="shared" si="1"/>
        <v/>
      </c>
    </row>
    <row r="32" spans="1:15" ht="60" customHeight="1">
      <c r="A32" s="66">
        <v>25</v>
      </c>
      <c r="B32" s="60"/>
      <c r="C32" s="61"/>
      <c r="D32" s="61"/>
      <c r="E32" s="67" t="str">
        <f t="shared" si="2"/>
        <v/>
      </c>
      <c r="F32" s="61"/>
      <c r="G32" s="61"/>
      <c r="H32" s="61"/>
      <c r="I32" s="61"/>
      <c r="J32" s="67" t="str">
        <f t="shared" si="0"/>
        <v/>
      </c>
      <c r="K32" s="61"/>
      <c r="L32" s="61"/>
      <c r="M32" s="63" t="str">
        <f t="shared" si="3"/>
        <v/>
      </c>
      <c r="N32" s="64" t="str">
        <f t="shared" si="4"/>
        <v/>
      </c>
      <c r="O32" s="65" t="str">
        <f t="shared" si="1"/>
        <v/>
      </c>
    </row>
    <row r="33" spans="1:259" ht="60" customHeight="1">
      <c r="A33" s="66">
        <v>26</v>
      </c>
      <c r="B33" s="60"/>
      <c r="C33" s="61"/>
      <c r="D33" s="61"/>
      <c r="E33" s="67" t="str">
        <f t="shared" si="2"/>
        <v/>
      </c>
      <c r="F33" s="61"/>
      <c r="G33" s="61"/>
      <c r="H33" s="61"/>
      <c r="I33" s="61"/>
      <c r="J33" s="67" t="str">
        <f t="shared" si="0"/>
        <v/>
      </c>
      <c r="K33" s="61"/>
      <c r="L33" s="61"/>
      <c r="M33" s="63" t="str">
        <f t="shared" si="3"/>
        <v/>
      </c>
      <c r="N33" s="64" t="str">
        <f t="shared" si="4"/>
        <v/>
      </c>
      <c r="O33" s="65" t="str">
        <f t="shared" si="1"/>
        <v/>
      </c>
    </row>
    <row r="34" spans="1:259" ht="60" customHeight="1">
      <c r="A34" s="66">
        <v>27</v>
      </c>
      <c r="B34" s="60"/>
      <c r="C34" s="61"/>
      <c r="D34" s="61"/>
      <c r="E34" s="67" t="str">
        <f t="shared" si="2"/>
        <v/>
      </c>
      <c r="F34" s="61"/>
      <c r="G34" s="61"/>
      <c r="H34" s="61"/>
      <c r="I34" s="61"/>
      <c r="J34" s="67" t="str">
        <f t="shared" si="0"/>
        <v/>
      </c>
      <c r="K34" s="61"/>
      <c r="L34" s="61"/>
      <c r="M34" s="63" t="str">
        <f t="shared" si="3"/>
        <v/>
      </c>
      <c r="N34" s="64" t="str">
        <f t="shared" si="4"/>
        <v/>
      </c>
      <c r="O34" s="65" t="str">
        <f t="shared" si="1"/>
        <v/>
      </c>
    </row>
    <row r="35" spans="1:259" ht="60" customHeight="1">
      <c r="A35" s="66">
        <v>28</v>
      </c>
      <c r="B35" s="60"/>
      <c r="C35" s="61"/>
      <c r="D35" s="61"/>
      <c r="E35" s="67" t="str">
        <f t="shared" si="2"/>
        <v/>
      </c>
      <c r="F35" s="61"/>
      <c r="G35" s="61"/>
      <c r="H35" s="61"/>
      <c r="I35" s="61"/>
      <c r="J35" s="67" t="str">
        <f t="shared" si="0"/>
        <v/>
      </c>
      <c r="K35" s="61"/>
      <c r="L35" s="61"/>
      <c r="M35" s="63" t="str">
        <f t="shared" si="3"/>
        <v/>
      </c>
      <c r="N35" s="64" t="str">
        <f t="shared" si="4"/>
        <v/>
      </c>
      <c r="O35" s="65" t="str">
        <f t="shared" si="1"/>
        <v/>
      </c>
    </row>
    <row r="36" spans="1:259" ht="60" customHeight="1">
      <c r="A36" s="66">
        <v>29</v>
      </c>
      <c r="B36" s="60"/>
      <c r="C36" s="61"/>
      <c r="D36" s="61"/>
      <c r="E36" s="67" t="str">
        <f t="shared" si="2"/>
        <v/>
      </c>
      <c r="F36" s="61"/>
      <c r="G36" s="61"/>
      <c r="H36" s="61"/>
      <c r="I36" s="61"/>
      <c r="J36" s="67" t="str">
        <f t="shared" si="0"/>
        <v/>
      </c>
      <c r="K36" s="61"/>
      <c r="L36" s="61"/>
      <c r="M36" s="63" t="str">
        <f t="shared" si="3"/>
        <v/>
      </c>
      <c r="N36" s="64" t="str">
        <f t="shared" si="4"/>
        <v/>
      </c>
      <c r="O36" s="65" t="str">
        <f t="shared" si="1"/>
        <v/>
      </c>
    </row>
    <row r="37" spans="1:259" ht="60" customHeight="1">
      <c r="A37" s="66">
        <v>30</v>
      </c>
      <c r="B37" s="60"/>
      <c r="C37" s="61"/>
      <c r="D37" s="61"/>
      <c r="E37" s="67" t="str">
        <f t="shared" si="2"/>
        <v/>
      </c>
      <c r="F37" s="61"/>
      <c r="G37" s="61"/>
      <c r="H37" s="61"/>
      <c r="I37" s="61"/>
      <c r="J37" s="67" t="str">
        <f t="shared" si="0"/>
        <v/>
      </c>
      <c r="K37" s="61"/>
      <c r="L37" s="61"/>
      <c r="M37" s="63" t="str">
        <f t="shared" si="3"/>
        <v/>
      </c>
      <c r="N37" s="64" t="str">
        <f t="shared" si="4"/>
        <v/>
      </c>
      <c r="O37" s="65" t="str">
        <f t="shared" si="1"/>
        <v/>
      </c>
    </row>
    <row r="38" spans="1:259" ht="60" customHeight="1">
      <c r="A38" s="66">
        <v>31</v>
      </c>
      <c r="B38" s="60"/>
      <c r="C38" s="61"/>
      <c r="D38" s="61"/>
      <c r="E38" s="67" t="str">
        <f t="shared" si="2"/>
        <v/>
      </c>
      <c r="F38" s="61"/>
      <c r="G38" s="61"/>
      <c r="H38" s="61"/>
      <c r="I38" s="61"/>
      <c r="J38" s="67" t="str">
        <f t="shared" si="0"/>
        <v/>
      </c>
      <c r="K38" s="61"/>
      <c r="L38" s="61"/>
      <c r="M38" s="63" t="str">
        <f t="shared" si="3"/>
        <v/>
      </c>
      <c r="N38" s="64" t="str">
        <f t="shared" si="4"/>
        <v/>
      </c>
      <c r="O38" s="65" t="str">
        <f t="shared" si="1"/>
        <v/>
      </c>
    </row>
    <row r="39" spans="1:259" ht="60" customHeight="1">
      <c r="A39" s="66">
        <v>32</v>
      </c>
      <c r="B39" s="60"/>
      <c r="C39" s="61"/>
      <c r="D39" s="61"/>
      <c r="E39" s="67" t="str">
        <f t="shared" si="2"/>
        <v/>
      </c>
      <c r="F39" s="61"/>
      <c r="G39" s="61"/>
      <c r="H39" s="61"/>
      <c r="I39" s="61"/>
      <c r="J39" s="67" t="str">
        <f t="shared" si="0"/>
        <v/>
      </c>
      <c r="K39" s="61"/>
      <c r="L39" s="61"/>
      <c r="M39" s="63" t="str">
        <f t="shared" si="3"/>
        <v/>
      </c>
      <c r="N39" s="64" t="str">
        <f t="shared" si="4"/>
        <v/>
      </c>
      <c r="O39" s="65" t="str">
        <f t="shared" si="1"/>
        <v/>
      </c>
    </row>
    <row r="40" spans="1:259" ht="60" customHeight="1">
      <c r="A40" s="66">
        <v>33</v>
      </c>
      <c r="B40" s="60"/>
      <c r="C40" s="61"/>
      <c r="D40" s="61"/>
      <c r="E40" s="67" t="str">
        <f t="shared" si="2"/>
        <v/>
      </c>
      <c r="F40" s="61"/>
      <c r="G40" s="61"/>
      <c r="H40" s="61"/>
      <c r="I40" s="61"/>
      <c r="J40" s="67" t="str">
        <f t="shared" si="0"/>
        <v/>
      </c>
      <c r="K40" s="61"/>
      <c r="L40" s="61"/>
      <c r="M40" s="63" t="str">
        <f t="shared" si="3"/>
        <v/>
      </c>
      <c r="N40" s="64" t="str">
        <f t="shared" si="4"/>
        <v/>
      </c>
      <c r="O40" s="65" t="str">
        <f t="shared" si="1"/>
        <v/>
      </c>
    </row>
    <row r="41" spans="1:259" ht="60" customHeight="1">
      <c r="A41" s="66">
        <v>34</v>
      </c>
      <c r="B41" s="60"/>
      <c r="C41" s="61"/>
      <c r="D41" s="61"/>
      <c r="E41" s="67" t="str">
        <f t="shared" si="2"/>
        <v/>
      </c>
      <c r="F41" s="61"/>
      <c r="G41" s="61"/>
      <c r="H41" s="61"/>
      <c r="I41" s="61"/>
      <c r="J41" s="67" t="str">
        <f t="shared" si="0"/>
        <v/>
      </c>
      <c r="K41" s="61"/>
      <c r="L41" s="61"/>
      <c r="M41" s="63" t="str">
        <f t="shared" si="3"/>
        <v/>
      </c>
      <c r="N41" s="64" t="str">
        <f t="shared" si="4"/>
        <v/>
      </c>
      <c r="O41" s="65" t="str">
        <f t="shared" si="1"/>
        <v/>
      </c>
    </row>
    <row r="42" spans="1:259" ht="60" customHeight="1">
      <c r="A42" s="66">
        <v>35</v>
      </c>
      <c r="B42" s="60"/>
      <c r="C42" s="61"/>
      <c r="D42" s="61"/>
      <c r="E42" s="67" t="str">
        <f t="shared" si="2"/>
        <v/>
      </c>
      <c r="F42" s="61"/>
      <c r="G42" s="61"/>
      <c r="H42" s="61"/>
      <c r="I42" s="61"/>
      <c r="J42" s="67" t="str">
        <f t="shared" si="0"/>
        <v/>
      </c>
      <c r="K42" s="61"/>
      <c r="L42" s="61"/>
      <c r="M42" s="63" t="str">
        <f t="shared" si="3"/>
        <v/>
      </c>
      <c r="N42" s="64" t="str">
        <f t="shared" si="4"/>
        <v/>
      </c>
      <c r="O42" s="65" t="str">
        <f t="shared" si="1"/>
        <v/>
      </c>
    </row>
    <row r="43" spans="1:259" ht="60" customHeight="1">
      <c r="A43" s="66">
        <v>36</v>
      </c>
      <c r="B43" s="60"/>
      <c r="C43" s="61"/>
      <c r="D43" s="61"/>
      <c r="E43" s="67" t="str">
        <f t="shared" si="2"/>
        <v/>
      </c>
      <c r="F43" s="61"/>
      <c r="G43" s="61"/>
      <c r="H43" s="61"/>
      <c r="I43" s="61"/>
      <c r="J43" s="67" t="str">
        <f t="shared" si="0"/>
        <v/>
      </c>
      <c r="K43" s="61"/>
      <c r="L43" s="61"/>
      <c r="M43" s="63" t="str">
        <f t="shared" si="3"/>
        <v/>
      </c>
      <c r="N43" s="64" t="str">
        <f t="shared" si="4"/>
        <v/>
      </c>
      <c r="O43" s="65" t="str">
        <f t="shared" si="1"/>
        <v/>
      </c>
    </row>
    <row r="44" spans="1:259" s="68" customFormat="1" ht="60" customHeight="1">
      <c r="A44" s="66">
        <v>37</v>
      </c>
      <c r="B44" s="60"/>
      <c r="C44" s="61"/>
      <c r="D44" s="61"/>
      <c r="E44" s="67" t="str">
        <f t="shared" si="2"/>
        <v/>
      </c>
      <c r="F44" s="61"/>
      <c r="G44" s="61"/>
      <c r="H44" s="61"/>
      <c r="I44" s="61"/>
      <c r="J44" s="67" t="str">
        <f t="shared" si="0"/>
        <v/>
      </c>
      <c r="K44" s="61"/>
      <c r="L44" s="61"/>
      <c r="M44" s="63" t="str">
        <f t="shared" si="3"/>
        <v/>
      </c>
      <c r="N44" s="64" t="str">
        <f t="shared" si="4"/>
        <v/>
      </c>
      <c r="O44" s="65" t="str">
        <f t="shared" si="1"/>
        <v/>
      </c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49"/>
      <c r="EY44" s="49"/>
      <c r="EZ44" s="49"/>
      <c r="FA44" s="49"/>
      <c r="FB44" s="49"/>
      <c r="FC44" s="49"/>
      <c r="FD44" s="49"/>
      <c r="FE44" s="49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49"/>
      <c r="FS44" s="49"/>
      <c r="FT44" s="49"/>
      <c r="FU44" s="49"/>
      <c r="FV44" s="49"/>
      <c r="FW44" s="49"/>
      <c r="FX44" s="49"/>
      <c r="FY44" s="49"/>
      <c r="FZ44" s="49"/>
      <c r="GA44" s="49"/>
      <c r="GB44" s="49"/>
      <c r="GC44" s="49"/>
      <c r="GD44" s="49"/>
      <c r="GE44" s="49"/>
      <c r="GF44" s="49"/>
      <c r="GG44" s="49"/>
      <c r="GH44" s="49"/>
      <c r="GI44" s="49"/>
      <c r="GJ44" s="49"/>
      <c r="GK44" s="49"/>
      <c r="GL44" s="49"/>
      <c r="GM44" s="49"/>
      <c r="GN44" s="49"/>
      <c r="GO44" s="49"/>
      <c r="GP44" s="49"/>
      <c r="GQ44" s="49"/>
      <c r="GR44" s="49"/>
      <c r="GS44" s="49"/>
      <c r="GT44" s="49"/>
      <c r="GU44" s="49"/>
      <c r="GV44" s="49"/>
      <c r="GW44" s="49"/>
      <c r="GX44" s="49"/>
      <c r="GY44" s="49"/>
      <c r="GZ44" s="49"/>
      <c r="HA44" s="49"/>
      <c r="HB44" s="49"/>
      <c r="HC44" s="49"/>
      <c r="HD44" s="49"/>
      <c r="HE44" s="49"/>
      <c r="HF44" s="49"/>
      <c r="HG44" s="49"/>
      <c r="HH44" s="49"/>
      <c r="HI44" s="49"/>
      <c r="HJ44" s="49"/>
      <c r="HK44" s="49"/>
      <c r="HL44" s="49"/>
      <c r="HM44" s="49"/>
      <c r="HN44" s="49"/>
      <c r="HO44" s="49"/>
      <c r="HP44" s="49"/>
      <c r="HQ44" s="49"/>
      <c r="HR44" s="49"/>
      <c r="HS44" s="49"/>
      <c r="HT44" s="49"/>
      <c r="HU44" s="49"/>
      <c r="HV44" s="49"/>
      <c r="HW44" s="49"/>
      <c r="HX44" s="49"/>
      <c r="HY44" s="49"/>
      <c r="HZ44" s="49"/>
      <c r="IA44" s="49"/>
      <c r="IB44" s="49"/>
      <c r="IC44" s="49"/>
      <c r="ID44" s="49"/>
      <c r="IE44" s="49"/>
      <c r="IF44" s="49"/>
      <c r="IG44" s="49"/>
      <c r="IH44" s="49"/>
      <c r="II44" s="49"/>
      <c r="IJ44" s="49"/>
      <c r="IK44" s="49"/>
      <c r="IL44" s="49"/>
      <c r="IM44" s="49"/>
      <c r="IN44" s="49"/>
      <c r="IO44" s="49"/>
      <c r="IP44" s="49"/>
      <c r="IQ44" s="49"/>
      <c r="IR44" s="49"/>
      <c r="IS44" s="49"/>
      <c r="IT44" s="49"/>
      <c r="IU44" s="49"/>
      <c r="IV44" s="49"/>
      <c r="IW44" s="49"/>
      <c r="IX44" s="49"/>
      <c r="IY44" s="49"/>
    </row>
    <row r="45" spans="1:259" ht="60" customHeight="1">
      <c r="A45" s="66">
        <v>38</v>
      </c>
      <c r="B45" s="60"/>
      <c r="C45" s="61"/>
      <c r="D45" s="61"/>
      <c r="E45" s="67" t="str">
        <f t="shared" si="2"/>
        <v/>
      </c>
      <c r="F45" s="61"/>
      <c r="G45" s="61"/>
      <c r="H45" s="61"/>
      <c r="I45" s="61"/>
      <c r="J45" s="67" t="str">
        <f t="shared" si="0"/>
        <v/>
      </c>
      <c r="K45" s="61"/>
      <c r="L45" s="61"/>
      <c r="M45" s="63" t="str">
        <f t="shared" si="3"/>
        <v/>
      </c>
      <c r="N45" s="64" t="str">
        <f t="shared" si="4"/>
        <v/>
      </c>
      <c r="O45" s="65" t="str">
        <f t="shared" si="1"/>
        <v/>
      </c>
    </row>
    <row r="46" spans="1:259" ht="60" customHeight="1">
      <c r="A46" s="66">
        <v>39</v>
      </c>
      <c r="B46" s="60"/>
      <c r="C46" s="61"/>
      <c r="D46" s="61"/>
      <c r="E46" s="67" t="str">
        <f t="shared" si="2"/>
        <v/>
      </c>
      <c r="F46" s="61"/>
      <c r="G46" s="61"/>
      <c r="H46" s="61"/>
      <c r="I46" s="61"/>
      <c r="J46" s="67" t="str">
        <f t="shared" si="0"/>
        <v/>
      </c>
      <c r="K46" s="61"/>
      <c r="L46" s="61"/>
      <c r="M46" s="63" t="str">
        <f t="shared" si="3"/>
        <v/>
      </c>
      <c r="N46" s="64" t="str">
        <f t="shared" si="4"/>
        <v/>
      </c>
      <c r="O46" s="65" t="str">
        <f t="shared" si="1"/>
        <v/>
      </c>
    </row>
    <row r="47" spans="1:259" ht="60" customHeight="1">
      <c r="A47" s="66">
        <v>40</v>
      </c>
      <c r="B47" s="60"/>
      <c r="C47" s="61"/>
      <c r="D47" s="61"/>
      <c r="E47" s="67" t="str">
        <f t="shared" si="2"/>
        <v/>
      </c>
      <c r="F47" s="61"/>
      <c r="G47" s="61"/>
      <c r="H47" s="61"/>
      <c r="I47" s="61"/>
      <c r="J47" s="67" t="str">
        <f t="shared" si="0"/>
        <v/>
      </c>
      <c r="K47" s="61"/>
      <c r="L47" s="61"/>
      <c r="M47" s="63" t="str">
        <f>IF(G47="","",SUM(C47+F47+G47+K47)/50*100)</f>
        <v/>
      </c>
      <c r="N47" s="64" t="str">
        <f t="shared" si="4"/>
        <v/>
      </c>
      <c r="O47" s="65" t="str">
        <f t="shared" si="1"/>
        <v/>
      </c>
    </row>
    <row r="48" spans="1:259" ht="60" customHeight="1">
      <c r="A48" s="148" t="s">
        <v>175</v>
      </c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8"/>
      <c r="GS48" s="68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HX48" s="68"/>
      <c r="HY48" s="68"/>
      <c r="HZ48" s="68"/>
      <c r="IA48" s="68"/>
      <c r="IB48" s="68"/>
      <c r="IC48" s="68"/>
      <c r="ID48" s="68"/>
      <c r="IE48" s="68"/>
      <c r="IF48" s="68"/>
      <c r="IG48" s="68"/>
      <c r="IH48" s="68"/>
      <c r="II48" s="68"/>
      <c r="IJ48" s="68"/>
      <c r="IK48" s="68"/>
      <c r="IL48" s="68"/>
      <c r="IM48" s="68"/>
      <c r="IN48" s="68"/>
      <c r="IO48" s="68"/>
      <c r="IP48" s="68"/>
      <c r="IQ48" s="68"/>
      <c r="IR48" s="68"/>
      <c r="IS48" s="68"/>
      <c r="IT48" s="68"/>
      <c r="IU48" s="68"/>
      <c r="IV48" s="68"/>
      <c r="IW48" s="68"/>
      <c r="IX48" s="68"/>
      <c r="IY48" s="68"/>
    </row>
    <row r="49" spans="1:16" ht="60" customHeight="1">
      <c r="A49" s="69"/>
      <c r="B49" s="70" t="s">
        <v>176</v>
      </c>
      <c r="C49" s="149"/>
      <c r="D49" s="150"/>
      <c r="E49" s="150"/>
      <c r="F49" s="150"/>
      <c r="G49" s="150"/>
      <c r="H49" s="150"/>
      <c r="I49" s="150"/>
      <c r="J49" s="150"/>
      <c r="K49" s="150"/>
      <c r="L49" s="150"/>
      <c r="M49" s="151"/>
      <c r="N49" s="71"/>
      <c r="O49" s="71"/>
    </row>
    <row r="50" spans="1:16" ht="60" customHeight="1">
      <c r="A50" s="59">
        <v>1</v>
      </c>
      <c r="B50" s="72" t="s">
        <v>177</v>
      </c>
      <c r="C50" s="73">
        <f>COUNTIFS(C$8:C$47,"&gt;=4.5")</f>
        <v>12</v>
      </c>
      <c r="D50" s="73">
        <f>COUNTIFS(D$8:D$47,"&gt;=4.5")</f>
        <v>8</v>
      </c>
      <c r="E50" s="74">
        <f>COUNTIFS(E$8:E$47,"&gt;=18")</f>
        <v>0</v>
      </c>
      <c r="F50" s="75">
        <f>COUNTIFS(F$8:F$47,"&gt;=9")</f>
        <v>15</v>
      </c>
      <c r="G50" s="75"/>
      <c r="H50" s="75"/>
      <c r="I50" s="75">
        <f>COUNTIFS(I$8:I$47,"&gt;=9")</f>
        <v>0</v>
      </c>
      <c r="J50" s="74">
        <f>COUNTIFS(J$8:J$47,"&gt;=36")</f>
        <v>0</v>
      </c>
      <c r="K50" s="75">
        <f>COUNTIFS(K$8:K$47,"&gt;=9")</f>
        <v>15</v>
      </c>
      <c r="L50" s="75">
        <f>COUNTIFS(L$8:L$47,"&gt;=13.5")</f>
        <v>0</v>
      </c>
      <c r="M50" s="74">
        <f>COUNTIFS(O$8:O$47,"&gt;=90")</f>
        <v>0</v>
      </c>
      <c r="N50" s="71"/>
      <c r="O50" s="71"/>
    </row>
    <row r="51" spans="1:16" ht="60">
      <c r="A51" s="66">
        <v>2</v>
      </c>
      <c r="B51" s="72" t="s">
        <v>178</v>
      </c>
      <c r="C51" s="73">
        <f>COUNTIFS(C$8:C$47,"&gt;=4",C$8:C$47,"&lt;4.5")</f>
        <v>4</v>
      </c>
      <c r="D51" s="73">
        <f>COUNTIFS(D$8:D$47,"&gt;=4",D$8:D$47,"&lt;4.5")</f>
        <v>5</v>
      </c>
      <c r="E51" s="74">
        <f>COUNTIFS(E$8:E$47,"&gt;=16",E$8:E$47,"&lt;18")</f>
        <v>0</v>
      </c>
      <c r="F51" s="75">
        <f>COUNTIFS(F$8:F$47,"&gt;=8",F$8:F$47,"&lt;9")</f>
        <v>4</v>
      </c>
      <c r="G51" s="75"/>
      <c r="H51" s="75"/>
      <c r="I51" s="75">
        <f>COUNTIFS(I$8:I$47,"&gt;=8",I$8:I$47,"&lt;9")</f>
        <v>0</v>
      </c>
      <c r="J51" s="74">
        <f>COUNTIFS(J$8:J$47,"&gt;=32",J$8:J$47,"&lt;36")</f>
        <v>0</v>
      </c>
      <c r="K51" s="75">
        <f>COUNTIFS(K$8:K$47,"&gt;=8",K$8:K$47,"&lt;9")</f>
        <v>1</v>
      </c>
      <c r="L51" s="75">
        <f>COUNTIFS(L$8:L$47,"&gt;=12",L$8:L$47,"&lt;13.5")</f>
        <v>0</v>
      </c>
      <c r="M51" s="74">
        <f>COUNTIFS(O$8:O$47,"&gt;=80",O$8:O$47,"&lt;90")</f>
        <v>0</v>
      </c>
      <c r="N51" s="71"/>
      <c r="O51" s="71"/>
    </row>
    <row r="52" spans="1:16" ht="60">
      <c r="A52" s="66">
        <v>3</v>
      </c>
      <c r="B52" s="72" t="s">
        <v>179</v>
      </c>
      <c r="C52" s="73">
        <f>COUNTIFS(C$8:C$47,"&gt;=3.25",C$8:C$47,"&lt;4")</f>
        <v>0</v>
      </c>
      <c r="D52" s="73">
        <f>COUNTIFS(D$8:D$47,"&gt;=3.25",D$8:D$47,"&lt;4")</f>
        <v>0</v>
      </c>
      <c r="E52" s="74">
        <f>COUNTIFS(E$8:E$47,"&gt;=13",E$8:E$47,"&lt;16")</f>
        <v>0</v>
      </c>
      <c r="F52" s="75">
        <f>COUNTIFS(F$8:F$47,"&gt;=6.5",F$8:F$47,"&lt;8")</f>
        <v>0</v>
      </c>
      <c r="G52" s="75"/>
      <c r="H52" s="75"/>
      <c r="I52" s="75">
        <f>COUNTIFS(I$8:I$47,"&gt;=6.5",I$8:I$47,"&lt;8")</f>
        <v>0</v>
      </c>
      <c r="J52" s="74">
        <f>COUNTIFS(J$8:J$47,"&gt;=26",J$8:J$47,"&lt;32")</f>
        <v>6</v>
      </c>
      <c r="K52" s="75">
        <f>COUNTIFS(K$8:K$47,"&gt;=6.5",K$8:K$47,"&lt;8")</f>
        <v>0</v>
      </c>
      <c r="L52" s="75">
        <f>COUNTIFS(L$8:L$47,"&gt;=9.75",L$8:L$47,"&lt;12")</f>
        <v>0</v>
      </c>
      <c r="M52" s="74">
        <f>COUNTIFS(O$8:O$47,"&gt;=65",O$8:O$47,"&lt;80")</f>
        <v>0</v>
      </c>
      <c r="N52" s="71"/>
      <c r="O52" s="71"/>
    </row>
    <row r="53" spans="1:16" ht="60">
      <c r="A53" s="66">
        <v>4</v>
      </c>
      <c r="B53" s="72" t="s">
        <v>180</v>
      </c>
      <c r="C53" s="73">
        <f>COUNTIFS(C$8:C$47,"&gt;=2.5",C$8:C$47,"&lt;3.25")</f>
        <v>3</v>
      </c>
      <c r="D53" s="73">
        <f>COUNTIFS(D$8:D$47,"&gt;=2.5",D$8:D$47,"&lt;3.25")</f>
        <v>6</v>
      </c>
      <c r="E53" s="74">
        <f>COUNTIFS(E$8:E$47,"&gt;=10",E$8:E$47,"&lt;13")</f>
        <v>6</v>
      </c>
      <c r="F53" s="75">
        <f>COUNTIFS(F$8:F$47,"&gt;=5",F$8:F$47,"&lt;6.5")</f>
        <v>0</v>
      </c>
      <c r="G53" s="75"/>
      <c r="H53" s="75"/>
      <c r="I53" s="75">
        <f>COUNTIFS(I$8:I$47,"&gt;=5",I$8:I$47,"&lt;6.5")</f>
        <v>0</v>
      </c>
      <c r="J53" s="74">
        <f>COUNTIFS(J$8:J$47,"&gt;=20",J$8:J$47,"&lt;26")</f>
        <v>1</v>
      </c>
      <c r="K53" s="75">
        <f>COUNTIFS(K$8:K$47,"&gt;=5",K$8:K$47,"&lt;6.5")</f>
        <v>0</v>
      </c>
      <c r="L53" s="75">
        <f>COUNTIFS(L$8:L$47,"&gt;=7.5",L$8:L$47,"&lt;9.75")</f>
        <v>0</v>
      </c>
      <c r="M53" s="74">
        <f>COUNTIFS(O$8:O$47,"&gt;=50",O$8:O$47,"&lt;65")</f>
        <v>6</v>
      </c>
      <c r="N53" s="71"/>
      <c r="O53" s="71"/>
    </row>
    <row r="54" spans="1:16" ht="60">
      <c r="A54" s="66">
        <v>5</v>
      </c>
      <c r="B54" s="72" t="s">
        <v>181</v>
      </c>
      <c r="C54" s="73">
        <f>COUNTIFS(C$8:C$47,"&lt;2.5")</f>
        <v>0</v>
      </c>
      <c r="D54" s="73">
        <f>COUNTIFS(D$8:D$47,"&lt;2.5")</f>
        <v>0</v>
      </c>
      <c r="E54" s="74">
        <f>COUNTIFS(E$8:E$47,"&lt;10")</f>
        <v>13</v>
      </c>
      <c r="F54" s="75">
        <f>COUNTIFS(F$8:F$47,"&lt;5")</f>
        <v>0</v>
      </c>
      <c r="G54" s="75"/>
      <c r="H54" s="75"/>
      <c r="I54" s="75">
        <f>COUNTIFS(I$8:I$47,"&lt;5")</f>
        <v>0</v>
      </c>
      <c r="J54" s="74">
        <f>COUNTIFS(J$8:J$47,"&lt;20")</f>
        <v>12</v>
      </c>
      <c r="K54" s="75">
        <f>COUNTIFS(K$8:K$47,"&lt;5")</f>
        <v>3</v>
      </c>
      <c r="L54" s="75">
        <f>COUNTIFS(L$8:L$47,"&lt;7.5")</f>
        <v>0</v>
      </c>
      <c r="M54" s="74">
        <f>COUNTIFS(O$8:O$47,"&lt;50")</f>
        <v>13</v>
      </c>
      <c r="N54" s="71"/>
      <c r="O54" s="71"/>
    </row>
    <row r="55" spans="1:16" s="82" customFormat="1" ht="42" customHeight="1">
      <c r="A55" s="76"/>
      <c r="B55" s="77" t="s">
        <v>182</v>
      </c>
      <c r="C55" s="142" t="s">
        <v>183</v>
      </c>
      <c r="D55" s="142" t="s">
        <v>184</v>
      </c>
      <c r="E55" s="142" t="s">
        <v>184</v>
      </c>
      <c r="F55" s="142" t="s">
        <v>184</v>
      </c>
      <c r="G55" s="142"/>
      <c r="H55" s="142"/>
      <c r="I55" s="142" t="s">
        <v>184</v>
      </c>
      <c r="J55" s="142" t="s">
        <v>184</v>
      </c>
      <c r="K55" s="79" t="s">
        <v>185</v>
      </c>
      <c r="L55" s="80"/>
      <c r="M55" s="80"/>
      <c r="N55" s="81"/>
      <c r="O55" s="80"/>
      <c r="P55" s="80"/>
    </row>
    <row r="56" spans="1:16" s="88" customFormat="1" ht="42.75" customHeight="1">
      <c r="A56" s="83"/>
      <c r="B56" s="84"/>
      <c r="C56" s="143"/>
      <c r="D56" s="143"/>
      <c r="E56" s="143"/>
      <c r="F56" s="143"/>
      <c r="G56" s="143"/>
      <c r="H56" s="143"/>
      <c r="I56" s="143"/>
      <c r="J56" s="143"/>
      <c r="K56" s="85"/>
      <c r="L56" s="86"/>
      <c r="M56" s="86"/>
      <c r="N56" s="87"/>
      <c r="O56" s="86"/>
      <c r="P56" s="86"/>
    </row>
  </sheetData>
  <sheetProtection algorithmName="SHA-512" hashValue="bymfRcfdrKcinTwDVsD9Sw9HEi8Aylyen4Sk5Zge/jYh+kvPJ7FX30Y4JStUMt7GaslXX539UxCjP4mWFs/Pug==" saltValue="rJpldvugpSjeUtd+V1m7xQ==" spinCount="100000" sheet="1"/>
  <mergeCells count="20">
    <mergeCell ref="C55:J55"/>
    <mergeCell ref="C56:J56"/>
    <mergeCell ref="O5:O6"/>
    <mergeCell ref="C6:E6"/>
    <mergeCell ref="F6:J6"/>
    <mergeCell ref="N6:N7"/>
    <mergeCell ref="A48:O48"/>
    <mergeCell ref="C49:M49"/>
    <mergeCell ref="A5:A7"/>
    <mergeCell ref="C5:E5"/>
    <mergeCell ref="F5:J5"/>
    <mergeCell ref="K5:K6"/>
    <mergeCell ref="L5:L6"/>
    <mergeCell ref="M5:N5"/>
    <mergeCell ref="A4:B4"/>
    <mergeCell ref="A1:B1"/>
    <mergeCell ref="C1:L2"/>
    <mergeCell ref="A2:B2"/>
    <mergeCell ref="A3:D3"/>
    <mergeCell ref="E3:K3"/>
  </mergeCells>
  <dataValidations count="5">
    <dataValidation type="whole" allowBlank="1" showInputMessage="1" showErrorMessage="1" sqref="L8:L47" xr:uid="{00000000-0002-0000-0C00-000000000000}">
      <formula1>0</formula1>
      <formula2>30</formula2>
    </dataValidation>
    <dataValidation type="whole" allowBlank="1" showInputMessage="1" showErrorMessage="1" sqref="F8:I47 K8:K47" xr:uid="{00000000-0002-0000-0C00-000001000000}">
      <formula1>0</formula1>
      <formula2>20</formula2>
    </dataValidation>
    <dataValidation type="whole" allowBlank="1" showInputMessage="1" showErrorMessage="1" sqref="C8:D47" xr:uid="{00000000-0002-0000-0C00-000002000000}">
      <formula1>0</formula1>
      <formula2>5</formula2>
    </dataValidation>
    <dataValidation allowBlank="1" showInputMessage="1" showErrorMessage="1" error="يجب أن تكون القيمة بين 0 و 5" sqref="SU46:TF50 ACQ46:ADB50 AMM46:AMX50 AWI46:AWT50 BGE46:BGP50 BQA46:BQL50 BZW46:CAH50 CJS46:CKD50 CTO46:CTZ50 DDK46:DDV50 DNG46:DNR50 DXC46:DXN50 EGY46:EHJ50 EQU46:ERF50 FAQ46:FBB50 FKM46:FKX50 FUI46:FUT50 GEE46:GEP50 GOA46:GOL50 GXW46:GYH50 HHS46:HID50 HRO46:HRZ50 IBK46:IBV50 ILG46:ILR50 IVC46:IVN50 JEY46:JFJ50 JOU46:JPF50 JYQ46:JZB50 KIM46:KIX50 KSI46:KST50 LCE46:LCP50 LMA46:LML50 LVW46:LWH50 MFS46:MGD50 MPO46:MPZ50 MZK46:MZV50 NJG46:NJR50 NTC46:NTN50 OCY46:ODJ50 OMU46:ONF50 OWQ46:OXB50 PGM46:PGX50 PQI46:PQT50 QAE46:QAP50 QKA46:QKL50 QTW46:QUH50 RDS46:RED50 RNO46:RNZ50 RXK46:RXV50 SHG46:SHR50 SRC46:SRN50 TAY46:TBJ50 TKU46:TLF50 TUQ46:TVB50 UEM46:UEX50 UOI46:UOT50 UYE46:UYP50 VIA46:VIL50 VRW46:VSH50 WBS46:WCD50 WLO46:WLZ50 WVK46:WVV50 SU65584:TF65588 ACQ65584:ADB65588 AMM65584:AMX65588 AWI65584:AWT65588 BGE65584:BGP65588 BQA65584:BQL65588 BZW65584:CAH65588 CJS65584:CKD65588 CTO65584:CTZ65588 DDK65584:DDV65588 DNG65584:DNR65588 DXC65584:DXN65588 EGY65584:EHJ65588 EQU65584:ERF65588 FAQ65584:FBB65588 FKM65584:FKX65588 FUI65584:FUT65588 GEE65584:GEP65588 GOA65584:GOL65588 GXW65584:GYH65588 HHS65584:HID65588 HRO65584:HRZ65588 IBK65584:IBV65588 ILG65584:ILR65588 IVC65584:IVN65588 JEY65584:JFJ65588 JOU65584:JPF65588 JYQ65584:JZB65588 KIM65584:KIX65588 KSI65584:KST65588 LCE65584:LCP65588 LMA65584:LML65588 LVW65584:LWH65588 MFS65584:MGD65588 MPO65584:MPZ65588 MZK65584:MZV65588 NJG65584:NJR65588 NTC65584:NTN65588 OCY65584:ODJ65588 OMU65584:ONF65588 OWQ65584:OXB65588 PGM65584:PGX65588 PQI65584:PQT65588 QAE65584:QAP65588 QKA65584:QKL65588 QTW65584:QUH65588 RDS65584:RED65588 RNO65584:RNZ65588 RXK65584:RXV65588 SHG65584:SHR65588 SRC65584:SRN65588 TAY65584:TBJ65588 TKU65584:TLF65588 TUQ65584:TVB65588 UEM65584:UEX65588 UOI65584:UOT65588 UYE65584:UYP65588 VIA65584:VIL65588 VRW65584:VSH65588 WBS65584:WCD65588 WLO65584:WLZ65588 WVK65584:WVV65588 SU131120:TF131124 ACQ131120:ADB131124 AMM131120:AMX131124 AWI131120:AWT131124 BGE131120:BGP131124 BQA131120:BQL131124 BZW131120:CAH131124 CJS131120:CKD131124 CTO131120:CTZ131124 DDK131120:DDV131124 DNG131120:DNR131124 DXC131120:DXN131124 EGY131120:EHJ131124 EQU131120:ERF131124 FAQ131120:FBB131124 FKM131120:FKX131124 FUI131120:FUT131124 GEE131120:GEP131124 GOA131120:GOL131124 GXW131120:GYH131124 HHS131120:HID131124 HRO131120:HRZ131124 IBK131120:IBV131124 ILG131120:ILR131124 IVC131120:IVN131124 JEY131120:JFJ131124 JOU131120:JPF131124 JYQ131120:JZB131124 KIM131120:KIX131124 KSI131120:KST131124 LCE131120:LCP131124 LMA131120:LML131124 LVW131120:LWH131124 MFS131120:MGD131124 MPO131120:MPZ131124 MZK131120:MZV131124 NJG131120:NJR131124 NTC131120:NTN131124 OCY131120:ODJ131124 OMU131120:ONF131124 OWQ131120:OXB131124 PGM131120:PGX131124 PQI131120:PQT131124 QAE131120:QAP131124 QKA131120:QKL131124 QTW131120:QUH131124 RDS131120:RED131124 RNO131120:RNZ131124 RXK131120:RXV131124 SHG131120:SHR131124 SRC131120:SRN131124 TAY131120:TBJ131124 TKU131120:TLF131124 TUQ131120:TVB131124 UEM131120:UEX131124 UOI131120:UOT131124 UYE131120:UYP131124 VIA131120:VIL131124 VRW131120:VSH131124 WBS131120:WCD131124 WLO131120:WLZ131124 WVK131120:WVV131124 SU196656:TF196660 ACQ196656:ADB196660 AMM196656:AMX196660 AWI196656:AWT196660 BGE196656:BGP196660 BQA196656:BQL196660 BZW196656:CAH196660 CJS196656:CKD196660 CTO196656:CTZ196660 DDK196656:DDV196660 DNG196656:DNR196660 DXC196656:DXN196660 EGY196656:EHJ196660 EQU196656:ERF196660 FAQ196656:FBB196660 FKM196656:FKX196660 FUI196656:FUT196660 GEE196656:GEP196660 GOA196656:GOL196660 GXW196656:GYH196660 HHS196656:HID196660 HRO196656:HRZ196660 IBK196656:IBV196660 ILG196656:ILR196660 IVC196656:IVN196660 JEY196656:JFJ196660 JOU196656:JPF196660 JYQ196656:JZB196660 KIM196656:KIX196660 KSI196656:KST196660 LCE196656:LCP196660 LMA196656:LML196660 LVW196656:LWH196660 MFS196656:MGD196660 MPO196656:MPZ196660 MZK196656:MZV196660 NJG196656:NJR196660 NTC196656:NTN196660 OCY196656:ODJ196660 OMU196656:ONF196660 OWQ196656:OXB196660 PGM196656:PGX196660 PQI196656:PQT196660 QAE196656:QAP196660 QKA196656:QKL196660 QTW196656:QUH196660 RDS196656:RED196660 RNO196656:RNZ196660 RXK196656:RXV196660 SHG196656:SHR196660 SRC196656:SRN196660 TAY196656:TBJ196660 TKU196656:TLF196660 TUQ196656:TVB196660 UEM196656:UEX196660 UOI196656:UOT196660 UYE196656:UYP196660 VIA196656:VIL196660 VRW196656:VSH196660 WBS196656:WCD196660 WLO196656:WLZ196660 WVK196656:WVV196660 SU262192:TF262196 ACQ262192:ADB262196 AMM262192:AMX262196 AWI262192:AWT262196 BGE262192:BGP262196 BQA262192:BQL262196 BZW262192:CAH262196 CJS262192:CKD262196 CTO262192:CTZ262196 DDK262192:DDV262196 DNG262192:DNR262196 DXC262192:DXN262196 EGY262192:EHJ262196 EQU262192:ERF262196 FAQ262192:FBB262196 FKM262192:FKX262196 FUI262192:FUT262196 GEE262192:GEP262196 GOA262192:GOL262196 GXW262192:GYH262196 HHS262192:HID262196 HRO262192:HRZ262196 IBK262192:IBV262196 ILG262192:ILR262196 IVC262192:IVN262196 JEY262192:JFJ262196 JOU262192:JPF262196 JYQ262192:JZB262196 KIM262192:KIX262196 KSI262192:KST262196 LCE262192:LCP262196 LMA262192:LML262196 LVW262192:LWH262196 MFS262192:MGD262196 MPO262192:MPZ262196 MZK262192:MZV262196 NJG262192:NJR262196 NTC262192:NTN262196 OCY262192:ODJ262196 OMU262192:ONF262196 OWQ262192:OXB262196 PGM262192:PGX262196 PQI262192:PQT262196 QAE262192:QAP262196 QKA262192:QKL262196 QTW262192:QUH262196 RDS262192:RED262196 RNO262192:RNZ262196 RXK262192:RXV262196 SHG262192:SHR262196 SRC262192:SRN262196 TAY262192:TBJ262196 TKU262192:TLF262196 TUQ262192:TVB262196 UEM262192:UEX262196 UOI262192:UOT262196 UYE262192:UYP262196 VIA262192:VIL262196 VRW262192:VSH262196 WBS262192:WCD262196 WLO262192:WLZ262196 WVK262192:WVV262196 SU327728:TF327732 ACQ327728:ADB327732 AMM327728:AMX327732 AWI327728:AWT327732 BGE327728:BGP327732 BQA327728:BQL327732 BZW327728:CAH327732 CJS327728:CKD327732 CTO327728:CTZ327732 DDK327728:DDV327732 DNG327728:DNR327732 DXC327728:DXN327732 EGY327728:EHJ327732 EQU327728:ERF327732 FAQ327728:FBB327732 FKM327728:FKX327732 FUI327728:FUT327732 GEE327728:GEP327732 GOA327728:GOL327732 GXW327728:GYH327732 HHS327728:HID327732 HRO327728:HRZ327732 IBK327728:IBV327732 ILG327728:ILR327732 IVC327728:IVN327732 JEY327728:JFJ327732 JOU327728:JPF327732 JYQ327728:JZB327732 KIM327728:KIX327732 KSI327728:KST327732 LCE327728:LCP327732 LMA327728:LML327732 LVW327728:LWH327732 MFS327728:MGD327732 MPO327728:MPZ327732 MZK327728:MZV327732 NJG327728:NJR327732 NTC327728:NTN327732 OCY327728:ODJ327732 OMU327728:ONF327732 OWQ327728:OXB327732 PGM327728:PGX327732 PQI327728:PQT327732 QAE327728:QAP327732 QKA327728:QKL327732 QTW327728:QUH327732 RDS327728:RED327732 RNO327728:RNZ327732 RXK327728:RXV327732 SHG327728:SHR327732 SRC327728:SRN327732 TAY327728:TBJ327732 TKU327728:TLF327732 TUQ327728:TVB327732 UEM327728:UEX327732 UOI327728:UOT327732 UYE327728:UYP327732 VIA327728:VIL327732 VRW327728:VSH327732 WBS327728:WCD327732 WLO327728:WLZ327732 WVK327728:WVV327732 SU393264:TF393268 ACQ393264:ADB393268 AMM393264:AMX393268 AWI393264:AWT393268 BGE393264:BGP393268 BQA393264:BQL393268 BZW393264:CAH393268 CJS393264:CKD393268 CTO393264:CTZ393268 DDK393264:DDV393268 DNG393264:DNR393268 DXC393264:DXN393268 EGY393264:EHJ393268 EQU393264:ERF393268 FAQ393264:FBB393268 FKM393264:FKX393268 FUI393264:FUT393268 GEE393264:GEP393268 GOA393264:GOL393268 GXW393264:GYH393268 HHS393264:HID393268 HRO393264:HRZ393268 IBK393264:IBV393268 ILG393264:ILR393268 IVC393264:IVN393268 JEY393264:JFJ393268 JOU393264:JPF393268 JYQ393264:JZB393268 KIM393264:KIX393268 KSI393264:KST393268 LCE393264:LCP393268 LMA393264:LML393268 LVW393264:LWH393268 MFS393264:MGD393268 MPO393264:MPZ393268 MZK393264:MZV393268 NJG393264:NJR393268 NTC393264:NTN393268 OCY393264:ODJ393268 OMU393264:ONF393268 OWQ393264:OXB393268 PGM393264:PGX393268 PQI393264:PQT393268 QAE393264:QAP393268 QKA393264:QKL393268 QTW393264:QUH393268 RDS393264:RED393268 RNO393264:RNZ393268 RXK393264:RXV393268 SHG393264:SHR393268 SRC393264:SRN393268 TAY393264:TBJ393268 TKU393264:TLF393268 TUQ393264:TVB393268 UEM393264:UEX393268 UOI393264:UOT393268 UYE393264:UYP393268 VIA393264:VIL393268 VRW393264:VSH393268 WBS393264:WCD393268 WLO393264:WLZ393268 WVK393264:WVV393268 SU458800:TF458804 ACQ458800:ADB458804 AMM458800:AMX458804 AWI458800:AWT458804 BGE458800:BGP458804 BQA458800:BQL458804 BZW458800:CAH458804 CJS458800:CKD458804 CTO458800:CTZ458804 DDK458800:DDV458804 DNG458800:DNR458804 DXC458800:DXN458804 EGY458800:EHJ458804 EQU458800:ERF458804 FAQ458800:FBB458804 FKM458800:FKX458804 FUI458800:FUT458804 GEE458800:GEP458804 GOA458800:GOL458804 GXW458800:GYH458804 HHS458800:HID458804 HRO458800:HRZ458804 IBK458800:IBV458804 ILG458800:ILR458804 IVC458800:IVN458804 JEY458800:JFJ458804 JOU458800:JPF458804 JYQ458800:JZB458804 KIM458800:KIX458804 KSI458800:KST458804 LCE458800:LCP458804 LMA458800:LML458804 LVW458800:LWH458804 MFS458800:MGD458804 MPO458800:MPZ458804 MZK458800:MZV458804 NJG458800:NJR458804 NTC458800:NTN458804 OCY458800:ODJ458804 OMU458800:ONF458804 OWQ458800:OXB458804 PGM458800:PGX458804 PQI458800:PQT458804 QAE458800:QAP458804 QKA458800:QKL458804 QTW458800:QUH458804 RDS458800:RED458804 RNO458800:RNZ458804 RXK458800:RXV458804 SHG458800:SHR458804 SRC458800:SRN458804 TAY458800:TBJ458804 TKU458800:TLF458804 TUQ458800:TVB458804 UEM458800:UEX458804 UOI458800:UOT458804 UYE458800:UYP458804 VIA458800:VIL458804 VRW458800:VSH458804 WBS458800:WCD458804 WLO458800:WLZ458804 WVK458800:WVV458804 SU524336:TF524340 ACQ524336:ADB524340 AMM524336:AMX524340 AWI524336:AWT524340 BGE524336:BGP524340 BQA524336:BQL524340 BZW524336:CAH524340 CJS524336:CKD524340 CTO524336:CTZ524340 DDK524336:DDV524340 DNG524336:DNR524340 DXC524336:DXN524340 EGY524336:EHJ524340 EQU524336:ERF524340 FAQ524336:FBB524340 FKM524336:FKX524340 FUI524336:FUT524340 GEE524336:GEP524340 GOA524336:GOL524340 GXW524336:GYH524340 HHS524336:HID524340 HRO524336:HRZ524340 IBK524336:IBV524340 ILG524336:ILR524340 IVC524336:IVN524340 JEY524336:JFJ524340 JOU524336:JPF524340 JYQ524336:JZB524340 KIM524336:KIX524340 KSI524336:KST524340 LCE524336:LCP524340 LMA524336:LML524340 LVW524336:LWH524340 MFS524336:MGD524340 MPO524336:MPZ524340 MZK524336:MZV524340 NJG524336:NJR524340 NTC524336:NTN524340 OCY524336:ODJ524340 OMU524336:ONF524340 OWQ524336:OXB524340 PGM524336:PGX524340 PQI524336:PQT524340 QAE524336:QAP524340 QKA524336:QKL524340 QTW524336:QUH524340 RDS524336:RED524340 RNO524336:RNZ524340 RXK524336:RXV524340 SHG524336:SHR524340 SRC524336:SRN524340 TAY524336:TBJ524340 TKU524336:TLF524340 TUQ524336:TVB524340 UEM524336:UEX524340 UOI524336:UOT524340 UYE524336:UYP524340 VIA524336:VIL524340 VRW524336:VSH524340 WBS524336:WCD524340 WLO524336:WLZ524340 WVK524336:WVV524340 SU589872:TF589876 ACQ589872:ADB589876 AMM589872:AMX589876 AWI589872:AWT589876 BGE589872:BGP589876 BQA589872:BQL589876 BZW589872:CAH589876 CJS589872:CKD589876 CTO589872:CTZ589876 DDK589872:DDV589876 DNG589872:DNR589876 DXC589872:DXN589876 EGY589872:EHJ589876 EQU589872:ERF589876 FAQ589872:FBB589876 FKM589872:FKX589876 FUI589872:FUT589876 GEE589872:GEP589876 GOA589872:GOL589876 GXW589872:GYH589876 HHS589872:HID589876 HRO589872:HRZ589876 IBK589872:IBV589876 ILG589872:ILR589876 IVC589872:IVN589876 JEY589872:JFJ589876 JOU589872:JPF589876 JYQ589872:JZB589876 KIM589872:KIX589876 KSI589872:KST589876 LCE589872:LCP589876 LMA589872:LML589876 LVW589872:LWH589876 MFS589872:MGD589876 MPO589872:MPZ589876 MZK589872:MZV589876 NJG589872:NJR589876 NTC589872:NTN589876 OCY589872:ODJ589876 OMU589872:ONF589876 OWQ589872:OXB589876 PGM589872:PGX589876 PQI589872:PQT589876 QAE589872:QAP589876 QKA589872:QKL589876 QTW589872:QUH589876 RDS589872:RED589876 RNO589872:RNZ589876 RXK589872:RXV589876 SHG589872:SHR589876 SRC589872:SRN589876 TAY589872:TBJ589876 TKU589872:TLF589876 TUQ589872:TVB589876 UEM589872:UEX589876 UOI589872:UOT589876 UYE589872:UYP589876 VIA589872:VIL589876 VRW589872:VSH589876 WBS589872:WCD589876 WLO589872:WLZ589876 WVK589872:WVV589876 SU655408:TF655412 ACQ655408:ADB655412 AMM655408:AMX655412 AWI655408:AWT655412 BGE655408:BGP655412 BQA655408:BQL655412 BZW655408:CAH655412 CJS655408:CKD655412 CTO655408:CTZ655412 DDK655408:DDV655412 DNG655408:DNR655412 DXC655408:DXN655412 EGY655408:EHJ655412 EQU655408:ERF655412 FAQ655408:FBB655412 FKM655408:FKX655412 FUI655408:FUT655412 GEE655408:GEP655412 GOA655408:GOL655412 GXW655408:GYH655412 HHS655408:HID655412 HRO655408:HRZ655412 IBK655408:IBV655412 ILG655408:ILR655412 IVC655408:IVN655412 JEY655408:JFJ655412 JOU655408:JPF655412 JYQ655408:JZB655412 KIM655408:KIX655412 KSI655408:KST655412 LCE655408:LCP655412 LMA655408:LML655412 LVW655408:LWH655412 MFS655408:MGD655412 MPO655408:MPZ655412 MZK655408:MZV655412 NJG655408:NJR655412 NTC655408:NTN655412 OCY655408:ODJ655412 OMU655408:ONF655412 OWQ655408:OXB655412 PGM655408:PGX655412 PQI655408:PQT655412 QAE655408:QAP655412 QKA655408:QKL655412 QTW655408:QUH655412 RDS655408:RED655412 RNO655408:RNZ655412 RXK655408:RXV655412 SHG655408:SHR655412 SRC655408:SRN655412 TAY655408:TBJ655412 TKU655408:TLF655412 TUQ655408:TVB655412 UEM655408:UEX655412 UOI655408:UOT655412 UYE655408:UYP655412 VIA655408:VIL655412 VRW655408:VSH655412 WBS655408:WCD655412 WLO655408:WLZ655412 WVK655408:WVV655412 SU720944:TF720948 ACQ720944:ADB720948 AMM720944:AMX720948 AWI720944:AWT720948 BGE720944:BGP720948 BQA720944:BQL720948 BZW720944:CAH720948 CJS720944:CKD720948 CTO720944:CTZ720948 DDK720944:DDV720948 DNG720944:DNR720948 DXC720944:DXN720948 EGY720944:EHJ720948 EQU720944:ERF720948 FAQ720944:FBB720948 FKM720944:FKX720948 FUI720944:FUT720948 GEE720944:GEP720948 GOA720944:GOL720948 GXW720944:GYH720948 HHS720944:HID720948 HRO720944:HRZ720948 IBK720944:IBV720948 ILG720944:ILR720948 IVC720944:IVN720948 JEY720944:JFJ720948 JOU720944:JPF720948 JYQ720944:JZB720948 KIM720944:KIX720948 KSI720944:KST720948 LCE720944:LCP720948 LMA720944:LML720948 LVW720944:LWH720948 MFS720944:MGD720948 MPO720944:MPZ720948 MZK720944:MZV720948 NJG720944:NJR720948 NTC720944:NTN720948 OCY720944:ODJ720948 OMU720944:ONF720948 OWQ720944:OXB720948 PGM720944:PGX720948 PQI720944:PQT720948 QAE720944:QAP720948 QKA720944:QKL720948 QTW720944:QUH720948 RDS720944:RED720948 RNO720944:RNZ720948 RXK720944:RXV720948 SHG720944:SHR720948 SRC720944:SRN720948 TAY720944:TBJ720948 TKU720944:TLF720948 TUQ720944:TVB720948 UEM720944:UEX720948 UOI720944:UOT720948 UYE720944:UYP720948 VIA720944:VIL720948 VRW720944:VSH720948 WBS720944:WCD720948 WLO720944:WLZ720948 WVK720944:WVV720948 SU786480:TF786484 ACQ786480:ADB786484 AMM786480:AMX786484 AWI786480:AWT786484 BGE786480:BGP786484 BQA786480:BQL786484 BZW786480:CAH786484 CJS786480:CKD786484 CTO786480:CTZ786484 DDK786480:DDV786484 DNG786480:DNR786484 DXC786480:DXN786484 EGY786480:EHJ786484 EQU786480:ERF786484 FAQ786480:FBB786484 FKM786480:FKX786484 FUI786480:FUT786484 GEE786480:GEP786484 GOA786480:GOL786484 GXW786480:GYH786484 HHS786480:HID786484 HRO786480:HRZ786484 IBK786480:IBV786484 ILG786480:ILR786484 IVC786480:IVN786484 JEY786480:JFJ786484 JOU786480:JPF786484 JYQ786480:JZB786484 KIM786480:KIX786484 KSI786480:KST786484 LCE786480:LCP786484 LMA786480:LML786484 LVW786480:LWH786484 MFS786480:MGD786484 MPO786480:MPZ786484 MZK786480:MZV786484 NJG786480:NJR786484 NTC786480:NTN786484 OCY786480:ODJ786484 OMU786480:ONF786484 OWQ786480:OXB786484 PGM786480:PGX786484 PQI786480:PQT786484 QAE786480:QAP786484 QKA786480:QKL786484 QTW786480:QUH786484 RDS786480:RED786484 RNO786480:RNZ786484 RXK786480:RXV786484 SHG786480:SHR786484 SRC786480:SRN786484 TAY786480:TBJ786484 TKU786480:TLF786484 TUQ786480:TVB786484 UEM786480:UEX786484 UOI786480:UOT786484 UYE786480:UYP786484 VIA786480:VIL786484 VRW786480:VSH786484 WBS786480:WCD786484 WLO786480:WLZ786484 WVK786480:WVV786484 SU852016:TF852020 ACQ852016:ADB852020 AMM852016:AMX852020 AWI852016:AWT852020 BGE852016:BGP852020 BQA852016:BQL852020 BZW852016:CAH852020 CJS852016:CKD852020 CTO852016:CTZ852020 DDK852016:DDV852020 DNG852016:DNR852020 DXC852016:DXN852020 EGY852016:EHJ852020 EQU852016:ERF852020 FAQ852016:FBB852020 FKM852016:FKX852020 FUI852016:FUT852020 GEE852016:GEP852020 GOA852016:GOL852020 GXW852016:GYH852020 HHS852016:HID852020 HRO852016:HRZ852020 IBK852016:IBV852020 ILG852016:ILR852020 IVC852016:IVN852020 JEY852016:JFJ852020 JOU852016:JPF852020 JYQ852016:JZB852020 KIM852016:KIX852020 KSI852016:KST852020 LCE852016:LCP852020 LMA852016:LML852020 LVW852016:LWH852020 MFS852016:MGD852020 MPO852016:MPZ852020 MZK852016:MZV852020 NJG852016:NJR852020 NTC852016:NTN852020 OCY852016:ODJ852020 OMU852016:ONF852020 OWQ852016:OXB852020 PGM852016:PGX852020 PQI852016:PQT852020 QAE852016:QAP852020 QKA852016:QKL852020 QTW852016:QUH852020 RDS852016:RED852020 RNO852016:RNZ852020 RXK852016:RXV852020 SHG852016:SHR852020 SRC852016:SRN852020 TAY852016:TBJ852020 TKU852016:TLF852020 TUQ852016:TVB852020 UEM852016:UEX852020 UOI852016:UOT852020 UYE852016:UYP852020 VIA852016:VIL852020 VRW852016:VSH852020 WBS852016:WCD852020 WLO852016:WLZ852020 WVK852016:WVV852020 SU917552:TF917556 ACQ917552:ADB917556 AMM917552:AMX917556 AWI917552:AWT917556 BGE917552:BGP917556 BQA917552:BQL917556 BZW917552:CAH917556 CJS917552:CKD917556 CTO917552:CTZ917556 DDK917552:DDV917556 DNG917552:DNR917556 DXC917552:DXN917556 EGY917552:EHJ917556 EQU917552:ERF917556 FAQ917552:FBB917556 FKM917552:FKX917556 FUI917552:FUT917556 GEE917552:GEP917556 GOA917552:GOL917556 GXW917552:GYH917556 HHS917552:HID917556 HRO917552:HRZ917556 IBK917552:IBV917556 ILG917552:ILR917556 IVC917552:IVN917556 JEY917552:JFJ917556 JOU917552:JPF917556 JYQ917552:JZB917556 KIM917552:KIX917556 KSI917552:KST917556 LCE917552:LCP917556 LMA917552:LML917556 LVW917552:LWH917556 MFS917552:MGD917556 MPO917552:MPZ917556 MZK917552:MZV917556 NJG917552:NJR917556 NTC917552:NTN917556 OCY917552:ODJ917556 OMU917552:ONF917556 OWQ917552:OXB917556 PGM917552:PGX917556 PQI917552:PQT917556 QAE917552:QAP917556 QKA917552:QKL917556 QTW917552:QUH917556 RDS917552:RED917556 RNO917552:RNZ917556 RXK917552:RXV917556 SHG917552:SHR917556 SRC917552:SRN917556 TAY917552:TBJ917556 TKU917552:TLF917556 TUQ917552:TVB917556 UEM917552:UEX917556 UOI917552:UOT917556 UYE917552:UYP917556 VIA917552:VIL917556 VRW917552:VSH917556 WBS917552:WCD917556 WLO917552:WLZ917556 WVK917552:WVV917556 WVK983088:WVV983092 SU983088:TF983092 ACQ983088:ADB983092 AMM983088:AMX983092 AWI983088:AWT983092 BGE983088:BGP983092 BQA983088:BQL983092 BZW983088:CAH983092 CJS983088:CKD983092 CTO983088:CTZ983092 DDK983088:DDV983092 DNG983088:DNR983092 DXC983088:DXN983092 EGY983088:EHJ983092 EQU983088:ERF983092 FAQ983088:FBB983092 FKM983088:FKX983092 FUI983088:FUT983092 GEE983088:GEP983092 GOA983088:GOL983092 GXW983088:GYH983092 HHS983088:HID983092 HRO983088:HRZ983092 IBK983088:IBV983092 ILG983088:ILR983092 IVC983088:IVN983092 JEY983088:JFJ983092 JOU983088:JPF983092 JYQ983088:JZB983092 KIM983088:KIX983092 KSI983088:KST983092 LCE983088:LCP983092 LMA983088:LML983092 LVW983088:LWH983092 MFS983088:MGD983092 MPO983088:MPZ983092 MZK983088:MZV983092 NJG983088:NJR983092 NTC983088:NTN983092 OCY983088:ODJ983092 OMU983088:ONF983092 OWQ983088:OXB983092 PGM983088:PGX983092 PQI983088:PQT983092 QAE983088:QAP983092 QKA983088:QKL983092 QTW983088:QUH983092 RDS983088:RED983092 RNO983088:RNZ983092 RXK983088:RXV983092 SHG983088:SHR983092 SRC983088:SRN983092 TAY983088:TBJ983092 TKU983088:TLF983092 TUQ983088:TVB983092 UEM983088:UEX983092 UOI983088:UOT983092 UYE983088:UYP983092 VIA983088:VIL983092 VRW983088:VSH983092 WBS983088:WCD983092 WLO983088:WLZ983092 IY50:IY54 C917556:M917560 C852020:M852024 C786484:M786488 C720948:M720952 C655412:M655416 C589876:M589880 C524340:M524344 C458804:M458808 C393268:M393272 C327732:M327736 C262196:M262200 C196660:M196664 C131124:M131128 C65588:M65592 C983092:M983096 IY983092:IY983096 IZ983088:JJ983092 IY917556:IY917560 IZ917552:JJ917556 IY852020:IY852024 IZ852016:JJ852020 IY786484:IY786488 IZ786480:JJ786484 IY720948:IY720952 IZ720944:JJ720948 IY655412:IY655416 IZ655408:JJ655412 IY589876:IY589880 IZ589872:JJ589876 IY524340:IY524344 IZ524336:JJ524340 IY458804:IY458808 IZ458800:JJ458804 IY393268:IY393272 IZ393264:JJ393268 IY327732:IY327736 IZ327728:JJ327732 IY262196:IY262200 IZ262192:JJ262196 IY196660:IY196664 IZ196656:JJ196660 IY131124:IY131128 IZ131120:JJ131124 IY65588:IY65592 IZ65584:JJ65588 IZ46:JJ50 C50:M54" xr:uid="{00000000-0002-0000-0C00-000003000000}"/>
    <dataValidation type="decimal" allowBlank="1" showInputMessage="1" showErrorMessage="1" sqref="JI65542:JI65581 TE65542:TE65581 ADA65542:ADA65581 AMW65542:AMW65581 AWS65542:AWS65581 BGO65542:BGO65581 BQK65542:BQK65581 CAG65542:CAG65581 CKC65542:CKC65581 CTY65542:CTY65581 DDU65542:DDU65581 DNQ65542:DNQ65581 DXM65542:DXM65581 EHI65542:EHI65581 ERE65542:ERE65581 FBA65542:FBA65581 FKW65542:FKW65581 FUS65542:FUS65581 GEO65542:GEO65581 GOK65542:GOK65581 GYG65542:GYG65581 HIC65542:HIC65581 HRY65542:HRY65581 IBU65542:IBU65581 ILQ65542:ILQ65581 IVM65542:IVM65581 JFI65542:JFI65581 JPE65542:JPE65581 JZA65542:JZA65581 KIW65542:KIW65581 KSS65542:KSS65581 LCO65542:LCO65581 LMK65542:LMK65581 LWG65542:LWG65581 MGC65542:MGC65581 MPY65542:MPY65581 MZU65542:MZU65581 NJQ65542:NJQ65581 NTM65542:NTM65581 ODI65542:ODI65581 ONE65542:ONE65581 OXA65542:OXA65581 PGW65542:PGW65581 PQS65542:PQS65581 QAO65542:QAO65581 QKK65542:QKK65581 QUG65542:QUG65581 REC65542:REC65581 RNY65542:RNY65581 RXU65542:RXU65581 SHQ65542:SHQ65581 SRM65542:SRM65581 TBI65542:TBI65581 TLE65542:TLE65581 TVA65542:TVA65581 UEW65542:UEW65581 UOS65542:UOS65581 UYO65542:UYO65581 VIK65542:VIK65581 VSG65542:VSG65581 WCC65542:WCC65581 WLY65542:WLY65581 WVU65542:WVU65581 JI131078:JI131117 TE131078:TE131117 ADA131078:ADA131117 AMW131078:AMW131117 AWS131078:AWS131117 BGO131078:BGO131117 BQK131078:BQK131117 CAG131078:CAG131117 CKC131078:CKC131117 CTY131078:CTY131117 DDU131078:DDU131117 DNQ131078:DNQ131117 DXM131078:DXM131117 EHI131078:EHI131117 ERE131078:ERE131117 FBA131078:FBA131117 FKW131078:FKW131117 FUS131078:FUS131117 GEO131078:GEO131117 GOK131078:GOK131117 GYG131078:GYG131117 HIC131078:HIC131117 HRY131078:HRY131117 IBU131078:IBU131117 ILQ131078:ILQ131117 IVM131078:IVM131117 JFI131078:JFI131117 JPE131078:JPE131117 JZA131078:JZA131117 KIW131078:KIW131117 KSS131078:KSS131117 LCO131078:LCO131117 LMK131078:LMK131117 LWG131078:LWG131117 MGC131078:MGC131117 MPY131078:MPY131117 MZU131078:MZU131117 NJQ131078:NJQ131117 NTM131078:NTM131117 ODI131078:ODI131117 ONE131078:ONE131117 OXA131078:OXA131117 PGW131078:PGW131117 PQS131078:PQS131117 QAO131078:QAO131117 QKK131078:QKK131117 QUG131078:QUG131117 REC131078:REC131117 RNY131078:RNY131117 RXU131078:RXU131117 SHQ131078:SHQ131117 SRM131078:SRM131117 TBI131078:TBI131117 TLE131078:TLE131117 TVA131078:TVA131117 UEW131078:UEW131117 UOS131078:UOS131117 UYO131078:UYO131117 VIK131078:VIK131117 VSG131078:VSG131117 WCC131078:WCC131117 WLY131078:WLY131117 WVU131078:WVU131117 JI196614:JI196653 TE196614:TE196653 ADA196614:ADA196653 AMW196614:AMW196653 AWS196614:AWS196653 BGO196614:BGO196653 BQK196614:BQK196653 CAG196614:CAG196653 CKC196614:CKC196653 CTY196614:CTY196653 DDU196614:DDU196653 DNQ196614:DNQ196653 DXM196614:DXM196653 EHI196614:EHI196653 ERE196614:ERE196653 FBA196614:FBA196653 FKW196614:FKW196653 FUS196614:FUS196653 GEO196614:GEO196653 GOK196614:GOK196653 GYG196614:GYG196653 HIC196614:HIC196653 HRY196614:HRY196653 IBU196614:IBU196653 ILQ196614:ILQ196653 IVM196614:IVM196653 JFI196614:JFI196653 JPE196614:JPE196653 JZA196614:JZA196653 KIW196614:KIW196653 KSS196614:KSS196653 LCO196614:LCO196653 LMK196614:LMK196653 LWG196614:LWG196653 MGC196614:MGC196653 MPY196614:MPY196653 MZU196614:MZU196653 NJQ196614:NJQ196653 NTM196614:NTM196653 ODI196614:ODI196653 ONE196614:ONE196653 OXA196614:OXA196653 PGW196614:PGW196653 PQS196614:PQS196653 QAO196614:QAO196653 QKK196614:QKK196653 QUG196614:QUG196653 REC196614:REC196653 RNY196614:RNY196653 RXU196614:RXU196653 SHQ196614:SHQ196653 SRM196614:SRM196653 TBI196614:TBI196653 TLE196614:TLE196653 TVA196614:TVA196653 UEW196614:UEW196653 UOS196614:UOS196653 UYO196614:UYO196653 VIK196614:VIK196653 VSG196614:VSG196653 WCC196614:WCC196653 WLY196614:WLY196653 WVU196614:WVU196653 JI262150:JI262189 TE262150:TE262189 ADA262150:ADA262189 AMW262150:AMW262189 AWS262150:AWS262189 BGO262150:BGO262189 BQK262150:BQK262189 CAG262150:CAG262189 CKC262150:CKC262189 CTY262150:CTY262189 DDU262150:DDU262189 DNQ262150:DNQ262189 DXM262150:DXM262189 EHI262150:EHI262189 ERE262150:ERE262189 FBA262150:FBA262189 FKW262150:FKW262189 FUS262150:FUS262189 GEO262150:GEO262189 GOK262150:GOK262189 GYG262150:GYG262189 HIC262150:HIC262189 HRY262150:HRY262189 IBU262150:IBU262189 ILQ262150:ILQ262189 IVM262150:IVM262189 JFI262150:JFI262189 JPE262150:JPE262189 JZA262150:JZA262189 KIW262150:KIW262189 KSS262150:KSS262189 LCO262150:LCO262189 LMK262150:LMK262189 LWG262150:LWG262189 MGC262150:MGC262189 MPY262150:MPY262189 MZU262150:MZU262189 NJQ262150:NJQ262189 NTM262150:NTM262189 ODI262150:ODI262189 ONE262150:ONE262189 OXA262150:OXA262189 PGW262150:PGW262189 PQS262150:PQS262189 QAO262150:QAO262189 QKK262150:QKK262189 QUG262150:QUG262189 REC262150:REC262189 RNY262150:RNY262189 RXU262150:RXU262189 SHQ262150:SHQ262189 SRM262150:SRM262189 TBI262150:TBI262189 TLE262150:TLE262189 TVA262150:TVA262189 UEW262150:UEW262189 UOS262150:UOS262189 UYO262150:UYO262189 VIK262150:VIK262189 VSG262150:VSG262189 WCC262150:WCC262189 WLY262150:WLY262189 WVU262150:WVU262189 JI327686:JI327725 TE327686:TE327725 ADA327686:ADA327725 AMW327686:AMW327725 AWS327686:AWS327725 BGO327686:BGO327725 BQK327686:BQK327725 CAG327686:CAG327725 CKC327686:CKC327725 CTY327686:CTY327725 DDU327686:DDU327725 DNQ327686:DNQ327725 DXM327686:DXM327725 EHI327686:EHI327725 ERE327686:ERE327725 FBA327686:FBA327725 FKW327686:FKW327725 FUS327686:FUS327725 GEO327686:GEO327725 GOK327686:GOK327725 GYG327686:GYG327725 HIC327686:HIC327725 HRY327686:HRY327725 IBU327686:IBU327725 ILQ327686:ILQ327725 IVM327686:IVM327725 JFI327686:JFI327725 JPE327686:JPE327725 JZA327686:JZA327725 KIW327686:KIW327725 KSS327686:KSS327725 LCO327686:LCO327725 LMK327686:LMK327725 LWG327686:LWG327725 MGC327686:MGC327725 MPY327686:MPY327725 MZU327686:MZU327725 NJQ327686:NJQ327725 NTM327686:NTM327725 ODI327686:ODI327725 ONE327686:ONE327725 OXA327686:OXA327725 PGW327686:PGW327725 PQS327686:PQS327725 QAO327686:QAO327725 QKK327686:QKK327725 QUG327686:QUG327725 REC327686:REC327725 RNY327686:RNY327725 RXU327686:RXU327725 SHQ327686:SHQ327725 SRM327686:SRM327725 TBI327686:TBI327725 TLE327686:TLE327725 TVA327686:TVA327725 UEW327686:UEW327725 UOS327686:UOS327725 UYO327686:UYO327725 VIK327686:VIK327725 VSG327686:VSG327725 WCC327686:WCC327725 WLY327686:WLY327725 WVU327686:WVU327725 JI393222:JI393261 TE393222:TE393261 ADA393222:ADA393261 AMW393222:AMW393261 AWS393222:AWS393261 BGO393222:BGO393261 BQK393222:BQK393261 CAG393222:CAG393261 CKC393222:CKC393261 CTY393222:CTY393261 DDU393222:DDU393261 DNQ393222:DNQ393261 DXM393222:DXM393261 EHI393222:EHI393261 ERE393222:ERE393261 FBA393222:FBA393261 FKW393222:FKW393261 FUS393222:FUS393261 GEO393222:GEO393261 GOK393222:GOK393261 GYG393222:GYG393261 HIC393222:HIC393261 HRY393222:HRY393261 IBU393222:IBU393261 ILQ393222:ILQ393261 IVM393222:IVM393261 JFI393222:JFI393261 JPE393222:JPE393261 JZA393222:JZA393261 KIW393222:KIW393261 KSS393222:KSS393261 LCO393222:LCO393261 LMK393222:LMK393261 LWG393222:LWG393261 MGC393222:MGC393261 MPY393222:MPY393261 MZU393222:MZU393261 NJQ393222:NJQ393261 NTM393222:NTM393261 ODI393222:ODI393261 ONE393222:ONE393261 OXA393222:OXA393261 PGW393222:PGW393261 PQS393222:PQS393261 QAO393222:QAO393261 QKK393222:QKK393261 QUG393222:QUG393261 REC393222:REC393261 RNY393222:RNY393261 RXU393222:RXU393261 SHQ393222:SHQ393261 SRM393222:SRM393261 TBI393222:TBI393261 TLE393222:TLE393261 TVA393222:TVA393261 UEW393222:UEW393261 UOS393222:UOS393261 UYO393222:UYO393261 VIK393222:VIK393261 VSG393222:VSG393261 WCC393222:WCC393261 WLY393222:WLY393261 WVU393222:WVU393261 JI458758:JI458797 TE458758:TE458797 ADA458758:ADA458797 AMW458758:AMW458797 AWS458758:AWS458797 BGO458758:BGO458797 BQK458758:BQK458797 CAG458758:CAG458797 CKC458758:CKC458797 CTY458758:CTY458797 DDU458758:DDU458797 DNQ458758:DNQ458797 DXM458758:DXM458797 EHI458758:EHI458797 ERE458758:ERE458797 FBA458758:FBA458797 FKW458758:FKW458797 FUS458758:FUS458797 GEO458758:GEO458797 GOK458758:GOK458797 GYG458758:GYG458797 HIC458758:HIC458797 HRY458758:HRY458797 IBU458758:IBU458797 ILQ458758:ILQ458797 IVM458758:IVM458797 JFI458758:JFI458797 JPE458758:JPE458797 JZA458758:JZA458797 KIW458758:KIW458797 KSS458758:KSS458797 LCO458758:LCO458797 LMK458758:LMK458797 LWG458758:LWG458797 MGC458758:MGC458797 MPY458758:MPY458797 MZU458758:MZU458797 NJQ458758:NJQ458797 NTM458758:NTM458797 ODI458758:ODI458797 ONE458758:ONE458797 OXA458758:OXA458797 PGW458758:PGW458797 PQS458758:PQS458797 QAO458758:QAO458797 QKK458758:QKK458797 QUG458758:QUG458797 REC458758:REC458797 RNY458758:RNY458797 RXU458758:RXU458797 SHQ458758:SHQ458797 SRM458758:SRM458797 TBI458758:TBI458797 TLE458758:TLE458797 TVA458758:TVA458797 UEW458758:UEW458797 UOS458758:UOS458797 UYO458758:UYO458797 VIK458758:VIK458797 VSG458758:VSG458797 WCC458758:WCC458797 WLY458758:WLY458797 WVU458758:WVU458797 JI524294:JI524333 TE524294:TE524333 ADA524294:ADA524333 AMW524294:AMW524333 AWS524294:AWS524333 BGO524294:BGO524333 BQK524294:BQK524333 CAG524294:CAG524333 CKC524294:CKC524333 CTY524294:CTY524333 DDU524294:DDU524333 DNQ524294:DNQ524333 DXM524294:DXM524333 EHI524294:EHI524333 ERE524294:ERE524333 FBA524294:FBA524333 FKW524294:FKW524333 FUS524294:FUS524333 GEO524294:GEO524333 GOK524294:GOK524333 GYG524294:GYG524333 HIC524294:HIC524333 HRY524294:HRY524333 IBU524294:IBU524333 ILQ524294:ILQ524333 IVM524294:IVM524333 JFI524294:JFI524333 JPE524294:JPE524333 JZA524294:JZA524333 KIW524294:KIW524333 KSS524294:KSS524333 LCO524294:LCO524333 LMK524294:LMK524333 LWG524294:LWG524333 MGC524294:MGC524333 MPY524294:MPY524333 MZU524294:MZU524333 NJQ524294:NJQ524333 NTM524294:NTM524333 ODI524294:ODI524333 ONE524294:ONE524333 OXA524294:OXA524333 PGW524294:PGW524333 PQS524294:PQS524333 QAO524294:QAO524333 QKK524294:QKK524333 QUG524294:QUG524333 REC524294:REC524333 RNY524294:RNY524333 RXU524294:RXU524333 SHQ524294:SHQ524333 SRM524294:SRM524333 TBI524294:TBI524333 TLE524294:TLE524333 TVA524294:TVA524333 UEW524294:UEW524333 UOS524294:UOS524333 UYO524294:UYO524333 VIK524294:VIK524333 VSG524294:VSG524333 WCC524294:WCC524333 WLY524294:WLY524333 WVU524294:WVU524333 JI589830:JI589869 TE589830:TE589869 ADA589830:ADA589869 AMW589830:AMW589869 AWS589830:AWS589869 BGO589830:BGO589869 BQK589830:BQK589869 CAG589830:CAG589869 CKC589830:CKC589869 CTY589830:CTY589869 DDU589830:DDU589869 DNQ589830:DNQ589869 DXM589830:DXM589869 EHI589830:EHI589869 ERE589830:ERE589869 FBA589830:FBA589869 FKW589830:FKW589869 FUS589830:FUS589869 GEO589830:GEO589869 GOK589830:GOK589869 GYG589830:GYG589869 HIC589830:HIC589869 HRY589830:HRY589869 IBU589830:IBU589869 ILQ589830:ILQ589869 IVM589830:IVM589869 JFI589830:JFI589869 JPE589830:JPE589869 JZA589830:JZA589869 KIW589830:KIW589869 KSS589830:KSS589869 LCO589830:LCO589869 LMK589830:LMK589869 LWG589830:LWG589869 MGC589830:MGC589869 MPY589830:MPY589869 MZU589830:MZU589869 NJQ589830:NJQ589869 NTM589830:NTM589869 ODI589830:ODI589869 ONE589830:ONE589869 OXA589830:OXA589869 PGW589830:PGW589869 PQS589830:PQS589869 QAO589830:QAO589869 QKK589830:QKK589869 QUG589830:QUG589869 REC589830:REC589869 RNY589830:RNY589869 RXU589830:RXU589869 SHQ589830:SHQ589869 SRM589830:SRM589869 TBI589830:TBI589869 TLE589830:TLE589869 TVA589830:TVA589869 UEW589830:UEW589869 UOS589830:UOS589869 UYO589830:UYO589869 VIK589830:VIK589869 VSG589830:VSG589869 WCC589830:WCC589869 WLY589830:WLY589869 WVU589830:WVU589869 JI655366:JI655405 TE655366:TE655405 ADA655366:ADA655405 AMW655366:AMW655405 AWS655366:AWS655405 BGO655366:BGO655405 BQK655366:BQK655405 CAG655366:CAG655405 CKC655366:CKC655405 CTY655366:CTY655405 DDU655366:DDU655405 DNQ655366:DNQ655405 DXM655366:DXM655405 EHI655366:EHI655405 ERE655366:ERE655405 FBA655366:FBA655405 FKW655366:FKW655405 FUS655366:FUS655405 GEO655366:GEO655405 GOK655366:GOK655405 GYG655366:GYG655405 HIC655366:HIC655405 HRY655366:HRY655405 IBU655366:IBU655405 ILQ655366:ILQ655405 IVM655366:IVM655405 JFI655366:JFI655405 JPE655366:JPE655405 JZA655366:JZA655405 KIW655366:KIW655405 KSS655366:KSS655405 LCO655366:LCO655405 LMK655366:LMK655405 LWG655366:LWG655405 MGC655366:MGC655405 MPY655366:MPY655405 MZU655366:MZU655405 NJQ655366:NJQ655405 NTM655366:NTM655405 ODI655366:ODI655405 ONE655366:ONE655405 OXA655366:OXA655405 PGW655366:PGW655405 PQS655366:PQS655405 QAO655366:QAO655405 QKK655366:QKK655405 QUG655366:QUG655405 REC655366:REC655405 RNY655366:RNY655405 RXU655366:RXU655405 SHQ655366:SHQ655405 SRM655366:SRM655405 TBI655366:TBI655405 TLE655366:TLE655405 TVA655366:TVA655405 UEW655366:UEW655405 UOS655366:UOS655405 UYO655366:UYO655405 VIK655366:VIK655405 VSG655366:VSG655405 WCC655366:WCC655405 WLY655366:WLY655405 WVU655366:WVU655405 JI720902:JI720941 TE720902:TE720941 ADA720902:ADA720941 AMW720902:AMW720941 AWS720902:AWS720941 BGO720902:BGO720941 BQK720902:BQK720941 CAG720902:CAG720941 CKC720902:CKC720941 CTY720902:CTY720941 DDU720902:DDU720941 DNQ720902:DNQ720941 DXM720902:DXM720941 EHI720902:EHI720941 ERE720902:ERE720941 FBA720902:FBA720941 FKW720902:FKW720941 FUS720902:FUS720941 GEO720902:GEO720941 GOK720902:GOK720941 GYG720902:GYG720941 HIC720902:HIC720941 HRY720902:HRY720941 IBU720902:IBU720941 ILQ720902:ILQ720941 IVM720902:IVM720941 JFI720902:JFI720941 JPE720902:JPE720941 JZA720902:JZA720941 KIW720902:KIW720941 KSS720902:KSS720941 LCO720902:LCO720941 LMK720902:LMK720941 LWG720902:LWG720941 MGC720902:MGC720941 MPY720902:MPY720941 MZU720902:MZU720941 NJQ720902:NJQ720941 NTM720902:NTM720941 ODI720902:ODI720941 ONE720902:ONE720941 OXA720902:OXA720941 PGW720902:PGW720941 PQS720902:PQS720941 QAO720902:QAO720941 QKK720902:QKK720941 QUG720902:QUG720941 REC720902:REC720941 RNY720902:RNY720941 RXU720902:RXU720941 SHQ720902:SHQ720941 SRM720902:SRM720941 TBI720902:TBI720941 TLE720902:TLE720941 TVA720902:TVA720941 UEW720902:UEW720941 UOS720902:UOS720941 UYO720902:UYO720941 VIK720902:VIK720941 VSG720902:VSG720941 WCC720902:WCC720941 WLY720902:WLY720941 WVU720902:WVU720941 JI786438:JI786477 TE786438:TE786477 ADA786438:ADA786477 AMW786438:AMW786477 AWS786438:AWS786477 BGO786438:BGO786477 BQK786438:BQK786477 CAG786438:CAG786477 CKC786438:CKC786477 CTY786438:CTY786477 DDU786438:DDU786477 DNQ786438:DNQ786477 DXM786438:DXM786477 EHI786438:EHI786477 ERE786438:ERE786477 FBA786438:FBA786477 FKW786438:FKW786477 FUS786438:FUS786477 GEO786438:GEO786477 GOK786438:GOK786477 GYG786438:GYG786477 HIC786438:HIC786477 HRY786438:HRY786477 IBU786438:IBU786477 ILQ786438:ILQ786477 IVM786438:IVM786477 JFI786438:JFI786477 JPE786438:JPE786477 JZA786438:JZA786477 KIW786438:KIW786477 KSS786438:KSS786477 LCO786438:LCO786477 LMK786438:LMK786477 LWG786438:LWG786477 MGC786438:MGC786477 MPY786438:MPY786477 MZU786438:MZU786477 NJQ786438:NJQ786477 NTM786438:NTM786477 ODI786438:ODI786477 ONE786438:ONE786477 OXA786438:OXA786477 PGW786438:PGW786477 PQS786438:PQS786477 QAO786438:QAO786477 QKK786438:QKK786477 QUG786438:QUG786477 REC786438:REC786477 RNY786438:RNY786477 RXU786438:RXU786477 SHQ786438:SHQ786477 SRM786438:SRM786477 TBI786438:TBI786477 TLE786438:TLE786477 TVA786438:TVA786477 UEW786438:UEW786477 UOS786438:UOS786477 UYO786438:UYO786477 VIK786438:VIK786477 VSG786438:VSG786477 WCC786438:WCC786477 WLY786438:WLY786477 WVU786438:WVU786477 JI851974:JI852013 TE851974:TE852013 ADA851974:ADA852013 AMW851974:AMW852013 AWS851974:AWS852013 BGO851974:BGO852013 BQK851974:BQK852013 CAG851974:CAG852013 CKC851974:CKC852013 CTY851974:CTY852013 DDU851974:DDU852013 DNQ851974:DNQ852013 DXM851974:DXM852013 EHI851974:EHI852013 ERE851974:ERE852013 FBA851974:FBA852013 FKW851974:FKW852013 FUS851974:FUS852013 GEO851974:GEO852013 GOK851974:GOK852013 GYG851974:GYG852013 HIC851974:HIC852013 HRY851974:HRY852013 IBU851974:IBU852013 ILQ851974:ILQ852013 IVM851974:IVM852013 JFI851974:JFI852013 JPE851974:JPE852013 JZA851974:JZA852013 KIW851974:KIW852013 KSS851974:KSS852013 LCO851974:LCO852013 LMK851974:LMK852013 LWG851974:LWG852013 MGC851974:MGC852013 MPY851974:MPY852013 MZU851974:MZU852013 NJQ851974:NJQ852013 NTM851974:NTM852013 ODI851974:ODI852013 ONE851974:ONE852013 OXA851974:OXA852013 PGW851974:PGW852013 PQS851974:PQS852013 QAO851974:QAO852013 QKK851974:QKK852013 QUG851974:QUG852013 REC851974:REC852013 RNY851974:RNY852013 RXU851974:RXU852013 SHQ851974:SHQ852013 SRM851974:SRM852013 TBI851974:TBI852013 TLE851974:TLE852013 TVA851974:TVA852013 UEW851974:UEW852013 UOS851974:UOS852013 UYO851974:UYO852013 VIK851974:VIK852013 VSG851974:VSG852013 WCC851974:WCC852013 WLY851974:WLY852013 WVU851974:WVU852013 JI917510:JI917549 TE917510:TE917549 ADA917510:ADA917549 AMW917510:AMW917549 AWS917510:AWS917549 BGO917510:BGO917549 BQK917510:BQK917549 CAG917510:CAG917549 CKC917510:CKC917549 CTY917510:CTY917549 DDU917510:DDU917549 DNQ917510:DNQ917549 DXM917510:DXM917549 EHI917510:EHI917549 ERE917510:ERE917549 FBA917510:FBA917549 FKW917510:FKW917549 FUS917510:FUS917549 GEO917510:GEO917549 GOK917510:GOK917549 GYG917510:GYG917549 HIC917510:HIC917549 HRY917510:HRY917549 IBU917510:IBU917549 ILQ917510:ILQ917549 IVM917510:IVM917549 JFI917510:JFI917549 JPE917510:JPE917549 JZA917510:JZA917549 KIW917510:KIW917549 KSS917510:KSS917549 LCO917510:LCO917549 LMK917510:LMK917549 LWG917510:LWG917549 MGC917510:MGC917549 MPY917510:MPY917549 MZU917510:MZU917549 NJQ917510:NJQ917549 NTM917510:NTM917549 ODI917510:ODI917549 ONE917510:ONE917549 OXA917510:OXA917549 PGW917510:PGW917549 PQS917510:PQS917549 QAO917510:QAO917549 QKK917510:QKK917549 QUG917510:QUG917549 REC917510:REC917549 RNY917510:RNY917549 RXU917510:RXU917549 SHQ917510:SHQ917549 SRM917510:SRM917549 TBI917510:TBI917549 TLE917510:TLE917549 TVA917510:TVA917549 UEW917510:UEW917549 UOS917510:UOS917549 UYO917510:UYO917549 VIK917510:VIK917549 VSG917510:VSG917549 WCC917510:WCC917549 WLY917510:WLY917549 WVU917510:WVU917549 JI983046:JI983085 TE983046:TE983085 ADA983046:ADA983085 AMW983046:AMW983085 AWS983046:AWS983085 BGO983046:BGO983085 BQK983046:BQK983085 CAG983046:CAG983085 CKC983046:CKC983085 CTY983046:CTY983085 DDU983046:DDU983085 DNQ983046:DNQ983085 DXM983046:DXM983085 EHI983046:EHI983085 ERE983046:ERE983085 FBA983046:FBA983085 FKW983046:FKW983085 FUS983046:FUS983085 GEO983046:GEO983085 GOK983046:GOK983085 GYG983046:GYG983085 HIC983046:HIC983085 HRY983046:HRY983085 IBU983046:IBU983085 ILQ983046:ILQ983085 IVM983046:IVM983085 JFI983046:JFI983085 JPE983046:JPE983085 JZA983046:JZA983085 KIW983046:KIW983085 KSS983046:KSS983085 LCO983046:LCO983085 LMK983046:LMK983085 LWG983046:LWG983085 MGC983046:MGC983085 MPY983046:MPY983085 MZU983046:MZU983085 NJQ983046:NJQ983085 NTM983046:NTM983085 ODI983046:ODI983085 ONE983046:ONE983085 OXA983046:OXA983085 PGW983046:PGW983085 PQS983046:PQS983085 QAO983046:QAO983085 QKK983046:QKK983085 QUG983046:QUG983085 REC983046:REC983085 RNY983046:RNY983085 RXU983046:RXU983085 SHQ983046:SHQ983085 SRM983046:SRM983085 TBI983046:TBI983085 TLE983046:TLE983085 TVA983046:TVA983085 UEW983046:UEW983085 UOS983046:UOS983085 UYO983046:UYO983085 VIK983046:VIK983085 VSG983046:VSG983085 WCC983046:WCC983085 WLY983046:WLY983085 WVU983046:WVU983085 WVU5:WVU43 WLY5:WLY43 WCC5:WCC43 VSG5:VSG43 VIK5:VIK43 UYO5:UYO43 UOS5:UOS43 UEW5:UEW43 TVA5:TVA43 TLE5:TLE43 TBI5:TBI43 SRM5:SRM43 SHQ5:SHQ43 RXU5:RXU43 RNY5:RNY43 REC5:REC43 QUG5:QUG43 QKK5:QKK43 QAO5:QAO43 PQS5:PQS43 PGW5:PGW43 OXA5:OXA43 ONE5:ONE43 ODI5:ODI43 NTM5:NTM43 NJQ5:NJQ43 MZU5:MZU43 MPY5:MPY43 MGC5:MGC43 LWG5:LWG43 LMK5:LMK43 LCO5:LCO43 KSS5:KSS43 KIW5:KIW43 JZA5:JZA43 JPE5:JPE43 JFI5:JFI43 IVM5:IVM43 ILQ5:ILQ43 IBU5:IBU43 HRY5:HRY43 HIC5:HIC43 GYG5:GYG43 GOK5:GOK43 GEO5:GEO43 FUS5:FUS43 FKW5:FKW43 FBA5:FBA43 ERE5:ERE43 EHI5:EHI43 DXM5:DXM43 DNQ5:DNQ43 DDU5:DDU43 CTY5:CTY43 CKC5:CKC43 CAG5:CAG43 BQK5:BQK43 BGO5:BGO43 AWS5:AWS43 AMW5:AMW43 ADA5:ADA43 TE5:TE43 JI5:JI43" xr:uid="{00000000-0002-0000-0C00-000004000000}">
      <formula1>0</formula1>
      <formula2>20</formula2>
    </dataValidation>
  </dataValidations>
  <printOptions horizontalCentered="1" verticalCentered="1"/>
  <pageMargins left="0.19685039370078741" right="0.19685039370078741" top="0.19685039370078741" bottom="0.19685039370078741" header="0.23622047244094491" footer="0.51181102362204722"/>
  <pageSetup paperSize="9" scale="22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6"/>
  <sheetViews>
    <sheetView rightToLeft="1" topLeftCell="A22" zoomScale="40" zoomScaleNormal="40" zoomScaleSheetLayoutView="40" workbookViewId="0">
      <selection activeCell="H30" sqref="H30"/>
    </sheetView>
  </sheetViews>
  <sheetFormatPr defaultRowHeight="33.75"/>
  <cols>
    <col min="1" max="1" width="10.7109375" style="49" customWidth="1"/>
    <col min="2" max="2" width="82.85546875" style="49" customWidth="1"/>
    <col min="3" max="12" width="19.7109375" style="49" customWidth="1"/>
    <col min="13" max="13" width="23" style="49" customWidth="1"/>
    <col min="14" max="14" width="23.42578125" style="89" customWidth="1"/>
    <col min="15" max="15" width="18.85546875" style="49" customWidth="1"/>
    <col min="16" max="16" width="57.85546875" style="49" bestFit="1" customWidth="1"/>
    <col min="17" max="32" width="13" style="49" customWidth="1"/>
    <col min="33" max="256" width="9.140625" style="49"/>
    <col min="257" max="257" width="10.7109375" style="49" customWidth="1"/>
    <col min="258" max="258" width="75.7109375" style="49" customWidth="1"/>
    <col min="259" max="270" width="19.7109375" style="49" customWidth="1"/>
    <col min="271" max="271" width="9.140625" style="49"/>
    <col min="272" max="272" width="57.85546875" style="49" bestFit="1" customWidth="1"/>
    <col min="273" max="288" width="13" style="49" customWidth="1"/>
    <col min="289" max="512" width="9.140625" style="49"/>
    <col min="513" max="513" width="10.7109375" style="49" customWidth="1"/>
    <col min="514" max="514" width="75.7109375" style="49" customWidth="1"/>
    <col min="515" max="526" width="19.7109375" style="49" customWidth="1"/>
    <col min="527" max="527" width="9.140625" style="49"/>
    <col min="528" max="528" width="57.85546875" style="49" bestFit="1" customWidth="1"/>
    <col min="529" max="544" width="13" style="49" customWidth="1"/>
    <col min="545" max="768" width="9.140625" style="49"/>
    <col min="769" max="769" width="10.7109375" style="49" customWidth="1"/>
    <col min="770" max="770" width="75.7109375" style="49" customWidth="1"/>
    <col min="771" max="782" width="19.7109375" style="49" customWidth="1"/>
    <col min="783" max="783" width="9.140625" style="49"/>
    <col min="784" max="784" width="57.85546875" style="49" bestFit="1" customWidth="1"/>
    <col min="785" max="800" width="13" style="49" customWidth="1"/>
    <col min="801" max="1024" width="9.140625" style="49"/>
    <col min="1025" max="1025" width="10.7109375" style="49" customWidth="1"/>
    <col min="1026" max="1026" width="75.7109375" style="49" customWidth="1"/>
    <col min="1027" max="1038" width="19.7109375" style="49" customWidth="1"/>
    <col min="1039" max="1039" width="9.140625" style="49"/>
    <col min="1040" max="1040" width="57.85546875" style="49" bestFit="1" customWidth="1"/>
    <col min="1041" max="1056" width="13" style="49" customWidth="1"/>
    <col min="1057" max="1280" width="9.140625" style="49"/>
    <col min="1281" max="1281" width="10.7109375" style="49" customWidth="1"/>
    <col min="1282" max="1282" width="75.7109375" style="49" customWidth="1"/>
    <col min="1283" max="1294" width="19.7109375" style="49" customWidth="1"/>
    <col min="1295" max="1295" width="9.140625" style="49"/>
    <col min="1296" max="1296" width="57.85546875" style="49" bestFit="1" customWidth="1"/>
    <col min="1297" max="1312" width="13" style="49" customWidth="1"/>
    <col min="1313" max="1536" width="9.140625" style="49"/>
    <col min="1537" max="1537" width="10.7109375" style="49" customWidth="1"/>
    <col min="1538" max="1538" width="75.7109375" style="49" customWidth="1"/>
    <col min="1539" max="1550" width="19.7109375" style="49" customWidth="1"/>
    <col min="1551" max="1551" width="9.140625" style="49"/>
    <col min="1552" max="1552" width="57.85546875" style="49" bestFit="1" customWidth="1"/>
    <col min="1553" max="1568" width="13" style="49" customWidth="1"/>
    <col min="1569" max="1792" width="9.140625" style="49"/>
    <col min="1793" max="1793" width="10.7109375" style="49" customWidth="1"/>
    <col min="1794" max="1794" width="75.7109375" style="49" customWidth="1"/>
    <col min="1795" max="1806" width="19.7109375" style="49" customWidth="1"/>
    <col min="1807" max="1807" width="9.140625" style="49"/>
    <col min="1808" max="1808" width="57.85546875" style="49" bestFit="1" customWidth="1"/>
    <col min="1809" max="1824" width="13" style="49" customWidth="1"/>
    <col min="1825" max="2048" width="9.140625" style="49"/>
    <col min="2049" max="2049" width="10.7109375" style="49" customWidth="1"/>
    <col min="2050" max="2050" width="75.7109375" style="49" customWidth="1"/>
    <col min="2051" max="2062" width="19.7109375" style="49" customWidth="1"/>
    <col min="2063" max="2063" width="9.140625" style="49"/>
    <col min="2064" max="2064" width="57.85546875" style="49" bestFit="1" customWidth="1"/>
    <col min="2065" max="2080" width="13" style="49" customWidth="1"/>
    <col min="2081" max="2304" width="9.140625" style="49"/>
    <col min="2305" max="2305" width="10.7109375" style="49" customWidth="1"/>
    <col min="2306" max="2306" width="75.7109375" style="49" customWidth="1"/>
    <col min="2307" max="2318" width="19.7109375" style="49" customWidth="1"/>
    <col min="2319" max="2319" width="9.140625" style="49"/>
    <col min="2320" max="2320" width="57.85546875" style="49" bestFit="1" customWidth="1"/>
    <col min="2321" max="2336" width="13" style="49" customWidth="1"/>
    <col min="2337" max="2560" width="9.140625" style="49"/>
    <col min="2561" max="2561" width="10.7109375" style="49" customWidth="1"/>
    <col min="2562" max="2562" width="75.7109375" style="49" customWidth="1"/>
    <col min="2563" max="2574" width="19.7109375" style="49" customWidth="1"/>
    <col min="2575" max="2575" width="9.140625" style="49"/>
    <col min="2576" max="2576" width="57.85546875" style="49" bestFit="1" customWidth="1"/>
    <col min="2577" max="2592" width="13" style="49" customWidth="1"/>
    <col min="2593" max="2816" width="9.140625" style="49"/>
    <col min="2817" max="2817" width="10.7109375" style="49" customWidth="1"/>
    <col min="2818" max="2818" width="75.7109375" style="49" customWidth="1"/>
    <col min="2819" max="2830" width="19.7109375" style="49" customWidth="1"/>
    <col min="2831" max="2831" width="9.140625" style="49"/>
    <col min="2832" max="2832" width="57.85546875" style="49" bestFit="1" customWidth="1"/>
    <col min="2833" max="2848" width="13" style="49" customWidth="1"/>
    <col min="2849" max="3072" width="9.140625" style="49"/>
    <col min="3073" max="3073" width="10.7109375" style="49" customWidth="1"/>
    <col min="3074" max="3074" width="75.7109375" style="49" customWidth="1"/>
    <col min="3075" max="3086" width="19.7109375" style="49" customWidth="1"/>
    <col min="3087" max="3087" width="9.140625" style="49"/>
    <col min="3088" max="3088" width="57.85546875" style="49" bestFit="1" customWidth="1"/>
    <col min="3089" max="3104" width="13" style="49" customWidth="1"/>
    <col min="3105" max="3328" width="9.140625" style="49"/>
    <col min="3329" max="3329" width="10.7109375" style="49" customWidth="1"/>
    <col min="3330" max="3330" width="75.7109375" style="49" customWidth="1"/>
    <col min="3331" max="3342" width="19.7109375" style="49" customWidth="1"/>
    <col min="3343" max="3343" width="9.140625" style="49"/>
    <col min="3344" max="3344" width="57.85546875" style="49" bestFit="1" customWidth="1"/>
    <col min="3345" max="3360" width="13" style="49" customWidth="1"/>
    <col min="3361" max="3584" width="9.140625" style="49"/>
    <col min="3585" max="3585" width="10.7109375" style="49" customWidth="1"/>
    <col min="3586" max="3586" width="75.7109375" style="49" customWidth="1"/>
    <col min="3587" max="3598" width="19.7109375" style="49" customWidth="1"/>
    <col min="3599" max="3599" width="9.140625" style="49"/>
    <col min="3600" max="3600" width="57.85546875" style="49" bestFit="1" customWidth="1"/>
    <col min="3601" max="3616" width="13" style="49" customWidth="1"/>
    <col min="3617" max="3840" width="9.140625" style="49"/>
    <col min="3841" max="3841" width="10.7109375" style="49" customWidth="1"/>
    <col min="3842" max="3842" width="75.7109375" style="49" customWidth="1"/>
    <col min="3843" max="3854" width="19.7109375" style="49" customWidth="1"/>
    <col min="3855" max="3855" width="9.140625" style="49"/>
    <col min="3856" max="3856" width="57.85546875" style="49" bestFit="1" customWidth="1"/>
    <col min="3857" max="3872" width="13" style="49" customWidth="1"/>
    <col min="3873" max="4096" width="9.140625" style="49"/>
    <col min="4097" max="4097" width="10.7109375" style="49" customWidth="1"/>
    <col min="4098" max="4098" width="75.7109375" style="49" customWidth="1"/>
    <col min="4099" max="4110" width="19.7109375" style="49" customWidth="1"/>
    <col min="4111" max="4111" width="9.140625" style="49"/>
    <col min="4112" max="4112" width="57.85546875" style="49" bestFit="1" customWidth="1"/>
    <col min="4113" max="4128" width="13" style="49" customWidth="1"/>
    <col min="4129" max="4352" width="9.140625" style="49"/>
    <col min="4353" max="4353" width="10.7109375" style="49" customWidth="1"/>
    <col min="4354" max="4354" width="75.7109375" style="49" customWidth="1"/>
    <col min="4355" max="4366" width="19.7109375" style="49" customWidth="1"/>
    <col min="4367" max="4367" width="9.140625" style="49"/>
    <col min="4368" max="4368" width="57.85546875" style="49" bestFit="1" customWidth="1"/>
    <col min="4369" max="4384" width="13" style="49" customWidth="1"/>
    <col min="4385" max="4608" width="9.140625" style="49"/>
    <col min="4609" max="4609" width="10.7109375" style="49" customWidth="1"/>
    <col min="4610" max="4610" width="75.7109375" style="49" customWidth="1"/>
    <col min="4611" max="4622" width="19.7109375" style="49" customWidth="1"/>
    <col min="4623" max="4623" width="9.140625" style="49"/>
    <col min="4624" max="4624" width="57.85546875" style="49" bestFit="1" customWidth="1"/>
    <col min="4625" max="4640" width="13" style="49" customWidth="1"/>
    <col min="4641" max="4864" width="9.140625" style="49"/>
    <col min="4865" max="4865" width="10.7109375" style="49" customWidth="1"/>
    <col min="4866" max="4866" width="75.7109375" style="49" customWidth="1"/>
    <col min="4867" max="4878" width="19.7109375" style="49" customWidth="1"/>
    <col min="4879" max="4879" width="9.140625" style="49"/>
    <col min="4880" max="4880" width="57.85546875" style="49" bestFit="1" customWidth="1"/>
    <col min="4881" max="4896" width="13" style="49" customWidth="1"/>
    <col min="4897" max="5120" width="9.140625" style="49"/>
    <col min="5121" max="5121" width="10.7109375" style="49" customWidth="1"/>
    <col min="5122" max="5122" width="75.7109375" style="49" customWidth="1"/>
    <col min="5123" max="5134" width="19.7109375" style="49" customWidth="1"/>
    <col min="5135" max="5135" width="9.140625" style="49"/>
    <col min="5136" max="5136" width="57.85546875" style="49" bestFit="1" customWidth="1"/>
    <col min="5137" max="5152" width="13" style="49" customWidth="1"/>
    <col min="5153" max="5376" width="9.140625" style="49"/>
    <col min="5377" max="5377" width="10.7109375" style="49" customWidth="1"/>
    <col min="5378" max="5378" width="75.7109375" style="49" customWidth="1"/>
    <col min="5379" max="5390" width="19.7109375" style="49" customWidth="1"/>
    <col min="5391" max="5391" width="9.140625" style="49"/>
    <col min="5392" max="5392" width="57.85546875" style="49" bestFit="1" customWidth="1"/>
    <col min="5393" max="5408" width="13" style="49" customWidth="1"/>
    <col min="5409" max="5632" width="9.140625" style="49"/>
    <col min="5633" max="5633" width="10.7109375" style="49" customWidth="1"/>
    <col min="5634" max="5634" width="75.7109375" style="49" customWidth="1"/>
    <col min="5635" max="5646" width="19.7109375" style="49" customWidth="1"/>
    <col min="5647" max="5647" width="9.140625" style="49"/>
    <col min="5648" max="5648" width="57.85546875" style="49" bestFit="1" customWidth="1"/>
    <col min="5649" max="5664" width="13" style="49" customWidth="1"/>
    <col min="5665" max="5888" width="9.140625" style="49"/>
    <col min="5889" max="5889" width="10.7109375" style="49" customWidth="1"/>
    <col min="5890" max="5890" width="75.7109375" style="49" customWidth="1"/>
    <col min="5891" max="5902" width="19.7109375" style="49" customWidth="1"/>
    <col min="5903" max="5903" width="9.140625" style="49"/>
    <col min="5904" max="5904" width="57.85546875" style="49" bestFit="1" customWidth="1"/>
    <col min="5905" max="5920" width="13" style="49" customWidth="1"/>
    <col min="5921" max="6144" width="9.140625" style="49"/>
    <col min="6145" max="6145" width="10.7109375" style="49" customWidth="1"/>
    <col min="6146" max="6146" width="75.7109375" style="49" customWidth="1"/>
    <col min="6147" max="6158" width="19.7109375" style="49" customWidth="1"/>
    <col min="6159" max="6159" width="9.140625" style="49"/>
    <col min="6160" max="6160" width="57.85546875" style="49" bestFit="1" customWidth="1"/>
    <col min="6161" max="6176" width="13" style="49" customWidth="1"/>
    <col min="6177" max="6400" width="9.140625" style="49"/>
    <col min="6401" max="6401" width="10.7109375" style="49" customWidth="1"/>
    <col min="6402" max="6402" width="75.7109375" style="49" customWidth="1"/>
    <col min="6403" max="6414" width="19.7109375" style="49" customWidth="1"/>
    <col min="6415" max="6415" width="9.140625" style="49"/>
    <col min="6416" max="6416" width="57.85546875" style="49" bestFit="1" customWidth="1"/>
    <col min="6417" max="6432" width="13" style="49" customWidth="1"/>
    <col min="6433" max="6656" width="9.140625" style="49"/>
    <col min="6657" max="6657" width="10.7109375" style="49" customWidth="1"/>
    <col min="6658" max="6658" width="75.7109375" style="49" customWidth="1"/>
    <col min="6659" max="6670" width="19.7109375" style="49" customWidth="1"/>
    <col min="6671" max="6671" width="9.140625" style="49"/>
    <col min="6672" max="6672" width="57.85546875" style="49" bestFit="1" customWidth="1"/>
    <col min="6673" max="6688" width="13" style="49" customWidth="1"/>
    <col min="6689" max="6912" width="9.140625" style="49"/>
    <col min="6913" max="6913" width="10.7109375" style="49" customWidth="1"/>
    <col min="6914" max="6914" width="75.7109375" style="49" customWidth="1"/>
    <col min="6915" max="6926" width="19.7109375" style="49" customWidth="1"/>
    <col min="6927" max="6927" width="9.140625" style="49"/>
    <col min="6928" max="6928" width="57.85546875" style="49" bestFit="1" customWidth="1"/>
    <col min="6929" max="6944" width="13" style="49" customWidth="1"/>
    <col min="6945" max="7168" width="9.140625" style="49"/>
    <col min="7169" max="7169" width="10.7109375" style="49" customWidth="1"/>
    <col min="7170" max="7170" width="75.7109375" style="49" customWidth="1"/>
    <col min="7171" max="7182" width="19.7109375" style="49" customWidth="1"/>
    <col min="7183" max="7183" width="9.140625" style="49"/>
    <col min="7184" max="7184" width="57.85546875" style="49" bestFit="1" customWidth="1"/>
    <col min="7185" max="7200" width="13" style="49" customWidth="1"/>
    <col min="7201" max="7424" width="9.140625" style="49"/>
    <col min="7425" max="7425" width="10.7109375" style="49" customWidth="1"/>
    <col min="7426" max="7426" width="75.7109375" style="49" customWidth="1"/>
    <col min="7427" max="7438" width="19.7109375" style="49" customWidth="1"/>
    <col min="7439" max="7439" width="9.140625" style="49"/>
    <col min="7440" max="7440" width="57.85546875" style="49" bestFit="1" customWidth="1"/>
    <col min="7441" max="7456" width="13" style="49" customWidth="1"/>
    <col min="7457" max="7680" width="9.140625" style="49"/>
    <col min="7681" max="7681" width="10.7109375" style="49" customWidth="1"/>
    <col min="7682" max="7682" width="75.7109375" style="49" customWidth="1"/>
    <col min="7683" max="7694" width="19.7109375" style="49" customWidth="1"/>
    <col min="7695" max="7695" width="9.140625" style="49"/>
    <col min="7696" max="7696" width="57.85546875" style="49" bestFit="1" customWidth="1"/>
    <col min="7697" max="7712" width="13" style="49" customWidth="1"/>
    <col min="7713" max="7936" width="9.140625" style="49"/>
    <col min="7937" max="7937" width="10.7109375" style="49" customWidth="1"/>
    <col min="7938" max="7938" width="75.7109375" style="49" customWidth="1"/>
    <col min="7939" max="7950" width="19.7109375" style="49" customWidth="1"/>
    <col min="7951" max="7951" width="9.140625" style="49"/>
    <col min="7952" max="7952" width="57.85546875" style="49" bestFit="1" customWidth="1"/>
    <col min="7953" max="7968" width="13" style="49" customWidth="1"/>
    <col min="7969" max="8192" width="9.140625" style="49"/>
    <col min="8193" max="8193" width="10.7109375" style="49" customWidth="1"/>
    <col min="8194" max="8194" width="75.7109375" style="49" customWidth="1"/>
    <col min="8195" max="8206" width="19.7109375" style="49" customWidth="1"/>
    <col min="8207" max="8207" width="9.140625" style="49"/>
    <col min="8208" max="8208" width="57.85546875" style="49" bestFit="1" customWidth="1"/>
    <col min="8209" max="8224" width="13" style="49" customWidth="1"/>
    <col min="8225" max="8448" width="9.140625" style="49"/>
    <col min="8449" max="8449" width="10.7109375" style="49" customWidth="1"/>
    <col min="8450" max="8450" width="75.7109375" style="49" customWidth="1"/>
    <col min="8451" max="8462" width="19.7109375" style="49" customWidth="1"/>
    <col min="8463" max="8463" width="9.140625" style="49"/>
    <col min="8464" max="8464" width="57.85546875" style="49" bestFit="1" customWidth="1"/>
    <col min="8465" max="8480" width="13" style="49" customWidth="1"/>
    <col min="8481" max="8704" width="9.140625" style="49"/>
    <col min="8705" max="8705" width="10.7109375" style="49" customWidth="1"/>
    <col min="8706" max="8706" width="75.7109375" style="49" customWidth="1"/>
    <col min="8707" max="8718" width="19.7109375" style="49" customWidth="1"/>
    <col min="8719" max="8719" width="9.140625" style="49"/>
    <col min="8720" max="8720" width="57.85546875" style="49" bestFit="1" customWidth="1"/>
    <col min="8721" max="8736" width="13" style="49" customWidth="1"/>
    <col min="8737" max="8960" width="9.140625" style="49"/>
    <col min="8961" max="8961" width="10.7109375" style="49" customWidth="1"/>
    <col min="8962" max="8962" width="75.7109375" style="49" customWidth="1"/>
    <col min="8963" max="8974" width="19.7109375" style="49" customWidth="1"/>
    <col min="8975" max="8975" width="9.140625" style="49"/>
    <col min="8976" max="8976" width="57.85546875" style="49" bestFit="1" customWidth="1"/>
    <col min="8977" max="8992" width="13" style="49" customWidth="1"/>
    <col min="8993" max="9216" width="9.140625" style="49"/>
    <col min="9217" max="9217" width="10.7109375" style="49" customWidth="1"/>
    <col min="9218" max="9218" width="75.7109375" style="49" customWidth="1"/>
    <col min="9219" max="9230" width="19.7109375" style="49" customWidth="1"/>
    <col min="9231" max="9231" width="9.140625" style="49"/>
    <col min="9232" max="9232" width="57.85546875" style="49" bestFit="1" customWidth="1"/>
    <col min="9233" max="9248" width="13" style="49" customWidth="1"/>
    <col min="9249" max="9472" width="9.140625" style="49"/>
    <col min="9473" max="9473" width="10.7109375" style="49" customWidth="1"/>
    <col min="9474" max="9474" width="75.7109375" style="49" customWidth="1"/>
    <col min="9475" max="9486" width="19.7109375" style="49" customWidth="1"/>
    <col min="9487" max="9487" width="9.140625" style="49"/>
    <col min="9488" max="9488" width="57.85546875" style="49" bestFit="1" customWidth="1"/>
    <col min="9489" max="9504" width="13" style="49" customWidth="1"/>
    <col min="9505" max="9728" width="9.140625" style="49"/>
    <col min="9729" max="9729" width="10.7109375" style="49" customWidth="1"/>
    <col min="9730" max="9730" width="75.7109375" style="49" customWidth="1"/>
    <col min="9731" max="9742" width="19.7109375" style="49" customWidth="1"/>
    <col min="9743" max="9743" width="9.140625" style="49"/>
    <col min="9744" max="9744" width="57.85546875" style="49" bestFit="1" customWidth="1"/>
    <col min="9745" max="9760" width="13" style="49" customWidth="1"/>
    <col min="9761" max="9984" width="9.140625" style="49"/>
    <col min="9985" max="9985" width="10.7109375" style="49" customWidth="1"/>
    <col min="9986" max="9986" width="75.7109375" style="49" customWidth="1"/>
    <col min="9987" max="9998" width="19.7109375" style="49" customWidth="1"/>
    <col min="9999" max="9999" width="9.140625" style="49"/>
    <col min="10000" max="10000" width="57.85546875" style="49" bestFit="1" customWidth="1"/>
    <col min="10001" max="10016" width="13" style="49" customWidth="1"/>
    <col min="10017" max="10240" width="9.140625" style="49"/>
    <col min="10241" max="10241" width="10.7109375" style="49" customWidth="1"/>
    <col min="10242" max="10242" width="75.7109375" style="49" customWidth="1"/>
    <col min="10243" max="10254" width="19.7109375" style="49" customWidth="1"/>
    <col min="10255" max="10255" width="9.140625" style="49"/>
    <col min="10256" max="10256" width="57.85546875" style="49" bestFit="1" customWidth="1"/>
    <col min="10257" max="10272" width="13" style="49" customWidth="1"/>
    <col min="10273" max="10496" width="9.140625" style="49"/>
    <col min="10497" max="10497" width="10.7109375" style="49" customWidth="1"/>
    <col min="10498" max="10498" width="75.7109375" style="49" customWidth="1"/>
    <col min="10499" max="10510" width="19.7109375" style="49" customWidth="1"/>
    <col min="10511" max="10511" width="9.140625" style="49"/>
    <col min="10512" max="10512" width="57.85546875" style="49" bestFit="1" customWidth="1"/>
    <col min="10513" max="10528" width="13" style="49" customWidth="1"/>
    <col min="10529" max="10752" width="9.140625" style="49"/>
    <col min="10753" max="10753" width="10.7109375" style="49" customWidth="1"/>
    <col min="10754" max="10754" width="75.7109375" style="49" customWidth="1"/>
    <col min="10755" max="10766" width="19.7109375" style="49" customWidth="1"/>
    <col min="10767" max="10767" width="9.140625" style="49"/>
    <col min="10768" max="10768" width="57.85546875" style="49" bestFit="1" customWidth="1"/>
    <col min="10769" max="10784" width="13" style="49" customWidth="1"/>
    <col min="10785" max="11008" width="9.140625" style="49"/>
    <col min="11009" max="11009" width="10.7109375" style="49" customWidth="1"/>
    <col min="11010" max="11010" width="75.7109375" style="49" customWidth="1"/>
    <col min="11011" max="11022" width="19.7109375" style="49" customWidth="1"/>
    <col min="11023" max="11023" width="9.140625" style="49"/>
    <col min="11024" max="11024" width="57.85546875" style="49" bestFit="1" customWidth="1"/>
    <col min="11025" max="11040" width="13" style="49" customWidth="1"/>
    <col min="11041" max="11264" width="9.140625" style="49"/>
    <col min="11265" max="11265" width="10.7109375" style="49" customWidth="1"/>
    <col min="11266" max="11266" width="75.7109375" style="49" customWidth="1"/>
    <col min="11267" max="11278" width="19.7109375" style="49" customWidth="1"/>
    <col min="11279" max="11279" width="9.140625" style="49"/>
    <col min="11280" max="11280" width="57.85546875" style="49" bestFit="1" customWidth="1"/>
    <col min="11281" max="11296" width="13" style="49" customWidth="1"/>
    <col min="11297" max="11520" width="9.140625" style="49"/>
    <col min="11521" max="11521" width="10.7109375" style="49" customWidth="1"/>
    <col min="11522" max="11522" width="75.7109375" style="49" customWidth="1"/>
    <col min="11523" max="11534" width="19.7109375" style="49" customWidth="1"/>
    <col min="11535" max="11535" width="9.140625" style="49"/>
    <col min="11536" max="11536" width="57.85546875" style="49" bestFit="1" customWidth="1"/>
    <col min="11537" max="11552" width="13" style="49" customWidth="1"/>
    <col min="11553" max="11776" width="9.140625" style="49"/>
    <col min="11777" max="11777" width="10.7109375" style="49" customWidth="1"/>
    <col min="11778" max="11778" width="75.7109375" style="49" customWidth="1"/>
    <col min="11779" max="11790" width="19.7109375" style="49" customWidth="1"/>
    <col min="11791" max="11791" width="9.140625" style="49"/>
    <col min="11792" max="11792" width="57.85546875" style="49" bestFit="1" customWidth="1"/>
    <col min="11793" max="11808" width="13" style="49" customWidth="1"/>
    <col min="11809" max="12032" width="9.140625" style="49"/>
    <col min="12033" max="12033" width="10.7109375" style="49" customWidth="1"/>
    <col min="12034" max="12034" width="75.7109375" style="49" customWidth="1"/>
    <col min="12035" max="12046" width="19.7109375" style="49" customWidth="1"/>
    <col min="12047" max="12047" width="9.140625" style="49"/>
    <col min="12048" max="12048" width="57.85546875" style="49" bestFit="1" customWidth="1"/>
    <col min="12049" max="12064" width="13" style="49" customWidth="1"/>
    <col min="12065" max="12288" width="9.140625" style="49"/>
    <col min="12289" max="12289" width="10.7109375" style="49" customWidth="1"/>
    <col min="12290" max="12290" width="75.7109375" style="49" customWidth="1"/>
    <col min="12291" max="12302" width="19.7109375" style="49" customWidth="1"/>
    <col min="12303" max="12303" width="9.140625" style="49"/>
    <col min="12304" max="12304" width="57.85546875" style="49" bestFit="1" customWidth="1"/>
    <col min="12305" max="12320" width="13" style="49" customWidth="1"/>
    <col min="12321" max="12544" width="9.140625" style="49"/>
    <col min="12545" max="12545" width="10.7109375" style="49" customWidth="1"/>
    <col min="12546" max="12546" width="75.7109375" style="49" customWidth="1"/>
    <col min="12547" max="12558" width="19.7109375" style="49" customWidth="1"/>
    <col min="12559" max="12559" width="9.140625" style="49"/>
    <col min="12560" max="12560" width="57.85546875" style="49" bestFit="1" customWidth="1"/>
    <col min="12561" max="12576" width="13" style="49" customWidth="1"/>
    <col min="12577" max="12800" width="9.140625" style="49"/>
    <col min="12801" max="12801" width="10.7109375" style="49" customWidth="1"/>
    <col min="12802" max="12802" width="75.7109375" style="49" customWidth="1"/>
    <col min="12803" max="12814" width="19.7109375" style="49" customWidth="1"/>
    <col min="12815" max="12815" width="9.140625" style="49"/>
    <col min="12816" max="12816" width="57.85546875" style="49" bestFit="1" customWidth="1"/>
    <col min="12817" max="12832" width="13" style="49" customWidth="1"/>
    <col min="12833" max="13056" width="9.140625" style="49"/>
    <col min="13057" max="13057" width="10.7109375" style="49" customWidth="1"/>
    <col min="13058" max="13058" width="75.7109375" style="49" customWidth="1"/>
    <col min="13059" max="13070" width="19.7109375" style="49" customWidth="1"/>
    <col min="13071" max="13071" width="9.140625" style="49"/>
    <col min="13072" max="13072" width="57.85546875" style="49" bestFit="1" customWidth="1"/>
    <col min="13073" max="13088" width="13" style="49" customWidth="1"/>
    <col min="13089" max="13312" width="9.140625" style="49"/>
    <col min="13313" max="13313" width="10.7109375" style="49" customWidth="1"/>
    <col min="13314" max="13314" width="75.7109375" style="49" customWidth="1"/>
    <col min="13315" max="13326" width="19.7109375" style="49" customWidth="1"/>
    <col min="13327" max="13327" width="9.140625" style="49"/>
    <col min="13328" max="13328" width="57.85546875" style="49" bestFit="1" customWidth="1"/>
    <col min="13329" max="13344" width="13" style="49" customWidth="1"/>
    <col min="13345" max="13568" width="9.140625" style="49"/>
    <col min="13569" max="13569" width="10.7109375" style="49" customWidth="1"/>
    <col min="13570" max="13570" width="75.7109375" style="49" customWidth="1"/>
    <col min="13571" max="13582" width="19.7109375" style="49" customWidth="1"/>
    <col min="13583" max="13583" width="9.140625" style="49"/>
    <col min="13584" max="13584" width="57.85546875" style="49" bestFit="1" customWidth="1"/>
    <col min="13585" max="13600" width="13" style="49" customWidth="1"/>
    <col min="13601" max="13824" width="9.140625" style="49"/>
    <col min="13825" max="13825" width="10.7109375" style="49" customWidth="1"/>
    <col min="13826" max="13826" width="75.7109375" style="49" customWidth="1"/>
    <col min="13827" max="13838" width="19.7109375" style="49" customWidth="1"/>
    <col min="13839" max="13839" width="9.140625" style="49"/>
    <col min="13840" max="13840" width="57.85546875" style="49" bestFit="1" customWidth="1"/>
    <col min="13841" max="13856" width="13" style="49" customWidth="1"/>
    <col min="13857" max="14080" width="9.140625" style="49"/>
    <col min="14081" max="14081" width="10.7109375" style="49" customWidth="1"/>
    <col min="14082" max="14082" width="75.7109375" style="49" customWidth="1"/>
    <col min="14083" max="14094" width="19.7109375" style="49" customWidth="1"/>
    <col min="14095" max="14095" width="9.140625" style="49"/>
    <col min="14096" max="14096" width="57.85546875" style="49" bestFit="1" customWidth="1"/>
    <col min="14097" max="14112" width="13" style="49" customWidth="1"/>
    <col min="14113" max="14336" width="9.140625" style="49"/>
    <col min="14337" max="14337" width="10.7109375" style="49" customWidth="1"/>
    <col min="14338" max="14338" width="75.7109375" style="49" customWidth="1"/>
    <col min="14339" max="14350" width="19.7109375" style="49" customWidth="1"/>
    <col min="14351" max="14351" width="9.140625" style="49"/>
    <col min="14352" max="14352" width="57.85546875" style="49" bestFit="1" customWidth="1"/>
    <col min="14353" max="14368" width="13" style="49" customWidth="1"/>
    <col min="14369" max="14592" width="9.140625" style="49"/>
    <col min="14593" max="14593" width="10.7109375" style="49" customWidth="1"/>
    <col min="14594" max="14594" width="75.7109375" style="49" customWidth="1"/>
    <col min="14595" max="14606" width="19.7109375" style="49" customWidth="1"/>
    <col min="14607" max="14607" width="9.140625" style="49"/>
    <col min="14608" max="14608" width="57.85546875" style="49" bestFit="1" customWidth="1"/>
    <col min="14609" max="14624" width="13" style="49" customWidth="1"/>
    <col min="14625" max="14848" width="9.140625" style="49"/>
    <col min="14849" max="14849" width="10.7109375" style="49" customWidth="1"/>
    <col min="14850" max="14850" width="75.7109375" style="49" customWidth="1"/>
    <col min="14851" max="14862" width="19.7109375" style="49" customWidth="1"/>
    <col min="14863" max="14863" width="9.140625" style="49"/>
    <col min="14864" max="14864" width="57.85546875" style="49" bestFit="1" customWidth="1"/>
    <col min="14865" max="14880" width="13" style="49" customWidth="1"/>
    <col min="14881" max="15104" width="9.140625" style="49"/>
    <col min="15105" max="15105" width="10.7109375" style="49" customWidth="1"/>
    <col min="15106" max="15106" width="75.7109375" style="49" customWidth="1"/>
    <col min="15107" max="15118" width="19.7109375" style="49" customWidth="1"/>
    <col min="15119" max="15119" width="9.140625" style="49"/>
    <col min="15120" max="15120" width="57.85546875" style="49" bestFit="1" customWidth="1"/>
    <col min="15121" max="15136" width="13" style="49" customWidth="1"/>
    <col min="15137" max="15360" width="9.140625" style="49"/>
    <col min="15361" max="15361" width="10.7109375" style="49" customWidth="1"/>
    <col min="15362" max="15362" width="75.7109375" style="49" customWidth="1"/>
    <col min="15363" max="15374" width="19.7109375" style="49" customWidth="1"/>
    <col min="15375" max="15375" width="9.140625" style="49"/>
    <col min="15376" max="15376" width="57.85546875" style="49" bestFit="1" customWidth="1"/>
    <col min="15377" max="15392" width="13" style="49" customWidth="1"/>
    <col min="15393" max="15616" width="9.140625" style="49"/>
    <col min="15617" max="15617" width="10.7109375" style="49" customWidth="1"/>
    <col min="15618" max="15618" width="75.7109375" style="49" customWidth="1"/>
    <col min="15619" max="15630" width="19.7109375" style="49" customWidth="1"/>
    <col min="15631" max="15631" width="9.140625" style="49"/>
    <col min="15632" max="15632" width="57.85546875" style="49" bestFit="1" customWidth="1"/>
    <col min="15633" max="15648" width="13" style="49" customWidth="1"/>
    <col min="15649" max="15872" width="9.140625" style="49"/>
    <col min="15873" max="15873" width="10.7109375" style="49" customWidth="1"/>
    <col min="15874" max="15874" width="75.7109375" style="49" customWidth="1"/>
    <col min="15875" max="15886" width="19.7109375" style="49" customWidth="1"/>
    <col min="15887" max="15887" width="9.140625" style="49"/>
    <col min="15888" max="15888" width="57.85546875" style="49" bestFit="1" customWidth="1"/>
    <col min="15889" max="15904" width="13" style="49" customWidth="1"/>
    <col min="15905" max="16128" width="9.140625" style="49"/>
    <col min="16129" max="16129" width="10.7109375" style="49" customWidth="1"/>
    <col min="16130" max="16130" width="75.7109375" style="49" customWidth="1"/>
    <col min="16131" max="16142" width="19.7109375" style="49" customWidth="1"/>
    <col min="16143" max="16143" width="9.140625" style="49"/>
    <col min="16144" max="16144" width="57.85546875" style="49" bestFit="1" customWidth="1"/>
    <col min="16145" max="16160" width="13" style="49" customWidth="1"/>
    <col min="16161" max="16384" width="9.140625" style="49"/>
  </cols>
  <sheetData>
    <row r="1" spans="1:259" s="39" customFormat="1" ht="39" customHeight="1" thickBot="1">
      <c r="A1" s="134"/>
      <c r="B1" s="134"/>
      <c r="C1" s="135" t="s">
        <v>133</v>
      </c>
      <c r="D1" s="136"/>
      <c r="E1" s="136"/>
      <c r="F1" s="136"/>
      <c r="G1" s="136"/>
      <c r="H1" s="136"/>
      <c r="I1" s="136"/>
      <c r="J1" s="136"/>
      <c r="K1" s="136"/>
      <c r="L1" s="136"/>
      <c r="N1" s="40"/>
      <c r="O1" s="40"/>
      <c r="P1" s="41"/>
    </row>
    <row r="2" spans="1:259" s="39" customFormat="1" ht="39" customHeight="1" thickBot="1">
      <c r="A2" s="137"/>
      <c r="B2" s="138"/>
      <c r="C2" s="135"/>
      <c r="D2" s="136"/>
      <c r="E2" s="136"/>
      <c r="F2" s="136"/>
      <c r="G2" s="136"/>
      <c r="H2" s="136"/>
      <c r="I2" s="136"/>
      <c r="J2" s="136"/>
      <c r="K2" s="136"/>
      <c r="L2" s="136"/>
      <c r="M2" s="42" t="s">
        <v>134</v>
      </c>
      <c r="N2" s="43">
        <v>10</v>
      </c>
      <c r="O2" s="40"/>
      <c r="P2" s="41"/>
    </row>
    <row r="3" spans="1:259" s="39" customFormat="1" ht="39" customHeight="1" thickBot="1">
      <c r="A3" s="139" t="s">
        <v>213</v>
      </c>
      <c r="B3" s="139"/>
      <c r="C3" s="139"/>
      <c r="D3" s="139"/>
      <c r="E3" s="140"/>
      <c r="F3" s="141"/>
      <c r="G3" s="141"/>
      <c r="H3" s="141"/>
      <c r="I3" s="141"/>
      <c r="J3" s="141"/>
      <c r="K3" s="141"/>
      <c r="M3" s="42" t="s">
        <v>135</v>
      </c>
      <c r="N3" s="43">
        <v>1</v>
      </c>
      <c r="O3" s="44"/>
      <c r="P3" s="41"/>
    </row>
    <row r="4" spans="1:259" s="39" customFormat="1" ht="39" customHeight="1">
      <c r="A4" s="132"/>
      <c r="B4" s="133"/>
      <c r="C4" s="45"/>
      <c r="D4" s="46"/>
      <c r="E4" s="46"/>
      <c r="F4" s="46"/>
      <c r="G4" s="46"/>
      <c r="H4" s="46"/>
      <c r="I4" s="46"/>
      <c r="J4" s="46"/>
      <c r="K4" s="46"/>
      <c r="N4" s="47"/>
      <c r="O4" s="41"/>
      <c r="P4" s="41"/>
    </row>
    <row r="5" spans="1:259" ht="92.25" customHeight="1">
      <c r="A5" s="152" t="s">
        <v>136</v>
      </c>
      <c r="B5" s="48" t="s">
        <v>137</v>
      </c>
      <c r="C5" s="153" t="s">
        <v>138</v>
      </c>
      <c r="D5" s="154"/>
      <c r="E5" s="155"/>
      <c r="F5" s="153" t="s">
        <v>139</v>
      </c>
      <c r="G5" s="154"/>
      <c r="H5" s="154"/>
      <c r="I5" s="154"/>
      <c r="J5" s="155"/>
      <c r="K5" s="156" t="s">
        <v>140</v>
      </c>
      <c r="L5" s="157" t="s">
        <v>141</v>
      </c>
      <c r="M5" s="159" t="s">
        <v>142</v>
      </c>
      <c r="N5" s="160"/>
      <c r="O5" s="144" t="s">
        <v>143</v>
      </c>
    </row>
    <row r="6" spans="1:259" ht="200.25" customHeight="1">
      <c r="A6" s="152"/>
      <c r="B6" s="50" t="s">
        <v>16</v>
      </c>
      <c r="C6" s="145" t="s">
        <v>144</v>
      </c>
      <c r="D6" s="145"/>
      <c r="E6" s="145"/>
      <c r="F6" s="145" t="s">
        <v>145</v>
      </c>
      <c r="G6" s="145"/>
      <c r="H6" s="145"/>
      <c r="I6" s="145"/>
      <c r="J6" s="145"/>
      <c r="K6" s="156"/>
      <c r="L6" s="158"/>
      <c r="M6" s="51" t="s">
        <v>146</v>
      </c>
      <c r="N6" s="146" t="s">
        <v>147</v>
      </c>
      <c r="O6" s="144"/>
    </row>
    <row r="7" spans="1:259" ht="60" customHeight="1">
      <c r="A7" s="152"/>
      <c r="B7" s="52" t="s">
        <v>148</v>
      </c>
      <c r="C7" s="53">
        <v>5</v>
      </c>
      <c r="D7" s="53">
        <v>5</v>
      </c>
      <c r="E7" s="54">
        <v>10</v>
      </c>
      <c r="F7" s="55">
        <v>15</v>
      </c>
      <c r="G7" s="55">
        <v>15</v>
      </c>
      <c r="H7" s="55">
        <v>15</v>
      </c>
      <c r="I7" s="55">
        <v>15</v>
      </c>
      <c r="J7" s="54">
        <v>60</v>
      </c>
      <c r="K7" s="55">
        <v>15</v>
      </c>
      <c r="L7" s="55">
        <v>15</v>
      </c>
      <c r="M7" s="56">
        <v>100</v>
      </c>
      <c r="N7" s="147"/>
      <c r="O7" s="57">
        <v>100</v>
      </c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</row>
    <row r="8" spans="1:259" ht="60" customHeight="1">
      <c r="A8" s="59">
        <v>1</v>
      </c>
      <c r="B8" s="60" t="s">
        <v>297</v>
      </c>
      <c r="C8" s="61">
        <v>3</v>
      </c>
      <c r="D8" s="61">
        <v>4</v>
      </c>
      <c r="E8" s="62">
        <f>IF(C8="","",SUM(C8:D8))</f>
        <v>7</v>
      </c>
      <c r="F8" s="61">
        <v>9</v>
      </c>
      <c r="G8" s="61">
        <v>9</v>
      </c>
      <c r="H8" s="61"/>
      <c r="I8" s="61"/>
      <c r="J8" s="62">
        <f t="shared" ref="J8:J47" si="0">IF(F8="","",SUM(F8:I8))</f>
        <v>18</v>
      </c>
      <c r="K8" s="61">
        <v>11</v>
      </c>
      <c r="L8" s="61"/>
      <c r="M8" s="63">
        <f>IF(G8="","",SUM(C8+F8+G8+K8)/50*100)</f>
        <v>64</v>
      </c>
      <c r="N8" s="64" t="str">
        <f>IF(M8="","",IF(M8&gt;=95,"1",IF(M8&gt;=90,"2",IF(M8&gt;=80,"3",IF(M8&gt;=70,"4",IF(M8&gt;=60,"5",IF(M8&gt;=50,"6",IF(M8&lt;50,"7"))))))))</f>
        <v>5</v>
      </c>
      <c r="O8" s="65">
        <f t="shared" ref="O8:O47" si="1">IF(SUM(E8,J8,K8,L8)=0,"",SUM(E8,J8,K8,L8))</f>
        <v>36</v>
      </c>
    </row>
    <row r="9" spans="1:259" ht="60" customHeight="1">
      <c r="A9" s="66">
        <v>2</v>
      </c>
      <c r="B9" s="60" t="s">
        <v>298</v>
      </c>
      <c r="C9" s="61">
        <v>5</v>
      </c>
      <c r="D9" s="61">
        <v>4</v>
      </c>
      <c r="E9" s="67">
        <f t="shared" ref="E9:E47" si="2">IF(C9="","",SUM(C9:D9))</f>
        <v>9</v>
      </c>
      <c r="F9" s="61">
        <v>8</v>
      </c>
      <c r="G9" s="61">
        <v>10</v>
      </c>
      <c r="H9" s="61"/>
      <c r="I9" s="61"/>
      <c r="J9" s="67">
        <f t="shared" si="0"/>
        <v>18</v>
      </c>
      <c r="K9" s="61">
        <v>14</v>
      </c>
      <c r="L9" s="61"/>
      <c r="M9" s="63">
        <f t="shared" ref="M9:M46" si="3">IF(G9="","",SUM(C9+F9+G9+K9)/50*100)</f>
        <v>74</v>
      </c>
      <c r="N9" s="64" t="str">
        <f t="shared" ref="N9:N47" si="4">IF(M9="","",IF(M9&gt;=95,"1",IF(M9&gt;=90,"2",IF(M9&gt;=80,"3",IF(M9&gt;=70,"4",IF(M9&gt;=60,"5",IF(M9&gt;=50,"6",IF(M9&lt;50,"7"))))))))</f>
        <v>4</v>
      </c>
      <c r="O9" s="65">
        <f t="shared" si="1"/>
        <v>41</v>
      </c>
    </row>
    <row r="10" spans="1:259" ht="60" customHeight="1">
      <c r="A10" s="66">
        <v>3</v>
      </c>
      <c r="B10" s="60" t="s">
        <v>299</v>
      </c>
      <c r="C10" s="61">
        <v>5</v>
      </c>
      <c r="D10" s="61">
        <v>5</v>
      </c>
      <c r="E10" s="67">
        <f t="shared" si="2"/>
        <v>10</v>
      </c>
      <c r="F10" s="61">
        <v>9</v>
      </c>
      <c r="G10" s="61">
        <v>8</v>
      </c>
      <c r="H10" s="61"/>
      <c r="I10" s="61"/>
      <c r="J10" s="67">
        <f t="shared" si="0"/>
        <v>17</v>
      </c>
      <c r="K10" s="61">
        <v>0</v>
      </c>
      <c r="L10" s="61"/>
      <c r="M10" s="63">
        <f t="shared" si="3"/>
        <v>44</v>
      </c>
      <c r="N10" s="64" t="str">
        <f t="shared" si="4"/>
        <v>7</v>
      </c>
      <c r="O10" s="65">
        <f t="shared" si="1"/>
        <v>27</v>
      </c>
    </row>
    <row r="11" spans="1:259" ht="60" customHeight="1">
      <c r="A11" s="66">
        <v>4</v>
      </c>
      <c r="B11" s="60" t="s">
        <v>300</v>
      </c>
      <c r="C11" s="61">
        <v>5</v>
      </c>
      <c r="D11" s="61">
        <v>4</v>
      </c>
      <c r="E11" s="67">
        <f t="shared" si="2"/>
        <v>9</v>
      </c>
      <c r="F11" s="61">
        <v>8</v>
      </c>
      <c r="G11" s="61">
        <v>9</v>
      </c>
      <c r="H11" s="61"/>
      <c r="I11" s="61"/>
      <c r="J11" s="67">
        <f t="shared" si="0"/>
        <v>17</v>
      </c>
      <c r="K11" s="61">
        <v>5</v>
      </c>
      <c r="L11" s="61"/>
      <c r="M11" s="63">
        <f t="shared" si="3"/>
        <v>54</v>
      </c>
      <c r="N11" s="64" t="str">
        <f t="shared" si="4"/>
        <v>6</v>
      </c>
      <c r="O11" s="65">
        <f t="shared" si="1"/>
        <v>31</v>
      </c>
    </row>
    <row r="12" spans="1:259" ht="60" customHeight="1">
      <c r="A12" s="66">
        <v>5</v>
      </c>
      <c r="B12" s="60" t="s">
        <v>301</v>
      </c>
      <c r="C12" s="61">
        <v>3</v>
      </c>
      <c r="D12" s="61">
        <v>4</v>
      </c>
      <c r="E12" s="67">
        <f t="shared" si="2"/>
        <v>7</v>
      </c>
      <c r="F12" s="61">
        <v>9</v>
      </c>
      <c r="G12" s="61">
        <v>8</v>
      </c>
      <c r="H12" s="61"/>
      <c r="I12" s="61"/>
      <c r="J12" s="67">
        <f t="shared" si="0"/>
        <v>17</v>
      </c>
      <c r="K12" s="61">
        <v>8</v>
      </c>
      <c r="L12" s="61"/>
      <c r="M12" s="63">
        <f t="shared" si="3"/>
        <v>56.000000000000007</v>
      </c>
      <c r="N12" s="64" t="str">
        <f t="shared" si="4"/>
        <v>6</v>
      </c>
      <c r="O12" s="65">
        <f t="shared" si="1"/>
        <v>32</v>
      </c>
    </row>
    <row r="13" spans="1:259" ht="60" customHeight="1">
      <c r="A13" s="66">
        <v>6</v>
      </c>
      <c r="B13" s="60" t="s">
        <v>302</v>
      </c>
      <c r="C13" s="61">
        <v>5</v>
      </c>
      <c r="D13" s="61">
        <v>4</v>
      </c>
      <c r="E13" s="67">
        <f t="shared" si="2"/>
        <v>9</v>
      </c>
      <c r="F13" s="61">
        <v>10</v>
      </c>
      <c r="G13" s="61">
        <v>11</v>
      </c>
      <c r="H13" s="61"/>
      <c r="I13" s="61"/>
      <c r="J13" s="67">
        <f t="shared" si="0"/>
        <v>21</v>
      </c>
      <c r="K13" s="61">
        <v>0</v>
      </c>
      <c r="L13" s="61"/>
      <c r="M13" s="63">
        <f t="shared" si="3"/>
        <v>52</v>
      </c>
      <c r="N13" s="64" t="str">
        <f t="shared" si="4"/>
        <v>6</v>
      </c>
      <c r="O13" s="65">
        <f t="shared" si="1"/>
        <v>30</v>
      </c>
    </row>
    <row r="14" spans="1:259" ht="60" customHeight="1">
      <c r="A14" s="66">
        <v>7</v>
      </c>
      <c r="B14" s="60" t="s">
        <v>303</v>
      </c>
      <c r="C14" s="61">
        <v>4</v>
      </c>
      <c r="D14" s="61">
        <v>5</v>
      </c>
      <c r="E14" s="67">
        <f t="shared" si="2"/>
        <v>9</v>
      </c>
      <c r="F14" s="61">
        <v>8</v>
      </c>
      <c r="G14" s="61">
        <v>9</v>
      </c>
      <c r="H14" s="61"/>
      <c r="I14" s="61"/>
      <c r="J14" s="67">
        <f t="shared" si="0"/>
        <v>17</v>
      </c>
      <c r="K14" s="61">
        <v>6</v>
      </c>
      <c r="L14" s="61"/>
      <c r="M14" s="63">
        <f t="shared" si="3"/>
        <v>54</v>
      </c>
      <c r="N14" s="64" t="str">
        <f t="shared" si="4"/>
        <v>6</v>
      </c>
      <c r="O14" s="65">
        <f t="shared" si="1"/>
        <v>32</v>
      </c>
    </row>
    <row r="15" spans="1:259" ht="60" customHeight="1">
      <c r="A15" s="66">
        <v>8</v>
      </c>
      <c r="B15" s="60" t="s">
        <v>304</v>
      </c>
      <c r="C15" s="61">
        <v>5</v>
      </c>
      <c r="D15" s="61">
        <v>3</v>
      </c>
      <c r="E15" s="67">
        <f t="shared" si="2"/>
        <v>8</v>
      </c>
      <c r="F15" s="61">
        <v>9</v>
      </c>
      <c r="G15" s="61">
        <v>10</v>
      </c>
      <c r="H15" s="61"/>
      <c r="I15" s="61"/>
      <c r="J15" s="67">
        <f t="shared" si="0"/>
        <v>19</v>
      </c>
      <c r="K15" s="61">
        <v>14</v>
      </c>
      <c r="L15" s="61"/>
      <c r="M15" s="63">
        <f t="shared" si="3"/>
        <v>76</v>
      </c>
      <c r="N15" s="64" t="str">
        <f t="shared" si="4"/>
        <v>4</v>
      </c>
      <c r="O15" s="65">
        <f t="shared" si="1"/>
        <v>41</v>
      </c>
    </row>
    <row r="16" spans="1:259" ht="60" customHeight="1">
      <c r="A16" s="66">
        <v>9</v>
      </c>
      <c r="B16" s="60" t="s">
        <v>305</v>
      </c>
      <c r="C16" s="61">
        <v>3</v>
      </c>
      <c r="D16" s="61">
        <v>4</v>
      </c>
      <c r="E16" s="67">
        <f t="shared" si="2"/>
        <v>7</v>
      </c>
      <c r="F16" s="61">
        <v>8</v>
      </c>
      <c r="G16" s="61">
        <v>8</v>
      </c>
      <c r="H16" s="61"/>
      <c r="I16" s="61"/>
      <c r="J16" s="67">
        <f t="shared" si="0"/>
        <v>16</v>
      </c>
      <c r="K16" s="61">
        <v>8</v>
      </c>
      <c r="L16" s="61"/>
      <c r="M16" s="63">
        <f t="shared" si="3"/>
        <v>54</v>
      </c>
      <c r="N16" s="64" t="str">
        <f t="shared" si="4"/>
        <v>6</v>
      </c>
      <c r="O16" s="65">
        <f t="shared" si="1"/>
        <v>31</v>
      </c>
    </row>
    <row r="17" spans="1:15" ht="60" customHeight="1">
      <c r="A17" s="66">
        <v>10</v>
      </c>
      <c r="B17" s="60" t="s">
        <v>306</v>
      </c>
      <c r="C17" s="61">
        <v>5</v>
      </c>
      <c r="D17" s="61">
        <v>4</v>
      </c>
      <c r="E17" s="67">
        <f t="shared" si="2"/>
        <v>9</v>
      </c>
      <c r="F17" s="61">
        <v>11</v>
      </c>
      <c r="G17" s="61">
        <v>9</v>
      </c>
      <c r="H17" s="61"/>
      <c r="I17" s="61"/>
      <c r="J17" s="67">
        <f t="shared" si="0"/>
        <v>20</v>
      </c>
      <c r="K17" s="61">
        <v>15</v>
      </c>
      <c r="L17" s="61"/>
      <c r="M17" s="63">
        <f t="shared" si="3"/>
        <v>80</v>
      </c>
      <c r="N17" s="64" t="str">
        <f t="shared" si="4"/>
        <v>3</v>
      </c>
      <c r="O17" s="65">
        <f t="shared" si="1"/>
        <v>44</v>
      </c>
    </row>
    <row r="18" spans="1:15" ht="60" customHeight="1">
      <c r="A18" s="66">
        <v>11</v>
      </c>
      <c r="B18" s="60" t="s">
        <v>307</v>
      </c>
      <c r="C18" s="61">
        <v>4</v>
      </c>
      <c r="D18" s="61">
        <v>5</v>
      </c>
      <c r="E18" s="67">
        <f t="shared" si="2"/>
        <v>9</v>
      </c>
      <c r="F18" s="61">
        <v>8</v>
      </c>
      <c r="G18" s="61">
        <v>8</v>
      </c>
      <c r="H18" s="61"/>
      <c r="I18" s="61"/>
      <c r="J18" s="67">
        <f t="shared" si="0"/>
        <v>16</v>
      </c>
      <c r="K18" s="61">
        <v>15</v>
      </c>
      <c r="L18" s="61"/>
      <c r="M18" s="63">
        <f t="shared" si="3"/>
        <v>70</v>
      </c>
      <c r="N18" s="64" t="str">
        <f t="shared" si="4"/>
        <v>4</v>
      </c>
      <c r="O18" s="65">
        <f t="shared" si="1"/>
        <v>40</v>
      </c>
    </row>
    <row r="19" spans="1:15" ht="60" customHeight="1">
      <c r="A19" s="66">
        <v>12</v>
      </c>
      <c r="B19" s="60" t="s">
        <v>308</v>
      </c>
      <c r="C19" s="61">
        <v>5</v>
      </c>
      <c r="D19" s="61">
        <v>4</v>
      </c>
      <c r="E19" s="67">
        <f t="shared" si="2"/>
        <v>9</v>
      </c>
      <c r="F19" s="61">
        <v>9</v>
      </c>
      <c r="G19" s="61">
        <v>11</v>
      </c>
      <c r="H19" s="61"/>
      <c r="I19" s="61"/>
      <c r="J19" s="67">
        <f t="shared" si="0"/>
        <v>20</v>
      </c>
      <c r="K19" s="61">
        <v>14</v>
      </c>
      <c r="L19" s="61"/>
      <c r="M19" s="63">
        <f t="shared" si="3"/>
        <v>78</v>
      </c>
      <c r="N19" s="64" t="str">
        <f t="shared" si="4"/>
        <v>4</v>
      </c>
      <c r="O19" s="65">
        <f t="shared" si="1"/>
        <v>43</v>
      </c>
    </row>
    <row r="20" spans="1:15" ht="60" customHeight="1">
      <c r="A20" s="66">
        <v>13</v>
      </c>
      <c r="B20" s="60" t="s">
        <v>309</v>
      </c>
      <c r="C20" s="61">
        <v>5</v>
      </c>
      <c r="D20" s="61">
        <v>5</v>
      </c>
      <c r="E20" s="67">
        <f t="shared" si="2"/>
        <v>10</v>
      </c>
      <c r="F20" s="61">
        <v>8</v>
      </c>
      <c r="G20" s="61">
        <v>12</v>
      </c>
      <c r="H20" s="61"/>
      <c r="I20" s="61"/>
      <c r="J20" s="67">
        <f t="shared" si="0"/>
        <v>20</v>
      </c>
      <c r="K20" s="61">
        <v>15</v>
      </c>
      <c r="L20" s="61"/>
      <c r="M20" s="63">
        <f t="shared" si="3"/>
        <v>80</v>
      </c>
      <c r="N20" s="64" t="str">
        <f t="shared" si="4"/>
        <v>3</v>
      </c>
      <c r="O20" s="65">
        <f t="shared" si="1"/>
        <v>45</v>
      </c>
    </row>
    <row r="21" spans="1:15" ht="60" customHeight="1">
      <c r="A21" s="66">
        <v>14</v>
      </c>
      <c r="B21" s="60" t="s">
        <v>310</v>
      </c>
      <c r="C21" s="61">
        <v>5</v>
      </c>
      <c r="D21" s="61">
        <v>4</v>
      </c>
      <c r="E21" s="67">
        <f t="shared" si="2"/>
        <v>9</v>
      </c>
      <c r="F21" s="61">
        <v>10</v>
      </c>
      <c r="G21" s="61">
        <v>9</v>
      </c>
      <c r="H21" s="61"/>
      <c r="I21" s="61"/>
      <c r="J21" s="67">
        <f t="shared" si="0"/>
        <v>19</v>
      </c>
      <c r="K21" s="61">
        <v>15</v>
      </c>
      <c r="L21" s="61"/>
      <c r="M21" s="63">
        <f t="shared" si="3"/>
        <v>78</v>
      </c>
      <c r="N21" s="64" t="str">
        <f t="shared" si="4"/>
        <v>4</v>
      </c>
      <c r="O21" s="65">
        <f t="shared" si="1"/>
        <v>43</v>
      </c>
    </row>
    <row r="22" spans="1:15" ht="60" customHeight="1">
      <c r="A22" s="66">
        <v>15</v>
      </c>
      <c r="B22" s="60" t="s">
        <v>311</v>
      </c>
      <c r="C22" s="61">
        <v>4</v>
      </c>
      <c r="D22" s="61">
        <v>5</v>
      </c>
      <c r="E22" s="67">
        <f t="shared" si="2"/>
        <v>9</v>
      </c>
      <c r="F22" s="61">
        <v>11</v>
      </c>
      <c r="G22" s="61">
        <v>10</v>
      </c>
      <c r="H22" s="61"/>
      <c r="I22" s="61"/>
      <c r="J22" s="67">
        <f t="shared" si="0"/>
        <v>21</v>
      </c>
      <c r="K22" s="61">
        <v>0</v>
      </c>
      <c r="L22" s="61"/>
      <c r="M22" s="63">
        <f t="shared" si="3"/>
        <v>50</v>
      </c>
      <c r="N22" s="64" t="str">
        <f t="shared" si="4"/>
        <v>6</v>
      </c>
      <c r="O22" s="65">
        <f t="shared" si="1"/>
        <v>30</v>
      </c>
    </row>
    <row r="23" spans="1:15" ht="60" customHeight="1">
      <c r="A23" s="66">
        <v>16</v>
      </c>
      <c r="B23" s="60" t="s">
        <v>312</v>
      </c>
      <c r="C23" s="61">
        <v>5</v>
      </c>
      <c r="D23" s="61">
        <v>4</v>
      </c>
      <c r="E23" s="67">
        <f t="shared" si="2"/>
        <v>9</v>
      </c>
      <c r="F23" s="61">
        <v>12</v>
      </c>
      <c r="G23" s="61">
        <v>8</v>
      </c>
      <c r="H23" s="61"/>
      <c r="I23" s="61"/>
      <c r="J23" s="67">
        <f t="shared" si="0"/>
        <v>20</v>
      </c>
      <c r="K23" s="61">
        <v>10</v>
      </c>
      <c r="L23" s="61"/>
      <c r="M23" s="63">
        <f t="shared" si="3"/>
        <v>70</v>
      </c>
      <c r="N23" s="64" t="str">
        <f t="shared" si="4"/>
        <v>4</v>
      </c>
      <c r="O23" s="65">
        <f t="shared" si="1"/>
        <v>39</v>
      </c>
    </row>
    <row r="24" spans="1:15" ht="60" customHeight="1">
      <c r="A24" s="66">
        <v>17</v>
      </c>
      <c r="B24" s="60" t="s">
        <v>313</v>
      </c>
      <c r="C24" s="61">
        <v>3</v>
      </c>
      <c r="D24" s="61">
        <v>4</v>
      </c>
      <c r="E24" s="67">
        <f t="shared" si="2"/>
        <v>7</v>
      </c>
      <c r="F24" s="61">
        <v>10</v>
      </c>
      <c r="G24" s="61">
        <v>9</v>
      </c>
      <c r="H24" s="61"/>
      <c r="I24" s="61"/>
      <c r="J24" s="67">
        <f t="shared" si="0"/>
        <v>19</v>
      </c>
      <c r="K24" s="61">
        <v>13</v>
      </c>
      <c r="L24" s="61"/>
      <c r="M24" s="63">
        <f t="shared" si="3"/>
        <v>70</v>
      </c>
      <c r="N24" s="64" t="str">
        <f t="shared" si="4"/>
        <v>4</v>
      </c>
      <c r="O24" s="65">
        <f t="shared" si="1"/>
        <v>39</v>
      </c>
    </row>
    <row r="25" spans="1:15" ht="60" customHeight="1">
      <c r="A25" s="66">
        <v>18</v>
      </c>
      <c r="B25" s="60" t="s">
        <v>314</v>
      </c>
      <c r="C25" s="61">
        <v>5</v>
      </c>
      <c r="D25" s="61">
        <v>4</v>
      </c>
      <c r="E25" s="67">
        <f t="shared" si="2"/>
        <v>9</v>
      </c>
      <c r="F25" s="61">
        <v>11</v>
      </c>
      <c r="G25" s="61">
        <v>8</v>
      </c>
      <c r="H25" s="61"/>
      <c r="I25" s="61"/>
      <c r="J25" s="67">
        <f t="shared" si="0"/>
        <v>19</v>
      </c>
      <c r="K25" s="61">
        <v>13</v>
      </c>
      <c r="L25" s="61"/>
      <c r="M25" s="63">
        <f t="shared" si="3"/>
        <v>74</v>
      </c>
      <c r="N25" s="64" t="str">
        <f t="shared" si="4"/>
        <v>4</v>
      </c>
      <c r="O25" s="65">
        <f t="shared" si="1"/>
        <v>41</v>
      </c>
    </row>
    <row r="26" spans="1:15" ht="60" customHeight="1">
      <c r="A26" s="66">
        <v>19</v>
      </c>
      <c r="B26" s="60" t="s">
        <v>315</v>
      </c>
      <c r="C26" s="61">
        <v>0</v>
      </c>
      <c r="D26" s="61">
        <v>0</v>
      </c>
      <c r="E26" s="67">
        <f t="shared" si="2"/>
        <v>0</v>
      </c>
      <c r="F26" s="61">
        <v>0</v>
      </c>
      <c r="G26" s="61">
        <v>0</v>
      </c>
      <c r="H26" s="61">
        <v>0</v>
      </c>
      <c r="I26" s="61">
        <v>0</v>
      </c>
      <c r="J26" s="67">
        <f t="shared" si="0"/>
        <v>0</v>
      </c>
      <c r="K26" s="61">
        <v>0</v>
      </c>
      <c r="L26" s="61">
        <v>0</v>
      </c>
      <c r="M26" s="63">
        <f t="shared" si="3"/>
        <v>0</v>
      </c>
      <c r="N26" s="64" t="str">
        <f t="shared" si="4"/>
        <v>7</v>
      </c>
      <c r="O26" s="65" t="str">
        <f t="shared" si="1"/>
        <v/>
      </c>
    </row>
    <row r="27" spans="1:15" ht="60" customHeight="1">
      <c r="A27" s="66">
        <v>20</v>
      </c>
      <c r="B27" s="60" t="s">
        <v>316</v>
      </c>
      <c r="C27" s="61">
        <v>5</v>
      </c>
      <c r="D27" s="61">
        <v>5</v>
      </c>
      <c r="E27" s="67">
        <f t="shared" si="2"/>
        <v>10</v>
      </c>
      <c r="F27" s="61">
        <v>14</v>
      </c>
      <c r="G27" s="61">
        <v>15</v>
      </c>
      <c r="H27" s="61"/>
      <c r="I27" s="61"/>
      <c r="J27" s="67">
        <f t="shared" si="0"/>
        <v>29</v>
      </c>
      <c r="K27" s="61">
        <v>15</v>
      </c>
      <c r="L27" s="61"/>
      <c r="M27" s="63">
        <f t="shared" si="3"/>
        <v>98</v>
      </c>
      <c r="N27" s="64" t="str">
        <f t="shared" si="4"/>
        <v>1</v>
      </c>
      <c r="O27" s="65">
        <f t="shared" si="1"/>
        <v>54</v>
      </c>
    </row>
    <row r="28" spans="1:15" ht="60" customHeight="1">
      <c r="A28" s="66">
        <v>21</v>
      </c>
      <c r="B28" s="60" t="s">
        <v>317</v>
      </c>
      <c r="C28" s="61">
        <v>3</v>
      </c>
      <c r="D28" s="61">
        <v>5</v>
      </c>
      <c r="E28" s="67">
        <f t="shared" si="2"/>
        <v>8</v>
      </c>
      <c r="F28" s="61">
        <v>10</v>
      </c>
      <c r="G28" s="61">
        <v>8</v>
      </c>
      <c r="H28" s="61"/>
      <c r="I28" s="61"/>
      <c r="J28" s="67">
        <f t="shared" si="0"/>
        <v>18</v>
      </c>
      <c r="K28" s="61">
        <v>9</v>
      </c>
      <c r="L28" s="61"/>
      <c r="M28" s="63">
        <f t="shared" si="3"/>
        <v>60</v>
      </c>
      <c r="N28" s="64" t="str">
        <f t="shared" si="4"/>
        <v>5</v>
      </c>
      <c r="O28" s="65">
        <f t="shared" si="1"/>
        <v>35</v>
      </c>
    </row>
    <row r="29" spans="1:15" ht="60" customHeight="1">
      <c r="A29" s="66">
        <v>22</v>
      </c>
      <c r="B29" s="60" t="s">
        <v>318</v>
      </c>
      <c r="C29" s="61">
        <v>3</v>
      </c>
      <c r="D29" s="61">
        <v>4</v>
      </c>
      <c r="E29" s="67">
        <f t="shared" si="2"/>
        <v>7</v>
      </c>
      <c r="F29" s="61">
        <v>8</v>
      </c>
      <c r="G29" s="61">
        <v>11</v>
      </c>
      <c r="H29" s="61"/>
      <c r="I29" s="61"/>
      <c r="J29" s="67">
        <f t="shared" si="0"/>
        <v>19</v>
      </c>
      <c r="K29" s="61">
        <v>15</v>
      </c>
      <c r="L29" s="61"/>
      <c r="M29" s="63">
        <f t="shared" si="3"/>
        <v>74</v>
      </c>
      <c r="N29" s="64" t="str">
        <f t="shared" si="4"/>
        <v>4</v>
      </c>
      <c r="O29" s="65">
        <f t="shared" si="1"/>
        <v>41</v>
      </c>
    </row>
    <row r="30" spans="1:15" ht="60" customHeight="1">
      <c r="A30" s="66">
        <v>23</v>
      </c>
      <c r="B30" s="60" t="s">
        <v>319</v>
      </c>
      <c r="C30" s="61">
        <v>4</v>
      </c>
      <c r="D30" s="61">
        <v>5</v>
      </c>
      <c r="E30" s="67">
        <f t="shared" si="2"/>
        <v>9</v>
      </c>
      <c r="F30" s="61">
        <v>9</v>
      </c>
      <c r="G30" s="61">
        <v>12</v>
      </c>
      <c r="H30" s="61"/>
      <c r="I30" s="61"/>
      <c r="J30" s="67">
        <f t="shared" si="0"/>
        <v>21</v>
      </c>
      <c r="K30" s="61">
        <v>15</v>
      </c>
      <c r="L30" s="61"/>
      <c r="M30" s="63">
        <f t="shared" si="3"/>
        <v>80</v>
      </c>
      <c r="N30" s="64" t="str">
        <f t="shared" si="4"/>
        <v>3</v>
      </c>
      <c r="O30" s="65">
        <f t="shared" si="1"/>
        <v>45</v>
      </c>
    </row>
    <row r="31" spans="1:15" ht="60" customHeight="1">
      <c r="A31" s="66">
        <v>24</v>
      </c>
      <c r="B31" s="60" t="s">
        <v>320</v>
      </c>
      <c r="C31" s="61">
        <v>4</v>
      </c>
      <c r="D31" s="61">
        <v>5</v>
      </c>
      <c r="E31" s="67">
        <f t="shared" si="2"/>
        <v>9</v>
      </c>
      <c r="F31" s="61">
        <v>10</v>
      </c>
      <c r="G31" s="61">
        <v>9</v>
      </c>
      <c r="H31" s="61"/>
      <c r="I31" s="61"/>
      <c r="J31" s="67">
        <f t="shared" si="0"/>
        <v>19</v>
      </c>
      <c r="K31" s="61">
        <v>10</v>
      </c>
      <c r="L31" s="61"/>
      <c r="M31" s="63">
        <f t="shared" si="3"/>
        <v>66</v>
      </c>
      <c r="N31" s="64" t="str">
        <f t="shared" si="4"/>
        <v>5</v>
      </c>
      <c r="O31" s="65">
        <f t="shared" si="1"/>
        <v>38</v>
      </c>
    </row>
    <row r="32" spans="1:15" ht="60" customHeight="1">
      <c r="A32" s="66">
        <v>25</v>
      </c>
      <c r="B32" s="60"/>
      <c r="C32" s="61"/>
      <c r="D32" s="61"/>
      <c r="E32" s="67" t="str">
        <f t="shared" si="2"/>
        <v/>
      </c>
      <c r="F32" s="61"/>
      <c r="G32" s="61"/>
      <c r="H32" s="61"/>
      <c r="I32" s="61"/>
      <c r="J32" s="67" t="str">
        <f t="shared" si="0"/>
        <v/>
      </c>
      <c r="K32" s="61"/>
      <c r="L32" s="61"/>
      <c r="M32" s="63" t="str">
        <f t="shared" si="3"/>
        <v/>
      </c>
      <c r="N32" s="64" t="str">
        <f t="shared" si="4"/>
        <v/>
      </c>
      <c r="O32" s="65" t="str">
        <f t="shared" si="1"/>
        <v/>
      </c>
    </row>
    <row r="33" spans="1:259" ht="60" customHeight="1">
      <c r="A33" s="66">
        <v>26</v>
      </c>
      <c r="B33" s="60"/>
      <c r="C33" s="61"/>
      <c r="D33" s="61"/>
      <c r="E33" s="67" t="str">
        <f t="shared" si="2"/>
        <v/>
      </c>
      <c r="F33" s="61"/>
      <c r="G33" s="61"/>
      <c r="H33" s="61"/>
      <c r="I33" s="61"/>
      <c r="J33" s="67" t="str">
        <f t="shared" si="0"/>
        <v/>
      </c>
      <c r="K33" s="61"/>
      <c r="L33" s="61"/>
      <c r="M33" s="63" t="str">
        <f t="shared" si="3"/>
        <v/>
      </c>
      <c r="N33" s="64" t="str">
        <f t="shared" si="4"/>
        <v/>
      </c>
      <c r="O33" s="65" t="str">
        <f t="shared" si="1"/>
        <v/>
      </c>
    </row>
    <row r="34" spans="1:259" ht="60" customHeight="1">
      <c r="A34" s="66">
        <v>27</v>
      </c>
      <c r="B34" s="60"/>
      <c r="C34" s="61"/>
      <c r="D34" s="61"/>
      <c r="E34" s="67" t="str">
        <f t="shared" si="2"/>
        <v/>
      </c>
      <c r="F34" s="61"/>
      <c r="G34" s="61"/>
      <c r="H34" s="61"/>
      <c r="I34" s="61"/>
      <c r="J34" s="67" t="str">
        <f t="shared" si="0"/>
        <v/>
      </c>
      <c r="K34" s="61"/>
      <c r="L34" s="61"/>
      <c r="M34" s="63" t="str">
        <f t="shared" si="3"/>
        <v/>
      </c>
      <c r="N34" s="64" t="str">
        <f t="shared" si="4"/>
        <v/>
      </c>
      <c r="O34" s="65" t="str">
        <f t="shared" si="1"/>
        <v/>
      </c>
    </row>
    <row r="35" spans="1:259" ht="60" customHeight="1">
      <c r="A35" s="66">
        <v>28</v>
      </c>
      <c r="B35" s="60"/>
      <c r="C35" s="61"/>
      <c r="D35" s="61"/>
      <c r="E35" s="67" t="str">
        <f t="shared" si="2"/>
        <v/>
      </c>
      <c r="F35" s="61"/>
      <c r="G35" s="61"/>
      <c r="H35" s="61"/>
      <c r="I35" s="61"/>
      <c r="J35" s="67" t="str">
        <f t="shared" si="0"/>
        <v/>
      </c>
      <c r="K35" s="61"/>
      <c r="L35" s="61"/>
      <c r="M35" s="63" t="str">
        <f t="shared" si="3"/>
        <v/>
      </c>
      <c r="N35" s="64" t="str">
        <f t="shared" si="4"/>
        <v/>
      </c>
      <c r="O35" s="65" t="str">
        <f t="shared" si="1"/>
        <v/>
      </c>
    </row>
    <row r="36" spans="1:259" ht="60" customHeight="1">
      <c r="A36" s="66">
        <v>29</v>
      </c>
      <c r="B36" s="60"/>
      <c r="C36" s="61"/>
      <c r="D36" s="61"/>
      <c r="E36" s="67" t="str">
        <f t="shared" si="2"/>
        <v/>
      </c>
      <c r="F36" s="61"/>
      <c r="G36" s="61"/>
      <c r="H36" s="61"/>
      <c r="I36" s="61"/>
      <c r="J36" s="67" t="str">
        <f t="shared" si="0"/>
        <v/>
      </c>
      <c r="K36" s="61"/>
      <c r="L36" s="61"/>
      <c r="M36" s="63" t="str">
        <f t="shared" si="3"/>
        <v/>
      </c>
      <c r="N36" s="64" t="str">
        <f t="shared" si="4"/>
        <v/>
      </c>
      <c r="O36" s="65" t="str">
        <f t="shared" si="1"/>
        <v/>
      </c>
    </row>
    <row r="37" spans="1:259" ht="60" customHeight="1">
      <c r="A37" s="66">
        <v>30</v>
      </c>
      <c r="B37" s="60"/>
      <c r="C37" s="61"/>
      <c r="D37" s="61"/>
      <c r="E37" s="67" t="str">
        <f t="shared" si="2"/>
        <v/>
      </c>
      <c r="F37" s="61"/>
      <c r="G37" s="61"/>
      <c r="H37" s="61"/>
      <c r="I37" s="61"/>
      <c r="J37" s="67" t="str">
        <f t="shared" si="0"/>
        <v/>
      </c>
      <c r="K37" s="61"/>
      <c r="L37" s="61"/>
      <c r="M37" s="63" t="str">
        <f t="shared" si="3"/>
        <v/>
      </c>
      <c r="N37" s="64" t="str">
        <f t="shared" si="4"/>
        <v/>
      </c>
      <c r="O37" s="65" t="str">
        <f t="shared" si="1"/>
        <v/>
      </c>
    </row>
    <row r="38" spans="1:259" ht="60" customHeight="1">
      <c r="A38" s="66">
        <v>31</v>
      </c>
      <c r="B38" s="60"/>
      <c r="C38" s="61"/>
      <c r="D38" s="61"/>
      <c r="E38" s="67" t="str">
        <f t="shared" si="2"/>
        <v/>
      </c>
      <c r="F38" s="61"/>
      <c r="G38" s="61"/>
      <c r="H38" s="61"/>
      <c r="I38" s="61"/>
      <c r="J38" s="67" t="str">
        <f t="shared" si="0"/>
        <v/>
      </c>
      <c r="K38" s="61"/>
      <c r="L38" s="61"/>
      <c r="M38" s="63" t="str">
        <f t="shared" si="3"/>
        <v/>
      </c>
      <c r="N38" s="64" t="str">
        <f t="shared" si="4"/>
        <v/>
      </c>
      <c r="O38" s="65" t="str">
        <f t="shared" si="1"/>
        <v/>
      </c>
    </row>
    <row r="39" spans="1:259" ht="60" customHeight="1">
      <c r="A39" s="66">
        <v>32</v>
      </c>
      <c r="B39" s="60"/>
      <c r="C39" s="61"/>
      <c r="D39" s="61"/>
      <c r="E39" s="67" t="str">
        <f t="shared" si="2"/>
        <v/>
      </c>
      <c r="F39" s="61"/>
      <c r="G39" s="61"/>
      <c r="H39" s="61"/>
      <c r="I39" s="61"/>
      <c r="J39" s="67" t="str">
        <f t="shared" si="0"/>
        <v/>
      </c>
      <c r="K39" s="61"/>
      <c r="L39" s="61"/>
      <c r="M39" s="63" t="str">
        <f t="shared" si="3"/>
        <v/>
      </c>
      <c r="N39" s="64" t="str">
        <f t="shared" si="4"/>
        <v/>
      </c>
      <c r="O39" s="65" t="str">
        <f t="shared" si="1"/>
        <v/>
      </c>
    </row>
    <row r="40" spans="1:259" ht="60" customHeight="1">
      <c r="A40" s="66">
        <v>33</v>
      </c>
      <c r="B40" s="60"/>
      <c r="C40" s="61"/>
      <c r="D40" s="61"/>
      <c r="E40" s="67" t="str">
        <f t="shared" si="2"/>
        <v/>
      </c>
      <c r="F40" s="61"/>
      <c r="G40" s="61"/>
      <c r="H40" s="61"/>
      <c r="I40" s="61"/>
      <c r="J40" s="67" t="str">
        <f t="shared" si="0"/>
        <v/>
      </c>
      <c r="K40" s="61"/>
      <c r="L40" s="61"/>
      <c r="M40" s="63" t="str">
        <f t="shared" si="3"/>
        <v/>
      </c>
      <c r="N40" s="64" t="str">
        <f t="shared" si="4"/>
        <v/>
      </c>
      <c r="O40" s="65" t="str">
        <f t="shared" si="1"/>
        <v/>
      </c>
    </row>
    <row r="41" spans="1:259" ht="60" customHeight="1">
      <c r="A41" s="66">
        <v>34</v>
      </c>
      <c r="B41" s="60"/>
      <c r="C41" s="61"/>
      <c r="D41" s="61"/>
      <c r="E41" s="67" t="str">
        <f t="shared" si="2"/>
        <v/>
      </c>
      <c r="F41" s="61"/>
      <c r="G41" s="61"/>
      <c r="H41" s="61"/>
      <c r="I41" s="61"/>
      <c r="J41" s="67" t="str">
        <f t="shared" si="0"/>
        <v/>
      </c>
      <c r="K41" s="61"/>
      <c r="L41" s="61"/>
      <c r="M41" s="63" t="str">
        <f t="shared" si="3"/>
        <v/>
      </c>
      <c r="N41" s="64" t="str">
        <f t="shared" si="4"/>
        <v/>
      </c>
      <c r="O41" s="65" t="str">
        <f t="shared" si="1"/>
        <v/>
      </c>
    </row>
    <row r="42" spans="1:259" ht="60" customHeight="1">
      <c r="A42" s="66">
        <v>35</v>
      </c>
      <c r="B42" s="60"/>
      <c r="C42" s="61"/>
      <c r="D42" s="61"/>
      <c r="E42" s="67" t="str">
        <f t="shared" si="2"/>
        <v/>
      </c>
      <c r="F42" s="61"/>
      <c r="G42" s="61"/>
      <c r="H42" s="61"/>
      <c r="I42" s="61"/>
      <c r="J42" s="67" t="str">
        <f t="shared" si="0"/>
        <v/>
      </c>
      <c r="K42" s="61"/>
      <c r="L42" s="61"/>
      <c r="M42" s="63" t="str">
        <f t="shared" si="3"/>
        <v/>
      </c>
      <c r="N42" s="64" t="str">
        <f t="shared" si="4"/>
        <v/>
      </c>
      <c r="O42" s="65" t="str">
        <f t="shared" si="1"/>
        <v/>
      </c>
    </row>
    <row r="43" spans="1:259" ht="60" customHeight="1">
      <c r="A43" s="66">
        <v>36</v>
      </c>
      <c r="B43" s="60"/>
      <c r="C43" s="61"/>
      <c r="D43" s="61"/>
      <c r="E43" s="67" t="str">
        <f t="shared" si="2"/>
        <v/>
      </c>
      <c r="F43" s="61"/>
      <c r="G43" s="61"/>
      <c r="H43" s="61"/>
      <c r="I43" s="61"/>
      <c r="J43" s="67" t="str">
        <f t="shared" si="0"/>
        <v/>
      </c>
      <c r="K43" s="61"/>
      <c r="L43" s="61"/>
      <c r="M43" s="63" t="str">
        <f t="shared" si="3"/>
        <v/>
      </c>
      <c r="N43" s="64" t="str">
        <f t="shared" si="4"/>
        <v/>
      </c>
      <c r="O43" s="65" t="str">
        <f t="shared" si="1"/>
        <v/>
      </c>
    </row>
    <row r="44" spans="1:259" s="68" customFormat="1" ht="60" customHeight="1">
      <c r="A44" s="66">
        <v>37</v>
      </c>
      <c r="B44" s="60"/>
      <c r="C44" s="61"/>
      <c r="D44" s="61"/>
      <c r="E44" s="67" t="str">
        <f t="shared" si="2"/>
        <v/>
      </c>
      <c r="F44" s="61"/>
      <c r="G44" s="61"/>
      <c r="H44" s="61"/>
      <c r="I44" s="61"/>
      <c r="J44" s="67" t="str">
        <f t="shared" si="0"/>
        <v/>
      </c>
      <c r="K44" s="61"/>
      <c r="L44" s="61"/>
      <c r="M44" s="63" t="str">
        <f t="shared" si="3"/>
        <v/>
      </c>
      <c r="N44" s="64" t="str">
        <f t="shared" si="4"/>
        <v/>
      </c>
      <c r="O44" s="65" t="str">
        <f t="shared" si="1"/>
        <v/>
      </c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49"/>
      <c r="EY44" s="49"/>
      <c r="EZ44" s="49"/>
      <c r="FA44" s="49"/>
      <c r="FB44" s="49"/>
      <c r="FC44" s="49"/>
      <c r="FD44" s="49"/>
      <c r="FE44" s="49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49"/>
      <c r="FS44" s="49"/>
      <c r="FT44" s="49"/>
      <c r="FU44" s="49"/>
      <c r="FV44" s="49"/>
      <c r="FW44" s="49"/>
      <c r="FX44" s="49"/>
      <c r="FY44" s="49"/>
      <c r="FZ44" s="49"/>
      <c r="GA44" s="49"/>
      <c r="GB44" s="49"/>
      <c r="GC44" s="49"/>
      <c r="GD44" s="49"/>
      <c r="GE44" s="49"/>
      <c r="GF44" s="49"/>
      <c r="GG44" s="49"/>
      <c r="GH44" s="49"/>
      <c r="GI44" s="49"/>
      <c r="GJ44" s="49"/>
      <c r="GK44" s="49"/>
      <c r="GL44" s="49"/>
      <c r="GM44" s="49"/>
      <c r="GN44" s="49"/>
      <c r="GO44" s="49"/>
      <c r="GP44" s="49"/>
      <c r="GQ44" s="49"/>
      <c r="GR44" s="49"/>
      <c r="GS44" s="49"/>
      <c r="GT44" s="49"/>
      <c r="GU44" s="49"/>
      <c r="GV44" s="49"/>
      <c r="GW44" s="49"/>
      <c r="GX44" s="49"/>
      <c r="GY44" s="49"/>
      <c r="GZ44" s="49"/>
      <c r="HA44" s="49"/>
      <c r="HB44" s="49"/>
      <c r="HC44" s="49"/>
      <c r="HD44" s="49"/>
      <c r="HE44" s="49"/>
      <c r="HF44" s="49"/>
      <c r="HG44" s="49"/>
      <c r="HH44" s="49"/>
      <c r="HI44" s="49"/>
      <c r="HJ44" s="49"/>
      <c r="HK44" s="49"/>
      <c r="HL44" s="49"/>
      <c r="HM44" s="49"/>
      <c r="HN44" s="49"/>
      <c r="HO44" s="49"/>
      <c r="HP44" s="49"/>
      <c r="HQ44" s="49"/>
      <c r="HR44" s="49"/>
      <c r="HS44" s="49"/>
      <c r="HT44" s="49"/>
      <c r="HU44" s="49"/>
      <c r="HV44" s="49"/>
      <c r="HW44" s="49"/>
      <c r="HX44" s="49"/>
      <c r="HY44" s="49"/>
      <c r="HZ44" s="49"/>
      <c r="IA44" s="49"/>
      <c r="IB44" s="49"/>
      <c r="IC44" s="49"/>
      <c r="ID44" s="49"/>
      <c r="IE44" s="49"/>
      <c r="IF44" s="49"/>
      <c r="IG44" s="49"/>
      <c r="IH44" s="49"/>
      <c r="II44" s="49"/>
      <c r="IJ44" s="49"/>
      <c r="IK44" s="49"/>
      <c r="IL44" s="49"/>
      <c r="IM44" s="49"/>
      <c r="IN44" s="49"/>
      <c r="IO44" s="49"/>
      <c r="IP44" s="49"/>
      <c r="IQ44" s="49"/>
      <c r="IR44" s="49"/>
      <c r="IS44" s="49"/>
      <c r="IT44" s="49"/>
      <c r="IU44" s="49"/>
      <c r="IV44" s="49"/>
      <c r="IW44" s="49"/>
      <c r="IX44" s="49"/>
      <c r="IY44" s="49"/>
    </row>
    <row r="45" spans="1:259" ht="60" customHeight="1">
      <c r="A45" s="66">
        <v>38</v>
      </c>
      <c r="B45" s="60"/>
      <c r="C45" s="61"/>
      <c r="D45" s="61"/>
      <c r="E45" s="67" t="str">
        <f t="shared" si="2"/>
        <v/>
      </c>
      <c r="F45" s="61"/>
      <c r="G45" s="61"/>
      <c r="H45" s="61"/>
      <c r="I45" s="61"/>
      <c r="J45" s="67" t="str">
        <f t="shared" si="0"/>
        <v/>
      </c>
      <c r="K45" s="61"/>
      <c r="L45" s="61"/>
      <c r="M45" s="63" t="str">
        <f t="shared" si="3"/>
        <v/>
      </c>
      <c r="N45" s="64" t="str">
        <f t="shared" si="4"/>
        <v/>
      </c>
      <c r="O45" s="65" t="str">
        <f t="shared" si="1"/>
        <v/>
      </c>
    </row>
    <row r="46" spans="1:259" ht="60" customHeight="1">
      <c r="A46" s="66">
        <v>39</v>
      </c>
      <c r="B46" s="60"/>
      <c r="C46" s="61"/>
      <c r="D46" s="61"/>
      <c r="E46" s="67" t="str">
        <f t="shared" si="2"/>
        <v/>
      </c>
      <c r="F46" s="61"/>
      <c r="G46" s="61"/>
      <c r="H46" s="61"/>
      <c r="I46" s="61"/>
      <c r="J46" s="67" t="str">
        <f t="shared" si="0"/>
        <v/>
      </c>
      <c r="K46" s="61"/>
      <c r="L46" s="61"/>
      <c r="M46" s="63" t="str">
        <f t="shared" si="3"/>
        <v/>
      </c>
      <c r="N46" s="64" t="str">
        <f t="shared" si="4"/>
        <v/>
      </c>
      <c r="O46" s="65" t="str">
        <f t="shared" si="1"/>
        <v/>
      </c>
    </row>
    <row r="47" spans="1:259" ht="60" customHeight="1">
      <c r="A47" s="66">
        <v>40</v>
      </c>
      <c r="B47" s="60"/>
      <c r="C47" s="61"/>
      <c r="D47" s="61"/>
      <c r="E47" s="67" t="str">
        <f t="shared" si="2"/>
        <v/>
      </c>
      <c r="F47" s="61"/>
      <c r="G47" s="61"/>
      <c r="H47" s="61"/>
      <c r="I47" s="61"/>
      <c r="J47" s="67" t="str">
        <f t="shared" si="0"/>
        <v/>
      </c>
      <c r="K47" s="61"/>
      <c r="L47" s="61"/>
      <c r="M47" s="63" t="str">
        <f>IF(G47="","",SUM(C47+F47+G47+K47)/50*100)</f>
        <v/>
      </c>
      <c r="N47" s="64" t="str">
        <f t="shared" si="4"/>
        <v/>
      </c>
      <c r="O47" s="65" t="str">
        <f t="shared" si="1"/>
        <v/>
      </c>
    </row>
    <row r="48" spans="1:259" ht="60" customHeight="1">
      <c r="A48" s="148" t="s">
        <v>175</v>
      </c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8"/>
      <c r="GS48" s="68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HX48" s="68"/>
      <c r="HY48" s="68"/>
      <c r="HZ48" s="68"/>
      <c r="IA48" s="68"/>
      <c r="IB48" s="68"/>
      <c r="IC48" s="68"/>
      <c r="ID48" s="68"/>
      <c r="IE48" s="68"/>
      <c r="IF48" s="68"/>
      <c r="IG48" s="68"/>
      <c r="IH48" s="68"/>
      <c r="II48" s="68"/>
      <c r="IJ48" s="68"/>
      <c r="IK48" s="68"/>
      <c r="IL48" s="68"/>
      <c r="IM48" s="68"/>
      <c r="IN48" s="68"/>
      <c r="IO48" s="68"/>
      <c r="IP48" s="68"/>
      <c r="IQ48" s="68"/>
      <c r="IR48" s="68"/>
      <c r="IS48" s="68"/>
      <c r="IT48" s="68"/>
      <c r="IU48" s="68"/>
      <c r="IV48" s="68"/>
      <c r="IW48" s="68"/>
      <c r="IX48" s="68"/>
      <c r="IY48" s="68"/>
    </row>
    <row r="49" spans="1:16" ht="60" customHeight="1">
      <c r="A49" s="69"/>
      <c r="B49" s="70" t="s">
        <v>176</v>
      </c>
      <c r="C49" s="149"/>
      <c r="D49" s="150"/>
      <c r="E49" s="150"/>
      <c r="F49" s="150"/>
      <c r="G49" s="150"/>
      <c r="H49" s="150"/>
      <c r="I49" s="150"/>
      <c r="J49" s="150"/>
      <c r="K49" s="150"/>
      <c r="L49" s="150"/>
      <c r="M49" s="151"/>
      <c r="N49" s="71"/>
      <c r="O49" s="71"/>
    </row>
    <row r="50" spans="1:16" ht="60" customHeight="1">
      <c r="A50" s="59">
        <v>1</v>
      </c>
      <c r="B50" s="72" t="s">
        <v>177</v>
      </c>
      <c r="C50" s="73">
        <f>COUNTIFS(C$8:C$47,"&gt;=4.5")</f>
        <v>12</v>
      </c>
      <c r="D50" s="73">
        <f>COUNTIFS(D$8:D$47,"&gt;=4.5")</f>
        <v>9</v>
      </c>
      <c r="E50" s="74">
        <f>COUNTIFS(E$8:E$47,"&gt;=18")</f>
        <v>0</v>
      </c>
      <c r="F50" s="75">
        <f>COUNTIFS(F$8:F$47,"&gt;=9")</f>
        <v>16</v>
      </c>
      <c r="G50" s="75"/>
      <c r="H50" s="75"/>
      <c r="I50" s="75">
        <f>COUNTIFS(I$8:I$47,"&gt;=9")</f>
        <v>0</v>
      </c>
      <c r="J50" s="74">
        <f>COUNTIFS(J$8:J$47,"&gt;=36")</f>
        <v>0</v>
      </c>
      <c r="K50" s="75">
        <f>COUNTIFS(K$8:K$47,"&gt;=9")</f>
        <v>16</v>
      </c>
      <c r="L50" s="75">
        <f>COUNTIFS(L$8:L$47,"&gt;=13.5")</f>
        <v>0</v>
      </c>
      <c r="M50" s="74">
        <f>COUNTIFS(O$8:O$47,"&gt;=90")</f>
        <v>0</v>
      </c>
      <c r="N50" s="71"/>
      <c r="O50" s="71"/>
    </row>
    <row r="51" spans="1:16" ht="60">
      <c r="A51" s="66">
        <v>2</v>
      </c>
      <c r="B51" s="72" t="s">
        <v>178</v>
      </c>
      <c r="C51" s="73">
        <f>COUNTIFS(C$8:C$47,"&gt;=4",C$8:C$47,"&lt;4.5")</f>
        <v>5</v>
      </c>
      <c r="D51" s="73">
        <f>COUNTIFS(D$8:D$47,"&gt;=4",D$8:D$47,"&lt;4.5")</f>
        <v>13</v>
      </c>
      <c r="E51" s="74">
        <f>COUNTIFS(E$8:E$47,"&gt;=16",E$8:E$47,"&lt;18")</f>
        <v>0</v>
      </c>
      <c r="F51" s="75">
        <f>COUNTIFS(F$8:F$47,"&gt;=8",F$8:F$47,"&lt;9")</f>
        <v>7</v>
      </c>
      <c r="G51" s="75"/>
      <c r="H51" s="75"/>
      <c r="I51" s="75">
        <f>COUNTIFS(I$8:I$47,"&gt;=8",I$8:I$47,"&lt;9")</f>
        <v>0</v>
      </c>
      <c r="J51" s="74">
        <f>COUNTIFS(J$8:J$47,"&gt;=32",J$8:J$47,"&lt;36")</f>
        <v>0</v>
      </c>
      <c r="K51" s="75">
        <f>COUNTIFS(K$8:K$47,"&gt;=8",K$8:K$47,"&lt;9")</f>
        <v>2</v>
      </c>
      <c r="L51" s="75">
        <f>COUNTIFS(L$8:L$47,"&gt;=12",L$8:L$47,"&lt;13.5")</f>
        <v>0</v>
      </c>
      <c r="M51" s="74">
        <f>COUNTIFS(O$8:O$47,"&gt;=80",O$8:O$47,"&lt;90")</f>
        <v>0</v>
      </c>
      <c r="N51" s="71"/>
      <c r="O51" s="71"/>
    </row>
    <row r="52" spans="1:16" ht="60">
      <c r="A52" s="66">
        <v>3</v>
      </c>
      <c r="B52" s="72" t="s">
        <v>179</v>
      </c>
      <c r="C52" s="73">
        <f>COUNTIFS(C$8:C$47,"&gt;=3.25",C$8:C$47,"&lt;4")</f>
        <v>0</v>
      </c>
      <c r="D52" s="73">
        <f>COUNTIFS(D$8:D$47,"&gt;=3.25",D$8:D$47,"&lt;4")</f>
        <v>0</v>
      </c>
      <c r="E52" s="74">
        <f>COUNTIFS(E$8:E$47,"&gt;=13",E$8:E$47,"&lt;16")</f>
        <v>0</v>
      </c>
      <c r="F52" s="75">
        <f>COUNTIFS(F$8:F$47,"&gt;=6.5",F$8:F$47,"&lt;8")</f>
        <v>0</v>
      </c>
      <c r="G52" s="75"/>
      <c r="H52" s="75"/>
      <c r="I52" s="75">
        <f>COUNTIFS(I$8:I$47,"&gt;=6.5",I$8:I$47,"&lt;8")</f>
        <v>0</v>
      </c>
      <c r="J52" s="74">
        <f>COUNTIFS(J$8:J$47,"&gt;=26",J$8:J$47,"&lt;32")</f>
        <v>1</v>
      </c>
      <c r="K52" s="75">
        <f>COUNTIFS(K$8:K$47,"&gt;=6.5",K$8:K$47,"&lt;8")</f>
        <v>0</v>
      </c>
      <c r="L52" s="75">
        <f>COUNTIFS(L$8:L$47,"&gt;=9.75",L$8:L$47,"&lt;12")</f>
        <v>0</v>
      </c>
      <c r="M52" s="74">
        <f>COUNTIFS(O$8:O$47,"&gt;=65",O$8:O$47,"&lt;80")</f>
        <v>0</v>
      </c>
      <c r="N52" s="71"/>
      <c r="O52" s="71"/>
    </row>
    <row r="53" spans="1:16" ht="60">
      <c r="A53" s="66">
        <v>4</v>
      </c>
      <c r="B53" s="72" t="s">
        <v>180</v>
      </c>
      <c r="C53" s="73">
        <f>COUNTIFS(C$8:C$47,"&gt;=2.5",C$8:C$47,"&lt;3.25")</f>
        <v>6</v>
      </c>
      <c r="D53" s="73">
        <f>COUNTIFS(D$8:D$47,"&gt;=2.5",D$8:D$47,"&lt;3.25")</f>
        <v>1</v>
      </c>
      <c r="E53" s="74">
        <f>COUNTIFS(E$8:E$47,"&gt;=10",E$8:E$47,"&lt;13")</f>
        <v>3</v>
      </c>
      <c r="F53" s="75">
        <f>COUNTIFS(F$8:F$47,"&gt;=5",F$8:F$47,"&lt;6.5")</f>
        <v>0</v>
      </c>
      <c r="G53" s="75"/>
      <c r="H53" s="75"/>
      <c r="I53" s="75">
        <f>COUNTIFS(I$8:I$47,"&gt;=5",I$8:I$47,"&lt;6.5")</f>
        <v>0</v>
      </c>
      <c r="J53" s="74">
        <f>COUNTIFS(J$8:J$47,"&gt;=20",J$8:J$47,"&lt;26")</f>
        <v>7</v>
      </c>
      <c r="K53" s="75">
        <f>COUNTIFS(K$8:K$47,"&gt;=5",K$8:K$47,"&lt;6.5")</f>
        <v>2</v>
      </c>
      <c r="L53" s="75">
        <f>COUNTIFS(L$8:L$47,"&gt;=7.5",L$8:L$47,"&lt;9.75")</f>
        <v>0</v>
      </c>
      <c r="M53" s="74">
        <f>COUNTIFS(O$8:O$47,"&gt;=50",O$8:O$47,"&lt;65")</f>
        <v>1</v>
      </c>
      <c r="N53" s="71"/>
      <c r="O53" s="71"/>
    </row>
    <row r="54" spans="1:16" ht="60">
      <c r="A54" s="66">
        <v>5</v>
      </c>
      <c r="B54" s="72" t="s">
        <v>181</v>
      </c>
      <c r="C54" s="73">
        <f>COUNTIFS(C$8:C$47,"&lt;2.5")</f>
        <v>1</v>
      </c>
      <c r="D54" s="73">
        <f>COUNTIFS(D$8:D$47,"&lt;2.5")</f>
        <v>1</v>
      </c>
      <c r="E54" s="74">
        <f>COUNTIFS(E$8:E$47,"&lt;10")</f>
        <v>21</v>
      </c>
      <c r="F54" s="75">
        <f>COUNTIFS(F$8:F$47,"&lt;5")</f>
        <v>1</v>
      </c>
      <c r="G54" s="75"/>
      <c r="H54" s="75"/>
      <c r="I54" s="75">
        <f>COUNTIFS(I$8:I$47,"&lt;5")</f>
        <v>1</v>
      </c>
      <c r="J54" s="74">
        <f>COUNTIFS(J$8:J$47,"&lt;20")</f>
        <v>16</v>
      </c>
      <c r="K54" s="75">
        <f>COUNTIFS(K$8:K$47,"&lt;5")</f>
        <v>4</v>
      </c>
      <c r="L54" s="75">
        <f>COUNTIFS(L$8:L$47,"&lt;7.5")</f>
        <v>1</v>
      </c>
      <c r="M54" s="74">
        <f>COUNTIFS(O$8:O$47,"&lt;50")</f>
        <v>22</v>
      </c>
      <c r="N54" s="71"/>
      <c r="O54" s="71"/>
    </row>
    <row r="55" spans="1:16" s="82" customFormat="1" ht="42" customHeight="1">
      <c r="A55" s="76"/>
      <c r="B55" s="77" t="s">
        <v>182</v>
      </c>
      <c r="C55" s="142" t="s">
        <v>183</v>
      </c>
      <c r="D55" s="142" t="s">
        <v>184</v>
      </c>
      <c r="E55" s="142" t="s">
        <v>184</v>
      </c>
      <c r="F55" s="142" t="s">
        <v>184</v>
      </c>
      <c r="G55" s="142"/>
      <c r="H55" s="142"/>
      <c r="I55" s="142" t="s">
        <v>184</v>
      </c>
      <c r="J55" s="142" t="s">
        <v>184</v>
      </c>
      <c r="K55" s="79" t="s">
        <v>185</v>
      </c>
      <c r="L55" s="80"/>
      <c r="M55" s="80"/>
      <c r="N55" s="81"/>
      <c r="O55" s="80"/>
      <c r="P55" s="80"/>
    </row>
    <row r="56" spans="1:16" s="88" customFormat="1" ht="42.75" customHeight="1">
      <c r="A56" s="83"/>
      <c r="B56" s="84"/>
      <c r="C56" s="143"/>
      <c r="D56" s="143"/>
      <c r="E56" s="143"/>
      <c r="F56" s="143"/>
      <c r="G56" s="143"/>
      <c r="H56" s="143"/>
      <c r="I56" s="143"/>
      <c r="J56" s="143"/>
      <c r="K56" s="85"/>
      <c r="L56" s="86"/>
      <c r="M56" s="86"/>
      <c r="N56" s="87"/>
      <c r="O56" s="86"/>
      <c r="P56" s="86"/>
    </row>
  </sheetData>
  <sheetProtection algorithmName="SHA-512" hashValue="bymfRcfdrKcinTwDVsD9Sw9HEi8Aylyen4Sk5Zge/jYh+kvPJ7FX30Y4JStUMt7GaslXX539UxCjP4mWFs/Pug==" saltValue="rJpldvugpSjeUtd+V1m7xQ==" spinCount="100000" sheet="1"/>
  <mergeCells count="20">
    <mergeCell ref="C55:J55"/>
    <mergeCell ref="C56:J56"/>
    <mergeCell ref="O5:O6"/>
    <mergeCell ref="C6:E6"/>
    <mergeCell ref="F6:J6"/>
    <mergeCell ref="N6:N7"/>
    <mergeCell ref="A48:O48"/>
    <mergeCell ref="C49:M49"/>
    <mergeCell ref="A5:A7"/>
    <mergeCell ref="C5:E5"/>
    <mergeCell ref="F5:J5"/>
    <mergeCell ref="K5:K6"/>
    <mergeCell ref="L5:L6"/>
    <mergeCell ref="M5:N5"/>
    <mergeCell ref="A4:B4"/>
    <mergeCell ref="A1:B1"/>
    <mergeCell ref="C1:L2"/>
    <mergeCell ref="A2:B2"/>
    <mergeCell ref="A3:D3"/>
    <mergeCell ref="E3:K3"/>
  </mergeCells>
  <dataValidations count="5">
    <dataValidation type="whole" allowBlank="1" showInputMessage="1" showErrorMessage="1" sqref="L8:L47" xr:uid="{00000000-0002-0000-0D00-000000000000}">
      <formula1>0</formula1>
      <formula2>30</formula2>
    </dataValidation>
    <dataValidation type="whole" allowBlank="1" showInputMessage="1" showErrorMessage="1" sqref="F8:I47 K8:K47" xr:uid="{00000000-0002-0000-0D00-000001000000}">
      <formula1>0</formula1>
      <formula2>20</formula2>
    </dataValidation>
    <dataValidation type="whole" allowBlank="1" showInputMessage="1" showErrorMessage="1" sqref="C8:D47" xr:uid="{00000000-0002-0000-0D00-000002000000}">
      <formula1>0</formula1>
      <formula2>5</formula2>
    </dataValidation>
    <dataValidation allowBlank="1" showInputMessage="1" showErrorMessage="1" error="يجب أن تكون القيمة بين 0 و 5" sqref="SU46:TF50 ACQ46:ADB50 AMM46:AMX50 AWI46:AWT50 BGE46:BGP50 BQA46:BQL50 BZW46:CAH50 CJS46:CKD50 CTO46:CTZ50 DDK46:DDV50 DNG46:DNR50 DXC46:DXN50 EGY46:EHJ50 EQU46:ERF50 FAQ46:FBB50 FKM46:FKX50 FUI46:FUT50 GEE46:GEP50 GOA46:GOL50 GXW46:GYH50 HHS46:HID50 HRO46:HRZ50 IBK46:IBV50 ILG46:ILR50 IVC46:IVN50 JEY46:JFJ50 JOU46:JPF50 JYQ46:JZB50 KIM46:KIX50 KSI46:KST50 LCE46:LCP50 LMA46:LML50 LVW46:LWH50 MFS46:MGD50 MPO46:MPZ50 MZK46:MZV50 NJG46:NJR50 NTC46:NTN50 OCY46:ODJ50 OMU46:ONF50 OWQ46:OXB50 PGM46:PGX50 PQI46:PQT50 QAE46:QAP50 QKA46:QKL50 QTW46:QUH50 RDS46:RED50 RNO46:RNZ50 RXK46:RXV50 SHG46:SHR50 SRC46:SRN50 TAY46:TBJ50 TKU46:TLF50 TUQ46:TVB50 UEM46:UEX50 UOI46:UOT50 UYE46:UYP50 VIA46:VIL50 VRW46:VSH50 WBS46:WCD50 WLO46:WLZ50 WVK46:WVV50 SU65584:TF65588 ACQ65584:ADB65588 AMM65584:AMX65588 AWI65584:AWT65588 BGE65584:BGP65588 BQA65584:BQL65588 BZW65584:CAH65588 CJS65584:CKD65588 CTO65584:CTZ65588 DDK65584:DDV65588 DNG65584:DNR65588 DXC65584:DXN65588 EGY65584:EHJ65588 EQU65584:ERF65588 FAQ65584:FBB65588 FKM65584:FKX65588 FUI65584:FUT65588 GEE65584:GEP65588 GOA65584:GOL65588 GXW65584:GYH65588 HHS65584:HID65588 HRO65584:HRZ65588 IBK65584:IBV65588 ILG65584:ILR65588 IVC65584:IVN65588 JEY65584:JFJ65588 JOU65584:JPF65588 JYQ65584:JZB65588 KIM65584:KIX65588 KSI65584:KST65588 LCE65584:LCP65588 LMA65584:LML65588 LVW65584:LWH65588 MFS65584:MGD65588 MPO65584:MPZ65588 MZK65584:MZV65588 NJG65584:NJR65588 NTC65584:NTN65588 OCY65584:ODJ65588 OMU65584:ONF65588 OWQ65584:OXB65588 PGM65584:PGX65588 PQI65584:PQT65588 QAE65584:QAP65588 QKA65584:QKL65588 QTW65584:QUH65588 RDS65584:RED65588 RNO65584:RNZ65588 RXK65584:RXV65588 SHG65584:SHR65588 SRC65584:SRN65588 TAY65584:TBJ65588 TKU65584:TLF65588 TUQ65584:TVB65588 UEM65584:UEX65588 UOI65584:UOT65588 UYE65584:UYP65588 VIA65584:VIL65588 VRW65584:VSH65588 WBS65584:WCD65588 WLO65584:WLZ65588 WVK65584:WVV65588 SU131120:TF131124 ACQ131120:ADB131124 AMM131120:AMX131124 AWI131120:AWT131124 BGE131120:BGP131124 BQA131120:BQL131124 BZW131120:CAH131124 CJS131120:CKD131124 CTO131120:CTZ131124 DDK131120:DDV131124 DNG131120:DNR131124 DXC131120:DXN131124 EGY131120:EHJ131124 EQU131120:ERF131124 FAQ131120:FBB131124 FKM131120:FKX131124 FUI131120:FUT131124 GEE131120:GEP131124 GOA131120:GOL131124 GXW131120:GYH131124 HHS131120:HID131124 HRO131120:HRZ131124 IBK131120:IBV131124 ILG131120:ILR131124 IVC131120:IVN131124 JEY131120:JFJ131124 JOU131120:JPF131124 JYQ131120:JZB131124 KIM131120:KIX131124 KSI131120:KST131124 LCE131120:LCP131124 LMA131120:LML131124 LVW131120:LWH131124 MFS131120:MGD131124 MPO131120:MPZ131124 MZK131120:MZV131124 NJG131120:NJR131124 NTC131120:NTN131124 OCY131120:ODJ131124 OMU131120:ONF131124 OWQ131120:OXB131124 PGM131120:PGX131124 PQI131120:PQT131124 QAE131120:QAP131124 QKA131120:QKL131124 QTW131120:QUH131124 RDS131120:RED131124 RNO131120:RNZ131124 RXK131120:RXV131124 SHG131120:SHR131124 SRC131120:SRN131124 TAY131120:TBJ131124 TKU131120:TLF131124 TUQ131120:TVB131124 UEM131120:UEX131124 UOI131120:UOT131124 UYE131120:UYP131124 VIA131120:VIL131124 VRW131120:VSH131124 WBS131120:WCD131124 WLO131120:WLZ131124 WVK131120:WVV131124 SU196656:TF196660 ACQ196656:ADB196660 AMM196656:AMX196660 AWI196656:AWT196660 BGE196656:BGP196660 BQA196656:BQL196660 BZW196656:CAH196660 CJS196656:CKD196660 CTO196656:CTZ196660 DDK196656:DDV196660 DNG196656:DNR196660 DXC196656:DXN196660 EGY196656:EHJ196660 EQU196656:ERF196660 FAQ196656:FBB196660 FKM196656:FKX196660 FUI196656:FUT196660 GEE196656:GEP196660 GOA196656:GOL196660 GXW196656:GYH196660 HHS196656:HID196660 HRO196656:HRZ196660 IBK196656:IBV196660 ILG196656:ILR196660 IVC196656:IVN196660 JEY196656:JFJ196660 JOU196656:JPF196660 JYQ196656:JZB196660 KIM196656:KIX196660 KSI196656:KST196660 LCE196656:LCP196660 LMA196656:LML196660 LVW196656:LWH196660 MFS196656:MGD196660 MPO196656:MPZ196660 MZK196656:MZV196660 NJG196656:NJR196660 NTC196656:NTN196660 OCY196656:ODJ196660 OMU196656:ONF196660 OWQ196656:OXB196660 PGM196656:PGX196660 PQI196656:PQT196660 QAE196656:QAP196660 QKA196656:QKL196660 QTW196656:QUH196660 RDS196656:RED196660 RNO196656:RNZ196660 RXK196656:RXV196660 SHG196656:SHR196660 SRC196656:SRN196660 TAY196656:TBJ196660 TKU196656:TLF196660 TUQ196656:TVB196660 UEM196656:UEX196660 UOI196656:UOT196660 UYE196656:UYP196660 VIA196656:VIL196660 VRW196656:VSH196660 WBS196656:WCD196660 WLO196656:WLZ196660 WVK196656:WVV196660 SU262192:TF262196 ACQ262192:ADB262196 AMM262192:AMX262196 AWI262192:AWT262196 BGE262192:BGP262196 BQA262192:BQL262196 BZW262192:CAH262196 CJS262192:CKD262196 CTO262192:CTZ262196 DDK262192:DDV262196 DNG262192:DNR262196 DXC262192:DXN262196 EGY262192:EHJ262196 EQU262192:ERF262196 FAQ262192:FBB262196 FKM262192:FKX262196 FUI262192:FUT262196 GEE262192:GEP262196 GOA262192:GOL262196 GXW262192:GYH262196 HHS262192:HID262196 HRO262192:HRZ262196 IBK262192:IBV262196 ILG262192:ILR262196 IVC262192:IVN262196 JEY262192:JFJ262196 JOU262192:JPF262196 JYQ262192:JZB262196 KIM262192:KIX262196 KSI262192:KST262196 LCE262192:LCP262196 LMA262192:LML262196 LVW262192:LWH262196 MFS262192:MGD262196 MPO262192:MPZ262196 MZK262192:MZV262196 NJG262192:NJR262196 NTC262192:NTN262196 OCY262192:ODJ262196 OMU262192:ONF262196 OWQ262192:OXB262196 PGM262192:PGX262196 PQI262192:PQT262196 QAE262192:QAP262196 QKA262192:QKL262196 QTW262192:QUH262196 RDS262192:RED262196 RNO262192:RNZ262196 RXK262192:RXV262196 SHG262192:SHR262196 SRC262192:SRN262196 TAY262192:TBJ262196 TKU262192:TLF262196 TUQ262192:TVB262196 UEM262192:UEX262196 UOI262192:UOT262196 UYE262192:UYP262196 VIA262192:VIL262196 VRW262192:VSH262196 WBS262192:WCD262196 WLO262192:WLZ262196 WVK262192:WVV262196 SU327728:TF327732 ACQ327728:ADB327732 AMM327728:AMX327732 AWI327728:AWT327732 BGE327728:BGP327732 BQA327728:BQL327732 BZW327728:CAH327732 CJS327728:CKD327732 CTO327728:CTZ327732 DDK327728:DDV327732 DNG327728:DNR327732 DXC327728:DXN327732 EGY327728:EHJ327732 EQU327728:ERF327732 FAQ327728:FBB327732 FKM327728:FKX327732 FUI327728:FUT327732 GEE327728:GEP327732 GOA327728:GOL327732 GXW327728:GYH327732 HHS327728:HID327732 HRO327728:HRZ327732 IBK327728:IBV327732 ILG327728:ILR327732 IVC327728:IVN327732 JEY327728:JFJ327732 JOU327728:JPF327732 JYQ327728:JZB327732 KIM327728:KIX327732 KSI327728:KST327732 LCE327728:LCP327732 LMA327728:LML327732 LVW327728:LWH327732 MFS327728:MGD327732 MPO327728:MPZ327732 MZK327728:MZV327732 NJG327728:NJR327732 NTC327728:NTN327732 OCY327728:ODJ327732 OMU327728:ONF327732 OWQ327728:OXB327732 PGM327728:PGX327732 PQI327728:PQT327732 QAE327728:QAP327732 QKA327728:QKL327732 QTW327728:QUH327732 RDS327728:RED327732 RNO327728:RNZ327732 RXK327728:RXV327732 SHG327728:SHR327732 SRC327728:SRN327732 TAY327728:TBJ327732 TKU327728:TLF327732 TUQ327728:TVB327732 UEM327728:UEX327732 UOI327728:UOT327732 UYE327728:UYP327732 VIA327728:VIL327732 VRW327728:VSH327732 WBS327728:WCD327732 WLO327728:WLZ327732 WVK327728:WVV327732 SU393264:TF393268 ACQ393264:ADB393268 AMM393264:AMX393268 AWI393264:AWT393268 BGE393264:BGP393268 BQA393264:BQL393268 BZW393264:CAH393268 CJS393264:CKD393268 CTO393264:CTZ393268 DDK393264:DDV393268 DNG393264:DNR393268 DXC393264:DXN393268 EGY393264:EHJ393268 EQU393264:ERF393268 FAQ393264:FBB393268 FKM393264:FKX393268 FUI393264:FUT393268 GEE393264:GEP393268 GOA393264:GOL393268 GXW393264:GYH393268 HHS393264:HID393268 HRO393264:HRZ393268 IBK393264:IBV393268 ILG393264:ILR393268 IVC393264:IVN393268 JEY393264:JFJ393268 JOU393264:JPF393268 JYQ393264:JZB393268 KIM393264:KIX393268 KSI393264:KST393268 LCE393264:LCP393268 LMA393264:LML393268 LVW393264:LWH393268 MFS393264:MGD393268 MPO393264:MPZ393268 MZK393264:MZV393268 NJG393264:NJR393268 NTC393264:NTN393268 OCY393264:ODJ393268 OMU393264:ONF393268 OWQ393264:OXB393268 PGM393264:PGX393268 PQI393264:PQT393268 QAE393264:QAP393268 QKA393264:QKL393268 QTW393264:QUH393268 RDS393264:RED393268 RNO393264:RNZ393268 RXK393264:RXV393268 SHG393264:SHR393268 SRC393264:SRN393268 TAY393264:TBJ393268 TKU393264:TLF393268 TUQ393264:TVB393268 UEM393264:UEX393268 UOI393264:UOT393268 UYE393264:UYP393268 VIA393264:VIL393268 VRW393264:VSH393268 WBS393264:WCD393268 WLO393264:WLZ393268 WVK393264:WVV393268 SU458800:TF458804 ACQ458800:ADB458804 AMM458800:AMX458804 AWI458800:AWT458804 BGE458800:BGP458804 BQA458800:BQL458804 BZW458800:CAH458804 CJS458800:CKD458804 CTO458800:CTZ458804 DDK458800:DDV458804 DNG458800:DNR458804 DXC458800:DXN458804 EGY458800:EHJ458804 EQU458800:ERF458804 FAQ458800:FBB458804 FKM458800:FKX458804 FUI458800:FUT458804 GEE458800:GEP458804 GOA458800:GOL458804 GXW458800:GYH458804 HHS458800:HID458804 HRO458800:HRZ458804 IBK458800:IBV458804 ILG458800:ILR458804 IVC458800:IVN458804 JEY458800:JFJ458804 JOU458800:JPF458804 JYQ458800:JZB458804 KIM458800:KIX458804 KSI458800:KST458804 LCE458800:LCP458804 LMA458800:LML458804 LVW458800:LWH458804 MFS458800:MGD458804 MPO458800:MPZ458804 MZK458800:MZV458804 NJG458800:NJR458804 NTC458800:NTN458804 OCY458800:ODJ458804 OMU458800:ONF458804 OWQ458800:OXB458804 PGM458800:PGX458804 PQI458800:PQT458804 QAE458800:QAP458804 QKA458800:QKL458804 QTW458800:QUH458804 RDS458800:RED458804 RNO458800:RNZ458804 RXK458800:RXV458804 SHG458800:SHR458804 SRC458800:SRN458804 TAY458800:TBJ458804 TKU458800:TLF458804 TUQ458800:TVB458804 UEM458800:UEX458804 UOI458800:UOT458804 UYE458800:UYP458804 VIA458800:VIL458804 VRW458800:VSH458804 WBS458800:WCD458804 WLO458800:WLZ458804 WVK458800:WVV458804 SU524336:TF524340 ACQ524336:ADB524340 AMM524336:AMX524340 AWI524336:AWT524340 BGE524336:BGP524340 BQA524336:BQL524340 BZW524336:CAH524340 CJS524336:CKD524340 CTO524336:CTZ524340 DDK524336:DDV524340 DNG524336:DNR524340 DXC524336:DXN524340 EGY524336:EHJ524340 EQU524336:ERF524340 FAQ524336:FBB524340 FKM524336:FKX524340 FUI524336:FUT524340 GEE524336:GEP524340 GOA524336:GOL524340 GXW524336:GYH524340 HHS524336:HID524340 HRO524336:HRZ524340 IBK524336:IBV524340 ILG524336:ILR524340 IVC524336:IVN524340 JEY524336:JFJ524340 JOU524336:JPF524340 JYQ524336:JZB524340 KIM524336:KIX524340 KSI524336:KST524340 LCE524336:LCP524340 LMA524336:LML524340 LVW524336:LWH524340 MFS524336:MGD524340 MPO524336:MPZ524340 MZK524336:MZV524340 NJG524336:NJR524340 NTC524336:NTN524340 OCY524336:ODJ524340 OMU524336:ONF524340 OWQ524336:OXB524340 PGM524336:PGX524340 PQI524336:PQT524340 QAE524336:QAP524340 QKA524336:QKL524340 QTW524336:QUH524340 RDS524336:RED524340 RNO524336:RNZ524340 RXK524336:RXV524340 SHG524336:SHR524340 SRC524336:SRN524340 TAY524336:TBJ524340 TKU524336:TLF524340 TUQ524336:TVB524340 UEM524336:UEX524340 UOI524336:UOT524340 UYE524336:UYP524340 VIA524336:VIL524340 VRW524336:VSH524340 WBS524336:WCD524340 WLO524336:WLZ524340 WVK524336:WVV524340 SU589872:TF589876 ACQ589872:ADB589876 AMM589872:AMX589876 AWI589872:AWT589876 BGE589872:BGP589876 BQA589872:BQL589876 BZW589872:CAH589876 CJS589872:CKD589876 CTO589872:CTZ589876 DDK589872:DDV589876 DNG589872:DNR589876 DXC589872:DXN589876 EGY589872:EHJ589876 EQU589872:ERF589876 FAQ589872:FBB589876 FKM589872:FKX589876 FUI589872:FUT589876 GEE589872:GEP589876 GOA589872:GOL589876 GXW589872:GYH589876 HHS589872:HID589876 HRO589872:HRZ589876 IBK589872:IBV589876 ILG589872:ILR589876 IVC589872:IVN589876 JEY589872:JFJ589876 JOU589872:JPF589876 JYQ589872:JZB589876 KIM589872:KIX589876 KSI589872:KST589876 LCE589872:LCP589876 LMA589872:LML589876 LVW589872:LWH589876 MFS589872:MGD589876 MPO589872:MPZ589876 MZK589872:MZV589876 NJG589872:NJR589876 NTC589872:NTN589876 OCY589872:ODJ589876 OMU589872:ONF589876 OWQ589872:OXB589876 PGM589872:PGX589876 PQI589872:PQT589876 QAE589872:QAP589876 QKA589872:QKL589876 QTW589872:QUH589876 RDS589872:RED589876 RNO589872:RNZ589876 RXK589872:RXV589876 SHG589872:SHR589876 SRC589872:SRN589876 TAY589872:TBJ589876 TKU589872:TLF589876 TUQ589872:TVB589876 UEM589872:UEX589876 UOI589872:UOT589876 UYE589872:UYP589876 VIA589872:VIL589876 VRW589872:VSH589876 WBS589872:WCD589876 WLO589872:WLZ589876 WVK589872:WVV589876 SU655408:TF655412 ACQ655408:ADB655412 AMM655408:AMX655412 AWI655408:AWT655412 BGE655408:BGP655412 BQA655408:BQL655412 BZW655408:CAH655412 CJS655408:CKD655412 CTO655408:CTZ655412 DDK655408:DDV655412 DNG655408:DNR655412 DXC655408:DXN655412 EGY655408:EHJ655412 EQU655408:ERF655412 FAQ655408:FBB655412 FKM655408:FKX655412 FUI655408:FUT655412 GEE655408:GEP655412 GOA655408:GOL655412 GXW655408:GYH655412 HHS655408:HID655412 HRO655408:HRZ655412 IBK655408:IBV655412 ILG655408:ILR655412 IVC655408:IVN655412 JEY655408:JFJ655412 JOU655408:JPF655412 JYQ655408:JZB655412 KIM655408:KIX655412 KSI655408:KST655412 LCE655408:LCP655412 LMA655408:LML655412 LVW655408:LWH655412 MFS655408:MGD655412 MPO655408:MPZ655412 MZK655408:MZV655412 NJG655408:NJR655412 NTC655408:NTN655412 OCY655408:ODJ655412 OMU655408:ONF655412 OWQ655408:OXB655412 PGM655408:PGX655412 PQI655408:PQT655412 QAE655408:QAP655412 QKA655408:QKL655412 QTW655408:QUH655412 RDS655408:RED655412 RNO655408:RNZ655412 RXK655408:RXV655412 SHG655408:SHR655412 SRC655408:SRN655412 TAY655408:TBJ655412 TKU655408:TLF655412 TUQ655408:TVB655412 UEM655408:UEX655412 UOI655408:UOT655412 UYE655408:UYP655412 VIA655408:VIL655412 VRW655408:VSH655412 WBS655408:WCD655412 WLO655408:WLZ655412 WVK655408:WVV655412 SU720944:TF720948 ACQ720944:ADB720948 AMM720944:AMX720948 AWI720944:AWT720948 BGE720944:BGP720948 BQA720944:BQL720948 BZW720944:CAH720948 CJS720944:CKD720948 CTO720944:CTZ720948 DDK720944:DDV720948 DNG720944:DNR720948 DXC720944:DXN720948 EGY720944:EHJ720948 EQU720944:ERF720948 FAQ720944:FBB720948 FKM720944:FKX720948 FUI720944:FUT720948 GEE720944:GEP720948 GOA720944:GOL720948 GXW720944:GYH720948 HHS720944:HID720948 HRO720944:HRZ720948 IBK720944:IBV720948 ILG720944:ILR720948 IVC720944:IVN720948 JEY720944:JFJ720948 JOU720944:JPF720948 JYQ720944:JZB720948 KIM720944:KIX720948 KSI720944:KST720948 LCE720944:LCP720948 LMA720944:LML720948 LVW720944:LWH720948 MFS720944:MGD720948 MPO720944:MPZ720948 MZK720944:MZV720948 NJG720944:NJR720948 NTC720944:NTN720948 OCY720944:ODJ720948 OMU720944:ONF720948 OWQ720944:OXB720948 PGM720944:PGX720948 PQI720944:PQT720948 QAE720944:QAP720948 QKA720944:QKL720948 QTW720944:QUH720948 RDS720944:RED720948 RNO720944:RNZ720948 RXK720944:RXV720948 SHG720944:SHR720948 SRC720944:SRN720948 TAY720944:TBJ720948 TKU720944:TLF720948 TUQ720944:TVB720948 UEM720944:UEX720948 UOI720944:UOT720948 UYE720944:UYP720948 VIA720944:VIL720948 VRW720944:VSH720948 WBS720944:WCD720948 WLO720944:WLZ720948 WVK720944:WVV720948 SU786480:TF786484 ACQ786480:ADB786484 AMM786480:AMX786484 AWI786480:AWT786484 BGE786480:BGP786484 BQA786480:BQL786484 BZW786480:CAH786484 CJS786480:CKD786484 CTO786480:CTZ786484 DDK786480:DDV786484 DNG786480:DNR786484 DXC786480:DXN786484 EGY786480:EHJ786484 EQU786480:ERF786484 FAQ786480:FBB786484 FKM786480:FKX786484 FUI786480:FUT786484 GEE786480:GEP786484 GOA786480:GOL786484 GXW786480:GYH786484 HHS786480:HID786484 HRO786480:HRZ786484 IBK786480:IBV786484 ILG786480:ILR786484 IVC786480:IVN786484 JEY786480:JFJ786484 JOU786480:JPF786484 JYQ786480:JZB786484 KIM786480:KIX786484 KSI786480:KST786484 LCE786480:LCP786484 LMA786480:LML786484 LVW786480:LWH786484 MFS786480:MGD786484 MPO786480:MPZ786484 MZK786480:MZV786484 NJG786480:NJR786484 NTC786480:NTN786484 OCY786480:ODJ786484 OMU786480:ONF786484 OWQ786480:OXB786484 PGM786480:PGX786484 PQI786480:PQT786484 QAE786480:QAP786484 QKA786480:QKL786484 QTW786480:QUH786484 RDS786480:RED786484 RNO786480:RNZ786484 RXK786480:RXV786484 SHG786480:SHR786484 SRC786480:SRN786484 TAY786480:TBJ786484 TKU786480:TLF786484 TUQ786480:TVB786484 UEM786480:UEX786484 UOI786480:UOT786484 UYE786480:UYP786484 VIA786480:VIL786484 VRW786480:VSH786484 WBS786480:WCD786484 WLO786480:WLZ786484 WVK786480:WVV786484 SU852016:TF852020 ACQ852016:ADB852020 AMM852016:AMX852020 AWI852016:AWT852020 BGE852016:BGP852020 BQA852016:BQL852020 BZW852016:CAH852020 CJS852016:CKD852020 CTO852016:CTZ852020 DDK852016:DDV852020 DNG852016:DNR852020 DXC852016:DXN852020 EGY852016:EHJ852020 EQU852016:ERF852020 FAQ852016:FBB852020 FKM852016:FKX852020 FUI852016:FUT852020 GEE852016:GEP852020 GOA852016:GOL852020 GXW852016:GYH852020 HHS852016:HID852020 HRO852016:HRZ852020 IBK852016:IBV852020 ILG852016:ILR852020 IVC852016:IVN852020 JEY852016:JFJ852020 JOU852016:JPF852020 JYQ852016:JZB852020 KIM852016:KIX852020 KSI852016:KST852020 LCE852016:LCP852020 LMA852016:LML852020 LVW852016:LWH852020 MFS852016:MGD852020 MPO852016:MPZ852020 MZK852016:MZV852020 NJG852016:NJR852020 NTC852016:NTN852020 OCY852016:ODJ852020 OMU852016:ONF852020 OWQ852016:OXB852020 PGM852016:PGX852020 PQI852016:PQT852020 QAE852016:QAP852020 QKA852016:QKL852020 QTW852016:QUH852020 RDS852016:RED852020 RNO852016:RNZ852020 RXK852016:RXV852020 SHG852016:SHR852020 SRC852016:SRN852020 TAY852016:TBJ852020 TKU852016:TLF852020 TUQ852016:TVB852020 UEM852016:UEX852020 UOI852016:UOT852020 UYE852016:UYP852020 VIA852016:VIL852020 VRW852016:VSH852020 WBS852016:WCD852020 WLO852016:WLZ852020 WVK852016:WVV852020 SU917552:TF917556 ACQ917552:ADB917556 AMM917552:AMX917556 AWI917552:AWT917556 BGE917552:BGP917556 BQA917552:BQL917556 BZW917552:CAH917556 CJS917552:CKD917556 CTO917552:CTZ917556 DDK917552:DDV917556 DNG917552:DNR917556 DXC917552:DXN917556 EGY917552:EHJ917556 EQU917552:ERF917556 FAQ917552:FBB917556 FKM917552:FKX917556 FUI917552:FUT917556 GEE917552:GEP917556 GOA917552:GOL917556 GXW917552:GYH917556 HHS917552:HID917556 HRO917552:HRZ917556 IBK917552:IBV917556 ILG917552:ILR917556 IVC917552:IVN917556 JEY917552:JFJ917556 JOU917552:JPF917556 JYQ917552:JZB917556 KIM917552:KIX917556 KSI917552:KST917556 LCE917552:LCP917556 LMA917552:LML917556 LVW917552:LWH917556 MFS917552:MGD917556 MPO917552:MPZ917556 MZK917552:MZV917556 NJG917552:NJR917556 NTC917552:NTN917556 OCY917552:ODJ917556 OMU917552:ONF917556 OWQ917552:OXB917556 PGM917552:PGX917556 PQI917552:PQT917556 QAE917552:QAP917556 QKA917552:QKL917556 QTW917552:QUH917556 RDS917552:RED917556 RNO917552:RNZ917556 RXK917552:RXV917556 SHG917552:SHR917556 SRC917552:SRN917556 TAY917552:TBJ917556 TKU917552:TLF917556 TUQ917552:TVB917556 UEM917552:UEX917556 UOI917552:UOT917556 UYE917552:UYP917556 VIA917552:VIL917556 VRW917552:VSH917556 WBS917552:WCD917556 WLO917552:WLZ917556 WVK917552:WVV917556 WVK983088:WVV983092 SU983088:TF983092 ACQ983088:ADB983092 AMM983088:AMX983092 AWI983088:AWT983092 BGE983088:BGP983092 BQA983088:BQL983092 BZW983088:CAH983092 CJS983088:CKD983092 CTO983088:CTZ983092 DDK983088:DDV983092 DNG983088:DNR983092 DXC983088:DXN983092 EGY983088:EHJ983092 EQU983088:ERF983092 FAQ983088:FBB983092 FKM983088:FKX983092 FUI983088:FUT983092 GEE983088:GEP983092 GOA983088:GOL983092 GXW983088:GYH983092 HHS983088:HID983092 HRO983088:HRZ983092 IBK983088:IBV983092 ILG983088:ILR983092 IVC983088:IVN983092 JEY983088:JFJ983092 JOU983088:JPF983092 JYQ983088:JZB983092 KIM983088:KIX983092 KSI983088:KST983092 LCE983088:LCP983092 LMA983088:LML983092 LVW983088:LWH983092 MFS983088:MGD983092 MPO983088:MPZ983092 MZK983088:MZV983092 NJG983088:NJR983092 NTC983088:NTN983092 OCY983088:ODJ983092 OMU983088:ONF983092 OWQ983088:OXB983092 PGM983088:PGX983092 PQI983088:PQT983092 QAE983088:QAP983092 QKA983088:QKL983092 QTW983088:QUH983092 RDS983088:RED983092 RNO983088:RNZ983092 RXK983088:RXV983092 SHG983088:SHR983092 SRC983088:SRN983092 TAY983088:TBJ983092 TKU983088:TLF983092 TUQ983088:TVB983092 UEM983088:UEX983092 UOI983088:UOT983092 UYE983088:UYP983092 VIA983088:VIL983092 VRW983088:VSH983092 WBS983088:WCD983092 WLO983088:WLZ983092 IY50:IY54 C917556:M917560 C852020:M852024 C786484:M786488 C720948:M720952 C655412:M655416 C589876:M589880 C524340:M524344 C458804:M458808 C393268:M393272 C327732:M327736 C262196:M262200 C196660:M196664 C131124:M131128 C65588:M65592 C983092:M983096 IY983092:IY983096 IZ983088:JJ983092 IY917556:IY917560 IZ917552:JJ917556 IY852020:IY852024 IZ852016:JJ852020 IY786484:IY786488 IZ786480:JJ786484 IY720948:IY720952 IZ720944:JJ720948 IY655412:IY655416 IZ655408:JJ655412 IY589876:IY589880 IZ589872:JJ589876 IY524340:IY524344 IZ524336:JJ524340 IY458804:IY458808 IZ458800:JJ458804 IY393268:IY393272 IZ393264:JJ393268 IY327732:IY327736 IZ327728:JJ327732 IY262196:IY262200 IZ262192:JJ262196 IY196660:IY196664 IZ196656:JJ196660 IY131124:IY131128 IZ131120:JJ131124 IY65588:IY65592 IZ65584:JJ65588 IZ46:JJ50 C50:M54" xr:uid="{00000000-0002-0000-0D00-000003000000}"/>
    <dataValidation type="decimal" allowBlank="1" showInputMessage="1" showErrorMessage="1" sqref="JI65542:JI65581 TE65542:TE65581 ADA65542:ADA65581 AMW65542:AMW65581 AWS65542:AWS65581 BGO65542:BGO65581 BQK65542:BQK65581 CAG65542:CAG65581 CKC65542:CKC65581 CTY65542:CTY65581 DDU65542:DDU65581 DNQ65542:DNQ65581 DXM65542:DXM65581 EHI65542:EHI65581 ERE65542:ERE65581 FBA65542:FBA65581 FKW65542:FKW65581 FUS65542:FUS65581 GEO65542:GEO65581 GOK65542:GOK65581 GYG65542:GYG65581 HIC65542:HIC65581 HRY65542:HRY65581 IBU65542:IBU65581 ILQ65542:ILQ65581 IVM65542:IVM65581 JFI65542:JFI65581 JPE65542:JPE65581 JZA65542:JZA65581 KIW65542:KIW65581 KSS65542:KSS65581 LCO65542:LCO65581 LMK65542:LMK65581 LWG65542:LWG65581 MGC65542:MGC65581 MPY65542:MPY65581 MZU65542:MZU65581 NJQ65542:NJQ65581 NTM65542:NTM65581 ODI65542:ODI65581 ONE65542:ONE65581 OXA65542:OXA65581 PGW65542:PGW65581 PQS65542:PQS65581 QAO65542:QAO65581 QKK65542:QKK65581 QUG65542:QUG65581 REC65542:REC65581 RNY65542:RNY65581 RXU65542:RXU65581 SHQ65542:SHQ65581 SRM65542:SRM65581 TBI65542:TBI65581 TLE65542:TLE65581 TVA65542:TVA65581 UEW65542:UEW65581 UOS65542:UOS65581 UYO65542:UYO65581 VIK65542:VIK65581 VSG65542:VSG65581 WCC65542:WCC65581 WLY65542:WLY65581 WVU65542:WVU65581 JI131078:JI131117 TE131078:TE131117 ADA131078:ADA131117 AMW131078:AMW131117 AWS131078:AWS131117 BGO131078:BGO131117 BQK131078:BQK131117 CAG131078:CAG131117 CKC131078:CKC131117 CTY131078:CTY131117 DDU131078:DDU131117 DNQ131078:DNQ131117 DXM131078:DXM131117 EHI131078:EHI131117 ERE131078:ERE131117 FBA131078:FBA131117 FKW131078:FKW131117 FUS131078:FUS131117 GEO131078:GEO131117 GOK131078:GOK131117 GYG131078:GYG131117 HIC131078:HIC131117 HRY131078:HRY131117 IBU131078:IBU131117 ILQ131078:ILQ131117 IVM131078:IVM131117 JFI131078:JFI131117 JPE131078:JPE131117 JZA131078:JZA131117 KIW131078:KIW131117 KSS131078:KSS131117 LCO131078:LCO131117 LMK131078:LMK131117 LWG131078:LWG131117 MGC131078:MGC131117 MPY131078:MPY131117 MZU131078:MZU131117 NJQ131078:NJQ131117 NTM131078:NTM131117 ODI131078:ODI131117 ONE131078:ONE131117 OXA131078:OXA131117 PGW131078:PGW131117 PQS131078:PQS131117 QAO131078:QAO131117 QKK131078:QKK131117 QUG131078:QUG131117 REC131078:REC131117 RNY131078:RNY131117 RXU131078:RXU131117 SHQ131078:SHQ131117 SRM131078:SRM131117 TBI131078:TBI131117 TLE131078:TLE131117 TVA131078:TVA131117 UEW131078:UEW131117 UOS131078:UOS131117 UYO131078:UYO131117 VIK131078:VIK131117 VSG131078:VSG131117 WCC131078:WCC131117 WLY131078:WLY131117 WVU131078:WVU131117 JI196614:JI196653 TE196614:TE196653 ADA196614:ADA196653 AMW196614:AMW196653 AWS196614:AWS196653 BGO196614:BGO196653 BQK196614:BQK196653 CAG196614:CAG196653 CKC196614:CKC196653 CTY196614:CTY196653 DDU196614:DDU196653 DNQ196614:DNQ196653 DXM196614:DXM196653 EHI196614:EHI196653 ERE196614:ERE196653 FBA196614:FBA196653 FKW196614:FKW196653 FUS196614:FUS196653 GEO196614:GEO196653 GOK196614:GOK196653 GYG196614:GYG196653 HIC196614:HIC196653 HRY196614:HRY196653 IBU196614:IBU196653 ILQ196614:ILQ196653 IVM196614:IVM196653 JFI196614:JFI196653 JPE196614:JPE196653 JZA196614:JZA196653 KIW196614:KIW196653 KSS196614:KSS196653 LCO196614:LCO196653 LMK196614:LMK196653 LWG196614:LWG196653 MGC196614:MGC196653 MPY196614:MPY196653 MZU196614:MZU196653 NJQ196614:NJQ196653 NTM196614:NTM196653 ODI196614:ODI196653 ONE196614:ONE196653 OXA196614:OXA196653 PGW196614:PGW196653 PQS196614:PQS196653 QAO196614:QAO196653 QKK196614:QKK196653 QUG196614:QUG196653 REC196614:REC196653 RNY196614:RNY196653 RXU196614:RXU196653 SHQ196614:SHQ196653 SRM196614:SRM196653 TBI196614:TBI196653 TLE196614:TLE196653 TVA196614:TVA196653 UEW196614:UEW196653 UOS196614:UOS196653 UYO196614:UYO196653 VIK196614:VIK196653 VSG196614:VSG196653 WCC196614:WCC196653 WLY196614:WLY196653 WVU196614:WVU196653 JI262150:JI262189 TE262150:TE262189 ADA262150:ADA262189 AMW262150:AMW262189 AWS262150:AWS262189 BGO262150:BGO262189 BQK262150:BQK262189 CAG262150:CAG262189 CKC262150:CKC262189 CTY262150:CTY262189 DDU262150:DDU262189 DNQ262150:DNQ262189 DXM262150:DXM262189 EHI262150:EHI262189 ERE262150:ERE262189 FBA262150:FBA262189 FKW262150:FKW262189 FUS262150:FUS262189 GEO262150:GEO262189 GOK262150:GOK262189 GYG262150:GYG262189 HIC262150:HIC262189 HRY262150:HRY262189 IBU262150:IBU262189 ILQ262150:ILQ262189 IVM262150:IVM262189 JFI262150:JFI262189 JPE262150:JPE262189 JZA262150:JZA262189 KIW262150:KIW262189 KSS262150:KSS262189 LCO262150:LCO262189 LMK262150:LMK262189 LWG262150:LWG262189 MGC262150:MGC262189 MPY262150:MPY262189 MZU262150:MZU262189 NJQ262150:NJQ262189 NTM262150:NTM262189 ODI262150:ODI262189 ONE262150:ONE262189 OXA262150:OXA262189 PGW262150:PGW262189 PQS262150:PQS262189 QAO262150:QAO262189 QKK262150:QKK262189 QUG262150:QUG262189 REC262150:REC262189 RNY262150:RNY262189 RXU262150:RXU262189 SHQ262150:SHQ262189 SRM262150:SRM262189 TBI262150:TBI262189 TLE262150:TLE262189 TVA262150:TVA262189 UEW262150:UEW262189 UOS262150:UOS262189 UYO262150:UYO262189 VIK262150:VIK262189 VSG262150:VSG262189 WCC262150:WCC262189 WLY262150:WLY262189 WVU262150:WVU262189 JI327686:JI327725 TE327686:TE327725 ADA327686:ADA327725 AMW327686:AMW327725 AWS327686:AWS327725 BGO327686:BGO327725 BQK327686:BQK327725 CAG327686:CAG327725 CKC327686:CKC327725 CTY327686:CTY327725 DDU327686:DDU327725 DNQ327686:DNQ327725 DXM327686:DXM327725 EHI327686:EHI327725 ERE327686:ERE327725 FBA327686:FBA327725 FKW327686:FKW327725 FUS327686:FUS327725 GEO327686:GEO327725 GOK327686:GOK327725 GYG327686:GYG327725 HIC327686:HIC327725 HRY327686:HRY327725 IBU327686:IBU327725 ILQ327686:ILQ327725 IVM327686:IVM327725 JFI327686:JFI327725 JPE327686:JPE327725 JZA327686:JZA327725 KIW327686:KIW327725 KSS327686:KSS327725 LCO327686:LCO327725 LMK327686:LMK327725 LWG327686:LWG327725 MGC327686:MGC327725 MPY327686:MPY327725 MZU327686:MZU327725 NJQ327686:NJQ327725 NTM327686:NTM327725 ODI327686:ODI327725 ONE327686:ONE327725 OXA327686:OXA327725 PGW327686:PGW327725 PQS327686:PQS327725 QAO327686:QAO327725 QKK327686:QKK327725 QUG327686:QUG327725 REC327686:REC327725 RNY327686:RNY327725 RXU327686:RXU327725 SHQ327686:SHQ327725 SRM327686:SRM327725 TBI327686:TBI327725 TLE327686:TLE327725 TVA327686:TVA327725 UEW327686:UEW327725 UOS327686:UOS327725 UYO327686:UYO327725 VIK327686:VIK327725 VSG327686:VSG327725 WCC327686:WCC327725 WLY327686:WLY327725 WVU327686:WVU327725 JI393222:JI393261 TE393222:TE393261 ADA393222:ADA393261 AMW393222:AMW393261 AWS393222:AWS393261 BGO393222:BGO393261 BQK393222:BQK393261 CAG393222:CAG393261 CKC393222:CKC393261 CTY393222:CTY393261 DDU393222:DDU393261 DNQ393222:DNQ393261 DXM393222:DXM393261 EHI393222:EHI393261 ERE393222:ERE393261 FBA393222:FBA393261 FKW393222:FKW393261 FUS393222:FUS393261 GEO393222:GEO393261 GOK393222:GOK393261 GYG393222:GYG393261 HIC393222:HIC393261 HRY393222:HRY393261 IBU393222:IBU393261 ILQ393222:ILQ393261 IVM393222:IVM393261 JFI393222:JFI393261 JPE393222:JPE393261 JZA393222:JZA393261 KIW393222:KIW393261 KSS393222:KSS393261 LCO393222:LCO393261 LMK393222:LMK393261 LWG393222:LWG393261 MGC393222:MGC393261 MPY393222:MPY393261 MZU393222:MZU393261 NJQ393222:NJQ393261 NTM393222:NTM393261 ODI393222:ODI393261 ONE393222:ONE393261 OXA393222:OXA393261 PGW393222:PGW393261 PQS393222:PQS393261 QAO393222:QAO393261 QKK393222:QKK393261 QUG393222:QUG393261 REC393222:REC393261 RNY393222:RNY393261 RXU393222:RXU393261 SHQ393222:SHQ393261 SRM393222:SRM393261 TBI393222:TBI393261 TLE393222:TLE393261 TVA393222:TVA393261 UEW393222:UEW393261 UOS393222:UOS393261 UYO393222:UYO393261 VIK393222:VIK393261 VSG393222:VSG393261 WCC393222:WCC393261 WLY393222:WLY393261 WVU393222:WVU393261 JI458758:JI458797 TE458758:TE458797 ADA458758:ADA458797 AMW458758:AMW458797 AWS458758:AWS458797 BGO458758:BGO458797 BQK458758:BQK458797 CAG458758:CAG458797 CKC458758:CKC458797 CTY458758:CTY458797 DDU458758:DDU458797 DNQ458758:DNQ458797 DXM458758:DXM458797 EHI458758:EHI458797 ERE458758:ERE458797 FBA458758:FBA458797 FKW458758:FKW458797 FUS458758:FUS458797 GEO458758:GEO458797 GOK458758:GOK458797 GYG458758:GYG458797 HIC458758:HIC458797 HRY458758:HRY458797 IBU458758:IBU458797 ILQ458758:ILQ458797 IVM458758:IVM458797 JFI458758:JFI458797 JPE458758:JPE458797 JZA458758:JZA458797 KIW458758:KIW458797 KSS458758:KSS458797 LCO458758:LCO458797 LMK458758:LMK458797 LWG458758:LWG458797 MGC458758:MGC458797 MPY458758:MPY458797 MZU458758:MZU458797 NJQ458758:NJQ458797 NTM458758:NTM458797 ODI458758:ODI458797 ONE458758:ONE458797 OXA458758:OXA458797 PGW458758:PGW458797 PQS458758:PQS458797 QAO458758:QAO458797 QKK458758:QKK458797 QUG458758:QUG458797 REC458758:REC458797 RNY458758:RNY458797 RXU458758:RXU458797 SHQ458758:SHQ458797 SRM458758:SRM458797 TBI458758:TBI458797 TLE458758:TLE458797 TVA458758:TVA458797 UEW458758:UEW458797 UOS458758:UOS458797 UYO458758:UYO458797 VIK458758:VIK458797 VSG458758:VSG458797 WCC458758:WCC458797 WLY458758:WLY458797 WVU458758:WVU458797 JI524294:JI524333 TE524294:TE524333 ADA524294:ADA524333 AMW524294:AMW524333 AWS524294:AWS524333 BGO524294:BGO524333 BQK524294:BQK524333 CAG524294:CAG524333 CKC524294:CKC524333 CTY524294:CTY524333 DDU524294:DDU524333 DNQ524294:DNQ524333 DXM524294:DXM524333 EHI524294:EHI524333 ERE524294:ERE524333 FBA524294:FBA524333 FKW524294:FKW524333 FUS524294:FUS524333 GEO524294:GEO524333 GOK524294:GOK524333 GYG524294:GYG524333 HIC524294:HIC524333 HRY524294:HRY524333 IBU524294:IBU524333 ILQ524294:ILQ524333 IVM524294:IVM524333 JFI524294:JFI524333 JPE524294:JPE524333 JZA524294:JZA524333 KIW524294:KIW524333 KSS524294:KSS524333 LCO524294:LCO524333 LMK524294:LMK524333 LWG524294:LWG524333 MGC524294:MGC524333 MPY524294:MPY524333 MZU524294:MZU524333 NJQ524294:NJQ524333 NTM524294:NTM524333 ODI524294:ODI524333 ONE524294:ONE524333 OXA524294:OXA524333 PGW524294:PGW524333 PQS524294:PQS524333 QAO524294:QAO524333 QKK524294:QKK524333 QUG524294:QUG524333 REC524294:REC524333 RNY524294:RNY524333 RXU524294:RXU524333 SHQ524294:SHQ524333 SRM524294:SRM524333 TBI524294:TBI524333 TLE524294:TLE524333 TVA524294:TVA524333 UEW524294:UEW524333 UOS524294:UOS524333 UYO524294:UYO524333 VIK524294:VIK524333 VSG524294:VSG524333 WCC524294:WCC524333 WLY524294:WLY524333 WVU524294:WVU524333 JI589830:JI589869 TE589830:TE589869 ADA589830:ADA589869 AMW589830:AMW589869 AWS589830:AWS589869 BGO589830:BGO589869 BQK589830:BQK589869 CAG589830:CAG589869 CKC589830:CKC589869 CTY589830:CTY589869 DDU589830:DDU589869 DNQ589830:DNQ589869 DXM589830:DXM589869 EHI589830:EHI589869 ERE589830:ERE589869 FBA589830:FBA589869 FKW589830:FKW589869 FUS589830:FUS589869 GEO589830:GEO589869 GOK589830:GOK589869 GYG589830:GYG589869 HIC589830:HIC589869 HRY589830:HRY589869 IBU589830:IBU589869 ILQ589830:ILQ589869 IVM589830:IVM589869 JFI589830:JFI589869 JPE589830:JPE589869 JZA589830:JZA589869 KIW589830:KIW589869 KSS589830:KSS589869 LCO589830:LCO589869 LMK589830:LMK589869 LWG589830:LWG589869 MGC589830:MGC589869 MPY589830:MPY589869 MZU589830:MZU589869 NJQ589830:NJQ589869 NTM589830:NTM589869 ODI589830:ODI589869 ONE589830:ONE589869 OXA589830:OXA589869 PGW589830:PGW589869 PQS589830:PQS589869 QAO589830:QAO589869 QKK589830:QKK589869 QUG589830:QUG589869 REC589830:REC589869 RNY589830:RNY589869 RXU589830:RXU589869 SHQ589830:SHQ589869 SRM589830:SRM589869 TBI589830:TBI589869 TLE589830:TLE589869 TVA589830:TVA589869 UEW589830:UEW589869 UOS589830:UOS589869 UYO589830:UYO589869 VIK589830:VIK589869 VSG589830:VSG589869 WCC589830:WCC589869 WLY589830:WLY589869 WVU589830:WVU589869 JI655366:JI655405 TE655366:TE655405 ADA655366:ADA655405 AMW655366:AMW655405 AWS655366:AWS655405 BGO655366:BGO655405 BQK655366:BQK655405 CAG655366:CAG655405 CKC655366:CKC655405 CTY655366:CTY655405 DDU655366:DDU655405 DNQ655366:DNQ655405 DXM655366:DXM655405 EHI655366:EHI655405 ERE655366:ERE655405 FBA655366:FBA655405 FKW655366:FKW655405 FUS655366:FUS655405 GEO655366:GEO655405 GOK655366:GOK655405 GYG655366:GYG655405 HIC655366:HIC655405 HRY655366:HRY655405 IBU655366:IBU655405 ILQ655366:ILQ655405 IVM655366:IVM655405 JFI655366:JFI655405 JPE655366:JPE655405 JZA655366:JZA655405 KIW655366:KIW655405 KSS655366:KSS655405 LCO655366:LCO655405 LMK655366:LMK655405 LWG655366:LWG655405 MGC655366:MGC655405 MPY655366:MPY655405 MZU655366:MZU655405 NJQ655366:NJQ655405 NTM655366:NTM655405 ODI655366:ODI655405 ONE655366:ONE655405 OXA655366:OXA655405 PGW655366:PGW655405 PQS655366:PQS655405 QAO655366:QAO655405 QKK655366:QKK655405 QUG655366:QUG655405 REC655366:REC655405 RNY655366:RNY655405 RXU655366:RXU655405 SHQ655366:SHQ655405 SRM655366:SRM655405 TBI655366:TBI655405 TLE655366:TLE655405 TVA655366:TVA655405 UEW655366:UEW655405 UOS655366:UOS655405 UYO655366:UYO655405 VIK655366:VIK655405 VSG655366:VSG655405 WCC655366:WCC655405 WLY655366:WLY655405 WVU655366:WVU655405 JI720902:JI720941 TE720902:TE720941 ADA720902:ADA720941 AMW720902:AMW720941 AWS720902:AWS720941 BGO720902:BGO720941 BQK720902:BQK720941 CAG720902:CAG720941 CKC720902:CKC720941 CTY720902:CTY720941 DDU720902:DDU720941 DNQ720902:DNQ720941 DXM720902:DXM720941 EHI720902:EHI720941 ERE720902:ERE720941 FBA720902:FBA720941 FKW720902:FKW720941 FUS720902:FUS720941 GEO720902:GEO720941 GOK720902:GOK720941 GYG720902:GYG720941 HIC720902:HIC720941 HRY720902:HRY720941 IBU720902:IBU720941 ILQ720902:ILQ720941 IVM720902:IVM720941 JFI720902:JFI720941 JPE720902:JPE720941 JZA720902:JZA720941 KIW720902:KIW720941 KSS720902:KSS720941 LCO720902:LCO720941 LMK720902:LMK720941 LWG720902:LWG720941 MGC720902:MGC720941 MPY720902:MPY720941 MZU720902:MZU720941 NJQ720902:NJQ720941 NTM720902:NTM720941 ODI720902:ODI720941 ONE720902:ONE720941 OXA720902:OXA720941 PGW720902:PGW720941 PQS720902:PQS720941 QAO720902:QAO720941 QKK720902:QKK720941 QUG720902:QUG720941 REC720902:REC720941 RNY720902:RNY720941 RXU720902:RXU720941 SHQ720902:SHQ720941 SRM720902:SRM720941 TBI720902:TBI720941 TLE720902:TLE720941 TVA720902:TVA720941 UEW720902:UEW720941 UOS720902:UOS720941 UYO720902:UYO720941 VIK720902:VIK720941 VSG720902:VSG720941 WCC720902:WCC720941 WLY720902:WLY720941 WVU720902:WVU720941 JI786438:JI786477 TE786438:TE786477 ADA786438:ADA786477 AMW786438:AMW786477 AWS786438:AWS786477 BGO786438:BGO786477 BQK786438:BQK786477 CAG786438:CAG786477 CKC786438:CKC786477 CTY786438:CTY786477 DDU786438:DDU786477 DNQ786438:DNQ786477 DXM786438:DXM786477 EHI786438:EHI786477 ERE786438:ERE786477 FBA786438:FBA786477 FKW786438:FKW786477 FUS786438:FUS786477 GEO786438:GEO786477 GOK786438:GOK786477 GYG786438:GYG786477 HIC786438:HIC786477 HRY786438:HRY786477 IBU786438:IBU786477 ILQ786438:ILQ786477 IVM786438:IVM786477 JFI786438:JFI786477 JPE786438:JPE786477 JZA786438:JZA786477 KIW786438:KIW786477 KSS786438:KSS786477 LCO786438:LCO786477 LMK786438:LMK786477 LWG786438:LWG786477 MGC786438:MGC786477 MPY786438:MPY786477 MZU786438:MZU786477 NJQ786438:NJQ786477 NTM786438:NTM786477 ODI786438:ODI786477 ONE786438:ONE786477 OXA786438:OXA786477 PGW786438:PGW786477 PQS786438:PQS786477 QAO786438:QAO786477 QKK786438:QKK786477 QUG786438:QUG786477 REC786438:REC786477 RNY786438:RNY786477 RXU786438:RXU786477 SHQ786438:SHQ786477 SRM786438:SRM786477 TBI786438:TBI786477 TLE786438:TLE786477 TVA786438:TVA786477 UEW786438:UEW786477 UOS786438:UOS786477 UYO786438:UYO786477 VIK786438:VIK786477 VSG786438:VSG786477 WCC786438:WCC786477 WLY786438:WLY786477 WVU786438:WVU786477 JI851974:JI852013 TE851974:TE852013 ADA851974:ADA852013 AMW851974:AMW852013 AWS851974:AWS852013 BGO851974:BGO852013 BQK851974:BQK852013 CAG851974:CAG852013 CKC851974:CKC852013 CTY851974:CTY852013 DDU851974:DDU852013 DNQ851974:DNQ852013 DXM851974:DXM852013 EHI851974:EHI852013 ERE851974:ERE852013 FBA851974:FBA852013 FKW851974:FKW852013 FUS851974:FUS852013 GEO851974:GEO852013 GOK851974:GOK852013 GYG851974:GYG852013 HIC851974:HIC852013 HRY851974:HRY852013 IBU851974:IBU852013 ILQ851974:ILQ852013 IVM851974:IVM852013 JFI851974:JFI852013 JPE851974:JPE852013 JZA851974:JZA852013 KIW851974:KIW852013 KSS851974:KSS852013 LCO851974:LCO852013 LMK851974:LMK852013 LWG851974:LWG852013 MGC851974:MGC852013 MPY851974:MPY852013 MZU851974:MZU852013 NJQ851974:NJQ852013 NTM851974:NTM852013 ODI851974:ODI852013 ONE851974:ONE852013 OXA851974:OXA852013 PGW851974:PGW852013 PQS851974:PQS852013 QAO851974:QAO852013 QKK851974:QKK852013 QUG851974:QUG852013 REC851974:REC852013 RNY851974:RNY852013 RXU851974:RXU852013 SHQ851974:SHQ852013 SRM851974:SRM852013 TBI851974:TBI852013 TLE851974:TLE852013 TVA851974:TVA852013 UEW851974:UEW852013 UOS851974:UOS852013 UYO851974:UYO852013 VIK851974:VIK852013 VSG851974:VSG852013 WCC851974:WCC852013 WLY851974:WLY852013 WVU851974:WVU852013 JI917510:JI917549 TE917510:TE917549 ADA917510:ADA917549 AMW917510:AMW917549 AWS917510:AWS917549 BGO917510:BGO917549 BQK917510:BQK917549 CAG917510:CAG917549 CKC917510:CKC917549 CTY917510:CTY917549 DDU917510:DDU917549 DNQ917510:DNQ917549 DXM917510:DXM917549 EHI917510:EHI917549 ERE917510:ERE917549 FBA917510:FBA917549 FKW917510:FKW917549 FUS917510:FUS917549 GEO917510:GEO917549 GOK917510:GOK917549 GYG917510:GYG917549 HIC917510:HIC917549 HRY917510:HRY917549 IBU917510:IBU917549 ILQ917510:ILQ917549 IVM917510:IVM917549 JFI917510:JFI917549 JPE917510:JPE917549 JZA917510:JZA917549 KIW917510:KIW917549 KSS917510:KSS917549 LCO917510:LCO917549 LMK917510:LMK917549 LWG917510:LWG917549 MGC917510:MGC917549 MPY917510:MPY917549 MZU917510:MZU917549 NJQ917510:NJQ917549 NTM917510:NTM917549 ODI917510:ODI917549 ONE917510:ONE917549 OXA917510:OXA917549 PGW917510:PGW917549 PQS917510:PQS917549 QAO917510:QAO917549 QKK917510:QKK917549 QUG917510:QUG917549 REC917510:REC917549 RNY917510:RNY917549 RXU917510:RXU917549 SHQ917510:SHQ917549 SRM917510:SRM917549 TBI917510:TBI917549 TLE917510:TLE917549 TVA917510:TVA917549 UEW917510:UEW917549 UOS917510:UOS917549 UYO917510:UYO917549 VIK917510:VIK917549 VSG917510:VSG917549 WCC917510:WCC917549 WLY917510:WLY917549 WVU917510:WVU917549 JI983046:JI983085 TE983046:TE983085 ADA983046:ADA983085 AMW983046:AMW983085 AWS983046:AWS983085 BGO983046:BGO983085 BQK983046:BQK983085 CAG983046:CAG983085 CKC983046:CKC983085 CTY983046:CTY983085 DDU983046:DDU983085 DNQ983046:DNQ983085 DXM983046:DXM983085 EHI983046:EHI983085 ERE983046:ERE983085 FBA983046:FBA983085 FKW983046:FKW983085 FUS983046:FUS983085 GEO983046:GEO983085 GOK983046:GOK983085 GYG983046:GYG983085 HIC983046:HIC983085 HRY983046:HRY983085 IBU983046:IBU983085 ILQ983046:ILQ983085 IVM983046:IVM983085 JFI983046:JFI983085 JPE983046:JPE983085 JZA983046:JZA983085 KIW983046:KIW983085 KSS983046:KSS983085 LCO983046:LCO983085 LMK983046:LMK983085 LWG983046:LWG983085 MGC983046:MGC983085 MPY983046:MPY983085 MZU983046:MZU983085 NJQ983046:NJQ983085 NTM983046:NTM983085 ODI983046:ODI983085 ONE983046:ONE983085 OXA983046:OXA983085 PGW983046:PGW983085 PQS983046:PQS983085 QAO983046:QAO983085 QKK983046:QKK983085 QUG983046:QUG983085 REC983046:REC983085 RNY983046:RNY983085 RXU983046:RXU983085 SHQ983046:SHQ983085 SRM983046:SRM983085 TBI983046:TBI983085 TLE983046:TLE983085 TVA983046:TVA983085 UEW983046:UEW983085 UOS983046:UOS983085 UYO983046:UYO983085 VIK983046:VIK983085 VSG983046:VSG983085 WCC983046:WCC983085 WLY983046:WLY983085 WVU983046:WVU983085 WVU5:WVU43 WLY5:WLY43 WCC5:WCC43 VSG5:VSG43 VIK5:VIK43 UYO5:UYO43 UOS5:UOS43 UEW5:UEW43 TVA5:TVA43 TLE5:TLE43 TBI5:TBI43 SRM5:SRM43 SHQ5:SHQ43 RXU5:RXU43 RNY5:RNY43 REC5:REC43 QUG5:QUG43 QKK5:QKK43 QAO5:QAO43 PQS5:PQS43 PGW5:PGW43 OXA5:OXA43 ONE5:ONE43 ODI5:ODI43 NTM5:NTM43 NJQ5:NJQ43 MZU5:MZU43 MPY5:MPY43 MGC5:MGC43 LWG5:LWG43 LMK5:LMK43 LCO5:LCO43 KSS5:KSS43 KIW5:KIW43 JZA5:JZA43 JPE5:JPE43 JFI5:JFI43 IVM5:IVM43 ILQ5:ILQ43 IBU5:IBU43 HRY5:HRY43 HIC5:HIC43 GYG5:GYG43 GOK5:GOK43 GEO5:GEO43 FUS5:FUS43 FKW5:FKW43 FBA5:FBA43 ERE5:ERE43 EHI5:EHI43 DXM5:DXM43 DNQ5:DNQ43 DDU5:DDU43 CTY5:CTY43 CKC5:CKC43 CAG5:CAG43 BQK5:BQK43 BGO5:BGO43 AWS5:AWS43 AMW5:AMW43 ADA5:ADA43 TE5:TE43 JI5:JI43" xr:uid="{00000000-0002-0000-0D00-000004000000}">
      <formula1>0</formula1>
      <formula2>20</formula2>
    </dataValidation>
  </dataValidations>
  <printOptions horizontalCentered="1" verticalCentered="1"/>
  <pageMargins left="0.19685039370078741" right="0.19685039370078741" top="0.19685039370078741" bottom="0.19685039370078741" header="0.23622047244094491" footer="0.51181102362204722"/>
  <pageSetup paperSize="9" scale="22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6"/>
  <sheetViews>
    <sheetView rightToLeft="1" topLeftCell="A19" zoomScale="40" zoomScaleNormal="40" zoomScaleSheetLayoutView="40" workbookViewId="0">
      <selection activeCell="D33" sqref="D33"/>
    </sheetView>
  </sheetViews>
  <sheetFormatPr defaultRowHeight="33.75"/>
  <cols>
    <col min="1" max="1" width="10.7109375" style="49" customWidth="1"/>
    <col min="2" max="2" width="82.85546875" style="49" customWidth="1"/>
    <col min="3" max="12" width="19.7109375" style="49" customWidth="1"/>
    <col min="13" max="13" width="23" style="49" customWidth="1"/>
    <col min="14" max="14" width="23.42578125" style="89" customWidth="1"/>
    <col min="15" max="15" width="18.85546875" style="49" customWidth="1"/>
    <col min="16" max="16" width="57.85546875" style="49" bestFit="1" customWidth="1"/>
    <col min="17" max="32" width="13" style="49" customWidth="1"/>
    <col min="33" max="256" width="9.140625" style="49"/>
    <col min="257" max="257" width="10.7109375" style="49" customWidth="1"/>
    <col min="258" max="258" width="75.7109375" style="49" customWidth="1"/>
    <col min="259" max="270" width="19.7109375" style="49" customWidth="1"/>
    <col min="271" max="271" width="9.140625" style="49"/>
    <col min="272" max="272" width="57.85546875" style="49" bestFit="1" customWidth="1"/>
    <col min="273" max="288" width="13" style="49" customWidth="1"/>
    <col min="289" max="512" width="9.140625" style="49"/>
    <col min="513" max="513" width="10.7109375" style="49" customWidth="1"/>
    <col min="514" max="514" width="75.7109375" style="49" customWidth="1"/>
    <col min="515" max="526" width="19.7109375" style="49" customWidth="1"/>
    <col min="527" max="527" width="9.140625" style="49"/>
    <col min="528" max="528" width="57.85546875" style="49" bestFit="1" customWidth="1"/>
    <col min="529" max="544" width="13" style="49" customWidth="1"/>
    <col min="545" max="768" width="9.140625" style="49"/>
    <col min="769" max="769" width="10.7109375" style="49" customWidth="1"/>
    <col min="770" max="770" width="75.7109375" style="49" customWidth="1"/>
    <col min="771" max="782" width="19.7109375" style="49" customWidth="1"/>
    <col min="783" max="783" width="9.140625" style="49"/>
    <col min="784" max="784" width="57.85546875" style="49" bestFit="1" customWidth="1"/>
    <col min="785" max="800" width="13" style="49" customWidth="1"/>
    <col min="801" max="1024" width="9.140625" style="49"/>
    <col min="1025" max="1025" width="10.7109375" style="49" customWidth="1"/>
    <col min="1026" max="1026" width="75.7109375" style="49" customWidth="1"/>
    <col min="1027" max="1038" width="19.7109375" style="49" customWidth="1"/>
    <col min="1039" max="1039" width="9.140625" style="49"/>
    <col min="1040" max="1040" width="57.85546875" style="49" bestFit="1" customWidth="1"/>
    <col min="1041" max="1056" width="13" style="49" customWidth="1"/>
    <col min="1057" max="1280" width="9.140625" style="49"/>
    <col min="1281" max="1281" width="10.7109375" style="49" customWidth="1"/>
    <col min="1282" max="1282" width="75.7109375" style="49" customWidth="1"/>
    <col min="1283" max="1294" width="19.7109375" style="49" customWidth="1"/>
    <col min="1295" max="1295" width="9.140625" style="49"/>
    <col min="1296" max="1296" width="57.85546875" style="49" bestFit="1" customWidth="1"/>
    <col min="1297" max="1312" width="13" style="49" customWidth="1"/>
    <col min="1313" max="1536" width="9.140625" style="49"/>
    <col min="1537" max="1537" width="10.7109375" style="49" customWidth="1"/>
    <col min="1538" max="1538" width="75.7109375" style="49" customWidth="1"/>
    <col min="1539" max="1550" width="19.7109375" style="49" customWidth="1"/>
    <col min="1551" max="1551" width="9.140625" style="49"/>
    <col min="1552" max="1552" width="57.85546875" style="49" bestFit="1" customWidth="1"/>
    <col min="1553" max="1568" width="13" style="49" customWidth="1"/>
    <col min="1569" max="1792" width="9.140625" style="49"/>
    <col min="1793" max="1793" width="10.7109375" style="49" customWidth="1"/>
    <col min="1794" max="1794" width="75.7109375" style="49" customWidth="1"/>
    <col min="1795" max="1806" width="19.7109375" style="49" customWidth="1"/>
    <col min="1807" max="1807" width="9.140625" style="49"/>
    <col min="1808" max="1808" width="57.85546875" style="49" bestFit="1" customWidth="1"/>
    <col min="1809" max="1824" width="13" style="49" customWidth="1"/>
    <col min="1825" max="2048" width="9.140625" style="49"/>
    <col min="2049" max="2049" width="10.7109375" style="49" customWidth="1"/>
    <col min="2050" max="2050" width="75.7109375" style="49" customWidth="1"/>
    <col min="2051" max="2062" width="19.7109375" style="49" customWidth="1"/>
    <col min="2063" max="2063" width="9.140625" style="49"/>
    <col min="2064" max="2064" width="57.85546875" style="49" bestFit="1" customWidth="1"/>
    <col min="2065" max="2080" width="13" style="49" customWidth="1"/>
    <col min="2081" max="2304" width="9.140625" style="49"/>
    <col min="2305" max="2305" width="10.7109375" style="49" customWidth="1"/>
    <col min="2306" max="2306" width="75.7109375" style="49" customWidth="1"/>
    <col min="2307" max="2318" width="19.7109375" style="49" customWidth="1"/>
    <col min="2319" max="2319" width="9.140625" style="49"/>
    <col min="2320" max="2320" width="57.85546875" style="49" bestFit="1" customWidth="1"/>
    <col min="2321" max="2336" width="13" style="49" customWidth="1"/>
    <col min="2337" max="2560" width="9.140625" style="49"/>
    <col min="2561" max="2561" width="10.7109375" style="49" customWidth="1"/>
    <col min="2562" max="2562" width="75.7109375" style="49" customWidth="1"/>
    <col min="2563" max="2574" width="19.7109375" style="49" customWidth="1"/>
    <col min="2575" max="2575" width="9.140625" style="49"/>
    <col min="2576" max="2576" width="57.85546875" style="49" bestFit="1" customWidth="1"/>
    <col min="2577" max="2592" width="13" style="49" customWidth="1"/>
    <col min="2593" max="2816" width="9.140625" style="49"/>
    <col min="2817" max="2817" width="10.7109375" style="49" customWidth="1"/>
    <col min="2818" max="2818" width="75.7109375" style="49" customWidth="1"/>
    <col min="2819" max="2830" width="19.7109375" style="49" customWidth="1"/>
    <col min="2831" max="2831" width="9.140625" style="49"/>
    <col min="2832" max="2832" width="57.85546875" style="49" bestFit="1" customWidth="1"/>
    <col min="2833" max="2848" width="13" style="49" customWidth="1"/>
    <col min="2849" max="3072" width="9.140625" style="49"/>
    <col min="3073" max="3073" width="10.7109375" style="49" customWidth="1"/>
    <col min="3074" max="3074" width="75.7109375" style="49" customWidth="1"/>
    <col min="3075" max="3086" width="19.7109375" style="49" customWidth="1"/>
    <col min="3087" max="3087" width="9.140625" style="49"/>
    <col min="3088" max="3088" width="57.85546875" style="49" bestFit="1" customWidth="1"/>
    <col min="3089" max="3104" width="13" style="49" customWidth="1"/>
    <col min="3105" max="3328" width="9.140625" style="49"/>
    <col min="3329" max="3329" width="10.7109375" style="49" customWidth="1"/>
    <col min="3330" max="3330" width="75.7109375" style="49" customWidth="1"/>
    <col min="3331" max="3342" width="19.7109375" style="49" customWidth="1"/>
    <col min="3343" max="3343" width="9.140625" style="49"/>
    <col min="3344" max="3344" width="57.85546875" style="49" bestFit="1" customWidth="1"/>
    <col min="3345" max="3360" width="13" style="49" customWidth="1"/>
    <col min="3361" max="3584" width="9.140625" style="49"/>
    <col min="3585" max="3585" width="10.7109375" style="49" customWidth="1"/>
    <col min="3586" max="3586" width="75.7109375" style="49" customWidth="1"/>
    <col min="3587" max="3598" width="19.7109375" style="49" customWidth="1"/>
    <col min="3599" max="3599" width="9.140625" style="49"/>
    <col min="3600" max="3600" width="57.85546875" style="49" bestFit="1" customWidth="1"/>
    <col min="3601" max="3616" width="13" style="49" customWidth="1"/>
    <col min="3617" max="3840" width="9.140625" style="49"/>
    <col min="3841" max="3841" width="10.7109375" style="49" customWidth="1"/>
    <col min="3842" max="3842" width="75.7109375" style="49" customWidth="1"/>
    <col min="3843" max="3854" width="19.7109375" style="49" customWidth="1"/>
    <col min="3855" max="3855" width="9.140625" style="49"/>
    <col min="3856" max="3856" width="57.85546875" style="49" bestFit="1" customWidth="1"/>
    <col min="3857" max="3872" width="13" style="49" customWidth="1"/>
    <col min="3873" max="4096" width="9.140625" style="49"/>
    <col min="4097" max="4097" width="10.7109375" style="49" customWidth="1"/>
    <col min="4098" max="4098" width="75.7109375" style="49" customWidth="1"/>
    <col min="4099" max="4110" width="19.7109375" style="49" customWidth="1"/>
    <col min="4111" max="4111" width="9.140625" style="49"/>
    <col min="4112" max="4112" width="57.85546875" style="49" bestFit="1" customWidth="1"/>
    <col min="4113" max="4128" width="13" style="49" customWidth="1"/>
    <col min="4129" max="4352" width="9.140625" style="49"/>
    <col min="4353" max="4353" width="10.7109375" style="49" customWidth="1"/>
    <col min="4354" max="4354" width="75.7109375" style="49" customWidth="1"/>
    <col min="4355" max="4366" width="19.7109375" style="49" customWidth="1"/>
    <col min="4367" max="4367" width="9.140625" style="49"/>
    <col min="4368" max="4368" width="57.85546875" style="49" bestFit="1" customWidth="1"/>
    <col min="4369" max="4384" width="13" style="49" customWidth="1"/>
    <col min="4385" max="4608" width="9.140625" style="49"/>
    <col min="4609" max="4609" width="10.7109375" style="49" customWidth="1"/>
    <col min="4610" max="4610" width="75.7109375" style="49" customWidth="1"/>
    <col min="4611" max="4622" width="19.7109375" style="49" customWidth="1"/>
    <col min="4623" max="4623" width="9.140625" style="49"/>
    <col min="4624" max="4624" width="57.85546875" style="49" bestFit="1" customWidth="1"/>
    <col min="4625" max="4640" width="13" style="49" customWidth="1"/>
    <col min="4641" max="4864" width="9.140625" style="49"/>
    <col min="4865" max="4865" width="10.7109375" style="49" customWidth="1"/>
    <col min="4866" max="4866" width="75.7109375" style="49" customWidth="1"/>
    <col min="4867" max="4878" width="19.7109375" style="49" customWidth="1"/>
    <col min="4879" max="4879" width="9.140625" style="49"/>
    <col min="4880" max="4880" width="57.85546875" style="49" bestFit="1" customWidth="1"/>
    <col min="4881" max="4896" width="13" style="49" customWidth="1"/>
    <col min="4897" max="5120" width="9.140625" style="49"/>
    <col min="5121" max="5121" width="10.7109375" style="49" customWidth="1"/>
    <col min="5122" max="5122" width="75.7109375" style="49" customWidth="1"/>
    <col min="5123" max="5134" width="19.7109375" style="49" customWidth="1"/>
    <col min="5135" max="5135" width="9.140625" style="49"/>
    <col min="5136" max="5136" width="57.85546875" style="49" bestFit="1" customWidth="1"/>
    <col min="5137" max="5152" width="13" style="49" customWidth="1"/>
    <col min="5153" max="5376" width="9.140625" style="49"/>
    <col min="5377" max="5377" width="10.7109375" style="49" customWidth="1"/>
    <col min="5378" max="5378" width="75.7109375" style="49" customWidth="1"/>
    <col min="5379" max="5390" width="19.7109375" style="49" customWidth="1"/>
    <col min="5391" max="5391" width="9.140625" style="49"/>
    <col min="5392" max="5392" width="57.85546875" style="49" bestFit="1" customWidth="1"/>
    <col min="5393" max="5408" width="13" style="49" customWidth="1"/>
    <col min="5409" max="5632" width="9.140625" style="49"/>
    <col min="5633" max="5633" width="10.7109375" style="49" customWidth="1"/>
    <col min="5634" max="5634" width="75.7109375" style="49" customWidth="1"/>
    <col min="5635" max="5646" width="19.7109375" style="49" customWidth="1"/>
    <col min="5647" max="5647" width="9.140625" style="49"/>
    <col min="5648" max="5648" width="57.85546875" style="49" bestFit="1" customWidth="1"/>
    <col min="5649" max="5664" width="13" style="49" customWidth="1"/>
    <col min="5665" max="5888" width="9.140625" style="49"/>
    <col min="5889" max="5889" width="10.7109375" style="49" customWidth="1"/>
    <col min="5890" max="5890" width="75.7109375" style="49" customWidth="1"/>
    <col min="5891" max="5902" width="19.7109375" style="49" customWidth="1"/>
    <col min="5903" max="5903" width="9.140625" style="49"/>
    <col min="5904" max="5904" width="57.85546875" style="49" bestFit="1" customWidth="1"/>
    <col min="5905" max="5920" width="13" style="49" customWidth="1"/>
    <col min="5921" max="6144" width="9.140625" style="49"/>
    <col min="6145" max="6145" width="10.7109375" style="49" customWidth="1"/>
    <col min="6146" max="6146" width="75.7109375" style="49" customWidth="1"/>
    <col min="6147" max="6158" width="19.7109375" style="49" customWidth="1"/>
    <col min="6159" max="6159" width="9.140625" style="49"/>
    <col min="6160" max="6160" width="57.85546875" style="49" bestFit="1" customWidth="1"/>
    <col min="6161" max="6176" width="13" style="49" customWidth="1"/>
    <col min="6177" max="6400" width="9.140625" style="49"/>
    <col min="6401" max="6401" width="10.7109375" style="49" customWidth="1"/>
    <col min="6402" max="6402" width="75.7109375" style="49" customWidth="1"/>
    <col min="6403" max="6414" width="19.7109375" style="49" customWidth="1"/>
    <col min="6415" max="6415" width="9.140625" style="49"/>
    <col min="6416" max="6416" width="57.85546875" style="49" bestFit="1" customWidth="1"/>
    <col min="6417" max="6432" width="13" style="49" customWidth="1"/>
    <col min="6433" max="6656" width="9.140625" style="49"/>
    <col min="6657" max="6657" width="10.7109375" style="49" customWidth="1"/>
    <col min="6658" max="6658" width="75.7109375" style="49" customWidth="1"/>
    <col min="6659" max="6670" width="19.7109375" style="49" customWidth="1"/>
    <col min="6671" max="6671" width="9.140625" style="49"/>
    <col min="6672" max="6672" width="57.85546875" style="49" bestFit="1" customWidth="1"/>
    <col min="6673" max="6688" width="13" style="49" customWidth="1"/>
    <col min="6689" max="6912" width="9.140625" style="49"/>
    <col min="6913" max="6913" width="10.7109375" style="49" customWidth="1"/>
    <col min="6914" max="6914" width="75.7109375" style="49" customWidth="1"/>
    <col min="6915" max="6926" width="19.7109375" style="49" customWidth="1"/>
    <col min="6927" max="6927" width="9.140625" style="49"/>
    <col min="6928" max="6928" width="57.85546875" style="49" bestFit="1" customWidth="1"/>
    <col min="6929" max="6944" width="13" style="49" customWidth="1"/>
    <col min="6945" max="7168" width="9.140625" style="49"/>
    <col min="7169" max="7169" width="10.7109375" style="49" customWidth="1"/>
    <col min="7170" max="7170" width="75.7109375" style="49" customWidth="1"/>
    <col min="7171" max="7182" width="19.7109375" style="49" customWidth="1"/>
    <col min="7183" max="7183" width="9.140625" style="49"/>
    <col min="7184" max="7184" width="57.85546875" style="49" bestFit="1" customWidth="1"/>
    <col min="7185" max="7200" width="13" style="49" customWidth="1"/>
    <col min="7201" max="7424" width="9.140625" style="49"/>
    <col min="7425" max="7425" width="10.7109375" style="49" customWidth="1"/>
    <col min="7426" max="7426" width="75.7109375" style="49" customWidth="1"/>
    <col min="7427" max="7438" width="19.7109375" style="49" customWidth="1"/>
    <col min="7439" max="7439" width="9.140625" style="49"/>
    <col min="7440" max="7440" width="57.85546875" style="49" bestFit="1" customWidth="1"/>
    <col min="7441" max="7456" width="13" style="49" customWidth="1"/>
    <col min="7457" max="7680" width="9.140625" style="49"/>
    <col min="7681" max="7681" width="10.7109375" style="49" customWidth="1"/>
    <col min="7682" max="7682" width="75.7109375" style="49" customWidth="1"/>
    <col min="7683" max="7694" width="19.7109375" style="49" customWidth="1"/>
    <col min="7695" max="7695" width="9.140625" style="49"/>
    <col min="7696" max="7696" width="57.85546875" style="49" bestFit="1" customWidth="1"/>
    <col min="7697" max="7712" width="13" style="49" customWidth="1"/>
    <col min="7713" max="7936" width="9.140625" style="49"/>
    <col min="7937" max="7937" width="10.7109375" style="49" customWidth="1"/>
    <col min="7938" max="7938" width="75.7109375" style="49" customWidth="1"/>
    <col min="7939" max="7950" width="19.7109375" style="49" customWidth="1"/>
    <col min="7951" max="7951" width="9.140625" style="49"/>
    <col min="7952" max="7952" width="57.85546875" style="49" bestFit="1" customWidth="1"/>
    <col min="7953" max="7968" width="13" style="49" customWidth="1"/>
    <col min="7969" max="8192" width="9.140625" style="49"/>
    <col min="8193" max="8193" width="10.7109375" style="49" customWidth="1"/>
    <col min="8194" max="8194" width="75.7109375" style="49" customWidth="1"/>
    <col min="8195" max="8206" width="19.7109375" style="49" customWidth="1"/>
    <col min="8207" max="8207" width="9.140625" style="49"/>
    <col min="8208" max="8208" width="57.85546875" style="49" bestFit="1" customWidth="1"/>
    <col min="8209" max="8224" width="13" style="49" customWidth="1"/>
    <col min="8225" max="8448" width="9.140625" style="49"/>
    <col min="8449" max="8449" width="10.7109375" style="49" customWidth="1"/>
    <col min="8450" max="8450" width="75.7109375" style="49" customWidth="1"/>
    <col min="8451" max="8462" width="19.7109375" style="49" customWidth="1"/>
    <col min="8463" max="8463" width="9.140625" style="49"/>
    <col min="8464" max="8464" width="57.85546875" style="49" bestFit="1" customWidth="1"/>
    <col min="8465" max="8480" width="13" style="49" customWidth="1"/>
    <col min="8481" max="8704" width="9.140625" style="49"/>
    <col min="8705" max="8705" width="10.7109375" style="49" customWidth="1"/>
    <col min="8706" max="8706" width="75.7109375" style="49" customWidth="1"/>
    <col min="8707" max="8718" width="19.7109375" style="49" customWidth="1"/>
    <col min="8719" max="8719" width="9.140625" style="49"/>
    <col min="8720" max="8720" width="57.85546875" style="49" bestFit="1" customWidth="1"/>
    <col min="8721" max="8736" width="13" style="49" customWidth="1"/>
    <col min="8737" max="8960" width="9.140625" style="49"/>
    <col min="8961" max="8961" width="10.7109375" style="49" customWidth="1"/>
    <col min="8962" max="8962" width="75.7109375" style="49" customWidth="1"/>
    <col min="8963" max="8974" width="19.7109375" style="49" customWidth="1"/>
    <col min="8975" max="8975" width="9.140625" style="49"/>
    <col min="8976" max="8976" width="57.85546875" style="49" bestFit="1" customWidth="1"/>
    <col min="8977" max="8992" width="13" style="49" customWidth="1"/>
    <col min="8993" max="9216" width="9.140625" style="49"/>
    <col min="9217" max="9217" width="10.7109375" style="49" customWidth="1"/>
    <col min="9218" max="9218" width="75.7109375" style="49" customWidth="1"/>
    <col min="9219" max="9230" width="19.7109375" style="49" customWidth="1"/>
    <col min="9231" max="9231" width="9.140625" style="49"/>
    <col min="9232" max="9232" width="57.85546875" style="49" bestFit="1" customWidth="1"/>
    <col min="9233" max="9248" width="13" style="49" customWidth="1"/>
    <col min="9249" max="9472" width="9.140625" style="49"/>
    <col min="9473" max="9473" width="10.7109375" style="49" customWidth="1"/>
    <col min="9474" max="9474" width="75.7109375" style="49" customWidth="1"/>
    <col min="9475" max="9486" width="19.7109375" style="49" customWidth="1"/>
    <col min="9487" max="9487" width="9.140625" style="49"/>
    <col min="9488" max="9488" width="57.85546875" style="49" bestFit="1" customWidth="1"/>
    <col min="9489" max="9504" width="13" style="49" customWidth="1"/>
    <col min="9505" max="9728" width="9.140625" style="49"/>
    <col min="9729" max="9729" width="10.7109375" style="49" customWidth="1"/>
    <col min="9730" max="9730" width="75.7109375" style="49" customWidth="1"/>
    <col min="9731" max="9742" width="19.7109375" style="49" customWidth="1"/>
    <col min="9743" max="9743" width="9.140625" style="49"/>
    <col min="9744" max="9744" width="57.85546875" style="49" bestFit="1" customWidth="1"/>
    <col min="9745" max="9760" width="13" style="49" customWidth="1"/>
    <col min="9761" max="9984" width="9.140625" style="49"/>
    <col min="9985" max="9985" width="10.7109375" style="49" customWidth="1"/>
    <col min="9986" max="9986" width="75.7109375" style="49" customWidth="1"/>
    <col min="9987" max="9998" width="19.7109375" style="49" customWidth="1"/>
    <col min="9999" max="9999" width="9.140625" style="49"/>
    <col min="10000" max="10000" width="57.85546875" style="49" bestFit="1" customWidth="1"/>
    <col min="10001" max="10016" width="13" style="49" customWidth="1"/>
    <col min="10017" max="10240" width="9.140625" style="49"/>
    <col min="10241" max="10241" width="10.7109375" style="49" customWidth="1"/>
    <col min="10242" max="10242" width="75.7109375" style="49" customWidth="1"/>
    <col min="10243" max="10254" width="19.7109375" style="49" customWidth="1"/>
    <col min="10255" max="10255" width="9.140625" style="49"/>
    <col min="10256" max="10256" width="57.85546875" style="49" bestFit="1" customWidth="1"/>
    <col min="10257" max="10272" width="13" style="49" customWidth="1"/>
    <col min="10273" max="10496" width="9.140625" style="49"/>
    <col min="10497" max="10497" width="10.7109375" style="49" customWidth="1"/>
    <col min="10498" max="10498" width="75.7109375" style="49" customWidth="1"/>
    <col min="10499" max="10510" width="19.7109375" style="49" customWidth="1"/>
    <col min="10511" max="10511" width="9.140625" style="49"/>
    <col min="10512" max="10512" width="57.85546875" style="49" bestFit="1" customWidth="1"/>
    <col min="10513" max="10528" width="13" style="49" customWidth="1"/>
    <col min="10529" max="10752" width="9.140625" style="49"/>
    <col min="10753" max="10753" width="10.7109375" style="49" customWidth="1"/>
    <col min="10754" max="10754" width="75.7109375" style="49" customWidth="1"/>
    <col min="10755" max="10766" width="19.7109375" style="49" customWidth="1"/>
    <col min="10767" max="10767" width="9.140625" style="49"/>
    <col min="10768" max="10768" width="57.85546875" style="49" bestFit="1" customWidth="1"/>
    <col min="10769" max="10784" width="13" style="49" customWidth="1"/>
    <col min="10785" max="11008" width="9.140625" style="49"/>
    <col min="11009" max="11009" width="10.7109375" style="49" customWidth="1"/>
    <col min="11010" max="11010" width="75.7109375" style="49" customWidth="1"/>
    <col min="11011" max="11022" width="19.7109375" style="49" customWidth="1"/>
    <col min="11023" max="11023" width="9.140625" style="49"/>
    <col min="11024" max="11024" width="57.85546875" style="49" bestFit="1" customWidth="1"/>
    <col min="11025" max="11040" width="13" style="49" customWidth="1"/>
    <col min="11041" max="11264" width="9.140625" style="49"/>
    <col min="11265" max="11265" width="10.7109375" style="49" customWidth="1"/>
    <col min="11266" max="11266" width="75.7109375" style="49" customWidth="1"/>
    <col min="11267" max="11278" width="19.7109375" style="49" customWidth="1"/>
    <col min="11279" max="11279" width="9.140625" style="49"/>
    <col min="11280" max="11280" width="57.85546875" style="49" bestFit="1" customWidth="1"/>
    <col min="11281" max="11296" width="13" style="49" customWidth="1"/>
    <col min="11297" max="11520" width="9.140625" style="49"/>
    <col min="11521" max="11521" width="10.7109375" style="49" customWidth="1"/>
    <col min="11522" max="11522" width="75.7109375" style="49" customWidth="1"/>
    <col min="11523" max="11534" width="19.7109375" style="49" customWidth="1"/>
    <col min="11535" max="11535" width="9.140625" style="49"/>
    <col min="11536" max="11536" width="57.85546875" style="49" bestFit="1" customWidth="1"/>
    <col min="11537" max="11552" width="13" style="49" customWidth="1"/>
    <col min="11553" max="11776" width="9.140625" style="49"/>
    <col min="11777" max="11777" width="10.7109375" style="49" customWidth="1"/>
    <col min="11778" max="11778" width="75.7109375" style="49" customWidth="1"/>
    <col min="11779" max="11790" width="19.7109375" style="49" customWidth="1"/>
    <col min="11791" max="11791" width="9.140625" style="49"/>
    <col min="11792" max="11792" width="57.85546875" style="49" bestFit="1" customWidth="1"/>
    <col min="11793" max="11808" width="13" style="49" customWidth="1"/>
    <col min="11809" max="12032" width="9.140625" style="49"/>
    <col min="12033" max="12033" width="10.7109375" style="49" customWidth="1"/>
    <col min="12034" max="12034" width="75.7109375" style="49" customWidth="1"/>
    <col min="12035" max="12046" width="19.7109375" style="49" customWidth="1"/>
    <col min="12047" max="12047" width="9.140625" style="49"/>
    <col min="12048" max="12048" width="57.85546875" style="49" bestFit="1" customWidth="1"/>
    <col min="12049" max="12064" width="13" style="49" customWidth="1"/>
    <col min="12065" max="12288" width="9.140625" style="49"/>
    <col min="12289" max="12289" width="10.7109375" style="49" customWidth="1"/>
    <col min="12290" max="12290" width="75.7109375" style="49" customWidth="1"/>
    <col min="12291" max="12302" width="19.7109375" style="49" customWidth="1"/>
    <col min="12303" max="12303" width="9.140625" style="49"/>
    <col min="12304" max="12304" width="57.85546875" style="49" bestFit="1" customWidth="1"/>
    <col min="12305" max="12320" width="13" style="49" customWidth="1"/>
    <col min="12321" max="12544" width="9.140625" style="49"/>
    <col min="12545" max="12545" width="10.7109375" style="49" customWidth="1"/>
    <col min="12546" max="12546" width="75.7109375" style="49" customWidth="1"/>
    <col min="12547" max="12558" width="19.7109375" style="49" customWidth="1"/>
    <col min="12559" max="12559" width="9.140625" style="49"/>
    <col min="12560" max="12560" width="57.85546875" style="49" bestFit="1" customWidth="1"/>
    <col min="12561" max="12576" width="13" style="49" customWidth="1"/>
    <col min="12577" max="12800" width="9.140625" style="49"/>
    <col min="12801" max="12801" width="10.7109375" style="49" customWidth="1"/>
    <col min="12802" max="12802" width="75.7109375" style="49" customWidth="1"/>
    <col min="12803" max="12814" width="19.7109375" style="49" customWidth="1"/>
    <col min="12815" max="12815" width="9.140625" style="49"/>
    <col min="12816" max="12816" width="57.85546875" style="49" bestFit="1" customWidth="1"/>
    <col min="12817" max="12832" width="13" style="49" customWidth="1"/>
    <col min="12833" max="13056" width="9.140625" style="49"/>
    <col min="13057" max="13057" width="10.7109375" style="49" customWidth="1"/>
    <col min="13058" max="13058" width="75.7109375" style="49" customWidth="1"/>
    <col min="13059" max="13070" width="19.7109375" style="49" customWidth="1"/>
    <col min="13071" max="13071" width="9.140625" style="49"/>
    <col min="13072" max="13072" width="57.85546875" style="49" bestFit="1" customWidth="1"/>
    <col min="13073" max="13088" width="13" style="49" customWidth="1"/>
    <col min="13089" max="13312" width="9.140625" style="49"/>
    <col min="13313" max="13313" width="10.7109375" style="49" customWidth="1"/>
    <col min="13314" max="13314" width="75.7109375" style="49" customWidth="1"/>
    <col min="13315" max="13326" width="19.7109375" style="49" customWidth="1"/>
    <col min="13327" max="13327" width="9.140625" style="49"/>
    <col min="13328" max="13328" width="57.85546875" style="49" bestFit="1" customWidth="1"/>
    <col min="13329" max="13344" width="13" style="49" customWidth="1"/>
    <col min="13345" max="13568" width="9.140625" style="49"/>
    <col min="13569" max="13569" width="10.7109375" style="49" customWidth="1"/>
    <col min="13570" max="13570" width="75.7109375" style="49" customWidth="1"/>
    <col min="13571" max="13582" width="19.7109375" style="49" customWidth="1"/>
    <col min="13583" max="13583" width="9.140625" style="49"/>
    <col min="13584" max="13584" width="57.85546875" style="49" bestFit="1" customWidth="1"/>
    <col min="13585" max="13600" width="13" style="49" customWidth="1"/>
    <col min="13601" max="13824" width="9.140625" style="49"/>
    <col min="13825" max="13825" width="10.7109375" style="49" customWidth="1"/>
    <col min="13826" max="13826" width="75.7109375" style="49" customWidth="1"/>
    <col min="13827" max="13838" width="19.7109375" style="49" customWidth="1"/>
    <col min="13839" max="13839" width="9.140625" style="49"/>
    <col min="13840" max="13840" width="57.85546875" style="49" bestFit="1" customWidth="1"/>
    <col min="13841" max="13856" width="13" style="49" customWidth="1"/>
    <col min="13857" max="14080" width="9.140625" style="49"/>
    <col min="14081" max="14081" width="10.7109375" style="49" customWidth="1"/>
    <col min="14082" max="14082" width="75.7109375" style="49" customWidth="1"/>
    <col min="14083" max="14094" width="19.7109375" style="49" customWidth="1"/>
    <col min="14095" max="14095" width="9.140625" style="49"/>
    <col min="14096" max="14096" width="57.85546875" style="49" bestFit="1" customWidth="1"/>
    <col min="14097" max="14112" width="13" style="49" customWidth="1"/>
    <col min="14113" max="14336" width="9.140625" style="49"/>
    <col min="14337" max="14337" width="10.7109375" style="49" customWidth="1"/>
    <col min="14338" max="14338" width="75.7109375" style="49" customWidth="1"/>
    <col min="14339" max="14350" width="19.7109375" style="49" customWidth="1"/>
    <col min="14351" max="14351" width="9.140625" style="49"/>
    <col min="14352" max="14352" width="57.85546875" style="49" bestFit="1" customWidth="1"/>
    <col min="14353" max="14368" width="13" style="49" customWidth="1"/>
    <col min="14369" max="14592" width="9.140625" style="49"/>
    <col min="14593" max="14593" width="10.7109375" style="49" customWidth="1"/>
    <col min="14594" max="14594" width="75.7109375" style="49" customWidth="1"/>
    <col min="14595" max="14606" width="19.7109375" style="49" customWidth="1"/>
    <col min="14607" max="14607" width="9.140625" style="49"/>
    <col min="14608" max="14608" width="57.85546875" style="49" bestFit="1" customWidth="1"/>
    <col min="14609" max="14624" width="13" style="49" customWidth="1"/>
    <col min="14625" max="14848" width="9.140625" style="49"/>
    <col min="14849" max="14849" width="10.7109375" style="49" customWidth="1"/>
    <col min="14850" max="14850" width="75.7109375" style="49" customWidth="1"/>
    <col min="14851" max="14862" width="19.7109375" style="49" customWidth="1"/>
    <col min="14863" max="14863" width="9.140625" style="49"/>
    <col min="14864" max="14864" width="57.85546875" style="49" bestFit="1" customWidth="1"/>
    <col min="14865" max="14880" width="13" style="49" customWidth="1"/>
    <col min="14881" max="15104" width="9.140625" style="49"/>
    <col min="15105" max="15105" width="10.7109375" style="49" customWidth="1"/>
    <col min="15106" max="15106" width="75.7109375" style="49" customWidth="1"/>
    <col min="15107" max="15118" width="19.7109375" style="49" customWidth="1"/>
    <col min="15119" max="15119" width="9.140625" style="49"/>
    <col min="15120" max="15120" width="57.85546875" style="49" bestFit="1" customWidth="1"/>
    <col min="15121" max="15136" width="13" style="49" customWidth="1"/>
    <col min="15137" max="15360" width="9.140625" style="49"/>
    <col min="15361" max="15361" width="10.7109375" style="49" customWidth="1"/>
    <col min="15362" max="15362" width="75.7109375" style="49" customWidth="1"/>
    <col min="15363" max="15374" width="19.7109375" style="49" customWidth="1"/>
    <col min="15375" max="15375" width="9.140625" style="49"/>
    <col min="15376" max="15376" width="57.85546875" style="49" bestFit="1" customWidth="1"/>
    <col min="15377" max="15392" width="13" style="49" customWidth="1"/>
    <col min="15393" max="15616" width="9.140625" style="49"/>
    <col min="15617" max="15617" width="10.7109375" style="49" customWidth="1"/>
    <col min="15618" max="15618" width="75.7109375" style="49" customWidth="1"/>
    <col min="15619" max="15630" width="19.7109375" style="49" customWidth="1"/>
    <col min="15631" max="15631" width="9.140625" style="49"/>
    <col min="15632" max="15632" width="57.85546875" style="49" bestFit="1" customWidth="1"/>
    <col min="15633" max="15648" width="13" style="49" customWidth="1"/>
    <col min="15649" max="15872" width="9.140625" style="49"/>
    <col min="15873" max="15873" width="10.7109375" style="49" customWidth="1"/>
    <col min="15874" max="15874" width="75.7109375" style="49" customWidth="1"/>
    <col min="15875" max="15886" width="19.7109375" style="49" customWidth="1"/>
    <col min="15887" max="15887" width="9.140625" style="49"/>
    <col min="15888" max="15888" width="57.85546875" style="49" bestFit="1" customWidth="1"/>
    <col min="15889" max="15904" width="13" style="49" customWidth="1"/>
    <col min="15905" max="16128" width="9.140625" style="49"/>
    <col min="16129" max="16129" width="10.7109375" style="49" customWidth="1"/>
    <col min="16130" max="16130" width="75.7109375" style="49" customWidth="1"/>
    <col min="16131" max="16142" width="19.7109375" style="49" customWidth="1"/>
    <col min="16143" max="16143" width="9.140625" style="49"/>
    <col min="16144" max="16144" width="57.85546875" style="49" bestFit="1" customWidth="1"/>
    <col min="16145" max="16160" width="13" style="49" customWidth="1"/>
    <col min="16161" max="16384" width="9.140625" style="49"/>
  </cols>
  <sheetData>
    <row r="1" spans="1:259" s="39" customFormat="1" ht="39" customHeight="1" thickBot="1">
      <c r="A1" s="134"/>
      <c r="B1" s="134"/>
      <c r="C1" s="135" t="s">
        <v>133</v>
      </c>
      <c r="D1" s="136"/>
      <c r="E1" s="136"/>
      <c r="F1" s="136"/>
      <c r="G1" s="136"/>
      <c r="H1" s="136"/>
      <c r="I1" s="136"/>
      <c r="J1" s="136"/>
      <c r="K1" s="136"/>
      <c r="L1" s="136"/>
      <c r="N1" s="40"/>
      <c r="O1" s="40"/>
      <c r="P1" s="41"/>
    </row>
    <row r="2" spans="1:259" s="39" customFormat="1" ht="39" customHeight="1" thickBot="1">
      <c r="A2" s="137"/>
      <c r="B2" s="138"/>
      <c r="C2" s="135"/>
      <c r="D2" s="136"/>
      <c r="E2" s="136"/>
      <c r="F2" s="136"/>
      <c r="G2" s="136"/>
      <c r="H2" s="136"/>
      <c r="I2" s="136"/>
      <c r="J2" s="136"/>
      <c r="K2" s="136"/>
      <c r="L2" s="136"/>
      <c r="M2" s="42" t="s">
        <v>134</v>
      </c>
      <c r="N2" s="43">
        <v>10</v>
      </c>
      <c r="O2" s="40"/>
      <c r="P2" s="41"/>
    </row>
    <row r="3" spans="1:259" s="39" customFormat="1" ht="39" customHeight="1" thickBot="1">
      <c r="A3" s="139" t="s">
        <v>186</v>
      </c>
      <c r="B3" s="139"/>
      <c r="C3" s="139"/>
      <c r="D3" s="139"/>
      <c r="E3" s="140"/>
      <c r="F3" s="141"/>
      <c r="G3" s="141"/>
      <c r="H3" s="141"/>
      <c r="I3" s="141"/>
      <c r="J3" s="141"/>
      <c r="K3" s="141"/>
      <c r="M3" s="42" t="s">
        <v>135</v>
      </c>
      <c r="N3" s="43">
        <v>2</v>
      </c>
      <c r="O3" s="44"/>
      <c r="P3" s="41"/>
    </row>
    <row r="4" spans="1:259" s="39" customFormat="1" ht="39" customHeight="1">
      <c r="A4" s="132"/>
      <c r="B4" s="133"/>
      <c r="C4" s="45"/>
      <c r="D4" s="46"/>
      <c r="E4" s="46"/>
      <c r="F4" s="46"/>
      <c r="G4" s="46"/>
      <c r="H4" s="46"/>
      <c r="I4" s="46"/>
      <c r="J4" s="46"/>
      <c r="K4" s="46"/>
      <c r="N4" s="47"/>
      <c r="O4" s="41"/>
      <c r="P4" s="41"/>
    </row>
    <row r="5" spans="1:259" ht="92.25" customHeight="1">
      <c r="A5" s="152" t="s">
        <v>136</v>
      </c>
      <c r="B5" s="48" t="s">
        <v>137</v>
      </c>
      <c r="C5" s="153" t="s">
        <v>138</v>
      </c>
      <c r="D5" s="154"/>
      <c r="E5" s="155"/>
      <c r="F5" s="153" t="s">
        <v>139</v>
      </c>
      <c r="G5" s="154"/>
      <c r="H5" s="154"/>
      <c r="I5" s="154"/>
      <c r="J5" s="155"/>
      <c r="K5" s="156" t="s">
        <v>140</v>
      </c>
      <c r="L5" s="157" t="s">
        <v>141</v>
      </c>
      <c r="M5" s="159" t="s">
        <v>142</v>
      </c>
      <c r="N5" s="160"/>
      <c r="O5" s="144" t="s">
        <v>143</v>
      </c>
    </row>
    <row r="6" spans="1:259" ht="200.25" customHeight="1">
      <c r="A6" s="152"/>
      <c r="B6" s="50" t="s">
        <v>16</v>
      </c>
      <c r="C6" s="145" t="s">
        <v>144</v>
      </c>
      <c r="D6" s="145"/>
      <c r="E6" s="145"/>
      <c r="F6" s="145" t="s">
        <v>145</v>
      </c>
      <c r="G6" s="145"/>
      <c r="H6" s="145"/>
      <c r="I6" s="145"/>
      <c r="J6" s="145"/>
      <c r="K6" s="156"/>
      <c r="L6" s="158"/>
      <c r="M6" s="51" t="s">
        <v>146</v>
      </c>
      <c r="N6" s="146" t="s">
        <v>147</v>
      </c>
      <c r="O6" s="144"/>
    </row>
    <row r="7" spans="1:259" ht="60" customHeight="1">
      <c r="A7" s="152"/>
      <c r="B7" s="52" t="s">
        <v>148</v>
      </c>
      <c r="C7" s="53">
        <v>5</v>
      </c>
      <c r="D7" s="53">
        <v>5</v>
      </c>
      <c r="E7" s="54">
        <v>10</v>
      </c>
      <c r="F7" s="55">
        <v>15</v>
      </c>
      <c r="G7" s="55">
        <v>15</v>
      </c>
      <c r="H7" s="55">
        <v>15</v>
      </c>
      <c r="I7" s="55">
        <v>15</v>
      </c>
      <c r="J7" s="54">
        <v>60</v>
      </c>
      <c r="K7" s="55">
        <v>15</v>
      </c>
      <c r="L7" s="55">
        <v>15</v>
      </c>
      <c r="M7" s="56">
        <v>100</v>
      </c>
      <c r="N7" s="147"/>
      <c r="O7" s="57">
        <v>100</v>
      </c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</row>
    <row r="8" spans="1:259" ht="60" customHeight="1">
      <c r="A8" s="59">
        <v>1</v>
      </c>
      <c r="B8" s="60" t="s">
        <v>321</v>
      </c>
      <c r="C8" s="61">
        <v>5</v>
      </c>
      <c r="D8" s="61">
        <v>5</v>
      </c>
      <c r="E8" s="62">
        <f>IF(C8="","",SUM(C8:D8))</f>
        <v>10</v>
      </c>
      <c r="F8" s="61">
        <v>14</v>
      </c>
      <c r="G8" s="61">
        <v>15</v>
      </c>
      <c r="H8" s="61"/>
      <c r="I8" s="61"/>
      <c r="J8" s="62">
        <f t="shared" ref="J8:J47" si="0">IF(F8="","",SUM(F8:I8))</f>
        <v>29</v>
      </c>
      <c r="K8" s="61">
        <v>12</v>
      </c>
      <c r="L8" s="61"/>
      <c r="M8" s="63">
        <f>IF(G8="","",SUM(C8+F8+G8+K8)/50*100)</f>
        <v>92</v>
      </c>
      <c r="N8" s="64" t="str">
        <f>IF(M8="","",IF(M8&gt;=95,"1",IF(M8&gt;=90,"2",IF(M8&gt;=80,"3",IF(M8&gt;=70,"4",IF(M8&gt;=60,"5",IF(M8&gt;=50,"6",IF(M8&lt;50,"7"))))))))</f>
        <v>2</v>
      </c>
      <c r="O8" s="65">
        <f t="shared" ref="O8:O47" si="1">IF(SUM(E8,J8,K8,L8)=0,"",SUM(E8,J8,K8,L8))</f>
        <v>51</v>
      </c>
    </row>
    <row r="9" spans="1:259" ht="60" customHeight="1">
      <c r="A9" s="66">
        <v>2</v>
      </c>
      <c r="B9" s="60" t="s">
        <v>322</v>
      </c>
      <c r="C9" s="61">
        <v>3</v>
      </c>
      <c r="D9" s="61">
        <v>4</v>
      </c>
      <c r="E9" s="67">
        <f t="shared" ref="E9:E47" si="2">IF(C9="","",SUM(C9:D9))</f>
        <v>7</v>
      </c>
      <c r="F9" s="61">
        <v>10</v>
      </c>
      <c r="G9" s="61">
        <v>9</v>
      </c>
      <c r="H9" s="61"/>
      <c r="I9" s="61"/>
      <c r="J9" s="67">
        <f t="shared" si="0"/>
        <v>19</v>
      </c>
      <c r="K9" s="61">
        <v>13</v>
      </c>
      <c r="L9" s="61"/>
      <c r="M9" s="63">
        <f t="shared" ref="M9:M46" si="3">IF(G9="","",SUM(C9+F9+G9+K9)/50*100)</f>
        <v>70</v>
      </c>
      <c r="N9" s="64" t="str">
        <f t="shared" ref="N9:N47" si="4">IF(M9="","",IF(M9&gt;=95,"1",IF(M9&gt;=90,"2",IF(M9&gt;=80,"3",IF(M9&gt;=70,"4",IF(M9&gt;=60,"5",IF(M9&gt;=50,"6",IF(M9&lt;50,"7"))))))))</f>
        <v>4</v>
      </c>
      <c r="O9" s="65">
        <f t="shared" si="1"/>
        <v>39</v>
      </c>
    </row>
    <row r="10" spans="1:259" ht="60" customHeight="1">
      <c r="A10" s="66">
        <v>3</v>
      </c>
      <c r="B10" s="60" t="s">
        <v>323</v>
      </c>
      <c r="C10" s="61">
        <v>4</v>
      </c>
      <c r="D10" s="61">
        <v>3</v>
      </c>
      <c r="E10" s="67">
        <f t="shared" si="2"/>
        <v>7</v>
      </c>
      <c r="F10" s="61">
        <v>8</v>
      </c>
      <c r="G10" s="61">
        <v>9</v>
      </c>
      <c r="H10" s="61"/>
      <c r="I10" s="61"/>
      <c r="J10" s="67">
        <f t="shared" si="0"/>
        <v>17</v>
      </c>
      <c r="K10" s="61">
        <v>0</v>
      </c>
      <c r="L10" s="61"/>
      <c r="M10" s="63">
        <f t="shared" si="3"/>
        <v>42</v>
      </c>
      <c r="N10" s="64" t="str">
        <f t="shared" si="4"/>
        <v>7</v>
      </c>
      <c r="O10" s="65">
        <f t="shared" si="1"/>
        <v>24</v>
      </c>
    </row>
    <row r="11" spans="1:259" ht="60" customHeight="1">
      <c r="A11" s="66">
        <v>4</v>
      </c>
      <c r="B11" s="60" t="s">
        <v>324</v>
      </c>
      <c r="C11" s="61">
        <v>5</v>
      </c>
      <c r="D11" s="61">
        <v>5</v>
      </c>
      <c r="E11" s="67">
        <f t="shared" si="2"/>
        <v>10</v>
      </c>
      <c r="F11" s="61">
        <v>15</v>
      </c>
      <c r="G11" s="61">
        <v>15</v>
      </c>
      <c r="H11" s="61"/>
      <c r="I11" s="61"/>
      <c r="J11" s="67">
        <f t="shared" si="0"/>
        <v>30</v>
      </c>
      <c r="K11" s="61">
        <v>15</v>
      </c>
      <c r="L11" s="61"/>
      <c r="M11" s="63">
        <f t="shared" si="3"/>
        <v>100</v>
      </c>
      <c r="N11" s="64" t="str">
        <f t="shared" si="4"/>
        <v>1</v>
      </c>
      <c r="O11" s="65">
        <f t="shared" si="1"/>
        <v>55</v>
      </c>
    </row>
    <row r="12" spans="1:259" ht="60" customHeight="1">
      <c r="A12" s="66">
        <v>5</v>
      </c>
      <c r="B12" s="60" t="s">
        <v>325</v>
      </c>
      <c r="C12" s="61">
        <v>5</v>
      </c>
      <c r="D12" s="61">
        <v>3</v>
      </c>
      <c r="E12" s="67">
        <f t="shared" si="2"/>
        <v>8</v>
      </c>
      <c r="F12" s="61">
        <v>10</v>
      </c>
      <c r="G12" s="61">
        <v>8</v>
      </c>
      <c r="H12" s="61"/>
      <c r="I12" s="61"/>
      <c r="J12" s="67">
        <f t="shared" si="0"/>
        <v>18</v>
      </c>
      <c r="K12" s="61">
        <v>4</v>
      </c>
      <c r="L12" s="61"/>
      <c r="M12" s="63">
        <f t="shared" si="3"/>
        <v>54</v>
      </c>
      <c r="N12" s="64" t="str">
        <f t="shared" si="4"/>
        <v>6</v>
      </c>
      <c r="O12" s="65">
        <f t="shared" si="1"/>
        <v>30</v>
      </c>
    </row>
    <row r="13" spans="1:259" ht="60" customHeight="1">
      <c r="A13" s="66">
        <v>6</v>
      </c>
      <c r="B13" s="60" t="s">
        <v>326</v>
      </c>
      <c r="C13" s="61">
        <v>3</v>
      </c>
      <c r="D13" s="61">
        <v>5</v>
      </c>
      <c r="E13" s="67">
        <f t="shared" si="2"/>
        <v>8</v>
      </c>
      <c r="F13" s="61">
        <v>9</v>
      </c>
      <c r="G13" s="61">
        <v>9</v>
      </c>
      <c r="H13" s="61"/>
      <c r="I13" s="61"/>
      <c r="J13" s="67">
        <f t="shared" si="0"/>
        <v>18</v>
      </c>
      <c r="K13" s="61">
        <v>15</v>
      </c>
      <c r="L13" s="61"/>
      <c r="M13" s="63">
        <f t="shared" si="3"/>
        <v>72</v>
      </c>
      <c r="N13" s="64" t="str">
        <f t="shared" si="4"/>
        <v>4</v>
      </c>
      <c r="O13" s="65">
        <f t="shared" si="1"/>
        <v>41</v>
      </c>
    </row>
    <row r="14" spans="1:259" ht="60" customHeight="1">
      <c r="A14" s="66">
        <v>7</v>
      </c>
      <c r="B14" s="60" t="s">
        <v>327</v>
      </c>
      <c r="C14" s="61">
        <v>5</v>
      </c>
      <c r="D14" s="61">
        <v>4</v>
      </c>
      <c r="E14" s="67">
        <f t="shared" si="2"/>
        <v>9</v>
      </c>
      <c r="F14" s="61">
        <v>10</v>
      </c>
      <c r="G14" s="61">
        <v>8</v>
      </c>
      <c r="H14" s="61"/>
      <c r="I14" s="61"/>
      <c r="J14" s="67">
        <f t="shared" si="0"/>
        <v>18</v>
      </c>
      <c r="K14" s="61">
        <v>10</v>
      </c>
      <c r="L14" s="61"/>
      <c r="M14" s="63">
        <f t="shared" si="3"/>
        <v>66</v>
      </c>
      <c r="N14" s="64" t="str">
        <f t="shared" si="4"/>
        <v>5</v>
      </c>
      <c r="O14" s="65">
        <f t="shared" si="1"/>
        <v>37</v>
      </c>
    </row>
    <row r="15" spans="1:259" ht="60" customHeight="1">
      <c r="A15" s="66">
        <v>8</v>
      </c>
      <c r="B15" s="60" t="s">
        <v>328</v>
      </c>
      <c r="C15" s="61">
        <v>4</v>
      </c>
      <c r="D15" s="61">
        <v>5</v>
      </c>
      <c r="E15" s="67">
        <f t="shared" si="2"/>
        <v>9</v>
      </c>
      <c r="F15" s="61">
        <v>9</v>
      </c>
      <c r="G15" s="61">
        <v>10</v>
      </c>
      <c r="H15" s="61"/>
      <c r="I15" s="61"/>
      <c r="J15" s="67">
        <f t="shared" si="0"/>
        <v>19</v>
      </c>
      <c r="K15" s="61">
        <v>14</v>
      </c>
      <c r="L15" s="61"/>
      <c r="M15" s="63">
        <f t="shared" si="3"/>
        <v>74</v>
      </c>
      <c r="N15" s="64" t="str">
        <f t="shared" si="4"/>
        <v>4</v>
      </c>
      <c r="O15" s="65">
        <f t="shared" si="1"/>
        <v>42</v>
      </c>
    </row>
    <row r="16" spans="1:259" ht="60" customHeight="1">
      <c r="A16" s="66">
        <v>9</v>
      </c>
      <c r="B16" s="60" t="s">
        <v>329</v>
      </c>
      <c r="C16" s="61">
        <v>5</v>
      </c>
      <c r="D16" s="61">
        <v>4</v>
      </c>
      <c r="E16" s="67">
        <f t="shared" si="2"/>
        <v>9</v>
      </c>
      <c r="F16" s="61">
        <v>9</v>
      </c>
      <c r="G16" s="61">
        <v>15</v>
      </c>
      <c r="H16" s="61"/>
      <c r="I16" s="61"/>
      <c r="J16" s="67">
        <f t="shared" si="0"/>
        <v>24</v>
      </c>
      <c r="K16" s="61">
        <v>13</v>
      </c>
      <c r="L16" s="61"/>
      <c r="M16" s="63">
        <f t="shared" si="3"/>
        <v>84</v>
      </c>
      <c r="N16" s="64" t="str">
        <f t="shared" si="4"/>
        <v>3</v>
      </c>
      <c r="O16" s="65">
        <f t="shared" si="1"/>
        <v>46</v>
      </c>
    </row>
    <row r="17" spans="1:15" ht="60" customHeight="1">
      <c r="A17" s="66">
        <v>10</v>
      </c>
      <c r="B17" s="60" t="s">
        <v>330</v>
      </c>
      <c r="C17" s="61">
        <v>3</v>
      </c>
      <c r="D17" s="61">
        <v>5</v>
      </c>
      <c r="E17" s="67">
        <f t="shared" si="2"/>
        <v>8</v>
      </c>
      <c r="F17" s="61">
        <v>8</v>
      </c>
      <c r="G17" s="61">
        <v>9</v>
      </c>
      <c r="H17" s="61"/>
      <c r="I17" s="61"/>
      <c r="J17" s="67">
        <f t="shared" si="0"/>
        <v>17</v>
      </c>
      <c r="K17" s="61">
        <v>13</v>
      </c>
      <c r="L17" s="61"/>
      <c r="M17" s="63">
        <f t="shared" si="3"/>
        <v>66</v>
      </c>
      <c r="N17" s="64" t="str">
        <f t="shared" si="4"/>
        <v>5</v>
      </c>
      <c r="O17" s="65">
        <f t="shared" si="1"/>
        <v>38</v>
      </c>
    </row>
    <row r="18" spans="1:15" ht="60" customHeight="1">
      <c r="A18" s="66">
        <v>11</v>
      </c>
      <c r="B18" s="60" t="s">
        <v>331</v>
      </c>
      <c r="C18" s="61">
        <v>5</v>
      </c>
      <c r="D18" s="61">
        <v>3</v>
      </c>
      <c r="E18" s="67">
        <f t="shared" si="2"/>
        <v>8</v>
      </c>
      <c r="F18" s="61">
        <v>9</v>
      </c>
      <c r="G18" s="61">
        <v>8</v>
      </c>
      <c r="H18" s="61"/>
      <c r="I18" s="61"/>
      <c r="J18" s="67">
        <f t="shared" si="0"/>
        <v>17</v>
      </c>
      <c r="K18" s="61">
        <v>9</v>
      </c>
      <c r="L18" s="61"/>
      <c r="M18" s="63">
        <f t="shared" si="3"/>
        <v>62</v>
      </c>
      <c r="N18" s="64" t="str">
        <f t="shared" si="4"/>
        <v>5</v>
      </c>
      <c r="O18" s="65">
        <f t="shared" si="1"/>
        <v>34</v>
      </c>
    </row>
    <row r="19" spans="1:15" ht="60" customHeight="1">
      <c r="A19" s="66">
        <v>12</v>
      </c>
      <c r="B19" s="60" t="s">
        <v>332</v>
      </c>
      <c r="C19" s="61">
        <v>5</v>
      </c>
      <c r="D19" s="61">
        <v>5</v>
      </c>
      <c r="E19" s="67">
        <f t="shared" si="2"/>
        <v>10</v>
      </c>
      <c r="F19" s="61">
        <v>9</v>
      </c>
      <c r="G19" s="61">
        <v>9</v>
      </c>
      <c r="H19" s="61"/>
      <c r="I19" s="61"/>
      <c r="J19" s="67">
        <f t="shared" si="0"/>
        <v>18</v>
      </c>
      <c r="K19" s="61">
        <v>7</v>
      </c>
      <c r="L19" s="61"/>
      <c r="M19" s="63">
        <f t="shared" si="3"/>
        <v>60</v>
      </c>
      <c r="N19" s="64" t="str">
        <f t="shared" si="4"/>
        <v>5</v>
      </c>
      <c r="O19" s="65">
        <f t="shared" si="1"/>
        <v>35</v>
      </c>
    </row>
    <row r="20" spans="1:15" ht="60" customHeight="1">
      <c r="A20" s="66">
        <v>13</v>
      </c>
      <c r="B20" s="60" t="s">
        <v>333</v>
      </c>
      <c r="C20" s="61">
        <v>5</v>
      </c>
      <c r="D20" s="61">
        <v>3</v>
      </c>
      <c r="E20" s="67">
        <f t="shared" si="2"/>
        <v>8</v>
      </c>
      <c r="F20" s="61">
        <v>8</v>
      </c>
      <c r="G20" s="61">
        <v>8</v>
      </c>
      <c r="H20" s="61"/>
      <c r="I20" s="61"/>
      <c r="J20" s="67">
        <f t="shared" si="0"/>
        <v>16</v>
      </c>
      <c r="K20" s="61">
        <v>15</v>
      </c>
      <c r="L20" s="61"/>
      <c r="M20" s="63">
        <f t="shared" si="3"/>
        <v>72</v>
      </c>
      <c r="N20" s="64" t="str">
        <f t="shared" si="4"/>
        <v>4</v>
      </c>
      <c r="O20" s="65">
        <f t="shared" si="1"/>
        <v>39</v>
      </c>
    </row>
    <row r="21" spans="1:15" ht="60" customHeight="1">
      <c r="A21" s="66">
        <v>14</v>
      </c>
      <c r="B21" s="60" t="s">
        <v>334</v>
      </c>
      <c r="C21" s="61">
        <v>4</v>
      </c>
      <c r="D21" s="61">
        <v>5</v>
      </c>
      <c r="E21" s="67">
        <f t="shared" si="2"/>
        <v>9</v>
      </c>
      <c r="F21" s="61">
        <v>10</v>
      </c>
      <c r="G21" s="61">
        <v>10</v>
      </c>
      <c r="H21" s="61"/>
      <c r="I21" s="61"/>
      <c r="J21" s="67">
        <f t="shared" si="0"/>
        <v>20</v>
      </c>
      <c r="K21" s="61">
        <v>3</v>
      </c>
      <c r="L21" s="61"/>
      <c r="M21" s="63">
        <f t="shared" si="3"/>
        <v>54</v>
      </c>
      <c r="N21" s="64" t="str">
        <f t="shared" si="4"/>
        <v>6</v>
      </c>
      <c r="O21" s="65">
        <f t="shared" si="1"/>
        <v>32</v>
      </c>
    </row>
    <row r="22" spans="1:15" ht="60" customHeight="1">
      <c r="A22" s="66">
        <v>15</v>
      </c>
      <c r="B22" s="60" t="s">
        <v>335</v>
      </c>
      <c r="C22" s="61">
        <v>4</v>
      </c>
      <c r="D22" s="61">
        <v>5</v>
      </c>
      <c r="E22" s="67">
        <f t="shared" si="2"/>
        <v>9</v>
      </c>
      <c r="F22" s="61">
        <v>11</v>
      </c>
      <c r="G22" s="61">
        <v>11</v>
      </c>
      <c r="H22" s="61"/>
      <c r="I22" s="61"/>
      <c r="J22" s="67">
        <f t="shared" si="0"/>
        <v>22</v>
      </c>
      <c r="K22" s="61">
        <v>15</v>
      </c>
      <c r="L22" s="61"/>
      <c r="M22" s="63">
        <f t="shared" si="3"/>
        <v>82</v>
      </c>
      <c r="N22" s="64" t="str">
        <f t="shared" si="4"/>
        <v>3</v>
      </c>
      <c r="O22" s="65">
        <f t="shared" si="1"/>
        <v>46</v>
      </c>
    </row>
    <row r="23" spans="1:15" ht="60" customHeight="1">
      <c r="A23" s="66">
        <v>16</v>
      </c>
      <c r="B23" s="60" t="s">
        <v>336</v>
      </c>
      <c r="C23" s="61">
        <v>4</v>
      </c>
      <c r="D23" s="61">
        <v>5</v>
      </c>
      <c r="E23" s="67">
        <f t="shared" si="2"/>
        <v>9</v>
      </c>
      <c r="F23" s="61">
        <v>10</v>
      </c>
      <c r="G23" s="61">
        <v>10</v>
      </c>
      <c r="H23" s="61"/>
      <c r="I23" s="61"/>
      <c r="J23" s="67">
        <f t="shared" si="0"/>
        <v>20</v>
      </c>
      <c r="K23" s="61">
        <v>15</v>
      </c>
      <c r="L23" s="61"/>
      <c r="M23" s="63">
        <f t="shared" si="3"/>
        <v>78</v>
      </c>
      <c r="N23" s="64" t="str">
        <f t="shared" si="4"/>
        <v>4</v>
      </c>
      <c r="O23" s="65">
        <f t="shared" si="1"/>
        <v>44</v>
      </c>
    </row>
    <row r="24" spans="1:15" ht="60" customHeight="1">
      <c r="A24" s="66">
        <v>17</v>
      </c>
      <c r="B24" s="60" t="s">
        <v>337</v>
      </c>
      <c r="C24" s="61">
        <v>5</v>
      </c>
      <c r="D24" s="61">
        <v>4</v>
      </c>
      <c r="E24" s="67">
        <f t="shared" si="2"/>
        <v>9</v>
      </c>
      <c r="F24" s="61">
        <v>9</v>
      </c>
      <c r="G24" s="61">
        <v>9</v>
      </c>
      <c r="H24" s="61"/>
      <c r="I24" s="61"/>
      <c r="J24" s="67">
        <f t="shared" si="0"/>
        <v>18</v>
      </c>
      <c r="K24" s="61">
        <v>6</v>
      </c>
      <c r="L24" s="61"/>
      <c r="M24" s="63">
        <f t="shared" si="3"/>
        <v>57.999999999999993</v>
      </c>
      <c r="N24" s="64" t="str">
        <f t="shared" si="4"/>
        <v>6</v>
      </c>
      <c r="O24" s="65">
        <f t="shared" si="1"/>
        <v>33</v>
      </c>
    </row>
    <row r="25" spans="1:15" ht="60" customHeight="1">
      <c r="A25" s="66">
        <v>18</v>
      </c>
      <c r="B25" s="60" t="s">
        <v>338</v>
      </c>
      <c r="C25" s="61">
        <v>5</v>
      </c>
      <c r="D25" s="61">
        <v>4</v>
      </c>
      <c r="E25" s="67">
        <f t="shared" si="2"/>
        <v>9</v>
      </c>
      <c r="F25" s="61">
        <v>8</v>
      </c>
      <c r="G25" s="61">
        <v>8</v>
      </c>
      <c r="H25" s="61"/>
      <c r="I25" s="61"/>
      <c r="J25" s="67">
        <f t="shared" si="0"/>
        <v>16</v>
      </c>
      <c r="K25" s="61">
        <v>11</v>
      </c>
      <c r="L25" s="61"/>
      <c r="M25" s="63">
        <f t="shared" si="3"/>
        <v>64</v>
      </c>
      <c r="N25" s="64" t="str">
        <f t="shared" si="4"/>
        <v>5</v>
      </c>
      <c r="O25" s="65">
        <f t="shared" si="1"/>
        <v>36</v>
      </c>
    </row>
    <row r="26" spans="1:15" ht="60" customHeight="1">
      <c r="A26" s="66">
        <v>19</v>
      </c>
      <c r="B26" s="60" t="s">
        <v>339</v>
      </c>
      <c r="C26" s="61">
        <v>3</v>
      </c>
      <c r="D26" s="61">
        <v>4</v>
      </c>
      <c r="E26" s="67">
        <f t="shared" si="2"/>
        <v>7</v>
      </c>
      <c r="F26" s="61">
        <v>10</v>
      </c>
      <c r="G26" s="61">
        <v>9</v>
      </c>
      <c r="H26" s="61"/>
      <c r="I26" s="61"/>
      <c r="J26" s="67">
        <f t="shared" si="0"/>
        <v>19</v>
      </c>
      <c r="K26" s="61">
        <v>8</v>
      </c>
      <c r="L26" s="61"/>
      <c r="M26" s="63">
        <f t="shared" si="3"/>
        <v>60</v>
      </c>
      <c r="N26" s="64" t="str">
        <f t="shared" si="4"/>
        <v>5</v>
      </c>
      <c r="O26" s="65">
        <f t="shared" si="1"/>
        <v>34</v>
      </c>
    </row>
    <row r="27" spans="1:15" ht="60" customHeight="1">
      <c r="A27" s="66">
        <v>20</v>
      </c>
      <c r="B27" s="60" t="s">
        <v>340</v>
      </c>
      <c r="C27" s="61">
        <v>5</v>
      </c>
      <c r="D27" s="61">
        <v>5</v>
      </c>
      <c r="E27" s="67">
        <f t="shared" si="2"/>
        <v>10</v>
      </c>
      <c r="F27" s="61">
        <v>9</v>
      </c>
      <c r="G27" s="61">
        <v>8</v>
      </c>
      <c r="H27" s="61"/>
      <c r="I27" s="61"/>
      <c r="J27" s="67">
        <f t="shared" si="0"/>
        <v>17</v>
      </c>
      <c r="K27" s="61">
        <v>9</v>
      </c>
      <c r="L27" s="61"/>
      <c r="M27" s="63">
        <f t="shared" si="3"/>
        <v>62</v>
      </c>
      <c r="N27" s="64" t="str">
        <f t="shared" si="4"/>
        <v>5</v>
      </c>
      <c r="O27" s="65">
        <f t="shared" si="1"/>
        <v>36</v>
      </c>
    </row>
    <row r="28" spans="1:15" ht="60" customHeight="1">
      <c r="A28" s="66">
        <v>21</v>
      </c>
      <c r="B28" s="60" t="s">
        <v>341</v>
      </c>
      <c r="C28" s="61">
        <v>0</v>
      </c>
      <c r="D28" s="61">
        <v>5</v>
      </c>
      <c r="E28" s="67">
        <f t="shared" si="2"/>
        <v>5</v>
      </c>
      <c r="F28" s="61">
        <v>8</v>
      </c>
      <c r="G28" s="61">
        <v>10</v>
      </c>
      <c r="H28" s="61"/>
      <c r="I28" s="61"/>
      <c r="J28" s="67">
        <f t="shared" si="0"/>
        <v>18</v>
      </c>
      <c r="K28" s="61">
        <v>0</v>
      </c>
      <c r="L28" s="61"/>
      <c r="M28" s="63">
        <f t="shared" si="3"/>
        <v>36</v>
      </c>
      <c r="N28" s="64" t="str">
        <f t="shared" si="4"/>
        <v>7</v>
      </c>
      <c r="O28" s="65">
        <f t="shared" si="1"/>
        <v>23</v>
      </c>
    </row>
    <row r="29" spans="1:15" ht="60" customHeight="1">
      <c r="A29" s="66">
        <v>22</v>
      </c>
      <c r="B29" s="60" t="s">
        <v>342</v>
      </c>
      <c r="C29" s="61">
        <v>5</v>
      </c>
      <c r="D29" s="61">
        <v>3</v>
      </c>
      <c r="E29" s="67">
        <f t="shared" si="2"/>
        <v>8</v>
      </c>
      <c r="F29" s="61">
        <v>10</v>
      </c>
      <c r="G29" s="61">
        <v>11</v>
      </c>
      <c r="H29" s="61"/>
      <c r="I29" s="61"/>
      <c r="J29" s="67">
        <f t="shared" si="0"/>
        <v>21</v>
      </c>
      <c r="K29" s="61">
        <v>15</v>
      </c>
      <c r="L29" s="61"/>
      <c r="M29" s="63">
        <f t="shared" si="3"/>
        <v>82</v>
      </c>
      <c r="N29" s="64" t="str">
        <f t="shared" si="4"/>
        <v>3</v>
      </c>
      <c r="O29" s="65">
        <f t="shared" si="1"/>
        <v>44</v>
      </c>
    </row>
    <row r="30" spans="1:15" ht="60" customHeight="1">
      <c r="A30" s="66">
        <v>23</v>
      </c>
      <c r="B30" s="60" t="s">
        <v>343</v>
      </c>
      <c r="C30" s="61">
        <v>3</v>
      </c>
      <c r="D30" s="61">
        <v>5</v>
      </c>
      <c r="E30" s="67">
        <f t="shared" si="2"/>
        <v>8</v>
      </c>
      <c r="F30" s="61">
        <v>11</v>
      </c>
      <c r="G30" s="61">
        <v>10</v>
      </c>
      <c r="H30" s="61"/>
      <c r="I30" s="61"/>
      <c r="J30" s="67">
        <f t="shared" si="0"/>
        <v>21</v>
      </c>
      <c r="K30" s="61">
        <v>15</v>
      </c>
      <c r="L30" s="61"/>
      <c r="M30" s="63">
        <f t="shared" si="3"/>
        <v>78</v>
      </c>
      <c r="N30" s="64" t="str">
        <f t="shared" si="4"/>
        <v>4</v>
      </c>
      <c r="O30" s="65">
        <f t="shared" si="1"/>
        <v>44</v>
      </c>
    </row>
    <row r="31" spans="1:15" ht="60" customHeight="1">
      <c r="A31" s="66">
        <v>24</v>
      </c>
      <c r="B31" s="60" t="s">
        <v>344</v>
      </c>
      <c r="C31" s="61">
        <v>5</v>
      </c>
      <c r="D31" s="61">
        <v>4</v>
      </c>
      <c r="E31" s="67">
        <f t="shared" si="2"/>
        <v>9</v>
      </c>
      <c r="F31" s="61">
        <v>10</v>
      </c>
      <c r="G31" s="61">
        <v>9</v>
      </c>
      <c r="H31" s="61"/>
      <c r="I31" s="61"/>
      <c r="J31" s="67">
        <f t="shared" si="0"/>
        <v>19</v>
      </c>
      <c r="K31" s="61">
        <v>15</v>
      </c>
      <c r="L31" s="61"/>
      <c r="M31" s="63">
        <f t="shared" si="3"/>
        <v>78</v>
      </c>
      <c r="N31" s="64" t="str">
        <f t="shared" si="4"/>
        <v>4</v>
      </c>
      <c r="O31" s="65">
        <f t="shared" si="1"/>
        <v>43</v>
      </c>
    </row>
    <row r="32" spans="1:15" ht="60" customHeight="1">
      <c r="A32" s="66">
        <v>25</v>
      </c>
      <c r="B32" s="60"/>
      <c r="C32" s="61"/>
      <c r="D32" s="61"/>
      <c r="E32" s="67" t="str">
        <f t="shared" si="2"/>
        <v/>
      </c>
      <c r="F32" s="61"/>
      <c r="G32" s="61"/>
      <c r="H32" s="61"/>
      <c r="I32" s="61"/>
      <c r="J32" s="67" t="str">
        <f t="shared" si="0"/>
        <v/>
      </c>
      <c r="K32" s="61"/>
      <c r="L32" s="61"/>
      <c r="M32" s="63" t="str">
        <f t="shared" si="3"/>
        <v/>
      </c>
      <c r="N32" s="64" t="str">
        <f t="shared" si="4"/>
        <v/>
      </c>
      <c r="O32" s="65" t="str">
        <f t="shared" si="1"/>
        <v/>
      </c>
    </row>
    <row r="33" spans="1:259" ht="60" customHeight="1">
      <c r="A33" s="66">
        <v>26</v>
      </c>
      <c r="B33" s="60"/>
      <c r="C33" s="61"/>
      <c r="D33" s="61"/>
      <c r="E33" s="67" t="str">
        <f t="shared" si="2"/>
        <v/>
      </c>
      <c r="F33" s="61"/>
      <c r="G33" s="61"/>
      <c r="H33" s="61"/>
      <c r="I33" s="61"/>
      <c r="J33" s="67" t="str">
        <f t="shared" si="0"/>
        <v/>
      </c>
      <c r="K33" s="61"/>
      <c r="L33" s="61"/>
      <c r="M33" s="63" t="str">
        <f t="shared" si="3"/>
        <v/>
      </c>
      <c r="N33" s="64" t="str">
        <f t="shared" si="4"/>
        <v/>
      </c>
      <c r="O33" s="65" t="str">
        <f t="shared" si="1"/>
        <v/>
      </c>
    </row>
    <row r="34" spans="1:259" ht="60" customHeight="1">
      <c r="A34" s="66">
        <v>27</v>
      </c>
      <c r="B34" s="60"/>
      <c r="C34" s="61"/>
      <c r="D34" s="61"/>
      <c r="E34" s="67" t="str">
        <f t="shared" si="2"/>
        <v/>
      </c>
      <c r="F34" s="61"/>
      <c r="G34" s="61"/>
      <c r="H34" s="61"/>
      <c r="I34" s="61"/>
      <c r="J34" s="67" t="str">
        <f t="shared" si="0"/>
        <v/>
      </c>
      <c r="K34" s="61"/>
      <c r="L34" s="61"/>
      <c r="M34" s="63" t="str">
        <f t="shared" si="3"/>
        <v/>
      </c>
      <c r="N34" s="64" t="str">
        <f t="shared" si="4"/>
        <v/>
      </c>
      <c r="O34" s="65" t="str">
        <f t="shared" si="1"/>
        <v/>
      </c>
    </row>
    <row r="35" spans="1:259" ht="60" customHeight="1">
      <c r="A35" s="66">
        <v>28</v>
      </c>
      <c r="B35" s="60"/>
      <c r="C35" s="61"/>
      <c r="D35" s="61"/>
      <c r="E35" s="67" t="str">
        <f t="shared" si="2"/>
        <v/>
      </c>
      <c r="F35" s="61"/>
      <c r="G35" s="61"/>
      <c r="H35" s="61"/>
      <c r="I35" s="61"/>
      <c r="J35" s="67" t="str">
        <f t="shared" si="0"/>
        <v/>
      </c>
      <c r="K35" s="61"/>
      <c r="L35" s="61"/>
      <c r="M35" s="63" t="str">
        <f t="shared" si="3"/>
        <v/>
      </c>
      <c r="N35" s="64" t="str">
        <f t="shared" si="4"/>
        <v/>
      </c>
      <c r="O35" s="65" t="str">
        <f t="shared" si="1"/>
        <v/>
      </c>
    </row>
    <row r="36" spans="1:259" ht="60" customHeight="1">
      <c r="A36" s="66">
        <v>29</v>
      </c>
      <c r="B36" s="60"/>
      <c r="C36" s="61"/>
      <c r="D36" s="61"/>
      <c r="E36" s="67" t="str">
        <f t="shared" si="2"/>
        <v/>
      </c>
      <c r="F36" s="61"/>
      <c r="G36" s="61"/>
      <c r="H36" s="61"/>
      <c r="I36" s="61"/>
      <c r="J36" s="67" t="str">
        <f t="shared" si="0"/>
        <v/>
      </c>
      <c r="K36" s="61"/>
      <c r="L36" s="61"/>
      <c r="M36" s="63" t="str">
        <f t="shared" si="3"/>
        <v/>
      </c>
      <c r="N36" s="64" t="str">
        <f t="shared" si="4"/>
        <v/>
      </c>
      <c r="O36" s="65" t="str">
        <f t="shared" si="1"/>
        <v/>
      </c>
    </row>
    <row r="37" spans="1:259" ht="60" customHeight="1">
      <c r="A37" s="66">
        <v>30</v>
      </c>
      <c r="B37" s="60"/>
      <c r="C37" s="61"/>
      <c r="D37" s="61"/>
      <c r="E37" s="67" t="str">
        <f t="shared" si="2"/>
        <v/>
      </c>
      <c r="F37" s="61"/>
      <c r="G37" s="61"/>
      <c r="H37" s="61"/>
      <c r="I37" s="61"/>
      <c r="J37" s="67" t="str">
        <f t="shared" si="0"/>
        <v/>
      </c>
      <c r="K37" s="61"/>
      <c r="L37" s="61"/>
      <c r="M37" s="63" t="str">
        <f t="shared" si="3"/>
        <v/>
      </c>
      <c r="N37" s="64" t="str">
        <f t="shared" si="4"/>
        <v/>
      </c>
      <c r="O37" s="65" t="str">
        <f t="shared" si="1"/>
        <v/>
      </c>
    </row>
    <row r="38" spans="1:259" ht="60" customHeight="1">
      <c r="A38" s="66">
        <v>31</v>
      </c>
      <c r="B38" s="60"/>
      <c r="C38" s="61"/>
      <c r="D38" s="61"/>
      <c r="E38" s="67" t="str">
        <f t="shared" si="2"/>
        <v/>
      </c>
      <c r="F38" s="61"/>
      <c r="G38" s="61"/>
      <c r="H38" s="61"/>
      <c r="I38" s="61"/>
      <c r="J38" s="67" t="str">
        <f t="shared" si="0"/>
        <v/>
      </c>
      <c r="K38" s="61"/>
      <c r="L38" s="61"/>
      <c r="M38" s="63" t="str">
        <f t="shared" si="3"/>
        <v/>
      </c>
      <c r="N38" s="64" t="str">
        <f t="shared" si="4"/>
        <v/>
      </c>
      <c r="O38" s="65" t="str">
        <f t="shared" si="1"/>
        <v/>
      </c>
    </row>
    <row r="39" spans="1:259" ht="60" customHeight="1">
      <c r="A39" s="66">
        <v>32</v>
      </c>
      <c r="B39" s="60"/>
      <c r="C39" s="61"/>
      <c r="D39" s="61"/>
      <c r="E39" s="67" t="str">
        <f t="shared" si="2"/>
        <v/>
      </c>
      <c r="F39" s="61"/>
      <c r="G39" s="61"/>
      <c r="H39" s="61"/>
      <c r="I39" s="61"/>
      <c r="J39" s="67" t="str">
        <f t="shared" si="0"/>
        <v/>
      </c>
      <c r="K39" s="61"/>
      <c r="L39" s="61"/>
      <c r="M39" s="63" t="str">
        <f t="shared" si="3"/>
        <v/>
      </c>
      <c r="N39" s="64" t="str">
        <f t="shared" si="4"/>
        <v/>
      </c>
      <c r="O39" s="65" t="str">
        <f t="shared" si="1"/>
        <v/>
      </c>
    </row>
    <row r="40" spans="1:259" ht="60" customHeight="1">
      <c r="A40" s="66">
        <v>33</v>
      </c>
      <c r="B40" s="60"/>
      <c r="C40" s="61"/>
      <c r="D40" s="61"/>
      <c r="E40" s="67" t="str">
        <f t="shared" si="2"/>
        <v/>
      </c>
      <c r="F40" s="61"/>
      <c r="G40" s="61"/>
      <c r="H40" s="61"/>
      <c r="I40" s="61"/>
      <c r="J40" s="67" t="str">
        <f t="shared" si="0"/>
        <v/>
      </c>
      <c r="K40" s="61"/>
      <c r="L40" s="61"/>
      <c r="M40" s="63" t="str">
        <f t="shared" si="3"/>
        <v/>
      </c>
      <c r="N40" s="64" t="str">
        <f t="shared" si="4"/>
        <v/>
      </c>
      <c r="O40" s="65" t="str">
        <f t="shared" si="1"/>
        <v/>
      </c>
    </row>
    <row r="41" spans="1:259" ht="60" customHeight="1">
      <c r="A41" s="66">
        <v>34</v>
      </c>
      <c r="B41" s="60"/>
      <c r="C41" s="61"/>
      <c r="D41" s="61"/>
      <c r="E41" s="67" t="str">
        <f t="shared" si="2"/>
        <v/>
      </c>
      <c r="F41" s="61"/>
      <c r="G41" s="61"/>
      <c r="H41" s="61"/>
      <c r="I41" s="61"/>
      <c r="J41" s="67" t="str">
        <f t="shared" si="0"/>
        <v/>
      </c>
      <c r="K41" s="61"/>
      <c r="L41" s="61"/>
      <c r="M41" s="63" t="str">
        <f t="shared" si="3"/>
        <v/>
      </c>
      <c r="N41" s="64" t="str">
        <f t="shared" si="4"/>
        <v/>
      </c>
      <c r="O41" s="65" t="str">
        <f t="shared" si="1"/>
        <v/>
      </c>
    </row>
    <row r="42" spans="1:259" ht="60" customHeight="1">
      <c r="A42" s="66">
        <v>35</v>
      </c>
      <c r="B42" s="60"/>
      <c r="C42" s="61"/>
      <c r="D42" s="61"/>
      <c r="E42" s="67" t="str">
        <f t="shared" si="2"/>
        <v/>
      </c>
      <c r="F42" s="61"/>
      <c r="G42" s="61"/>
      <c r="H42" s="61"/>
      <c r="I42" s="61"/>
      <c r="J42" s="67" t="str">
        <f t="shared" si="0"/>
        <v/>
      </c>
      <c r="K42" s="61"/>
      <c r="L42" s="61"/>
      <c r="M42" s="63" t="str">
        <f t="shared" si="3"/>
        <v/>
      </c>
      <c r="N42" s="64" t="str">
        <f t="shared" si="4"/>
        <v/>
      </c>
      <c r="O42" s="65" t="str">
        <f t="shared" si="1"/>
        <v/>
      </c>
    </row>
    <row r="43" spans="1:259" ht="60" customHeight="1">
      <c r="A43" s="66">
        <v>36</v>
      </c>
      <c r="B43" s="60"/>
      <c r="C43" s="61"/>
      <c r="D43" s="61"/>
      <c r="E43" s="67" t="str">
        <f t="shared" si="2"/>
        <v/>
      </c>
      <c r="F43" s="61"/>
      <c r="G43" s="61"/>
      <c r="H43" s="61"/>
      <c r="I43" s="61"/>
      <c r="J43" s="67" t="str">
        <f t="shared" si="0"/>
        <v/>
      </c>
      <c r="K43" s="61"/>
      <c r="L43" s="61"/>
      <c r="M43" s="63" t="str">
        <f t="shared" si="3"/>
        <v/>
      </c>
      <c r="N43" s="64" t="str">
        <f t="shared" si="4"/>
        <v/>
      </c>
      <c r="O43" s="65" t="str">
        <f t="shared" si="1"/>
        <v/>
      </c>
    </row>
    <row r="44" spans="1:259" s="68" customFormat="1" ht="60" customHeight="1">
      <c r="A44" s="66">
        <v>37</v>
      </c>
      <c r="B44" s="60"/>
      <c r="C44" s="61"/>
      <c r="D44" s="61"/>
      <c r="E44" s="67" t="str">
        <f t="shared" si="2"/>
        <v/>
      </c>
      <c r="F44" s="61"/>
      <c r="G44" s="61"/>
      <c r="H44" s="61"/>
      <c r="I44" s="61"/>
      <c r="J44" s="67" t="str">
        <f t="shared" si="0"/>
        <v/>
      </c>
      <c r="K44" s="61"/>
      <c r="L44" s="61"/>
      <c r="M44" s="63" t="str">
        <f t="shared" si="3"/>
        <v/>
      </c>
      <c r="N44" s="64" t="str">
        <f t="shared" si="4"/>
        <v/>
      </c>
      <c r="O44" s="65" t="str">
        <f t="shared" si="1"/>
        <v/>
      </c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49"/>
      <c r="EY44" s="49"/>
      <c r="EZ44" s="49"/>
      <c r="FA44" s="49"/>
      <c r="FB44" s="49"/>
      <c r="FC44" s="49"/>
      <c r="FD44" s="49"/>
      <c r="FE44" s="49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49"/>
      <c r="FS44" s="49"/>
      <c r="FT44" s="49"/>
      <c r="FU44" s="49"/>
      <c r="FV44" s="49"/>
      <c r="FW44" s="49"/>
      <c r="FX44" s="49"/>
      <c r="FY44" s="49"/>
      <c r="FZ44" s="49"/>
      <c r="GA44" s="49"/>
      <c r="GB44" s="49"/>
      <c r="GC44" s="49"/>
      <c r="GD44" s="49"/>
      <c r="GE44" s="49"/>
      <c r="GF44" s="49"/>
      <c r="GG44" s="49"/>
      <c r="GH44" s="49"/>
      <c r="GI44" s="49"/>
      <c r="GJ44" s="49"/>
      <c r="GK44" s="49"/>
      <c r="GL44" s="49"/>
      <c r="GM44" s="49"/>
      <c r="GN44" s="49"/>
      <c r="GO44" s="49"/>
      <c r="GP44" s="49"/>
      <c r="GQ44" s="49"/>
      <c r="GR44" s="49"/>
      <c r="GS44" s="49"/>
      <c r="GT44" s="49"/>
      <c r="GU44" s="49"/>
      <c r="GV44" s="49"/>
      <c r="GW44" s="49"/>
      <c r="GX44" s="49"/>
      <c r="GY44" s="49"/>
      <c r="GZ44" s="49"/>
      <c r="HA44" s="49"/>
      <c r="HB44" s="49"/>
      <c r="HC44" s="49"/>
      <c r="HD44" s="49"/>
      <c r="HE44" s="49"/>
      <c r="HF44" s="49"/>
      <c r="HG44" s="49"/>
      <c r="HH44" s="49"/>
      <c r="HI44" s="49"/>
      <c r="HJ44" s="49"/>
      <c r="HK44" s="49"/>
      <c r="HL44" s="49"/>
      <c r="HM44" s="49"/>
      <c r="HN44" s="49"/>
      <c r="HO44" s="49"/>
      <c r="HP44" s="49"/>
      <c r="HQ44" s="49"/>
      <c r="HR44" s="49"/>
      <c r="HS44" s="49"/>
      <c r="HT44" s="49"/>
      <c r="HU44" s="49"/>
      <c r="HV44" s="49"/>
      <c r="HW44" s="49"/>
      <c r="HX44" s="49"/>
      <c r="HY44" s="49"/>
      <c r="HZ44" s="49"/>
      <c r="IA44" s="49"/>
      <c r="IB44" s="49"/>
      <c r="IC44" s="49"/>
      <c r="ID44" s="49"/>
      <c r="IE44" s="49"/>
      <c r="IF44" s="49"/>
      <c r="IG44" s="49"/>
      <c r="IH44" s="49"/>
      <c r="II44" s="49"/>
      <c r="IJ44" s="49"/>
      <c r="IK44" s="49"/>
      <c r="IL44" s="49"/>
      <c r="IM44" s="49"/>
      <c r="IN44" s="49"/>
      <c r="IO44" s="49"/>
      <c r="IP44" s="49"/>
      <c r="IQ44" s="49"/>
      <c r="IR44" s="49"/>
      <c r="IS44" s="49"/>
      <c r="IT44" s="49"/>
      <c r="IU44" s="49"/>
      <c r="IV44" s="49"/>
      <c r="IW44" s="49"/>
      <c r="IX44" s="49"/>
      <c r="IY44" s="49"/>
    </row>
    <row r="45" spans="1:259" ht="60" customHeight="1">
      <c r="A45" s="66">
        <v>38</v>
      </c>
      <c r="B45" s="60"/>
      <c r="C45" s="61"/>
      <c r="D45" s="61"/>
      <c r="E45" s="67" t="str">
        <f t="shared" si="2"/>
        <v/>
      </c>
      <c r="F45" s="61"/>
      <c r="G45" s="61"/>
      <c r="H45" s="61"/>
      <c r="I45" s="61"/>
      <c r="J45" s="67" t="str">
        <f t="shared" si="0"/>
        <v/>
      </c>
      <c r="K45" s="61"/>
      <c r="L45" s="61"/>
      <c r="M45" s="63" t="str">
        <f t="shared" si="3"/>
        <v/>
      </c>
      <c r="N45" s="64" t="str">
        <f t="shared" si="4"/>
        <v/>
      </c>
      <c r="O45" s="65" t="str">
        <f t="shared" si="1"/>
        <v/>
      </c>
    </row>
    <row r="46" spans="1:259" ht="60" customHeight="1">
      <c r="A46" s="66">
        <v>39</v>
      </c>
      <c r="B46" s="60"/>
      <c r="C46" s="61"/>
      <c r="D46" s="61"/>
      <c r="E46" s="67" t="str">
        <f t="shared" si="2"/>
        <v/>
      </c>
      <c r="F46" s="61"/>
      <c r="G46" s="61"/>
      <c r="H46" s="61"/>
      <c r="I46" s="61"/>
      <c r="J46" s="67" t="str">
        <f t="shared" si="0"/>
        <v/>
      </c>
      <c r="K46" s="61"/>
      <c r="L46" s="61"/>
      <c r="M46" s="63" t="str">
        <f t="shared" si="3"/>
        <v/>
      </c>
      <c r="N46" s="64" t="str">
        <f t="shared" si="4"/>
        <v/>
      </c>
      <c r="O46" s="65" t="str">
        <f t="shared" si="1"/>
        <v/>
      </c>
    </row>
    <row r="47" spans="1:259" ht="60" customHeight="1">
      <c r="A47" s="66">
        <v>40</v>
      </c>
      <c r="B47" s="60"/>
      <c r="C47" s="61"/>
      <c r="D47" s="61"/>
      <c r="E47" s="67" t="str">
        <f t="shared" si="2"/>
        <v/>
      </c>
      <c r="F47" s="61"/>
      <c r="G47" s="61"/>
      <c r="H47" s="61"/>
      <c r="I47" s="61"/>
      <c r="J47" s="67" t="str">
        <f t="shared" si="0"/>
        <v/>
      </c>
      <c r="K47" s="61"/>
      <c r="L47" s="61"/>
      <c r="M47" s="63" t="str">
        <f>IF(G47="","",SUM(C47+F47+G47+K47)/50*100)</f>
        <v/>
      </c>
      <c r="N47" s="64" t="str">
        <f t="shared" si="4"/>
        <v/>
      </c>
      <c r="O47" s="65" t="str">
        <f t="shared" si="1"/>
        <v/>
      </c>
    </row>
    <row r="48" spans="1:259" ht="60" customHeight="1">
      <c r="A48" s="148" t="s">
        <v>175</v>
      </c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8"/>
      <c r="GS48" s="68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HX48" s="68"/>
      <c r="HY48" s="68"/>
      <c r="HZ48" s="68"/>
      <c r="IA48" s="68"/>
      <c r="IB48" s="68"/>
      <c r="IC48" s="68"/>
      <c r="ID48" s="68"/>
      <c r="IE48" s="68"/>
      <c r="IF48" s="68"/>
      <c r="IG48" s="68"/>
      <c r="IH48" s="68"/>
      <c r="II48" s="68"/>
      <c r="IJ48" s="68"/>
      <c r="IK48" s="68"/>
      <c r="IL48" s="68"/>
      <c r="IM48" s="68"/>
      <c r="IN48" s="68"/>
      <c r="IO48" s="68"/>
      <c r="IP48" s="68"/>
      <c r="IQ48" s="68"/>
      <c r="IR48" s="68"/>
      <c r="IS48" s="68"/>
      <c r="IT48" s="68"/>
      <c r="IU48" s="68"/>
      <c r="IV48" s="68"/>
      <c r="IW48" s="68"/>
      <c r="IX48" s="68"/>
      <c r="IY48" s="68"/>
    </row>
    <row r="49" spans="1:16" ht="60" customHeight="1">
      <c r="A49" s="69"/>
      <c r="B49" s="70" t="s">
        <v>176</v>
      </c>
      <c r="C49" s="149"/>
      <c r="D49" s="150"/>
      <c r="E49" s="150"/>
      <c r="F49" s="150"/>
      <c r="G49" s="150"/>
      <c r="H49" s="150"/>
      <c r="I49" s="150"/>
      <c r="J49" s="150"/>
      <c r="K49" s="150"/>
      <c r="L49" s="150"/>
      <c r="M49" s="151"/>
      <c r="N49" s="71"/>
      <c r="O49" s="71"/>
    </row>
    <row r="50" spans="1:16" ht="60" customHeight="1">
      <c r="A50" s="59">
        <v>1</v>
      </c>
      <c r="B50" s="72" t="s">
        <v>177</v>
      </c>
      <c r="C50" s="73">
        <f>COUNTIFS(C$8:C$47,"&gt;=4.5")</f>
        <v>13</v>
      </c>
      <c r="D50" s="73">
        <f>COUNTIFS(D$8:D$47,"&gt;=4.5")</f>
        <v>12</v>
      </c>
      <c r="E50" s="74">
        <f>COUNTIFS(E$8:E$47,"&gt;=18")</f>
        <v>0</v>
      </c>
      <c r="F50" s="75">
        <f>COUNTIFS(F$8:F$47,"&gt;=9")</f>
        <v>19</v>
      </c>
      <c r="G50" s="75"/>
      <c r="H50" s="75"/>
      <c r="I50" s="75">
        <f>COUNTIFS(I$8:I$47,"&gt;=9")</f>
        <v>0</v>
      </c>
      <c r="J50" s="74">
        <f>COUNTIFS(J$8:J$47,"&gt;=36")</f>
        <v>0</v>
      </c>
      <c r="K50" s="75">
        <f>COUNTIFS(K$8:K$47,"&gt;=9")</f>
        <v>17</v>
      </c>
      <c r="L50" s="75">
        <f>COUNTIFS(L$8:L$47,"&gt;=13.5")</f>
        <v>0</v>
      </c>
      <c r="M50" s="74">
        <f>COUNTIFS(O$8:O$47,"&gt;=90")</f>
        <v>0</v>
      </c>
      <c r="N50" s="71"/>
      <c r="O50" s="71"/>
    </row>
    <row r="51" spans="1:16" ht="60">
      <c r="A51" s="66">
        <v>2</v>
      </c>
      <c r="B51" s="72" t="s">
        <v>178</v>
      </c>
      <c r="C51" s="73">
        <f>COUNTIFS(C$8:C$47,"&gt;=4",C$8:C$47,"&lt;4.5")</f>
        <v>5</v>
      </c>
      <c r="D51" s="73">
        <f>COUNTIFS(D$8:D$47,"&gt;=4",D$8:D$47,"&lt;4.5")</f>
        <v>7</v>
      </c>
      <c r="E51" s="74">
        <f>COUNTIFS(E$8:E$47,"&gt;=16",E$8:E$47,"&lt;18")</f>
        <v>0</v>
      </c>
      <c r="F51" s="75">
        <f>COUNTIFS(F$8:F$47,"&gt;=8",F$8:F$47,"&lt;9")</f>
        <v>5</v>
      </c>
      <c r="G51" s="75"/>
      <c r="H51" s="75"/>
      <c r="I51" s="75">
        <f>COUNTIFS(I$8:I$47,"&gt;=8",I$8:I$47,"&lt;9")</f>
        <v>0</v>
      </c>
      <c r="J51" s="74">
        <f>COUNTIFS(J$8:J$47,"&gt;=32",J$8:J$47,"&lt;36")</f>
        <v>0</v>
      </c>
      <c r="K51" s="75">
        <f>COUNTIFS(K$8:K$47,"&gt;=8",K$8:K$47,"&lt;9")</f>
        <v>1</v>
      </c>
      <c r="L51" s="75">
        <f>COUNTIFS(L$8:L$47,"&gt;=12",L$8:L$47,"&lt;13.5")</f>
        <v>0</v>
      </c>
      <c r="M51" s="74">
        <f>COUNTIFS(O$8:O$47,"&gt;=80",O$8:O$47,"&lt;90")</f>
        <v>0</v>
      </c>
      <c r="N51" s="71"/>
      <c r="O51" s="71"/>
    </row>
    <row r="52" spans="1:16" ht="60">
      <c r="A52" s="66">
        <v>3</v>
      </c>
      <c r="B52" s="72" t="s">
        <v>179</v>
      </c>
      <c r="C52" s="73">
        <f>COUNTIFS(C$8:C$47,"&gt;=3.25",C$8:C$47,"&lt;4")</f>
        <v>0</v>
      </c>
      <c r="D52" s="73">
        <f>COUNTIFS(D$8:D$47,"&gt;=3.25",D$8:D$47,"&lt;4")</f>
        <v>0</v>
      </c>
      <c r="E52" s="74">
        <f>COUNTIFS(E$8:E$47,"&gt;=13",E$8:E$47,"&lt;16")</f>
        <v>0</v>
      </c>
      <c r="F52" s="75">
        <f>COUNTIFS(F$8:F$47,"&gt;=6.5",F$8:F$47,"&lt;8")</f>
        <v>0</v>
      </c>
      <c r="G52" s="75"/>
      <c r="H52" s="75"/>
      <c r="I52" s="75">
        <f>COUNTIFS(I$8:I$47,"&gt;=6.5",I$8:I$47,"&lt;8")</f>
        <v>0</v>
      </c>
      <c r="J52" s="74">
        <f>COUNTIFS(J$8:J$47,"&gt;=26",J$8:J$47,"&lt;32")</f>
        <v>2</v>
      </c>
      <c r="K52" s="75">
        <f>COUNTIFS(K$8:K$47,"&gt;=6.5",K$8:K$47,"&lt;8")</f>
        <v>1</v>
      </c>
      <c r="L52" s="75">
        <f>COUNTIFS(L$8:L$47,"&gt;=9.75",L$8:L$47,"&lt;12")</f>
        <v>0</v>
      </c>
      <c r="M52" s="74">
        <f>COUNTIFS(O$8:O$47,"&gt;=65",O$8:O$47,"&lt;80")</f>
        <v>0</v>
      </c>
      <c r="N52" s="71"/>
      <c r="O52" s="71"/>
    </row>
    <row r="53" spans="1:16" ht="60">
      <c r="A53" s="66">
        <v>4</v>
      </c>
      <c r="B53" s="72" t="s">
        <v>180</v>
      </c>
      <c r="C53" s="73">
        <f>COUNTIFS(C$8:C$47,"&gt;=2.5",C$8:C$47,"&lt;3.25")</f>
        <v>5</v>
      </c>
      <c r="D53" s="73">
        <f>COUNTIFS(D$8:D$47,"&gt;=2.5",D$8:D$47,"&lt;3.25")</f>
        <v>5</v>
      </c>
      <c r="E53" s="74">
        <f>COUNTIFS(E$8:E$47,"&gt;=10",E$8:E$47,"&lt;13")</f>
        <v>4</v>
      </c>
      <c r="F53" s="75">
        <f>COUNTIFS(F$8:F$47,"&gt;=5",F$8:F$47,"&lt;6.5")</f>
        <v>0</v>
      </c>
      <c r="G53" s="75"/>
      <c r="H53" s="75"/>
      <c r="I53" s="75">
        <f>COUNTIFS(I$8:I$47,"&gt;=5",I$8:I$47,"&lt;6.5")</f>
        <v>0</v>
      </c>
      <c r="J53" s="74">
        <f>COUNTIFS(J$8:J$47,"&gt;=20",J$8:J$47,"&lt;26")</f>
        <v>6</v>
      </c>
      <c r="K53" s="75">
        <f>COUNTIFS(K$8:K$47,"&gt;=5",K$8:K$47,"&lt;6.5")</f>
        <v>1</v>
      </c>
      <c r="L53" s="75">
        <f>COUNTIFS(L$8:L$47,"&gt;=7.5",L$8:L$47,"&lt;9.75")</f>
        <v>0</v>
      </c>
      <c r="M53" s="74">
        <f>COUNTIFS(O$8:O$47,"&gt;=50",O$8:O$47,"&lt;65")</f>
        <v>2</v>
      </c>
      <c r="N53" s="71"/>
      <c r="O53" s="71"/>
    </row>
    <row r="54" spans="1:16" ht="60">
      <c r="A54" s="66">
        <v>5</v>
      </c>
      <c r="B54" s="72" t="s">
        <v>181</v>
      </c>
      <c r="C54" s="73">
        <f>COUNTIFS(C$8:C$47,"&lt;2.5")</f>
        <v>1</v>
      </c>
      <c r="D54" s="73">
        <f>COUNTIFS(D$8:D$47,"&lt;2.5")</f>
        <v>0</v>
      </c>
      <c r="E54" s="74">
        <f>COUNTIFS(E$8:E$47,"&lt;10")</f>
        <v>20</v>
      </c>
      <c r="F54" s="75">
        <f>COUNTIFS(F$8:F$47,"&lt;5")</f>
        <v>0</v>
      </c>
      <c r="G54" s="75"/>
      <c r="H54" s="75"/>
      <c r="I54" s="75">
        <f>COUNTIFS(I$8:I$47,"&lt;5")</f>
        <v>0</v>
      </c>
      <c r="J54" s="74">
        <f>COUNTIFS(J$8:J$47,"&lt;20")</f>
        <v>16</v>
      </c>
      <c r="K54" s="75">
        <f>COUNTIFS(K$8:K$47,"&lt;5")</f>
        <v>4</v>
      </c>
      <c r="L54" s="75">
        <f>COUNTIFS(L$8:L$47,"&lt;7.5")</f>
        <v>0</v>
      </c>
      <c r="M54" s="74">
        <f>COUNTIFS(O$8:O$47,"&lt;50")</f>
        <v>22</v>
      </c>
      <c r="N54" s="71"/>
      <c r="O54" s="71"/>
    </row>
    <row r="55" spans="1:16" s="82" customFormat="1" ht="42" customHeight="1">
      <c r="A55" s="76"/>
      <c r="B55" s="77" t="s">
        <v>182</v>
      </c>
      <c r="C55" s="142" t="s">
        <v>183</v>
      </c>
      <c r="D55" s="142" t="s">
        <v>184</v>
      </c>
      <c r="E55" s="142" t="s">
        <v>184</v>
      </c>
      <c r="F55" s="142" t="s">
        <v>184</v>
      </c>
      <c r="G55" s="142"/>
      <c r="H55" s="142"/>
      <c r="I55" s="142" t="s">
        <v>184</v>
      </c>
      <c r="J55" s="142" t="s">
        <v>184</v>
      </c>
      <c r="K55" s="79" t="s">
        <v>185</v>
      </c>
      <c r="L55" s="80"/>
      <c r="M55" s="80"/>
      <c r="N55" s="81"/>
      <c r="O55" s="80"/>
      <c r="P55" s="80"/>
    </row>
    <row r="56" spans="1:16" s="88" customFormat="1" ht="42.75" customHeight="1">
      <c r="A56" s="83"/>
      <c r="B56" s="84"/>
      <c r="C56" s="143"/>
      <c r="D56" s="143"/>
      <c r="E56" s="143"/>
      <c r="F56" s="143"/>
      <c r="G56" s="143"/>
      <c r="H56" s="143"/>
      <c r="I56" s="143"/>
      <c r="J56" s="143"/>
      <c r="K56" s="85"/>
      <c r="L56" s="86"/>
      <c r="M56" s="86"/>
      <c r="N56" s="87"/>
      <c r="O56" s="86"/>
      <c r="P56" s="86"/>
    </row>
  </sheetData>
  <sheetProtection algorithmName="SHA-512" hashValue="bymfRcfdrKcinTwDVsD9Sw9HEi8Aylyen4Sk5Zge/jYh+kvPJ7FX30Y4JStUMt7GaslXX539UxCjP4mWFs/Pug==" saltValue="rJpldvugpSjeUtd+V1m7xQ==" spinCount="100000" sheet="1"/>
  <mergeCells count="20">
    <mergeCell ref="C55:J55"/>
    <mergeCell ref="C56:J56"/>
    <mergeCell ref="O5:O6"/>
    <mergeCell ref="C6:E6"/>
    <mergeCell ref="F6:J6"/>
    <mergeCell ref="N6:N7"/>
    <mergeCell ref="A48:O48"/>
    <mergeCell ref="C49:M49"/>
    <mergeCell ref="A5:A7"/>
    <mergeCell ref="C5:E5"/>
    <mergeCell ref="F5:J5"/>
    <mergeCell ref="K5:K6"/>
    <mergeCell ref="L5:L6"/>
    <mergeCell ref="M5:N5"/>
    <mergeCell ref="A4:B4"/>
    <mergeCell ref="A1:B1"/>
    <mergeCell ref="C1:L2"/>
    <mergeCell ref="A2:B2"/>
    <mergeCell ref="A3:D3"/>
    <mergeCell ref="E3:K3"/>
  </mergeCells>
  <dataValidations count="5">
    <dataValidation type="whole" allowBlank="1" showInputMessage="1" showErrorMessage="1" sqref="L8:L47" xr:uid="{00000000-0002-0000-0E00-000000000000}">
      <formula1>0</formula1>
      <formula2>30</formula2>
    </dataValidation>
    <dataValidation type="whole" allowBlank="1" showInputMessage="1" showErrorMessage="1" sqref="F8:I47 K8:K47" xr:uid="{00000000-0002-0000-0E00-000001000000}">
      <formula1>0</formula1>
      <formula2>20</formula2>
    </dataValidation>
    <dataValidation type="whole" allowBlank="1" showInputMessage="1" showErrorMessage="1" sqref="C8:D47" xr:uid="{00000000-0002-0000-0E00-000002000000}">
      <formula1>0</formula1>
      <formula2>5</formula2>
    </dataValidation>
    <dataValidation allowBlank="1" showInputMessage="1" showErrorMessage="1" error="يجب أن تكون القيمة بين 0 و 5" sqref="SU46:TF50 ACQ46:ADB50 AMM46:AMX50 AWI46:AWT50 BGE46:BGP50 BQA46:BQL50 BZW46:CAH50 CJS46:CKD50 CTO46:CTZ50 DDK46:DDV50 DNG46:DNR50 DXC46:DXN50 EGY46:EHJ50 EQU46:ERF50 FAQ46:FBB50 FKM46:FKX50 FUI46:FUT50 GEE46:GEP50 GOA46:GOL50 GXW46:GYH50 HHS46:HID50 HRO46:HRZ50 IBK46:IBV50 ILG46:ILR50 IVC46:IVN50 JEY46:JFJ50 JOU46:JPF50 JYQ46:JZB50 KIM46:KIX50 KSI46:KST50 LCE46:LCP50 LMA46:LML50 LVW46:LWH50 MFS46:MGD50 MPO46:MPZ50 MZK46:MZV50 NJG46:NJR50 NTC46:NTN50 OCY46:ODJ50 OMU46:ONF50 OWQ46:OXB50 PGM46:PGX50 PQI46:PQT50 QAE46:QAP50 QKA46:QKL50 QTW46:QUH50 RDS46:RED50 RNO46:RNZ50 RXK46:RXV50 SHG46:SHR50 SRC46:SRN50 TAY46:TBJ50 TKU46:TLF50 TUQ46:TVB50 UEM46:UEX50 UOI46:UOT50 UYE46:UYP50 VIA46:VIL50 VRW46:VSH50 WBS46:WCD50 WLO46:WLZ50 WVK46:WVV50 SU65584:TF65588 ACQ65584:ADB65588 AMM65584:AMX65588 AWI65584:AWT65588 BGE65584:BGP65588 BQA65584:BQL65588 BZW65584:CAH65588 CJS65584:CKD65588 CTO65584:CTZ65588 DDK65584:DDV65588 DNG65584:DNR65588 DXC65584:DXN65588 EGY65584:EHJ65588 EQU65584:ERF65588 FAQ65584:FBB65588 FKM65584:FKX65588 FUI65584:FUT65588 GEE65584:GEP65588 GOA65584:GOL65588 GXW65584:GYH65588 HHS65584:HID65588 HRO65584:HRZ65588 IBK65584:IBV65588 ILG65584:ILR65588 IVC65584:IVN65588 JEY65584:JFJ65588 JOU65584:JPF65588 JYQ65584:JZB65588 KIM65584:KIX65588 KSI65584:KST65588 LCE65584:LCP65588 LMA65584:LML65588 LVW65584:LWH65588 MFS65584:MGD65588 MPO65584:MPZ65588 MZK65584:MZV65588 NJG65584:NJR65588 NTC65584:NTN65588 OCY65584:ODJ65588 OMU65584:ONF65588 OWQ65584:OXB65588 PGM65584:PGX65588 PQI65584:PQT65588 QAE65584:QAP65588 QKA65584:QKL65588 QTW65584:QUH65588 RDS65584:RED65588 RNO65584:RNZ65588 RXK65584:RXV65588 SHG65584:SHR65588 SRC65584:SRN65588 TAY65584:TBJ65588 TKU65584:TLF65588 TUQ65584:TVB65588 UEM65584:UEX65588 UOI65584:UOT65588 UYE65584:UYP65588 VIA65584:VIL65588 VRW65584:VSH65588 WBS65584:WCD65588 WLO65584:WLZ65588 WVK65584:WVV65588 SU131120:TF131124 ACQ131120:ADB131124 AMM131120:AMX131124 AWI131120:AWT131124 BGE131120:BGP131124 BQA131120:BQL131124 BZW131120:CAH131124 CJS131120:CKD131124 CTO131120:CTZ131124 DDK131120:DDV131124 DNG131120:DNR131124 DXC131120:DXN131124 EGY131120:EHJ131124 EQU131120:ERF131124 FAQ131120:FBB131124 FKM131120:FKX131124 FUI131120:FUT131124 GEE131120:GEP131124 GOA131120:GOL131124 GXW131120:GYH131124 HHS131120:HID131124 HRO131120:HRZ131124 IBK131120:IBV131124 ILG131120:ILR131124 IVC131120:IVN131124 JEY131120:JFJ131124 JOU131120:JPF131124 JYQ131120:JZB131124 KIM131120:KIX131124 KSI131120:KST131124 LCE131120:LCP131124 LMA131120:LML131124 LVW131120:LWH131124 MFS131120:MGD131124 MPO131120:MPZ131124 MZK131120:MZV131124 NJG131120:NJR131124 NTC131120:NTN131124 OCY131120:ODJ131124 OMU131120:ONF131124 OWQ131120:OXB131124 PGM131120:PGX131124 PQI131120:PQT131124 QAE131120:QAP131124 QKA131120:QKL131124 QTW131120:QUH131124 RDS131120:RED131124 RNO131120:RNZ131124 RXK131120:RXV131124 SHG131120:SHR131124 SRC131120:SRN131124 TAY131120:TBJ131124 TKU131120:TLF131124 TUQ131120:TVB131124 UEM131120:UEX131124 UOI131120:UOT131124 UYE131120:UYP131124 VIA131120:VIL131124 VRW131120:VSH131124 WBS131120:WCD131124 WLO131120:WLZ131124 WVK131120:WVV131124 SU196656:TF196660 ACQ196656:ADB196660 AMM196656:AMX196660 AWI196656:AWT196660 BGE196656:BGP196660 BQA196656:BQL196660 BZW196656:CAH196660 CJS196656:CKD196660 CTO196656:CTZ196660 DDK196656:DDV196660 DNG196656:DNR196660 DXC196656:DXN196660 EGY196656:EHJ196660 EQU196656:ERF196660 FAQ196656:FBB196660 FKM196656:FKX196660 FUI196656:FUT196660 GEE196656:GEP196660 GOA196656:GOL196660 GXW196656:GYH196660 HHS196656:HID196660 HRO196656:HRZ196660 IBK196656:IBV196660 ILG196656:ILR196660 IVC196656:IVN196660 JEY196656:JFJ196660 JOU196656:JPF196660 JYQ196656:JZB196660 KIM196656:KIX196660 KSI196656:KST196660 LCE196656:LCP196660 LMA196656:LML196660 LVW196656:LWH196660 MFS196656:MGD196660 MPO196656:MPZ196660 MZK196656:MZV196660 NJG196656:NJR196660 NTC196656:NTN196660 OCY196656:ODJ196660 OMU196656:ONF196660 OWQ196656:OXB196660 PGM196656:PGX196660 PQI196656:PQT196660 QAE196656:QAP196660 QKA196656:QKL196660 QTW196656:QUH196660 RDS196656:RED196660 RNO196656:RNZ196660 RXK196656:RXV196660 SHG196656:SHR196660 SRC196656:SRN196660 TAY196656:TBJ196660 TKU196656:TLF196660 TUQ196656:TVB196660 UEM196656:UEX196660 UOI196656:UOT196660 UYE196656:UYP196660 VIA196656:VIL196660 VRW196656:VSH196660 WBS196656:WCD196660 WLO196656:WLZ196660 WVK196656:WVV196660 SU262192:TF262196 ACQ262192:ADB262196 AMM262192:AMX262196 AWI262192:AWT262196 BGE262192:BGP262196 BQA262192:BQL262196 BZW262192:CAH262196 CJS262192:CKD262196 CTO262192:CTZ262196 DDK262192:DDV262196 DNG262192:DNR262196 DXC262192:DXN262196 EGY262192:EHJ262196 EQU262192:ERF262196 FAQ262192:FBB262196 FKM262192:FKX262196 FUI262192:FUT262196 GEE262192:GEP262196 GOA262192:GOL262196 GXW262192:GYH262196 HHS262192:HID262196 HRO262192:HRZ262196 IBK262192:IBV262196 ILG262192:ILR262196 IVC262192:IVN262196 JEY262192:JFJ262196 JOU262192:JPF262196 JYQ262192:JZB262196 KIM262192:KIX262196 KSI262192:KST262196 LCE262192:LCP262196 LMA262192:LML262196 LVW262192:LWH262196 MFS262192:MGD262196 MPO262192:MPZ262196 MZK262192:MZV262196 NJG262192:NJR262196 NTC262192:NTN262196 OCY262192:ODJ262196 OMU262192:ONF262196 OWQ262192:OXB262196 PGM262192:PGX262196 PQI262192:PQT262196 QAE262192:QAP262196 QKA262192:QKL262196 QTW262192:QUH262196 RDS262192:RED262196 RNO262192:RNZ262196 RXK262192:RXV262196 SHG262192:SHR262196 SRC262192:SRN262196 TAY262192:TBJ262196 TKU262192:TLF262196 TUQ262192:TVB262196 UEM262192:UEX262196 UOI262192:UOT262196 UYE262192:UYP262196 VIA262192:VIL262196 VRW262192:VSH262196 WBS262192:WCD262196 WLO262192:WLZ262196 WVK262192:WVV262196 SU327728:TF327732 ACQ327728:ADB327732 AMM327728:AMX327732 AWI327728:AWT327732 BGE327728:BGP327732 BQA327728:BQL327732 BZW327728:CAH327732 CJS327728:CKD327732 CTO327728:CTZ327732 DDK327728:DDV327732 DNG327728:DNR327732 DXC327728:DXN327732 EGY327728:EHJ327732 EQU327728:ERF327732 FAQ327728:FBB327732 FKM327728:FKX327732 FUI327728:FUT327732 GEE327728:GEP327732 GOA327728:GOL327732 GXW327728:GYH327732 HHS327728:HID327732 HRO327728:HRZ327732 IBK327728:IBV327732 ILG327728:ILR327732 IVC327728:IVN327732 JEY327728:JFJ327732 JOU327728:JPF327732 JYQ327728:JZB327732 KIM327728:KIX327732 KSI327728:KST327732 LCE327728:LCP327732 LMA327728:LML327732 LVW327728:LWH327732 MFS327728:MGD327732 MPO327728:MPZ327732 MZK327728:MZV327732 NJG327728:NJR327732 NTC327728:NTN327732 OCY327728:ODJ327732 OMU327728:ONF327732 OWQ327728:OXB327732 PGM327728:PGX327732 PQI327728:PQT327732 QAE327728:QAP327732 QKA327728:QKL327732 QTW327728:QUH327732 RDS327728:RED327732 RNO327728:RNZ327732 RXK327728:RXV327732 SHG327728:SHR327732 SRC327728:SRN327732 TAY327728:TBJ327732 TKU327728:TLF327732 TUQ327728:TVB327732 UEM327728:UEX327732 UOI327728:UOT327732 UYE327728:UYP327732 VIA327728:VIL327732 VRW327728:VSH327732 WBS327728:WCD327732 WLO327728:WLZ327732 WVK327728:WVV327732 SU393264:TF393268 ACQ393264:ADB393268 AMM393264:AMX393268 AWI393264:AWT393268 BGE393264:BGP393268 BQA393264:BQL393268 BZW393264:CAH393268 CJS393264:CKD393268 CTO393264:CTZ393268 DDK393264:DDV393268 DNG393264:DNR393268 DXC393264:DXN393268 EGY393264:EHJ393268 EQU393264:ERF393268 FAQ393264:FBB393268 FKM393264:FKX393268 FUI393264:FUT393268 GEE393264:GEP393268 GOA393264:GOL393268 GXW393264:GYH393268 HHS393264:HID393268 HRO393264:HRZ393268 IBK393264:IBV393268 ILG393264:ILR393268 IVC393264:IVN393268 JEY393264:JFJ393268 JOU393264:JPF393268 JYQ393264:JZB393268 KIM393264:KIX393268 KSI393264:KST393268 LCE393264:LCP393268 LMA393264:LML393268 LVW393264:LWH393268 MFS393264:MGD393268 MPO393264:MPZ393268 MZK393264:MZV393268 NJG393264:NJR393268 NTC393264:NTN393268 OCY393264:ODJ393268 OMU393264:ONF393268 OWQ393264:OXB393268 PGM393264:PGX393268 PQI393264:PQT393268 QAE393264:QAP393268 QKA393264:QKL393268 QTW393264:QUH393268 RDS393264:RED393268 RNO393264:RNZ393268 RXK393264:RXV393268 SHG393264:SHR393268 SRC393264:SRN393268 TAY393264:TBJ393268 TKU393264:TLF393268 TUQ393264:TVB393268 UEM393264:UEX393268 UOI393264:UOT393268 UYE393264:UYP393268 VIA393264:VIL393268 VRW393264:VSH393268 WBS393264:WCD393268 WLO393264:WLZ393268 WVK393264:WVV393268 SU458800:TF458804 ACQ458800:ADB458804 AMM458800:AMX458804 AWI458800:AWT458804 BGE458800:BGP458804 BQA458800:BQL458804 BZW458800:CAH458804 CJS458800:CKD458804 CTO458800:CTZ458804 DDK458800:DDV458804 DNG458800:DNR458804 DXC458800:DXN458804 EGY458800:EHJ458804 EQU458800:ERF458804 FAQ458800:FBB458804 FKM458800:FKX458804 FUI458800:FUT458804 GEE458800:GEP458804 GOA458800:GOL458804 GXW458800:GYH458804 HHS458800:HID458804 HRO458800:HRZ458804 IBK458800:IBV458804 ILG458800:ILR458804 IVC458800:IVN458804 JEY458800:JFJ458804 JOU458800:JPF458804 JYQ458800:JZB458804 KIM458800:KIX458804 KSI458800:KST458804 LCE458800:LCP458804 LMA458800:LML458804 LVW458800:LWH458804 MFS458800:MGD458804 MPO458800:MPZ458804 MZK458800:MZV458804 NJG458800:NJR458804 NTC458800:NTN458804 OCY458800:ODJ458804 OMU458800:ONF458804 OWQ458800:OXB458804 PGM458800:PGX458804 PQI458800:PQT458804 QAE458800:QAP458804 QKA458800:QKL458804 QTW458800:QUH458804 RDS458800:RED458804 RNO458800:RNZ458804 RXK458800:RXV458804 SHG458800:SHR458804 SRC458800:SRN458804 TAY458800:TBJ458804 TKU458800:TLF458804 TUQ458800:TVB458804 UEM458800:UEX458804 UOI458800:UOT458804 UYE458800:UYP458804 VIA458800:VIL458804 VRW458800:VSH458804 WBS458800:WCD458804 WLO458800:WLZ458804 WVK458800:WVV458804 SU524336:TF524340 ACQ524336:ADB524340 AMM524336:AMX524340 AWI524336:AWT524340 BGE524336:BGP524340 BQA524336:BQL524340 BZW524336:CAH524340 CJS524336:CKD524340 CTO524336:CTZ524340 DDK524336:DDV524340 DNG524336:DNR524340 DXC524336:DXN524340 EGY524336:EHJ524340 EQU524336:ERF524340 FAQ524336:FBB524340 FKM524336:FKX524340 FUI524336:FUT524340 GEE524336:GEP524340 GOA524336:GOL524340 GXW524336:GYH524340 HHS524336:HID524340 HRO524336:HRZ524340 IBK524336:IBV524340 ILG524336:ILR524340 IVC524336:IVN524340 JEY524336:JFJ524340 JOU524336:JPF524340 JYQ524336:JZB524340 KIM524336:KIX524340 KSI524336:KST524340 LCE524336:LCP524340 LMA524336:LML524340 LVW524336:LWH524340 MFS524336:MGD524340 MPO524336:MPZ524340 MZK524336:MZV524340 NJG524336:NJR524340 NTC524336:NTN524340 OCY524336:ODJ524340 OMU524336:ONF524340 OWQ524336:OXB524340 PGM524336:PGX524340 PQI524336:PQT524340 QAE524336:QAP524340 QKA524336:QKL524340 QTW524336:QUH524340 RDS524336:RED524340 RNO524336:RNZ524340 RXK524336:RXV524340 SHG524336:SHR524340 SRC524336:SRN524340 TAY524336:TBJ524340 TKU524336:TLF524340 TUQ524336:TVB524340 UEM524336:UEX524340 UOI524336:UOT524340 UYE524336:UYP524340 VIA524336:VIL524340 VRW524336:VSH524340 WBS524336:WCD524340 WLO524336:WLZ524340 WVK524336:WVV524340 SU589872:TF589876 ACQ589872:ADB589876 AMM589872:AMX589876 AWI589872:AWT589876 BGE589872:BGP589876 BQA589872:BQL589876 BZW589872:CAH589876 CJS589872:CKD589876 CTO589872:CTZ589876 DDK589872:DDV589876 DNG589872:DNR589876 DXC589872:DXN589876 EGY589872:EHJ589876 EQU589872:ERF589876 FAQ589872:FBB589876 FKM589872:FKX589876 FUI589872:FUT589876 GEE589872:GEP589876 GOA589872:GOL589876 GXW589872:GYH589876 HHS589872:HID589876 HRO589872:HRZ589876 IBK589872:IBV589876 ILG589872:ILR589876 IVC589872:IVN589876 JEY589872:JFJ589876 JOU589872:JPF589876 JYQ589872:JZB589876 KIM589872:KIX589876 KSI589872:KST589876 LCE589872:LCP589876 LMA589872:LML589876 LVW589872:LWH589876 MFS589872:MGD589876 MPO589872:MPZ589876 MZK589872:MZV589876 NJG589872:NJR589876 NTC589872:NTN589876 OCY589872:ODJ589876 OMU589872:ONF589876 OWQ589872:OXB589876 PGM589872:PGX589876 PQI589872:PQT589876 QAE589872:QAP589876 QKA589872:QKL589876 QTW589872:QUH589876 RDS589872:RED589876 RNO589872:RNZ589876 RXK589872:RXV589876 SHG589872:SHR589876 SRC589872:SRN589876 TAY589872:TBJ589876 TKU589872:TLF589876 TUQ589872:TVB589876 UEM589872:UEX589876 UOI589872:UOT589876 UYE589872:UYP589876 VIA589872:VIL589876 VRW589872:VSH589876 WBS589872:WCD589876 WLO589872:WLZ589876 WVK589872:WVV589876 SU655408:TF655412 ACQ655408:ADB655412 AMM655408:AMX655412 AWI655408:AWT655412 BGE655408:BGP655412 BQA655408:BQL655412 BZW655408:CAH655412 CJS655408:CKD655412 CTO655408:CTZ655412 DDK655408:DDV655412 DNG655408:DNR655412 DXC655408:DXN655412 EGY655408:EHJ655412 EQU655408:ERF655412 FAQ655408:FBB655412 FKM655408:FKX655412 FUI655408:FUT655412 GEE655408:GEP655412 GOA655408:GOL655412 GXW655408:GYH655412 HHS655408:HID655412 HRO655408:HRZ655412 IBK655408:IBV655412 ILG655408:ILR655412 IVC655408:IVN655412 JEY655408:JFJ655412 JOU655408:JPF655412 JYQ655408:JZB655412 KIM655408:KIX655412 KSI655408:KST655412 LCE655408:LCP655412 LMA655408:LML655412 LVW655408:LWH655412 MFS655408:MGD655412 MPO655408:MPZ655412 MZK655408:MZV655412 NJG655408:NJR655412 NTC655408:NTN655412 OCY655408:ODJ655412 OMU655408:ONF655412 OWQ655408:OXB655412 PGM655408:PGX655412 PQI655408:PQT655412 QAE655408:QAP655412 QKA655408:QKL655412 QTW655408:QUH655412 RDS655408:RED655412 RNO655408:RNZ655412 RXK655408:RXV655412 SHG655408:SHR655412 SRC655408:SRN655412 TAY655408:TBJ655412 TKU655408:TLF655412 TUQ655408:TVB655412 UEM655408:UEX655412 UOI655408:UOT655412 UYE655408:UYP655412 VIA655408:VIL655412 VRW655408:VSH655412 WBS655408:WCD655412 WLO655408:WLZ655412 WVK655408:WVV655412 SU720944:TF720948 ACQ720944:ADB720948 AMM720944:AMX720948 AWI720944:AWT720948 BGE720944:BGP720948 BQA720944:BQL720948 BZW720944:CAH720948 CJS720944:CKD720948 CTO720944:CTZ720948 DDK720944:DDV720948 DNG720944:DNR720948 DXC720944:DXN720948 EGY720944:EHJ720948 EQU720944:ERF720948 FAQ720944:FBB720948 FKM720944:FKX720948 FUI720944:FUT720948 GEE720944:GEP720948 GOA720944:GOL720948 GXW720944:GYH720948 HHS720944:HID720948 HRO720944:HRZ720948 IBK720944:IBV720948 ILG720944:ILR720948 IVC720944:IVN720948 JEY720944:JFJ720948 JOU720944:JPF720948 JYQ720944:JZB720948 KIM720944:KIX720948 KSI720944:KST720948 LCE720944:LCP720948 LMA720944:LML720948 LVW720944:LWH720948 MFS720944:MGD720948 MPO720944:MPZ720948 MZK720944:MZV720948 NJG720944:NJR720948 NTC720944:NTN720948 OCY720944:ODJ720948 OMU720944:ONF720948 OWQ720944:OXB720948 PGM720944:PGX720948 PQI720944:PQT720948 QAE720944:QAP720948 QKA720944:QKL720948 QTW720944:QUH720948 RDS720944:RED720948 RNO720944:RNZ720948 RXK720944:RXV720948 SHG720944:SHR720948 SRC720944:SRN720948 TAY720944:TBJ720948 TKU720944:TLF720948 TUQ720944:TVB720948 UEM720944:UEX720948 UOI720944:UOT720948 UYE720944:UYP720948 VIA720944:VIL720948 VRW720944:VSH720948 WBS720944:WCD720948 WLO720944:WLZ720948 WVK720944:WVV720948 SU786480:TF786484 ACQ786480:ADB786484 AMM786480:AMX786484 AWI786480:AWT786484 BGE786480:BGP786484 BQA786480:BQL786484 BZW786480:CAH786484 CJS786480:CKD786484 CTO786480:CTZ786484 DDK786480:DDV786484 DNG786480:DNR786484 DXC786480:DXN786484 EGY786480:EHJ786484 EQU786480:ERF786484 FAQ786480:FBB786484 FKM786480:FKX786484 FUI786480:FUT786484 GEE786480:GEP786484 GOA786480:GOL786484 GXW786480:GYH786484 HHS786480:HID786484 HRO786480:HRZ786484 IBK786480:IBV786484 ILG786480:ILR786484 IVC786480:IVN786484 JEY786480:JFJ786484 JOU786480:JPF786484 JYQ786480:JZB786484 KIM786480:KIX786484 KSI786480:KST786484 LCE786480:LCP786484 LMA786480:LML786484 LVW786480:LWH786484 MFS786480:MGD786484 MPO786480:MPZ786484 MZK786480:MZV786484 NJG786480:NJR786484 NTC786480:NTN786484 OCY786480:ODJ786484 OMU786480:ONF786484 OWQ786480:OXB786484 PGM786480:PGX786484 PQI786480:PQT786484 QAE786480:QAP786484 QKA786480:QKL786484 QTW786480:QUH786484 RDS786480:RED786484 RNO786480:RNZ786484 RXK786480:RXV786484 SHG786480:SHR786484 SRC786480:SRN786484 TAY786480:TBJ786484 TKU786480:TLF786484 TUQ786480:TVB786484 UEM786480:UEX786484 UOI786480:UOT786484 UYE786480:UYP786484 VIA786480:VIL786484 VRW786480:VSH786484 WBS786480:WCD786484 WLO786480:WLZ786484 WVK786480:WVV786484 SU852016:TF852020 ACQ852016:ADB852020 AMM852016:AMX852020 AWI852016:AWT852020 BGE852016:BGP852020 BQA852016:BQL852020 BZW852016:CAH852020 CJS852016:CKD852020 CTO852016:CTZ852020 DDK852016:DDV852020 DNG852016:DNR852020 DXC852016:DXN852020 EGY852016:EHJ852020 EQU852016:ERF852020 FAQ852016:FBB852020 FKM852016:FKX852020 FUI852016:FUT852020 GEE852016:GEP852020 GOA852016:GOL852020 GXW852016:GYH852020 HHS852016:HID852020 HRO852016:HRZ852020 IBK852016:IBV852020 ILG852016:ILR852020 IVC852016:IVN852020 JEY852016:JFJ852020 JOU852016:JPF852020 JYQ852016:JZB852020 KIM852016:KIX852020 KSI852016:KST852020 LCE852016:LCP852020 LMA852016:LML852020 LVW852016:LWH852020 MFS852016:MGD852020 MPO852016:MPZ852020 MZK852016:MZV852020 NJG852016:NJR852020 NTC852016:NTN852020 OCY852016:ODJ852020 OMU852016:ONF852020 OWQ852016:OXB852020 PGM852016:PGX852020 PQI852016:PQT852020 QAE852016:QAP852020 QKA852016:QKL852020 QTW852016:QUH852020 RDS852016:RED852020 RNO852016:RNZ852020 RXK852016:RXV852020 SHG852016:SHR852020 SRC852016:SRN852020 TAY852016:TBJ852020 TKU852016:TLF852020 TUQ852016:TVB852020 UEM852016:UEX852020 UOI852016:UOT852020 UYE852016:UYP852020 VIA852016:VIL852020 VRW852016:VSH852020 WBS852016:WCD852020 WLO852016:WLZ852020 WVK852016:WVV852020 SU917552:TF917556 ACQ917552:ADB917556 AMM917552:AMX917556 AWI917552:AWT917556 BGE917552:BGP917556 BQA917552:BQL917556 BZW917552:CAH917556 CJS917552:CKD917556 CTO917552:CTZ917556 DDK917552:DDV917556 DNG917552:DNR917556 DXC917552:DXN917556 EGY917552:EHJ917556 EQU917552:ERF917556 FAQ917552:FBB917556 FKM917552:FKX917556 FUI917552:FUT917556 GEE917552:GEP917556 GOA917552:GOL917556 GXW917552:GYH917556 HHS917552:HID917556 HRO917552:HRZ917556 IBK917552:IBV917556 ILG917552:ILR917556 IVC917552:IVN917556 JEY917552:JFJ917556 JOU917552:JPF917556 JYQ917552:JZB917556 KIM917552:KIX917556 KSI917552:KST917556 LCE917552:LCP917556 LMA917552:LML917556 LVW917552:LWH917556 MFS917552:MGD917556 MPO917552:MPZ917556 MZK917552:MZV917556 NJG917552:NJR917556 NTC917552:NTN917556 OCY917552:ODJ917556 OMU917552:ONF917556 OWQ917552:OXB917556 PGM917552:PGX917556 PQI917552:PQT917556 QAE917552:QAP917556 QKA917552:QKL917556 QTW917552:QUH917556 RDS917552:RED917556 RNO917552:RNZ917556 RXK917552:RXV917556 SHG917552:SHR917556 SRC917552:SRN917556 TAY917552:TBJ917556 TKU917552:TLF917556 TUQ917552:TVB917556 UEM917552:UEX917556 UOI917552:UOT917556 UYE917552:UYP917556 VIA917552:VIL917556 VRW917552:VSH917556 WBS917552:WCD917556 WLO917552:WLZ917556 WVK917552:WVV917556 WVK983088:WVV983092 SU983088:TF983092 ACQ983088:ADB983092 AMM983088:AMX983092 AWI983088:AWT983092 BGE983088:BGP983092 BQA983088:BQL983092 BZW983088:CAH983092 CJS983088:CKD983092 CTO983088:CTZ983092 DDK983088:DDV983092 DNG983088:DNR983092 DXC983088:DXN983092 EGY983088:EHJ983092 EQU983088:ERF983092 FAQ983088:FBB983092 FKM983088:FKX983092 FUI983088:FUT983092 GEE983088:GEP983092 GOA983088:GOL983092 GXW983088:GYH983092 HHS983088:HID983092 HRO983088:HRZ983092 IBK983088:IBV983092 ILG983088:ILR983092 IVC983088:IVN983092 JEY983088:JFJ983092 JOU983088:JPF983092 JYQ983088:JZB983092 KIM983088:KIX983092 KSI983088:KST983092 LCE983088:LCP983092 LMA983088:LML983092 LVW983088:LWH983092 MFS983088:MGD983092 MPO983088:MPZ983092 MZK983088:MZV983092 NJG983088:NJR983092 NTC983088:NTN983092 OCY983088:ODJ983092 OMU983088:ONF983092 OWQ983088:OXB983092 PGM983088:PGX983092 PQI983088:PQT983092 QAE983088:QAP983092 QKA983088:QKL983092 QTW983088:QUH983092 RDS983088:RED983092 RNO983088:RNZ983092 RXK983088:RXV983092 SHG983088:SHR983092 SRC983088:SRN983092 TAY983088:TBJ983092 TKU983088:TLF983092 TUQ983088:TVB983092 UEM983088:UEX983092 UOI983088:UOT983092 UYE983088:UYP983092 VIA983088:VIL983092 VRW983088:VSH983092 WBS983088:WCD983092 WLO983088:WLZ983092 IY50:IY54 C917556:M917560 C852020:M852024 C786484:M786488 C720948:M720952 C655412:M655416 C589876:M589880 C524340:M524344 C458804:M458808 C393268:M393272 C327732:M327736 C262196:M262200 C196660:M196664 C131124:M131128 C65588:M65592 C983092:M983096 IY983092:IY983096 IZ983088:JJ983092 IY917556:IY917560 IZ917552:JJ917556 IY852020:IY852024 IZ852016:JJ852020 IY786484:IY786488 IZ786480:JJ786484 IY720948:IY720952 IZ720944:JJ720948 IY655412:IY655416 IZ655408:JJ655412 IY589876:IY589880 IZ589872:JJ589876 IY524340:IY524344 IZ524336:JJ524340 IY458804:IY458808 IZ458800:JJ458804 IY393268:IY393272 IZ393264:JJ393268 IY327732:IY327736 IZ327728:JJ327732 IY262196:IY262200 IZ262192:JJ262196 IY196660:IY196664 IZ196656:JJ196660 IY131124:IY131128 IZ131120:JJ131124 IY65588:IY65592 IZ65584:JJ65588 IZ46:JJ50 C50:M54" xr:uid="{00000000-0002-0000-0E00-000003000000}"/>
    <dataValidation type="decimal" allowBlank="1" showInputMessage="1" showErrorMessage="1" sqref="JI65542:JI65581 TE65542:TE65581 ADA65542:ADA65581 AMW65542:AMW65581 AWS65542:AWS65581 BGO65542:BGO65581 BQK65542:BQK65581 CAG65542:CAG65581 CKC65542:CKC65581 CTY65542:CTY65581 DDU65542:DDU65581 DNQ65542:DNQ65581 DXM65542:DXM65581 EHI65542:EHI65581 ERE65542:ERE65581 FBA65542:FBA65581 FKW65542:FKW65581 FUS65542:FUS65581 GEO65542:GEO65581 GOK65542:GOK65581 GYG65542:GYG65581 HIC65542:HIC65581 HRY65542:HRY65581 IBU65542:IBU65581 ILQ65542:ILQ65581 IVM65542:IVM65581 JFI65542:JFI65581 JPE65542:JPE65581 JZA65542:JZA65581 KIW65542:KIW65581 KSS65542:KSS65581 LCO65542:LCO65581 LMK65542:LMK65581 LWG65542:LWG65581 MGC65542:MGC65581 MPY65542:MPY65581 MZU65542:MZU65581 NJQ65542:NJQ65581 NTM65542:NTM65581 ODI65542:ODI65581 ONE65542:ONE65581 OXA65542:OXA65581 PGW65542:PGW65581 PQS65542:PQS65581 QAO65542:QAO65581 QKK65542:QKK65581 QUG65542:QUG65581 REC65542:REC65581 RNY65542:RNY65581 RXU65542:RXU65581 SHQ65542:SHQ65581 SRM65542:SRM65581 TBI65542:TBI65581 TLE65542:TLE65581 TVA65542:TVA65581 UEW65542:UEW65581 UOS65542:UOS65581 UYO65542:UYO65581 VIK65542:VIK65581 VSG65542:VSG65581 WCC65542:WCC65581 WLY65542:WLY65581 WVU65542:WVU65581 JI131078:JI131117 TE131078:TE131117 ADA131078:ADA131117 AMW131078:AMW131117 AWS131078:AWS131117 BGO131078:BGO131117 BQK131078:BQK131117 CAG131078:CAG131117 CKC131078:CKC131117 CTY131078:CTY131117 DDU131078:DDU131117 DNQ131078:DNQ131117 DXM131078:DXM131117 EHI131078:EHI131117 ERE131078:ERE131117 FBA131078:FBA131117 FKW131078:FKW131117 FUS131078:FUS131117 GEO131078:GEO131117 GOK131078:GOK131117 GYG131078:GYG131117 HIC131078:HIC131117 HRY131078:HRY131117 IBU131078:IBU131117 ILQ131078:ILQ131117 IVM131078:IVM131117 JFI131078:JFI131117 JPE131078:JPE131117 JZA131078:JZA131117 KIW131078:KIW131117 KSS131078:KSS131117 LCO131078:LCO131117 LMK131078:LMK131117 LWG131078:LWG131117 MGC131078:MGC131117 MPY131078:MPY131117 MZU131078:MZU131117 NJQ131078:NJQ131117 NTM131078:NTM131117 ODI131078:ODI131117 ONE131078:ONE131117 OXA131078:OXA131117 PGW131078:PGW131117 PQS131078:PQS131117 QAO131078:QAO131117 QKK131078:QKK131117 QUG131078:QUG131117 REC131078:REC131117 RNY131078:RNY131117 RXU131078:RXU131117 SHQ131078:SHQ131117 SRM131078:SRM131117 TBI131078:TBI131117 TLE131078:TLE131117 TVA131078:TVA131117 UEW131078:UEW131117 UOS131078:UOS131117 UYO131078:UYO131117 VIK131078:VIK131117 VSG131078:VSG131117 WCC131078:WCC131117 WLY131078:WLY131117 WVU131078:WVU131117 JI196614:JI196653 TE196614:TE196653 ADA196614:ADA196653 AMW196614:AMW196653 AWS196614:AWS196653 BGO196614:BGO196653 BQK196614:BQK196653 CAG196614:CAG196653 CKC196614:CKC196653 CTY196614:CTY196653 DDU196614:DDU196653 DNQ196614:DNQ196653 DXM196614:DXM196653 EHI196614:EHI196653 ERE196614:ERE196653 FBA196614:FBA196653 FKW196614:FKW196653 FUS196614:FUS196653 GEO196614:GEO196653 GOK196614:GOK196653 GYG196614:GYG196653 HIC196614:HIC196653 HRY196614:HRY196653 IBU196614:IBU196653 ILQ196614:ILQ196653 IVM196614:IVM196653 JFI196614:JFI196653 JPE196614:JPE196653 JZA196614:JZA196653 KIW196614:KIW196653 KSS196614:KSS196653 LCO196614:LCO196653 LMK196614:LMK196653 LWG196614:LWG196653 MGC196614:MGC196653 MPY196614:MPY196653 MZU196614:MZU196653 NJQ196614:NJQ196653 NTM196614:NTM196653 ODI196614:ODI196653 ONE196614:ONE196653 OXA196614:OXA196653 PGW196614:PGW196653 PQS196614:PQS196653 QAO196614:QAO196653 QKK196614:QKK196653 QUG196614:QUG196653 REC196614:REC196653 RNY196614:RNY196653 RXU196614:RXU196653 SHQ196614:SHQ196653 SRM196614:SRM196653 TBI196614:TBI196653 TLE196614:TLE196653 TVA196614:TVA196653 UEW196614:UEW196653 UOS196614:UOS196653 UYO196614:UYO196653 VIK196614:VIK196653 VSG196614:VSG196653 WCC196614:WCC196653 WLY196614:WLY196653 WVU196614:WVU196653 JI262150:JI262189 TE262150:TE262189 ADA262150:ADA262189 AMW262150:AMW262189 AWS262150:AWS262189 BGO262150:BGO262189 BQK262150:BQK262189 CAG262150:CAG262189 CKC262150:CKC262189 CTY262150:CTY262189 DDU262150:DDU262189 DNQ262150:DNQ262189 DXM262150:DXM262189 EHI262150:EHI262189 ERE262150:ERE262189 FBA262150:FBA262189 FKW262150:FKW262189 FUS262150:FUS262189 GEO262150:GEO262189 GOK262150:GOK262189 GYG262150:GYG262189 HIC262150:HIC262189 HRY262150:HRY262189 IBU262150:IBU262189 ILQ262150:ILQ262189 IVM262150:IVM262189 JFI262150:JFI262189 JPE262150:JPE262189 JZA262150:JZA262189 KIW262150:KIW262189 KSS262150:KSS262189 LCO262150:LCO262189 LMK262150:LMK262189 LWG262150:LWG262189 MGC262150:MGC262189 MPY262150:MPY262189 MZU262150:MZU262189 NJQ262150:NJQ262189 NTM262150:NTM262189 ODI262150:ODI262189 ONE262150:ONE262189 OXA262150:OXA262189 PGW262150:PGW262189 PQS262150:PQS262189 QAO262150:QAO262189 QKK262150:QKK262189 QUG262150:QUG262189 REC262150:REC262189 RNY262150:RNY262189 RXU262150:RXU262189 SHQ262150:SHQ262189 SRM262150:SRM262189 TBI262150:TBI262189 TLE262150:TLE262189 TVA262150:TVA262189 UEW262150:UEW262189 UOS262150:UOS262189 UYO262150:UYO262189 VIK262150:VIK262189 VSG262150:VSG262189 WCC262150:WCC262189 WLY262150:WLY262189 WVU262150:WVU262189 JI327686:JI327725 TE327686:TE327725 ADA327686:ADA327725 AMW327686:AMW327725 AWS327686:AWS327725 BGO327686:BGO327725 BQK327686:BQK327725 CAG327686:CAG327725 CKC327686:CKC327725 CTY327686:CTY327725 DDU327686:DDU327725 DNQ327686:DNQ327725 DXM327686:DXM327725 EHI327686:EHI327725 ERE327686:ERE327725 FBA327686:FBA327725 FKW327686:FKW327725 FUS327686:FUS327725 GEO327686:GEO327725 GOK327686:GOK327725 GYG327686:GYG327725 HIC327686:HIC327725 HRY327686:HRY327725 IBU327686:IBU327725 ILQ327686:ILQ327725 IVM327686:IVM327725 JFI327686:JFI327725 JPE327686:JPE327725 JZA327686:JZA327725 KIW327686:KIW327725 KSS327686:KSS327725 LCO327686:LCO327725 LMK327686:LMK327725 LWG327686:LWG327725 MGC327686:MGC327725 MPY327686:MPY327725 MZU327686:MZU327725 NJQ327686:NJQ327725 NTM327686:NTM327725 ODI327686:ODI327725 ONE327686:ONE327725 OXA327686:OXA327725 PGW327686:PGW327725 PQS327686:PQS327725 QAO327686:QAO327725 QKK327686:QKK327725 QUG327686:QUG327725 REC327686:REC327725 RNY327686:RNY327725 RXU327686:RXU327725 SHQ327686:SHQ327725 SRM327686:SRM327725 TBI327686:TBI327725 TLE327686:TLE327725 TVA327686:TVA327725 UEW327686:UEW327725 UOS327686:UOS327725 UYO327686:UYO327725 VIK327686:VIK327725 VSG327686:VSG327725 WCC327686:WCC327725 WLY327686:WLY327725 WVU327686:WVU327725 JI393222:JI393261 TE393222:TE393261 ADA393222:ADA393261 AMW393222:AMW393261 AWS393222:AWS393261 BGO393222:BGO393261 BQK393222:BQK393261 CAG393222:CAG393261 CKC393222:CKC393261 CTY393222:CTY393261 DDU393222:DDU393261 DNQ393222:DNQ393261 DXM393222:DXM393261 EHI393222:EHI393261 ERE393222:ERE393261 FBA393222:FBA393261 FKW393222:FKW393261 FUS393222:FUS393261 GEO393222:GEO393261 GOK393222:GOK393261 GYG393222:GYG393261 HIC393222:HIC393261 HRY393222:HRY393261 IBU393222:IBU393261 ILQ393222:ILQ393261 IVM393222:IVM393261 JFI393222:JFI393261 JPE393222:JPE393261 JZA393222:JZA393261 KIW393222:KIW393261 KSS393222:KSS393261 LCO393222:LCO393261 LMK393222:LMK393261 LWG393222:LWG393261 MGC393222:MGC393261 MPY393222:MPY393261 MZU393222:MZU393261 NJQ393222:NJQ393261 NTM393222:NTM393261 ODI393222:ODI393261 ONE393222:ONE393261 OXA393222:OXA393261 PGW393222:PGW393261 PQS393222:PQS393261 QAO393222:QAO393261 QKK393222:QKK393261 QUG393222:QUG393261 REC393222:REC393261 RNY393222:RNY393261 RXU393222:RXU393261 SHQ393222:SHQ393261 SRM393222:SRM393261 TBI393222:TBI393261 TLE393222:TLE393261 TVA393222:TVA393261 UEW393222:UEW393261 UOS393222:UOS393261 UYO393222:UYO393261 VIK393222:VIK393261 VSG393222:VSG393261 WCC393222:WCC393261 WLY393222:WLY393261 WVU393222:WVU393261 JI458758:JI458797 TE458758:TE458797 ADA458758:ADA458797 AMW458758:AMW458797 AWS458758:AWS458797 BGO458758:BGO458797 BQK458758:BQK458797 CAG458758:CAG458797 CKC458758:CKC458797 CTY458758:CTY458797 DDU458758:DDU458797 DNQ458758:DNQ458797 DXM458758:DXM458797 EHI458758:EHI458797 ERE458758:ERE458797 FBA458758:FBA458797 FKW458758:FKW458797 FUS458758:FUS458797 GEO458758:GEO458797 GOK458758:GOK458797 GYG458758:GYG458797 HIC458758:HIC458797 HRY458758:HRY458797 IBU458758:IBU458797 ILQ458758:ILQ458797 IVM458758:IVM458797 JFI458758:JFI458797 JPE458758:JPE458797 JZA458758:JZA458797 KIW458758:KIW458797 KSS458758:KSS458797 LCO458758:LCO458797 LMK458758:LMK458797 LWG458758:LWG458797 MGC458758:MGC458797 MPY458758:MPY458797 MZU458758:MZU458797 NJQ458758:NJQ458797 NTM458758:NTM458797 ODI458758:ODI458797 ONE458758:ONE458797 OXA458758:OXA458797 PGW458758:PGW458797 PQS458758:PQS458797 QAO458758:QAO458797 QKK458758:QKK458797 QUG458758:QUG458797 REC458758:REC458797 RNY458758:RNY458797 RXU458758:RXU458797 SHQ458758:SHQ458797 SRM458758:SRM458797 TBI458758:TBI458797 TLE458758:TLE458797 TVA458758:TVA458797 UEW458758:UEW458797 UOS458758:UOS458797 UYO458758:UYO458797 VIK458758:VIK458797 VSG458758:VSG458797 WCC458758:WCC458797 WLY458758:WLY458797 WVU458758:WVU458797 JI524294:JI524333 TE524294:TE524333 ADA524294:ADA524333 AMW524294:AMW524333 AWS524294:AWS524333 BGO524294:BGO524333 BQK524294:BQK524333 CAG524294:CAG524333 CKC524294:CKC524333 CTY524294:CTY524333 DDU524294:DDU524333 DNQ524294:DNQ524333 DXM524294:DXM524333 EHI524294:EHI524333 ERE524294:ERE524333 FBA524294:FBA524333 FKW524294:FKW524333 FUS524294:FUS524333 GEO524294:GEO524333 GOK524294:GOK524333 GYG524294:GYG524333 HIC524294:HIC524333 HRY524294:HRY524333 IBU524294:IBU524333 ILQ524294:ILQ524333 IVM524294:IVM524333 JFI524294:JFI524333 JPE524294:JPE524333 JZA524294:JZA524333 KIW524294:KIW524333 KSS524294:KSS524333 LCO524294:LCO524333 LMK524294:LMK524333 LWG524294:LWG524333 MGC524294:MGC524333 MPY524294:MPY524333 MZU524294:MZU524333 NJQ524294:NJQ524333 NTM524294:NTM524333 ODI524294:ODI524333 ONE524294:ONE524333 OXA524294:OXA524333 PGW524294:PGW524333 PQS524294:PQS524333 QAO524294:QAO524333 QKK524294:QKK524333 QUG524294:QUG524333 REC524294:REC524333 RNY524294:RNY524333 RXU524294:RXU524333 SHQ524294:SHQ524333 SRM524294:SRM524333 TBI524294:TBI524333 TLE524294:TLE524333 TVA524294:TVA524333 UEW524294:UEW524333 UOS524294:UOS524333 UYO524294:UYO524333 VIK524294:VIK524333 VSG524294:VSG524333 WCC524294:WCC524333 WLY524294:WLY524333 WVU524294:WVU524333 JI589830:JI589869 TE589830:TE589869 ADA589830:ADA589869 AMW589830:AMW589869 AWS589830:AWS589869 BGO589830:BGO589869 BQK589830:BQK589869 CAG589830:CAG589869 CKC589830:CKC589869 CTY589830:CTY589869 DDU589830:DDU589869 DNQ589830:DNQ589869 DXM589830:DXM589869 EHI589830:EHI589869 ERE589830:ERE589869 FBA589830:FBA589869 FKW589830:FKW589869 FUS589830:FUS589869 GEO589830:GEO589869 GOK589830:GOK589869 GYG589830:GYG589869 HIC589830:HIC589869 HRY589830:HRY589869 IBU589830:IBU589869 ILQ589830:ILQ589869 IVM589830:IVM589869 JFI589830:JFI589869 JPE589830:JPE589869 JZA589830:JZA589869 KIW589830:KIW589869 KSS589830:KSS589869 LCO589830:LCO589869 LMK589830:LMK589869 LWG589830:LWG589869 MGC589830:MGC589869 MPY589830:MPY589869 MZU589830:MZU589869 NJQ589830:NJQ589869 NTM589830:NTM589869 ODI589830:ODI589869 ONE589830:ONE589869 OXA589830:OXA589869 PGW589830:PGW589869 PQS589830:PQS589869 QAO589830:QAO589869 QKK589830:QKK589869 QUG589830:QUG589869 REC589830:REC589869 RNY589830:RNY589869 RXU589830:RXU589869 SHQ589830:SHQ589869 SRM589830:SRM589869 TBI589830:TBI589869 TLE589830:TLE589869 TVA589830:TVA589869 UEW589830:UEW589869 UOS589830:UOS589869 UYO589830:UYO589869 VIK589830:VIK589869 VSG589830:VSG589869 WCC589830:WCC589869 WLY589830:WLY589869 WVU589830:WVU589869 JI655366:JI655405 TE655366:TE655405 ADA655366:ADA655405 AMW655366:AMW655405 AWS655366:AWS655405 BGO655366:BGO655405 BQK655366:BQK655405 CAG655366:CAG655405 CKC655366:CKC655405 CTY655366:CTY655405 DDU655366:DDU655405 DNQ655366:DNQ655405 DXM655366:DXM655405 EHI655366:EHI655405 ERE655366:ERE655405 FBA655366:FBA655405 FKW655366:FKW655405 FUS655366:FUS655405 GEO655366:GEO655405 GOK655366:GOK655405 GYG655366:GYG655405 HIC655366:HIC655405 HRY655366:HRY655405 IBU655366:IBU655405 ILQ655366:ILQ655405 IVM655366:IVM655405 JFI655366:JFI655405 JPE655366:JPE655405 JZA655366:JZA655405 KIW655366:KIW655405 KSS655366:KSS655405 LCO655366:LCO655405 LMK655366:LMK655405 LWG655366:LWG655405 MGC655366:MGC655405 MPY655366:MPY655405 MZU655366:MZU655405 NJQ655366:NJQ655405 NTM655366:NTM655405 ODI655366:ODI655405 ONE655366:ONE655405 OXA655366:OXA655405 PGW655366:PGW655405 PQS655366:PQS655405 QAO655366:QAO655405 QKK655366:QKK655405 QUG655366:QUG655405 REC655366:REC655405 RNY655366:RNY655405 RXU655366:RXU655405 SHQ655366:SHQ655405 SRM655366:SRM655405 TBI655366:TBI655405 TLE655366:TLE655405 TVA655366:TVA655405 UEW655366:UEW655405 UOS655366:UOS655405 UYO655366:UYO655405 VIK655366:VIK655405 VSG655366:VSG655405 WCC655366:WCC655405 WLY655366:WLY655405 WVU655366:WVU655405 JI720902:JI720941 TE720902:TE720941 ADA720902:ADA720941 AMW720902:AMW720941 AWS720902:AWS720941 BGO720902:BGO720941 BQK720902:BQK720941 CAG720902:CAG720941 CKC720902:CKC720941 CTY720902:CTY720941 DDU720902:DDU720941 DNQ720902:DNQ720941 DXM720902:DXM720941 EHI720902:EHI720941 ERE720902:ERE720941 FBA720902:FBA720941 FKW720902:FKW720941 FUS720902:FUS720941 GEO720902:GEO720941 GOK720902:GOK720941 GYG720902:GYG720941 HIC720902:HIC720941 HRY720902:HRY720941 IBU720902:IBU720941 ILQ720902:ILQ720941 IVM720902:IVM720941 JFI720902:JFI720941 JPE720902:JPE720941 JZA720902:JZA720941 KIW720902:KIW720941 KSS720902:KSS720941 LCO720902:LCO720941 LMK720902:LMK720941 LWG720902:LWG720941 MGC720902:MGC720941 MPY720902:MPY720941 MZU720902:MZU720941 NJQ720902:NJQ720941 NTM720902:NTM720941 ODI720902:ODI720941 ONE720902:ONE720941 OXA720902:OXA720941 PGW720902:PGW720941 PQS720902:PQS720941 QAO720902:QAO720941 QKK720902:QKK720941 QUG720902:QUG720941 REC720902:REC720941 RNY720902:RNY720941 RXU720902:RXU720941 SHQ720902:SHQ720941 SRM720902:SRM720941 TBI720902:TBI720941 TLE720902:TLE720941 TVA720902:TVA720941 UEW720902:UEW720941 UOS720902:UOS720941 UYO720902:UYO720941 VIK720902:VIK720941 VSG720902:VSG720941 WCC720902:WCC720941 WLY720902:WLY720941 WVU720902:WVU720941 JI786438:JI786477 TE786438:TE786477 ADA786438:ADA786477 AMW786438:AMW786477 AWS786438:AWS786477 BGO786438:BGO786477 BQK786438:BQK786477 CAG786438:CAG786477 CKC786438:CKC786477 CTY786438:CTY786477 DDU786438:DDU786477 DNQ786438:DNQ786477 DXM786438:DXM786477 EHI786438:EHI786477 ERE786438:ERE786477 FBA786438:FBA786477 FKW786438:FKW786477 FUS786438:FUS786477 GEO786438:GEO786477 GOK786438:GOK786477 GYG786438:GYG786477 HIC786438:HIC786477 HRY786438:HRY786477 IBU786438:IBU786477 ILQ786438:ILQ786477 IVM786438:IVM786477 JFI786438:JFI786477 JPE786438:JPE786477 JZA786438:JZA786477 KIW786438:KIW786477 KSS786438:KSS786477 LCO786438:LCO786477 LMK786438:LMK786477 LWG786438:LWG786477 MGC786438:MGC786477 MPY786438:MPY786477 MZU786438:MZU786477 NJQ786438:NJQ786477 NTM786438:NTM786477 ODI786438:ODI786477 ONE786438:ONE786477 OXA786438:OXA786477 PGW786438:PGW786477 PQS786438:PQS786477 QAO786438:QAO786477 QKK786438:QKK786477 QUG786438:QUG786477 REC786438:REC786477 RNY786438:RNY786477 RXU786438:RXU786477 SHQ786438:SHQ786477 SRM786438:SRM786477 TBI786438:TBI786477 TLE786438:TLE786477 TVA786438:TVA786477 UEW786438:UEW786477 UOS786438:UOS786477 UYO786438:UYO786477 VIK786438:VIK786477 VSG786438:VSG786477 WCC786438:WCC786477 WLY786438:WLY786477 WVU786438:WVU786477 JI851974:JI852013 TE851974:TE852013 ADA851974:ADA852013 AMW851974:AMW852013 AWS851974:AWS852013 BGO851974:BGO852013 BQK851974:BQK852013 CAG851974:CAG852013 CKC851974:CKC852013 CTY851974:CTY852013 DDU851974:DDU852013 DNQ851974:DNQ852013 DXM851974:DXM852013 EHI851974:EHI852013 ERE851974:ERE852013 FBA851974:FBA852013 FKW851974:FKW852013 FUS851974:FUS852013 GEO851974:GEO852013 GOK851974:GOK852013 GYG851974:GYG852013 HIC851974:HIC852013 HRY851974:HRY852013 IBU851974:IBU852013 ILQ851974:ILQ852013 IVM851974:IVM852013 JFI851974:JFI852013 JPE851974:JPE852013 JZA851974:JZA852013 KIW851974:KIW852013 KSS851974:KSS852013 LCO851974:LCO852013 LMK851974:LMK852013 LWG851974:LWG852013 MGC851974:MGC852013 MPY851974:MPY852013 MZU851974:MZU852013 NJQ851974:NJQ852013 NTM851974:NTM852013 ODI851974:ODI852013 ONE851974:ONE852013 OXA851974:OXA852013 PGW851974:PGW852013 PQS851974:PQS852013 QAO851974:QAO852013 QKK851974:QKK852013 QUG851974:QUG852013 REC851974:REC852013 RNY851974:RNY852013 RXU851974:RXU852013 SHQ851974:SHQ852013 SRM851974:SRM852013 TBI851974:TBI852013 TLE851974:TLE852013 TVA851974:TVA852013 UEW851974:UEW852013 UOS851974:UOS852013 UYO851974:UYO852013 VIK851974:VIK852013 VSG851974:VSG852013 WCC851974:WCC852013 WLY851974:WLY852013 WVU851974:WVU852013 JI917510:JI917549 TE917510:TE917549 ADA917510:ADA917549 AMW917510:AMW917549 AWS917510:AWS917549 BGO917510:BGO917549 BQK917510:BQK917549 CAG917510:CAG917549 CKC917510:CKC917549 CTY917510:CTY917549 DDU917510:DDU917549 DNQ917510:DNQ917549 DXM917510:DXM917549 EHI917510:EHI917549 ERE917510:ERE917549 FBA917510:FBA917549 FKW917510:FKW917549 FUS917510:FUS917549 GEO917510:GEO917549 GOK917510:GOK917549 GYG917510:GYG917549 HIC917510:HIC917549 HRY917510:HRY917549 IBU917510:IBU917549 ILQ917510:ILQ917549 IVM917510:IVM917549 JFI917510:JFI917549 JPE917510:JPE917549 JZA917510:JZA917549 KIW917510:KIW917549 KSS917510:KSS917549 LCO917510:LCO917549 LMK917510:LMK917549 LWG917510:LWG917549 MGC917510:MGC917549 MPY917510:MPY917549 MZU917510:MZU917549 NJQ917510:NJQ917549 NTM917510:NTM917549 ODI917510:ODI917549 ONE917510:ONE917549 OXA917510:OXA917549 PGW917510:PGW917549 PQS917510:PQS917549 QAO917510:QAO917549 QKK917510:QKK917549 QUG917510:QUG917549 REC917510:REC917549 RNY917510:RNY917549 RXU917510:RXU917549 SHQ917510:SHQ917549 SRM917510:SRM917549 TBI917510:TBI917549 TLE917510:TLE917549 TVA917510:TVA917549 UEW917510:UEW917549 UOS917510:UOS917549 UYO917510:UYO917549 VIK917510:VIK917549 VSG917510:VSG917549 WCC917510:WCC917549 WLY917510:WLY917549 WVU917510:WVU917549 JI983046:JI983085 TE983046:TE983085 ADA983046:ADA983085 AMW983046:AMW983085 AWS983046:AWS983085 BGO983046:BGO983085 BQK983046:BQK983085 CAG983046:CAG983085 CKC983046:CKC983085 CTY983046:CTY983085 DDU983046:DDU983085 DNQ983046:DNQ983085 DXM983046:DXM983085 EHI983046:EHI983085 ERE983046:ERE983085 FBA983046:FBA983085 FKW983046:FKW983085 FUS983046:FUS983085 GEO983046:GEO983085 GOK983046:GOK983085 GYG983046:GYG983085 HIC983046:HIC983085 HRY983046:HRY983085 IBU983046:IBU983085 ILQ983046:ILQ983085 IVM983046:IVM983085 JFI983046:JFI983085 JPE983046:JPE983085 JZA983046:JZA983085 KIW983046:KIW983085 KSS983046:KSS983085 LCO983046:LCO983085 LMK983046:LMK983085 LWG983046:LWG983085 MGC983046:MGC983085 MPY983046:MPY983085 MZU983046:MZU983085 NJQ983046:NJQ983085 NTM983046:NTM983085 ODI983046:ODI983085 ONE983046:ONE983085 OXA983046:OXA983085 PGW983046:PGW983085 PQS983046:PQS983085 QAO983046:QAO983085 QKK983046:QKK983085 QUG983046:QUG983085 REC983046:REC983085 RNY983046:RNY983085 RXU983046:RXU983085 SHQ983046:SHQ983085 SRM983046:SRM983085 TBI983046:TBI983085 TLE983046:TLE983085 TVA983046:TVA983085 UEW983046:UEW983085 UOS983046:UOS983085 UYO983046:UYO983085 VIK983046:VIK983085 VSG983046:VSG983085 WCC983046:WCC983085 WLY983046:WLY983085 WVU983046:WVU983085 WVU5:WVU43 WLY5:WLY43 WCC5:WCC43 VSG5:VSG43 VIK5:VIK43 UYO5:UYO43 UOS5:UOS43 UEW5:UEW43 TVA5:TVA43 TLE5:TLE43 TBI5:TBI43 SRM5:SRM43 SHQ5:SHQ43 RXU5:RXU43 RNY5:RNY43 REC5:REC43 QUG5:QUG43 QKK5:QKK43 QAO5:QAO43 PQS5:PQS43 PGW5:PGW43 OXA5:OXA43 ONE5:ONE43 ODI5:ODI43 NTM5:NTM43 NJQ5:NJQ43 MZU5:MZU43 MPY5:MPY43 MGC5:MGC43 LWG5:LWG43 LMK5:LMK43 LCO5:LCO43 KSS5:KSS43 KIW5:KIW43 JZA5:JZA43 JPE5:JPE43 JFI5:JFI43 IVM5:IVM43 ILQ5:ILQ43 IBU5:IBU43 HRY5:HRY43 HIC5:HIC43 GYG5:GYG43 GOK5:GOK43 GEO5:GEO43 FUS5:FUS43 FKW5:FKW43 FBA5:FBA43 ERE5:ERE43 EHI5:EHI43 DXM5:DXM43 DNQ5:DNQ43 DDU5:DDU43 CTY5:CTY43 CKC5:CKC43 CAG5:CAG43 BQK5:BQK43 BGO5:BGO43 AWS5:AWS43 AMW5:AMW43 ADA5:ADA43 TE5:TE43 JI5:JI43" xr:uid="{00000000-0002-0000-0E00-000004000000}">
      <formula1>0</formula1>
      <formula2>20</formula2>
    </dataValidation>
  </dataValidations>
  <printOptions horizontalCentered="1" verticalCentered="1"/>
  <pageMargins left="0.19685039370078741" right="0.19685039370078741" top="0.19685039370078741" bottom="0.19685039370078741" header="0.23622047244094491" footer="0.51181102362204722"/>
  <pageSetup paperSize="9" scale="22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showGridLines="0" showRowColHeaders="0" rightToLeft="1" workbookViewId="0">
      <selection activeCell="L14" sqref="L14"/>
    </sheetView>
  </sheetViews>
  <sheetFormatPr defaultRowHeight="15"/>
  <sheetData/>
  <pageMargins left="0.7" right="0.7" top="0.75" bottom="0.75" header="0.3" footer="0.3"/>
  <pageSetup orientation="portrait" horizontalDpi="4294967293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70"/>
  <sheetViews>
    <sheetView rightToLeft="1" workbookViewId="0"/>
  </sheetViews>
  <sheetFormatPr defaultRowHeight="15"/>
  <cols>
    <col min="1" max="1" width="17.7109375" customWidth="1"/>
    <col min="2" max="2" width="18.570312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348</v>
      </c>
      <c r="C2" t="s">
        <v>349</v>
      </c>
      <c r="D2" t="s">
        <v>350</v>
      </c>
      <c r="E2" t="s">
        <v>351</v>
      </c>
      <c r="F2" t="s">
        <v>352</v>
      </c>
    </row>
    <row r="4" spans="1:9">
      <c r="A4" t="s">
        <v>353</v>
      </c>
      <c r="B4" t="s">
        <v>348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361</v>
      </c>
      <c r="B5" t="s">
        <v>362</v>
      </c>
      <c r="C5" t="s">
        <v>362</v>
      </c>
      <c r="D5" t="s">
        <v>362</v>
      </c>
    </row>
    <row r="6" spans="1:9">
      <c r="A6" t="s">
        <v>363</v>
      </c>
      <c r="B6" t="s">
        <v>362</v>
      </c>
      <c r="C6" t="s">
        <v>362</v>
      </c>
      <c r="D6" t="s">
        <v>362</v>
      </c>
    </row>
    <row r="7" spans="1:9">
      <c r="A7" t="s">
        <v>364</v>
      </c>
      <c r="B7" t="s">
        <v>362</v>
      </c>
      <c r="C7" t="s">
        <v>362</v>
      </c>
      <c r="D7" t="s">
        <v>362</v>
      </c>
    </row>
    <row r="8" spans="1:9">
      <c r="A8" t="s">
        <v>365</v>
      </c>
      <c r="B8" t="s">
        <v>362</v>
      </c>
      <c r="C8" t="s">
        <v>362</v>
      </c>
      <c r="D8" t="s">
        <v>362</v>
      </c>
    </row>
    <row r="9" spans="1:9">
      <c r="A9" t="s">
        <v>366</v>
      </c>
      <c r="B9" t="s">
        <v>362</v>
      </c>
      <c r="C9" t="s">
        <v>362</v>
      </c>
      <c r="D9" t="s">
        <v>362</v>
      </c>
    </row>
    <row r="10" spans="1:9">
      <c r="A10" t="s">
        <v>367</v>
      </c>
      <c r="B10" t="s">
        <v>362</v>
      </c>
      <c r="C10" t="s">
        <v>362</v>
      </c>
      <c r="D10" t="s">
        <v>362</v>
      </c>
    </row>
    <row r="11" spans="1:9">
      <c r="A11" t="s">
        <v>368</v>
      </c>
      <c r="B11" t="s">
        <v>362</v>
      </c>
      <c r="C11" t="s">
        <v>362</v>
      </c>
      <c r="D11" t="s">
        <v>362</v>
      </c>
    </row>
    <row r="12" spans="1:9">
      <c r="A12" t="s">
        <v>369</v>
      </c>
      <c r="B12" t="s">
        <v>362</v>
      </c>
      <c r="C12" t="s">
        <v>362</v>
      </c>
      <c r="D12" t="s">
        <v>362</v>
      </c>
    </row>
    <row r="13" spans="1:9">
      <c r="A13" t="s">
        <v>370</v>
      </c>
      <c r="B13" t="s">
        <v>362</v>
      </c>
      <c r="C13" t="s">
        <v>362</v>
      </c>
      <c r="D13" t="s">
        <v>362</v>
      </c>
    </row>
    <row r="14" spans="1:9">
      <c r="A14" t="s">
        <v>371</v>
      </c>
      <c r="B14" t="s">
        <v>372</v>
      </c>
      <c r="C14" t="s">
        <v>362</v>
      </c>
      <c r="D14" t="s">
        <v>362</v>
      </c>
      <c r="E14" t="s">
        <v>373</v>
      </c>
      <c r="F14" t="s">
        <v>374</v>
      </c>
      <c r="G14" t="s">
        <v>375</v>
      </c>
      <c r="H14" t="s">
        <v>376</v>
      </c>
    </row>
    <row r="15" spans="1:9">
      <c r="A15" t="s">
        <v>377</v>
      </c>
      <c r="B15" t="s">
        <v>362</v>
      </c>
      <c r="C15" t="s">
        <v>362</v>
      </c>
      <c r="D15" t="s">
        <v>362</v>
      </c>
    </row>
    <row r="16" spans="1:9">
      <c r="A16" t="s">
        <v>378</v>
      </c>
      <c r="B16" t="s">
        <v>362</v>
      </c>
      <c r="C16" t="s">
        <v>362</v>
      </c>
      <c r="D16" t="s">
        <v>362</v>
      </c>
    </row>
    <row r="17" spans="1:8">
      <c r="A17" t="s">
        <v>379</v>
      </c>
      <c r="B17" t="s">
        <v>362</v>
      </c>
      <c r="C17" t="s">
        <v>362</v>
      </c>
      <c r="D17" t="s">
        <v>362</v>
      </c>
    </row>
    <row r="18" spans="1:8">
      <c r="A18" t="s">
        <v>380</v>
      </c>
      <c r="B18" t="s">
        <v>362</v>
      </c>
      <c r="C18" t="s">
        <v>362</v>
      </c>
      <c r="D18" t="s">
        <v>362</v>
      </c>
    </row>
    <row r="19" spans="1:8">
      <c r="A19" t="s">
        <v>381</v>
      </c>
      <c r="B19" t="s">
        <v>362</v>
      </c>
      <c r="C19" t="s">
        <v>362</v>
      </c>
      <c r="D19" t="s">
        <v>362</v>
      </c>
    </row>
    <row r="20" spans="1:8">
      <c r="A20" t="s">
        <v>382</v>
      </c>
      <c r="B20" t="s">
        <v>362</v>
      </c>
      <c r="C20" t="s">
        <v>362</v>
      </c>
      <c r="D20" t="s">
        <v>362</v>
      </c>
    </row>
    <row r="21" spans="1:8">
      <c r="A21" t="s">
        <v>383</v>
      </c>
      <c r="B21" t="s">
        <v>362</v>
      </c>
      <c r="C21" t="s">
        <v>362</v>
      </c>
      <c r="D21" t="s">
        <v>362</v>
      </c>
    </row>
    <row r="22" spans="1:8">
      <c r="A22" t="s">
        <v>384</v>
      </c>
      <c r="B22" t="s">
        <v>362</v>
      </c>
      <c r="C22" t="s">
        <v>362</v>
      </c>
      <c r="D22" t="s">
        <v>362</v>
      </c>
    </row>
    <row r="23" spans="1:8">
      <c r="A23" t="s">
        <v>385</v>
      </c>
      <c r="B23" t="s">
        <v>362</v>
      </c>
      <c r="C23" t="s">
        <v>362</v>
      </c>
      <c r="D23" t="s">
        <v>362</v>
      </c>
    </row>
    <row r="24" spans="1:8">
      <c r="A24" t="s">
        <v>386</v>
      </c>
      <c r="B24" t="s">
        <v>372</v>
      </c>
      <c r="C24" t="s">
        <v>362</v>
      </c>
      <c r="D24" t="s">
        <v>362</v>
      </c>
      <c r="E24" t="s">
        <v>350</v>
      </c>
      <c r="F24" t="s">
        <v>387</v>
      </c>
      <c r="G24" t="s">
        <v>388</v>
      </c>
      <c r="H24" t="s">
        <v>376</v>
      </c>
    </row>
    <row r="25" spans="1:8">
      <c r="A25" t="s">
        <v>389</v>
      </c>
      <c r="B25" t="s">
        <v>362</v>
      </c>
      <c r="C25" t="s">
        <v>362</v>
      </c>
      <c r="D25" t="s">
        <v>362</v>
      </c>
    </row>
    <row r="26" spans="1:8">
      <c r="A26" t="s">
        <v>390</v>
      </c>
      <c r="B26" t="s">
        <v>362</v>
      </c>
      <c r="C26" t="s">
        <v>362</v>
      </c>
      <c r="D26" t="s">
        <v>362</v>
      </c>
    </row>
    <row r="27" spans="1:8">
      <c r="A27" t="s">
        <v>391</v>
      </c>
      <c r="B27" t="s">
        <v>362</v>
      </c>
      <c r="C27" t="s">
        <v>362</v>
      </c>
      <c r="D27" t="s">
        <v>362</v>
      </c>
    </row>
    <row r="28" spans="1:8">
      <c r="A28" t="s">
        <v>392</v>
      </c>
      <c r="B28" t="s">
        <v>362</v>
      </c>
      <c r="C28" t="s">
        <v>362</v>
      </c>
      <c r="D28" t="s">
        <v>362</v>
      </c>
    </row>
    <row r="29" spans="1:8">
      <c r="A29" t="s">
        <v>393</v>
      </c>
      <c r="B29" t="s">
        <v>362</v>
      </c>
      <c r="C29" t="s">
        <v>362</v>
      </c>
      <c r="D29" t="s">
        <v>362</v>
      </c>
    </row>
    <row r="30" spans="1:8">
      <c r="A30" t="s">
        <v>394</v>
      </c>
      <c r="B30" t="s">
        <v>372</v>
      </c>
      <c r="C30" t="s">
        <v>362</v>
      </c>
      <c r="D30" t="s">
        <v>362</v>
      </c>
      <c r="E30" t="s">
        <v>395</v>
      </c>
      <c r="F30" t="s">
        <v>374</v>
      </c>
      <c r="G30" t="s">
        <v>396</v>
      </c>
      <c r="H30" t="s">
        <v>376</v>
      </c>
    </row>
    <row r="31" spans="1:8">
      <c r="A31" t="s">
        <v>397</v>
      </c>
      <c r="B31" t="s">
        <v>362</v>
      </c>
      <c r="C31" t="s">
        <v>362</v>
      </c>
      <c r="D31" t="s">
        <v>362</v>
      </c>
    </row>
    <row r="32" spans="1:8">
      <c r="A32" t="s">
        <v>398</v>
      </c>
      <c r="B32" t="s">
        <v>362</v>
      </c>
      <c r="C32" t="s">
        <v>362</v>
      </c>
      <c r="D32" t="s">
        <v>362</v>
      </c>
    </row>
    <row r="33" spans="1:10">
      <c r="A33" t="s">
        <v>399</v>
      </c>
      <c r="B33" t="s">
        <v>362</v>
      </c>
      <c r="C33" t="s">
        <v>362</v>
      </c>
      <c r="D33" t="s">
        <v>362</v>
      </c>
    </row>
    <row r="34" spans="1:10">
      <c r="A34" t="s">
        <v>400</v>
      </c>
      <c r="B34" t="s">
        <v>362</v>
      </c>
      <c r="C34" t="s">
        <v>362</v>
      </c>
      <c r="D34" t="s">
        <v>362</v>
      </c>
    </row>
    <row r="35" spans="1:10">
      <c r="A35" t="s">
        <v>401</v>
      </c>
      <c r="B35" t="s">
        <v>362</v>
      </c>
      <c r="C35" t="s">
        <v>362</v>
      </c>
      <c r="D35" t="s">
        <v>362</v>
      </c>
    </row>
    <row r="36" spans="1:10">
      <c r="A36" t="s">
        <v>402</v>
      </c>
      <c r="B36" t="s">
        <v>362</v>
      </c>
      <c r="C36" t="s">
        <v>362</v>
      </c>
      <c r="D36" t="s">
        <v>362</v>
      </c>
    </row>
    <row r="37" spans="1:10">
      <c r="A37" t="s">
        <v>403</v>
      </c>
      <c r="B37" t="s">
        <v>362</v>
      </c>
      <c r="C37" t="s">
        <v>362</v>
      </c>
      <c r="D37" t="s">
        <v>362</v>
      </c>
    </row>
    <row r="38" spans="1:10">
      <c r="A38" t="s">
        <v>404</v>
      </c>
      <c r="B38" t="s">
        <v>362</v>
      </c>
      <c r="C38" t="s">
        <v>362</v>
      </c>
      <c r="D38" t="s">
        <v>362</v>
      </c>
    </row>
    <row r="39" spans="1:10">
      <c r="A39" t="s">
        <v>405</v>
      </c>
      <c r="B39" t="s">
        <v>362</v>
      </c>
      <c r="C39" t="s">
        <v>362</v>
      </c>
      <c r="D39" t="s">
        <v>362</v>
      </c>
    </row>
    <row r="40" spans="1:10">
      <c r="A40" t="s">
        <v>406</v>
      </c>
      <c r="B40" t="s">
        <v>362</v>
      </c>
      <c r="C40" t="s">
        <v>362</v>
      </c>
      <c r="D40" t="s">
        <v>362</v>
      </c>
    </row>
    <row r="41" spans="1:10">
      <c r="A41" t="s">
        <v>407</v>
      </c>
      <c r="B41" t="s">
        <v>372</v>
      </c>
      <c r="C41" t="s">
        <v>362</v>
      </c>
      <c r="D41" t="s">
        <v>362</v>
      </c>
      <c r="E41" t="s">
        <v>408</v>
      </c>
      <c r="F41" t="s">
        <v>374</v>
      </c>
      <c r="G41" t="s">
        <v>409</v>
      </c>
      <c r="H41" t="s">
        <v>376</v>
      </c>
    </row>
    <row r="42" spans="1:10">
      <c r="A42" t="s">
        <v>410</v>
      </c>
      <c r="B42" t="s">
        <v>362</v>
      </c>
      <c r="C42" t="s">
        <v>362</v>
      </c>
      <c r="D42" t="s">
        <v>362</v>
      </c>
    </row>
    <row r="43" spans="1:10">
      <c r="A43" t="s">
        <v>411</v>
      </c>
      <c r="B43" t="s">
        <v>372</v>
      </c>
      <c r="C43" t="s">
        <v>362</v>
      </c>
      <c r="D43" t="s">
        <v>362</v>
      </c>
      <c r="E43" t="s">
        <v>350</v>
      </c>
      <c r="F43" t="s">
        <v>374</v>
      </c>
      <c r="G43" t="s">
        <v>412</v>
      </c>
      <c r="H43" t="s">
        <v>413</v>
      </c>
      <c r="I43" t="s">
        <v>414</v>
      </c>
      <c r="J43" t="s">
        <v>415</v>
      </c>
    </row>
    <row r="44" spans="1:10">
      <c r="A44" t="s">
        <v>416</v>
      </c>
      <c r="B44" t="s">
        <v>372</v>
      </c>
      <c r="C44" t="s">
        <v>362</v>
      </c>
      <c r="D44" t="s">
        <v>362</v>
      </c>
      <c r="E44" t="s">
        <v>408</v>
      </c>
      <c r="F44" t="s">
        <v>374</v>
      </c>
      <c r="G44" t="s">
        <v>409</v>
      </c>
      <c r="H44" t="s">
        <v>376</v>
      </c>
    </row>
    <row r="45" spans="1:10">
      <c r="A45" t="s">
        <v>417</v>
      </c>
      <c r="B45" t="s">
        <v>362</v>
      </c>
      <c r="C45" t="s">
        <v>362</v>
      </c>
      <c r="D45" t="s">
        <v>362</v>
      </c>
    </row>
    <row r="46" spans="1:10">
      <c r="A46" t="s">
        <v>418</v>
      </c>
      <c r="B46" t="s">
        <v>362</v>
      </c>
      <c r="C46" t="s">
        <v>362</v>
      </c>
      <c r="D46" t="s">
        <v>362</v>
      </c>
    </row>
    <row r="47" spans="1:10">
      <c r="A47" t="s">
        <v>419</v>
      </c>
      <c r="B47" t="s">
        <v>372</v>
      </c>
      <c r="C47" t="s">
        <v>362</v>
      </c>
      <c r="D47" t="s">
        <v>362</v>
      </c>
      <c r="E47" t="s">
        <v>420</v>
      </c>
      <c r="F47" t="s">
        <v>374</v>
      </c>
      <c r="G47" t="s">
        <v>421</v>
      </c>
      <c r="H47" t="s">
        <v>376</v>
      </c>
    </row>
    <row r="48" spans="1:10">
      <c r="A48" t="s">
        <v>422</v>
      </c>
      <c r="B48" t="s">
        <v>362</v>
      </c>
      <c r="C48" t="s">
        <v>362</v>
      </c>
      <c r="D48" t="s">
        <v>362</v>
      </c>
    </row>
    <row r="49" spans="1:8">
      <c r="A49" t="s">
        <v>423</v>
      </c>
      <c r="B49" t="s">
        <v>362</v>
      </c>
      <c r="C49" t="s">
        <v>362</v>
      </c>
      <c r="D49" t="s">
        <v>362</v>
      </c>
    </row>
    <row r="50" spans="1:8">
      <c r="A50" t="s">
        <v>424</v>
      </c>
      <c r="B50" t="s">
        <v>362</v>
      </c>
      <c r="C50" t="s">
        <v>362</v>
      </c>
      <c r="D50" t="s">
        <v>362</v>
      </c>
    </row>
    <row r="51" spans="1:8">
      <c r="A51" t="s">
        <v>425</v>
      </c>
      <c r="B51" t="s">
        <v>362</v>
      </c>
      <c r="C51" t="s">
        <v>362</v>
      </c>
      <c r="D51" t="s">
        <v>362</v>
      </c>
    </row>
    <row r="52" spans="1:8">
      <c r="A52" t="s">
        <v>426</v>
      </c>
      <c r="B52" t="s">
        <v>362</v>
      </c>
      <c r="C52" t="s">
        <v>362</v>
      </c>
      <c r="D52" t="s">
        <v>362</v>
      </c>
    </row>
    <row r="53" spans="1:8">
      <c r="A53" t="s">
        <v>427</v>
      </c>
      <c r="B53" t="s">
        <v>362</v>
      </c>
      <c r="C53" t="s">
        <v>362</v>
      </c>
      <c r="D53" t="s">
        <v>362</v>
      </c>
    </row>
    <row r="54" spans="1:8">
      <c r="A54" t="s">
        <v>428</v>
      </c>
      <c r="B54" t="s">
        <v>372</v>
      </c>
      <c r="C54" t="s">
        <v>362</v>
      </c>
      <c r="D54" t="s">
        <v>362</v>
      </c>
      <c r="E54" t="s">
        <v>350</v>
      </c>
      <c r="F54" t="s">
        <v>374</v>
      </c>
      <c r="G54" t="s">
        <v>429</v>
      </c>
      <c r="H54" t="s">
        <v>376</v>
      </c>
    </row>
    <row r="55" spans="1:8">
      <c r="A55" t="s">
        <v>430</v>
      </c>
      <c r="B55" t="s">
        <v>362</v>
      </c>
      <c r="C55" t="s">
        <v>362</v>
      </c>
      <c r="D55" t="s">
        <v>362</v>
      </c>
    </row>
    <row r="56" spans="1:8">
      <c r="A56" t="s">
        <v>431</v>
      </c>
      <c r="B56" t="s">
        <v>362</v>
      </c>
      <c r="C56" t="s">
        <v>362</v>
      </c>
      <c r="D56" t="s">
        <v>362</v>
      </c>
    </row>
    <row r="57" spans="1:8">
      <c r="A57" t="s">
        <v>432</v>
      </c>
      <c r="B57" t="s">
        <v>362</v>
      </c>
      <c r="C57" t="s">
        <v>362</v>
      </c>
      <c r="D57" t="s">
        <v>362</v>
      </c>
    </row>
    <row r="58" spans="1:8">
      <c r="A58" t="s">
        <v>433</v>
      </c>
      <c r="B58" t="s">
        <v>362</v>
      </c>
      <c r="C58" t="s">
        <v>362</v>
      </c>
      <c r="D58" t="s">
        <v>362</v>
      </c>
    </row>
    <row r="59" spans="1:8">
      <c r="A59" t="s">
        <v>434</v>
      </c>
      <c r="B59" t="s">
        <v>362</v>
      </c>
      <c r="C59" t="s">
        <v>362</v>
      </c>
      <c r="D59" t="s">
        <v>362</v>
      </c>
    </row>
    <row r="60" spans="1:8">
      <c r="A60" t="s">
        <v>435</v>
      </c>
      <c r="B60" t="s">
        <v>362</v>
      </c>
      <c r="C60" t="s">
        <v>362</v>
      </c>
      <c r="D60" t="s">
        <v>362</v>
      </c>
    </row>
    <row r="61" spans="1:8">
      <c r="A61" t="s">
        <v>436</v>
      </c>
      <c r="B61" t="s">
        <v>362</v>
      </c>
      <c r="C61" t="s">
        <v>362</v>
      </c>
      <c r="D61" t="s">
        <v>362</v>
      </c>
    </row>
    <row r="62" spans="1:8">
      <c r="A62" t="s">
        <v>437</v>
      </c>
      <c r="B62" t="s">
        <v>372</v>
      </c>
      <c r="C62" t="s">
        <v>362</v>
      </c>
      <c r="D62" t="s">
        <v>362</v>
      </c>
      <c r="E62" t="s">
        <v>438</v>
      </c>
      <c r="F62" t="s">
        <v>374</v>
      </c>
      <c r="G62" t="s">
        <v>439</v>
      </c>
      <c r="H62" t="s">
        <v>376</v>
      </c>
    </row>
    <row r="63" spans="1:8">
      <c r="A63" t="s">
        <v>440</v>
      </c>
      <c r="B63" t="s">
        <v>372</v>
      </c>
      <c r="C63" t="s">
        <v>362</v>
      </c>
      <c r="D63" t="s">
        <v>362</v>
      </c>
      <c r="E63" t="s">
        <v>441</v>
      </c>
      <c r="F63" t="s">
        <v>442</v>
      </c>
      <c r="G63" t="s">
        <v>443</v>
      </c>
      <c r="H63" t="s">
        <v>376</v>
      </c>
    </row>
    <row r="64" spans="1:8">
      <c r="A64" t="s">
        <v>444</v>
      </c>
      <c r="B64" t="s">
        <v>362</v>
      </c>
      <c r="C64" t="s">
        <v>362</v>
      </c>
      <c r="D64" t="s">
        <v>362</v>
      </c>
    </row>
    <row r="65" spans="1:11">
      <c r="A65" t="s">
        <v>445</v>
      </c>
      <c r="B65" t="s">
        <v>362</v>
      </c>
      <c r="C65" t="s">
        <v>362</v>
      </c>
      <c r="D65" t="s">
        <v>362</v>
      </c>
    </row>
    <row r="66" spans="1:11">
      <c r="A66" t="s">
        <v>446</v>
      </c>
      <c r="B66" t="s">
        <v>372</v>
      </c>
      <c r="C66" t="s">
        <v>362</v>
      </c>
      <c r="D66" t="s">
        <v>362</v>
      </c>
      <c r="E66" t="s">
        <v>447</v>
      </c>
      <c r="F66" t="s">
        <v>374</v>
      </c>
      <c r="G66" t="s">
        <v>448</v>
      </c>
      <c r="H66" t="s">
        <v>449</v>
      </c>
      <c r="I66" t="s">
        <v>450</v>
      </c>
      <c r="J66" t="s">
        <v>451</v>
      </c>
      <c r="K66" t="s">
        <v>452</v>
      </c>
    </row>
    <row r="69" spans="1:11">
      <c r="A69" t="s">
        <v>453</v>
      </c>
      <c r="B69" t="s">
        <v>454</v>
      </c>
    </row>
    <row r="70" spans="1:11">
      <c r="A70" t="s">
        <v>455</v>
      </c>
      <c r="B70" t="s">
        <v>456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73"/>
  <sheetViews>
    <sheetView rightToLeft="1" workbookViewId="0"/>
  </sheetViews>
  <sheetFormatPr defaultRowHeight="15"/>
  <cols>
    <col min="1" max="1" width="14.42578125" customWidth="1"/>
    <col min="2" max="2" width="22.710937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348</v>
      </c>
      <c r="C2" t="s">
        <v>349</v>
      </c>
      <c r="D2" t="s">
        <v>350</v>
      </c>
      <c r="E2" t="s">
        <v>351</v>
      </c>
      <c r="F2" t="s">
        <v>352</v>
      </c>
    </row>
    <row r="4" spans="1:9">
      <c r="A4" t="s">
        <v>353</v>
      </c>
      <c r="B4" t="s">
        <v>348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361</v>
      </c>
      <c r="B5" t="s">
        <v>362</v>
      </c>
      <c r="C5" t="s">
        <v>362</v>
      </c>
      <c r="D5" t="s">
        <v>362</v>
      </c>
    </row>
    <row r="6" spans="1:9">
      <c r="A6" t="s">
        <v>363</v>
      </c>
      <c r="B6" t="s">
        <v>362</v>
      </c>
      <c r="C6" t="s">
        <v>362</v>
      </c>
      <c r="D6" t="s">
        <v>362</v>
      </c>
    </row>
    <row r="7" spans="1:9">
      <c r="A7" t="s">
        <v>364</v>
      </c>
      <c r="B7" t="s">
        <v>362</v>
      </c>
      <c r="C7" t="s">
        <v>362</v>
      </c>
      <c r="D7" t="s">
        <v>362</v>
      </c>
    </row>
    <row r="8" spans="1:9">
      <c r="A8" t="s">
        <v>365</v>
      </c>
      <c r="B8" t="s">
        <v>362</v>
      </c>
      <c r="C8" t="s">
        <v>362</v>
      </c>
      <c r="D8" t="s">
        <v>362</v>
      </c>
    </row>
    <row r="9" spans="1:9">
      <c r="A9" t="s">
        <v>366</v>
      </c>
      <c r="B9" t="s">
        <v>362</v>
      </c>
      <c r="C9" t="s">
        <v>362</v>
      </c>
      <c r="D9" t="s">
        <v>362</v>
      </c>
    </row>
    <row r="10" spans="1:9">
      <c r="A10" t="s">
        <v>367</v>
      </c>
      <c r="B10" t="s">
        <v>362</v>
      </c>
      <c r="C10" t="s">
        <v>362</v>
      </c>
      <c r="D10" t="s">
        <v>362</v>
      </c>
    </row>
    <row r="11" spans="1:9">
      <c r="A11" t="s">
        <v>368</v>
      </c>
      <c r="B11" t="s">
        <v>362</v>
      </c>
      <c r="C11" t="s">
        <v>362</v>
      </c>
      <c r="D11" t="s">
        <v>362</v>
      </c>
    </row>
    <row r="12" spans="1:9">
      <c r="A12" t="s">
        <v>369</v>
      </c>
      <c r="B12" t="s">
        <v>362</v>
      </c>
      <c r="C12" t="s">
        <v>362</v>
      </c>
      <c r="D12" t="s">
        <v>362</v>
      </c>
    </row>
    <row r="13" spans="1:9">
      <c r="A13" t="s">
        <v>370</v>
      </c>
      <c r="B13" t="s">
        <v>362</v>
      </c>
      <c r="C13" t="s">
        <v>362</v>
      </c>
      <c r="D13" t="s">
        <v>362</v>
      </c>
    </row>
    <row r="14" spans="1:9">
      <c r="A14" t="s">
        <v>371</v>
      </c>
      <c r="B14" t="s">
        <v>372</v>
      </c>
      <c r="C14" t="s">
        <v>362</v>
      </c>
      <c r="D14" t="s">
        <v>362</v>
      </c>
      <c r="E14" t="s">
        <v>373</v>
      </c>
      <c r="F14" t="s">
        <v>457</v>
      </c>
      <c r="G14" t="s">
        <v>458</v>
      </c>
      <c r="H14" t="s">
        <v>376</v>
      </c>
    </row>
    <row r="15" spans="1:9">
      <c r="A15" t="s">
        <v>377</v>
      </c>
      <c r="B15" t="s">
        <v>362</v>
      </c>
      <c r="C15" t="s">
        <v>362</v>
      </c>
      <c r="D15" t="s">
        <v>362</v>
      </c>
    </row>
    <row r="16" spans="1:9">
      <c r="A16" t="s">
        <v>378</v>
      </c>
      <c r="B16" t="s">
        <v>362</v>
      </c>
      <c r="C16" t="s">
        <v>362</v>
      </c>
      <c r="D16" t="s">
        <v>362</v>
      </c>
    </row>
    <row r="17" spans="1:8">
      <c r="A17" t="s">
        <v>379</v>
      </c>
      <c r="B17" t="s">
        <v>362</v>
      </c>
      <c r="C17" t="s">
        <v>362</v>
      </c>
      <c r="D17" t="s">
        <v>362</v>
      </c>
    </row>
    <row r="18" spans="1:8">
      <c r="A18" t="s">
        <v>380</v>
      </c>
      <c r="B18" t="s">
        <v>362</v>
      </c>
      <c r="C18" t="s">
        <v>362</v>
      </c>
      <c r="D18" t="s">
        <v>362</v>
      </c>
    </row>
    <row r="19" spans="1:8">
      <c r="A19" t="s">
        <v>381</v>
      </c>
      <c r="B19" t="s">
        <v>362</v>
      </c>
      <c r="C19" t="s">
        <v>362</v>
      </c>
      <c r="D19" t="s">
        <v>362</v>
      </c>
    </row>
    <row r="20" spans="1:8">
      <c r="A20" t="s">
        <v>382</v>
      </c>
      <c r="B20" t="s">
        <v>362</v>
      </c>
      <c r="C20" t="s">
        <v>362</v>
      </c>
      <c r="D20" t="s">
        <v>362</v>
      </c>
    </row>
    <row r="21" spans="1:8">
      <c r="A21" t="s">
        <v>383</v>
      </c>
      <c r="B21" t="s">
        <v>362</v>
      </c>
      <c r="C21" t="s">
        <v>362</v>
      </c>
      <c r="D21" t="s">
        <v>362</v>
      </c>
    </row>
    <row r="22" spans="1:8">
      <c r="A22" t="s">
        <v>384</v>
      </c>
      <c r="B22" t="s">
        <v>362</v>
      </c>
      <c r="C22" t="s">
        <v>362</v>
      </c>
      <c r="D22" t="s">
        <v>362</v>
      </c>
    </row>
    <row r="23" spans="1:8">
      <c r="A23" t="s">
        <v>385</v>
      </c>
      <c r="B23" t="s">
        <v>362</v>
      </c>
      <c r="C23" t="s">
        <v>362</v>
      </c>
      <c r="D23" t="s">
        <v>362</v>
      </c>
    </row>
    <row r="24" spans="1:8">
      <c r="A24" t="s">
        <v>459</v>
      </c>
      <c r="B24" t="s">
        <v>372</v>
      </c>
      <c r="C24" t="s">
        <v>362</v>
      </c>
      <c r="D24" t="s">
        <v>362</v>
      </c>
      <c r="E24" t="s">
        <v>460</v>
      </c>
      <c r="F24" t="s">
        <v>457</v>
      </c>
      <c r="G24" t="s">
        <v>409</v>
      </c>
      <c r="H24" t="s">
        <v>376</v>
      </c>
    </row>
    <row r="25" spans="1:8">
      <c r="A25" t="s">
        <v>386</v>
      </c>
      <c r="B25" t="s">
        <v>372</v>
      </c>
      <c r="C25" t="s">
        <v>362</v>
      </c>
      <c r="D25" t="s">
        <v>362</v>
      </c>
      <c r="E25" t="s">
        <v>350</v>
      </c>
      <c r="F25" t="s">
        <v>387</v>
      </c>
      <c r="G25" t="s">
        <v>388</v>
      </c>
      <c r="H25" t="s">
        <v>376</v>
      </c>
    </row>
    <row r="26" spans="1:8">
      <c r="A26" t="s">
        <v>389</v>
      </c>
      <c r="B26" t="s">
        <v>362</v>
      </c>
      <c r="C26" t="s">
        <v>362</v>
      </c>
      <c r="D26" t="s">
        <v>362</v>
      </c>
    </row>
    <row r="27" spans="1:8">
      <c r="A27" t="s">
        <v>390</v>
      </c>
      <c r="B27" t="s">
        <v>362</v>
      </c>
      <c r="C27" t="s">
        <v>362</v>
      </c>
      <c r="D27" t="s">
        <v>362</v>
      </c>
    </row>
    <row r="28" spans="1:8">
      <c r="A28" t="s">
        <v>391</v>
      </c>
      <c r="B28" t="s">
        <v>362</v>
      </c>
      <c r="C28" t="s">
        <v>362</v>
      </c>
      <c r="D28" t="s">
        <v>362</v>
      </c>
    </row>
    <row r="29" spans="1:8">
      <c r="A29" t="s">
        <v>392</v>
      </c>
      <c r="B29" t="s">
        <v>362</v>
      </c>
      <c r="C29" t="s">
        <v>362</v>
      </c>
      <c r="D29" t="s">
        <v>362</v>
      </c>
    </row>
    <row r="30" spans="1:8">
      <c r="A30" t="s">
        <v>393</v>
      </c>
      <c r="B30" t="s">
        <v>362</v>
      </c>
      <c r="C30" t="s">
        <v>362</v>
      </c>
      <c r="D30" t="s">
        <v>362</v>
      </c>
    </row>
    <row r="31" spans="1:8">
      <c r="A31" t="s">
        <v>394</v>
      </c>
      <c r="B31" t="s">
        <v>372</v>
      </c>
      <c r="C31" t="s">
        <v>362</v>
      </c>
      <c r="D31" t="s">
        <v>362</v>
      </c>
      <c r="E31" t="s">
        <v>395</v>
      </c>
      <c r="F31" t="s">
        <v>374</v>
      </c>
      <c r="G31" t="s">
        <v>396</v>
      </c>
      <c r="H31" t="s">
        <v>376</v>
      </c>
    </row>
    <row r="32" spans="1:8">
      <c r="A32" t="s">
        <v>397</v>
      </c>
      <c r="B32" t="s">
        <v>362</v>
      </c>
      <c r="C32" t="s">
        <v>362</v>
      </c>
      <c r="D32" t="s">
        <v>362</v>
      </c>
    </row>
    <row r="33" spans="1:10">
      <c r="A33" t="s">
        <v>398</v>
      </c>
      <c r="B33" t="s">
        <v>362</v>
      </c>
      <c r="C33" t="s">
        <v>362</v>
      </c>
      <c r="D33" t="s">
        <v>362</v>
      </c>
    </row>
    <row r="34" spans="1:10">
      <c r="A34" t="s">
        <v>399</v>
      </c>
      <c r="B34" t="s">
        <v>362</v>
      </c>
      <c r="C34" t="s">
        <v>362</v>
      </c>
      <c r="D34" t="s">
        <v>362</v>
      </c>
    </row>
    <row r="35" spans="1:10">
      <c r="A35" t="s">
        <v>400</v>
      </c>
      <c r="B35" t="s">
        <v>362</v>
      </c>
      <c r="C35" t="s">
        <v>362</v>
      </c>
      <c r="D35" t="s">
        <v>362</v>
      </c>
    </row>
    <row r="36" spans="1:10">
      <c r="A36" t="s">
        <v>401</v>
      </c>
      <c r="B36" t="s">
        <v>362</v>
      </c>
      <c r="C36" t="s">
        <v>362</v>
      </c>
      <c r="D36" t="s">
        <v>362</v>
      </c>
    </row>
    <row r="37" spans="1:10">
      <c r="A37" t="s">
        <v>402</v>
      </c>
      <c r="B37" t="s">
        <v>362</v>
      </c>
      <c r="C37" t="s">
        <v>362</v>
      </c>
      <c r="D37" t="s">
        <v>362</v>
      </c>
    </row>
    <row r="38" spans="1:10">
      <c r="A38" t="s">
        <v>403</v>
      </c>
      <c r="B38" t="s">
        <v>362</v>
      </c>
      <c r="C38" t="s">
        <v>362</v>
      </c>
      <c r="D38" t="s">
        <v>362</v>
      </c>
    </row>
    <row r="39" spans="1:10">
      <c r="A39" t="s">
        <v>404</v>
      </c>
      <c r="B39" t="s">
        <v>362</v>
      </c>
      <c r="C39" t="s">
        <v>362</v>
      </c>
      <c r="D39" t="s">
        <v>362</v>
      </c>
    </row>
    <row r="40" spans="1:10">
      <c r="A40" t="s">
        <v>405</v>
      </c>
      <c r="B40" t="s">
        <v>362</v>
      </c>
      <c r="C40" t="s">
        <v>362</v>
      </c>
      <c r="D40" t="s">
        <v>362</v>
      </c>
    </row>
    <row r="41" spans="1:10">
      <c r="A41" t="s">
        <v>406</v>
      </c>
      <c r="B41" t="s">
        <v>362</v>
      </c>
      <c r="C41" t="s">
        <v>362</v>
      </c>
      <c r="D41" t="s">
        <v>362</v>
      </c>
    </row>
    <row r="42" spans="1:10">
      <c r="A42" t="s">
        <v>407</v>
      </c>
      <c r="B42" t="s">
        <v>372</v>
      </c>
      <c r="C42" t="s">
        <v>362</v>
      </c>
      <c r="D42" t="s">
        <v>362</v>
      </c>
      <c r="E42" t="s">
        <v>408</v>
      </c>
      <c r="F42" t="s">
        <v>374</v>
      </c>
      <c r="G42" t="s">
        <v>409</v>
      </c>
      <c r="H42" t="s">
        <v>376</v>
      </c>
    </row>
    <row r="43" spans="1:10">
      <c r="A43" t="s">
        <v>410</v>
      </c>
      <c r="B43" t="s">
        <v>362</v>
      </c>
      <c r="C43" t="s">
        <v>362</v>
      </c>
      <c r="D43" t="s">
        <v>362</v>
      </c>
    </row>
    <row r="44" spans="1:10">
      <c r="A44" t="s">
        <v>411</v>
      </c>
      <c r="B44" t="s">
        <v>372</v>
      </c>
      <c r="C44" t="s">
        <v>362</v>
      </c>
      <c r="D44" t="s">
        <v>362</v>
      </c>
      <c r="E44" t="s">
        <v>350</v>
      </c>
      <c r="F44" t="s">
        <v>457</v>
      </c>
      <c r="G44" t="s">
        <v>461</v>
      </c>
      <c r="H44" t="s">
        <v>413</v>
      </c>
      <c r="I44" t="s">
        <v>414</v>
      </c>
      <c r="J44" t="s">
        <v>462</v>
      </c>
    </row>
    <row r="45" spans="1:10">
      <c r="A45" t="s">
        <v>416</v>
      </c>
      <c r="B45" t="s">
        <v>372</v>
      </c>
      <c r="C45" t="s">
        <v>362</v>
      </c>
      <c r="D45" t="s">
        <v>362</v>
      </c>
      <c r="E45" t="s">
        <v>408</v>
      </c>
      <c r="F45" t="s">
        <v>457</v>
      </c>
      <c r="G45" t="s">
        <v>375</v>
      </c>
      <c r="H45" t="s">
        <v>376</v>
      </c>
    </row>
    <row r="46" spans="1:10">
      <c r="A46" t="s">
        <v>417</v>
      </c>
      <c r="B46" t="s">
        <v>362</v>
      </c>
      <c r="C46" t="s">
        <v>362</v>
      </c>
      <c r="D46" t="s">
        <v>362</v>
      </c>
    </row>
    <row r="47" spans="1:10">
      <c r="A47" t="s">
        <v>418</v>
      </c>
      <c r="B47" t="s">
        <v>362</v>
      </c>
      <c r="C47" t="s">
        <v>362</v>
      </c>
      <c r="D47" t="s">
        <v>362</v>
      </c>
    </row>
    <row r="48" spans="1:10">
      <c r="A48" t="s">
        <v>419</v>
      </c>
      <c r="B48" t="s">
        <v>372</v>
      </c>
      <c r="C48" t="s">
        <v>362</v>
      </c>
      <c r="D48" t="s">
        <v>362</v>
      </c>
      <c r="E48" t="s">
        <v>420</v>
      </c>
      <c r="F48" t="s">
        <v>463</v>
      </c>
      <c r="G48" t="s">
        <v>464</v>
      </c>
      <c r="H48" t="s">
        <v>376</v>
      </c>
    </row>
    <row r="49" spans="1:8">
      <c r="A49" t="s">
        <v>422</v>
      </c>
      <c r="B49" t="s">
        <v>362</v>
      </c>
      <c r="C49" t="s">
        <v>362</v>
      </c>
      <c r="D49" t="s">
        <v>362</v>
      </c>
    </row>
    <row r="50" spans="1:8">
      <c r="A50" t="s">
        <v>423</v>
      </c>
      <c r="B50" t="s">
        <v>362</v>
      </c>
      <c r="C50" t="s">
        <v>362</v>
      </c>
      <c r="D50" t="s">
        <v>362</v>
      </c>
    </row>
    <row r="51" spans="1:8">
      <c r="A51" t="s">
        <v>424</v>
      </c>
      <c r="B51" t="s">
        <v>362</v>
      </c>
      <c r="C51" t="s">
        <v>362</v>
      </c>
      <c r="D51" t="s">
        <v>362</v>
      </c>
    </row>
    <row r="52" spans="1:8">
      <c r="A52" t="s">
        <v>425</v>
      </c>
      <c r="B52" t="s">
        <v>362</v>
      </c>
      <c r="C52" t="s">
        <v>362</v>
      </c>
      <c r="D52" t="s">
        <v>362</v>
      </c>
    </row>
    <row r="53" spans="1:8">
      <c r="A53" t="s">
        <v>426</v>
      </c>
      <c r="B53" t="s">
        <v>362</v>
      </c>
      <c r="C53" t="s">
        <v>362</v>
      </c>
      <c r="D53" t="s">
        <v>362</v>
      </c>
    </row>
    <row r="54" spans="1:8">
      <c r="A54" t="s">
        <v>427</v>
      </c>
      <c r="B54" t="s">
        <v>362</v>
      </c>
      <c r="C54" t="s">
        <v>362</v>
      </c>
      <c r="D54" t="s">
        <v>362</v>
      </c>
    </row>
    <row r="55" spans="1:8">
      <c r="A55" t="s">
        <v>428</v>
      </c>
      <c r="B55" t="s">
        <v>372</v>
      </c>
      <c r="C55" t="s">
        <v>362</v>
      </c>
      <c r="D55" t="s">
        <v>362</v>
      </c>
      <c r="E55" t="s">
        <v>350</v>
      </c>
      <c r="F55" t="s">
        <v>374</v>
      </c>
      <c r="G55" t="s">
        <v>429</v>
      </c>
      <c r="H55" t="s">
        <v>376</v>
      </c>
    </row>
    <row r="56" spans="1:8">
      <c r="A56" t="s">
        <v>430</v>
      </c>
      <c r="B56" t="s">
        <v>362</v>
      </c>
      <c r="C56" t="s">
        <v>362</v>
      </c>
      <c r="D56" t="s">
        <v>362</v>
      </c>
    </row>
    <row r="57" spans="1:8">
      <c r="A57" t="s">
        <v>431</v>
      </c>
      <c r="B57" t="s">
        <v>362</v>
      </c>
      <c r="C57" t="s">
        <v>362</v>
      </c>
      <c r="D57" t="s">
        <v>362</v>
      </c>
    </row>
    <row r="58" spans="1:8">
      <c r="A58" t="s">
        <v>432</v>
      </c>
      <c r="B58" t="s">
        <v>362</v>
      </c>
      <c r="C58" t="s">
        <v>362</v>
      </c>
      <c r="D58" t="s">
        <v>362</v>
      </c>
    </row>
    <row r="59" spans="1:8">
      <c r="A59" t="s">
        <v>433</v>
      </c>
      <c r="B59" t="s">
        <v>362</v>
      </c>
      <c r="C59" t="s">
        <v>362</v>
      </c>
      <c r="D59" t="s">
        <v>362</v>
      </c>
    </row>
    <row r="60" spans="1:8">
      <c r="A60" t="s">
        <v>434</v>
      </c>
      <c r="B60" t="s">
        <v>362</v>
      </c>
      <c r="C60" t="s">
        <v>362</v>
      </c>
      <c r="D60" t="s">
        <v>362</v>
      </c>
    </row>
    <row r="61" spans="1:8">
      <c r="A61" t="s">
        <v>435</v>
      </c>
      <c r="B61" t="s">
        <v>362</v>
      </c>
      <c r="C61" t="s">
        <v>362</v>
      </c>
      <c r="D61" t="s">
        <v>362</v>
      </c>
    </row>
    <row r="62" spans="1:8">
      <c r="A62" t="s">
        <v>436</v>
      </c>
      <c r="B62" t="s">
        <v>362</v>
      </c>
      <c r="C62" t="s">
        <v>362</v>
      </c>
      <c r="D62" t="s">
        <v>362</v>
      </c>
    </row>
    <row r="63" spans="1:8">
      <c r="A63" t="s">
        <v>437</v>
      </c>
      <c r="B63" t="s">
        <v>372</v>
      </c>
      <c r="C63" t="s">
        <v>362</v>
      </c>
      <c r="D63" t="s">
        <v>362</v>
      </c>
      <c r="E63" t="s">
        <v>438</v>
      </c>
      <c r="F63" t="s">
        <v>457</v>
      </c>
      <c r="G63" t="s">
        <v>465</v>
      </c>
      <c r="H63" t="s">
        <v>376</v>
      </c>
    </row>
    <row r="64" spans="1:8">
      <c r="A64" t="s">
        <v>466</v>
      </c>
      <c r="B64" t="s">
        <v>372</v>
      </c>
      <c r="C64" t="s">
        <v>362</v>
      </c>
      <c r="D64" t="s">
        <v>362</v>
      </c>
      <c r="E64" t="s">
        <v>463</v>
      </c>
      <c r="F64" t="s">
        <v>457</v>
      </c>
      <c r="G64" t="s">
        <v>467</v>
      </c>
      <c r="H64" t="s">
        <v>376</v>
      </c>
    </row>
    <row r="65" spans="1:12">
      <c r="A65" t="s">
        <v>440</v>
      </c>
      <c r="B65" t="s">
        <v>372</v>
      </c>
      <c r="C65" t="s">
        <v>362</v>
      </c>
      <c r="D65" t="s">
        <v>362</v>
      </c>
      <c r="E65" t="s">
        <v>441</v>
      </c>
      <c r="F65" t="s">
        <v>457</v>
      </c>
      <c r="G65" t="s">
        <v>429</v>
      </c>
      <c r="H65" t="s">
        <v>449</v>
      </c>
      <c r="I65" t="s">
        <v>468</v>
      </c>
      <c r="J65" t="s">
        <v>469</v>
      </c>
      <c r="K65" t="s">
        <v>470</v>
      </c>
    </row>
    <row r="66" spans="1:12">
      <c r="A66" t="s">
        <v>444</v>
      </c>
      <c r="B66" t="s">
        <v>362</v>
      </c>
      <c r="C66" t="s">
        <v>362</v>
      </c>
      <c r="D66" t="s">
        <v>362</v>
      </c>
    </row>
    <row r="67" spans="1:12">
      <c r="A67" t="s">
        <v>445</v>
      </c>
      <c r="B67" t="s">
        <v>362</v>
      </c>
      <c r="C67" t="s">
        <v>362</v>
      </c>
      <c r="D67" t="s">
        <v>362</v>
      </c>
    </row>
    <row r="68" spans="1:12">
      <c r="A68" t="s">
        <v>446</v>
      </c>
      <c r="B68" t="s">
        <v>372</v>
      </c>
      <c r="C68" t="s">
        <v>362</v>
      </c>
      <c r="D68" t="s">
        <v>362</v>
      </c>
      <c r="E68" t="s">
        <v>447</v>
      </c>
      <c r="F68" t="s">
        <v>457</v>
      </c>
      <c r="G68" t="s">
        <v>471</v>
      </c>
      <c r="H68" t="s">
        <v>472</v>
      </c>
      <c r="I68" t="s">
        <v>473</v>
      </c>
      <c r="J68" t="s">
        <v>474</v>
      </c>
      <c r="K68" t="s">
        <v>451</v>
      </c>
      <c r="L68" t="s">
        <v>452</v>
      </c>
    </row>
    <row r="69" spans="1:12">
      <c r="A69" t="s">
        <v>475</v>
      </c>
      <c r="B69" t="s">
        <v>372</v>
      </c>
      <c r="C69" t="s">
        <v>362</v>
      </c>
      <c r="D69" t="s">
        <v>362</v>
      </c>
      <c r="E69" t="s">
        <v>476</v>
      </c>
      <c r="F69" t="s">
        <v>457</v>
      </c>
      <c r="G69" t="s">
        <v>477</v>
      </c>
      <c r="H69" t="s">
        <v>376</v>
      </c>
    </row>
    <row r="72" spans="1:12">
      <c r="A72" t="s">
        <v>453</v>
      </c>
      <c r="B72" t="s">
        <v>454</v>
      </c>
    </row>
    <row r="73" spans="1:12">
      <c r="A73" t="s">
        <v>455</v>
      </c>
      <c r="B73" t="s">
        <v>456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73"/>
  <sheetViews>
    <sheetView rightToLeft="1" workbookViewId="0"/>
  </sheetViews>
  <sheetFormatPr defaultRowHeight="15"/>
  <cols>
    <col min="1" max="1" width="16.7109375" customWidth="1"/>
    <col min="2" max="2" width="15.14062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348</v>
      </c>
      <c r="C2" t="s">
        <v>349</v>
      </c>
      <c r="D2" t="s">
        <v>350</v>
      </c>
      <c r="E2" t="s">
        <v>351</v>
      </c>
      <c r="F2" t="s">
        <v>352</v>
      </c>
    </row>
    <row r="4" spans="1:9">
      <c r="A4" t="s">
        <v>353</v>
      </c>
      <c r="B4" t="s">
        <v>348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361</v>
      </c>
      <c r="B5" t="s">
        <v>362</v>
      </c>
      <c r="C5" t="s">
        <v>362</v>
      </c>
      <c r="D5" t="s">
        <v>362</v>
      </c>
    </row>
    <row r="6" spans="1:9">
      <c r="A6" t="s">
        <v>363</v>
      </c>
      <c r="B6" t="s">
        <v>362</v>
      </c>
      <c r="C6" t="s">
        <v>362</v>
      </c>
      <c r="D6" t="s">
        <v>362</v>
      </c>
    </row>
    <row r="7" spans="1:9">
      <c r="A7" t="s">
        <v>364</v>
      </c>
      <c r="B7" t="s">
        <v>362</v>
      </c>
      <c r="C7" t="s">
        <v>362</v>
      </c>
      <c r="D7" t="s">
        <v>362</v>
      </c>
    </row>
    <row r="8" spans="1:9">
      <c r="A8" t="s">
        <v>365</v>
      </c>
      <c r="B8" t="s">
        <v>362</v>
      </c>
      <c r="C8" t="s">
        <v>362</v>
      </c>
      <c r="D8" t="s">
        <v>362</v>
      </c>
    </row>
    <row r="9" spans="1:9">
      <c r="A9" t="s">
        <v>366</v>
      </c>
      <c r="B9" t="s">
        <v>362</v>
      </c>
      <c r="C9" t="s">
        <v>362</v>
      </c>
      <c r="D9" t="s">
        <v>362</v>
      </c>
    </row>
    <row r="10" spans="1:9">
      <c r="A10" t="s">
        <v>367</v>
      </c>
      <c r="B10" t="s">
        <v>362</v>
      </c>
      <c r="C10" t="s">
        <v>362</v>
      </c>
      <c r="D10" t="s">
        <v>362</v>
      </c>
    </row>
    <row r="11" spans="1:9">
      <c r="A11" t="s">
        <v>368</v>
      </c>
      <c r="B11" t="s">
        <v>362</v>
      </c>
      <c r="C11" t="s">
        <v>362</v>
      </c>
      <c r="D11" t="s">
        <v>362</v>
      </c>
    </row>
    <row r="12" spans="1:9">
      <c r="A12" t="s">
        <v>369</v>
      </c>
      <c r="B12" t="s">
        <v>362</v>
      </c>
      <c r="C12" t="s">
        <v>362</v>
      </c>
      <c r="D12" t="s">
        <v>362</v>
      </c>
    </row>
    <row r="13" spans="1:9">
      <c r="A13" t="s">
        <v>370</v>
      </c>
      <c r="B13" t="s">
        <v>362</v>
      </c>
      <c r="C13" t="s">
        <v>362</v>
      </c>
      <c r="D13" t="s">
        <v>362</v>
      </c>
    </row>
    <row r="14" spans="1:9">
      <c r="A14" t="s">
        <v>371</v>
      </c>
      <c r="B14" t="s">
        <v>372</v>
      </c>
      <c r="C14" t="s">
        <v>362</v>
      </c>
      <c r="D14" t="s">
        <v>362</v>
      </c>
      <c r="E14" t="s">
        <v>373</v>
      </c>
      <c r="F14" t="s">
        <v>478</v>
      </c>
      <c r="G14" t="s">
        <v>479</v>
      </c>
      <c r="H14" t="s">
        <v>376</v>
      </c>
    </row>
    <row r="15" spans="1:9">
      <c r="A15" t="s">
        <v>377</v>
      </c>
      <c r="B15" t="s">
        <v>362</v>
      </c>
      <c r="C15" t="s">
        <v>362</v>
      </c>
      <c r="D15" t="s">
        <v>362</v>
      </c>
    </row>
    <row r="16" spans="1:9">
      <c r="A16" t="s">
        <v>378</v>
      </c>
      <c r="B16" t="s">
        <v>362</v>
      </c>
      <c r="C16" t="s">
        <v>362</v>
      </c>
      <c r="D16" t="s">
        <v>362</v>
      </c>
    </row>
    <row r="17" spans="1:10">
      <c r="A17" t="s">
        <v>379</v>
      </c>
      <c r="B17" t="s">
        <v>362</v>
      </c>
      <c r="C17" t="s">
        <v>362</v>
      </c>
      <c r="D17" t="s">
        <v>362</v>
      </c>
    </row>
    <row r="18" spans="1:10">
      <c r="A18" t="s">
        <v>380</v>
      </c>
      <c r="B18" t="s">
        <v>362</v>
      </c>
      <c r="C18" t="s">
        <v>362</v>
      </c>
      <c r="D18" t="s">
        <v>362</v>
      </c>
    </row>
    <row r="19" spans="1:10">
      <c r="A19" t="s">
        <v>381</v>
      </c>
      <c r="B19" t="s">
        <v>362</v>
      </c>
      <c r="C19" t="s">
        <v>362</v>
      </c>
      <c r="D19" t="s">
        <v>362</v>
      </c>
    </row>
    <row r="20" spans="1:10">
      <c r="A20" t="s">
        <v>382</v>
      </c>
      <c r="B20" t="s">
        <v>362</v>
      </c>
      <c r="C20" t="s">
        <v>362</v>
      </c>
      <c r="D20" t="s">
        <v>362</v>
      </c>
    </row>
    <row r="21" spans="1:10">
      <c r="A21" t="s">
        <v>383</v>
      </c>
      <c r="B21" t="s">
        <v>362</v>
      </c>
      <c r="C21" t="s">
        <v>362</v>
      </c>
      <c r="D21" t="s">
        <v>362</v>
      </c>
    </row>
    <row r="22" spans="1:10">
      <c r="A22" t="s">
        <v>384</v>
      </c>
      <c r="B22" t="s">
        <v>362</v>
      </c>
      <c r="C22" t="s">
        <v>362</v>
      </c>
      <c r="D22" t="s">
        <v>362</v>
      </c>
    </row>
    <row r="23" spans="1:10">
      <c r="A23" t="s">
        <v>385</v>
      </c>
      <c r="B23" t="s">
        <v>362</v>
      </c>
      <c r="C23" t="s">
        <v>362</v>
      </c>
      <c r="D23" t="s">
        <v>362</v>
      </c>
    </row>
    <row r="24" spans="1:10">
      <c r="A24" t="s">
        <v>459</v>
      </c>
      <c r="B24" t="s">
        <v>372</v>
      </c>
      <c r="C24" t="s">
        <v>362</v>
      </c>
      <c r="D24" t="s">
        <v>362</v>
      </c>
      <c r="E24" t="s">
        <v>460</v>
      </c>
      <c r="F24" t="s">
        <v>478</v>
      </c>
      <c r="G24" t="s">
        <v>480</v>
      </c>
      <c r="H24" t="s">
        <v>376</v>
      </c>
    </row>
    <row r="25" spans="1:10">
      <c r="A25" t="s">
        <v>386</v>
      </c>
      <c r="B25" t="s">
        <v>372</v>
      </c>
      <c r="C25" t="s">
        <v>362</v>
      </c>
      <c r="D25" t="s">
        <v>362</v>
      </c>
      <c r="E25" t="s">
        <v>350</v>
      </c>
      <c r="F25" t="s">
        <v>481</v>
      </c>
      <c r="G25" t="s">
        <v>482</v>
      </c>
      <c r="H25" t="s">
        <v>413</v>
      </c>
      <c r="I25" t="s">
        <v>483</v>
      </c>
      <c r="J25" t="s">
        <v>484</v>
      </c>
    </row>
    <row r="26" spans="1:10">
      <c r="A26" t="s">
        <v>389</v>
      </c>
      <c r="B26" t="s">
        <v>362</v>
      </c>
      <c r="C26" t="s">
        <v>362</v>
      </c>
      <c r="D26" t="s">
        <v>362</v>
      </c>
    </row>
    <row r="27" spans="1:10">
      <c r="A27" t="s">
        <v>390</v>
      </c>
      <c r="B27" t="s">
        <v>362</v>
      </c>
      <c r="C27" t="s">
        <v>362</v>
      </c>
      <c r="D27" t="s">
        <v>362</v>
      </c>
    </row>
    <row r="28" spans="1:10">
      <c r="A28" t="s">
        <v>391</v>
      </c>
      <c r="B28" t="s">
        <v>362</v>
      </c>
      <c r="C28" t="s">
        <v>362</v>
      </c>
      <c r="D28" t="s">
        <v>362</v>
      </c>
    </row>
    <row r="29" spans="1:10">
      <c r="A29" t="s">
        <v>392</v>
      </c>
      <c r="B29" t="s">
        <v>362</v>
      </c>
      <c r="C29" t="s">
        <v>362</v>
      </c>
      <c r="D29" t="s">
        <v>362</v>
      </c>
    </row>
    <row r="30" spans="1:10">
      <c r="A30" t="s">
        <v>393</v>
      </c>
      <c r="B30" t="s">
        <v>362</v>
      </c>
      <c r="C30" t="s">
        <v>362</v>
      </c>
      <c r="D30" t="s">
        <v>362</v>
      </c>
    </row>
    <row r="31" spans="1:10">
      <c r="A31" t="s">
        <v>394</v>
      </c>
      <c r="B31" t="s">
        <v>372</v>
      </c>
      <c r="C31" t="s">
        <v>362</v>
      </c>
      <c r="D31" t="s">
        <v>362</v>
      </c>
      <c r="E31" t="s">
        <v>395</v>
      </c>
      <c r="F31" t="s">
        <v>374</v>
      </c>
      <c r="G31" t="s">
        <v>396</v>
      </c>
      <c r="H31" t="s">
        <v>376</v>
      </c>
    </row>
    <row r="32" spans="1:10">
      <c r="A32" t="s">
        <v>397</v>
      </c>
      <c r="B32" t="s">
        <v>362</v>
      </c>
      <c r="C32" t="s">
        <v>362</v>
      </c>
      <c r="D32" t="s">
        <v>362</v>
      </c>
    </row>
    <row r="33" spans="1:10">
      <c r="A33" t="s">
        <v>398</v>
      </c>
      <c r="B33" t="s">
        <v>362</v>
      </c>
      <c r="C33" t="s">
        <v>362</v>
      </c>
      <c r="D33" t="s">
        <v>362</v>
      </c>
    </row>
    <row r="34" spans="1:10">
      <c r="A34" t="s">
        <v>399</v>
      </c>
      <c r="B34" t="s">
        <v>362</v>
      </c>
      <c r="C34" t="s">
        <v>362</v>
      </c>
      <c r="D34" t="s">
        <v>362</v>
      </c>
    </row>
    <row r="35" spans="1:10">
      <c r="A35" t="s">
        <v>400</v>
      </c>
      <c r="B35" t="s">
        <v>362</v>
      </c>
      <c r="C35" t="s">
        <v>362</v>
      </c>
      <c r="D35" t="s">
        <v>362</v>
      </c>
    </row>
    <row r="36" spans="1:10">
      <c r="A36" t="s">
        <v>401</v>
      </c>
      <c r="B36" t="s">
        <v>362</v>
      </c>
      <c r="C36" t="s">
        <v>362</v>
      </c>
      <c r="D36" t="s">
        <v>362</v>
      </c>
    </row>
    <row r="37" spans="1:10">
      <c r="A37" t="s">
        <v>402</v>
      </c>
      <c r="B37" t="s">
        <v>362</v>
      </c>
      <c r="C37" t="s">
        <v>362</v>
      </c>
      <c r="D37" t="s">
        <v>362</v>
      </c>
    </row>
    <row r="38" spans="1:10">
      <c r="A38" t="s">
        <v>403</v>
      </c>
      <c r="B38" t="s">
        <v>362</v>
      </c>
      <c r="C38" t="s">
        <v>362</v>
      </c>
      <c r="D38" t="s">
        <v>362</v>
      </c>
    </row>
    <row r="39" spans="1:10">
      <c r="A39" t="s">
        <v>404</v>
      </c>
      <c r="B39" t="s">
        <v>362</v>
      </c>
      <c r="C39" t="s">
        <v>362</v>
      </c>
      <c r="D39" t="s">
        <v>362</v>
      </c>
    </row>
    <row r="40" spans="1:10">
      <c r="A40" t="s">
        <v>405</v>
      </c>
      <c r="B40" t="s">
        <v>362</v>
      </c>
      <c r="C40" t="s">
        <v>362</v>
      </c>
      <c r="D40" t="s">
        <v>362</v>
      </c>
    </row>
    <row r="41" spans="1:10">
      <c r="A41" t="s">
        <v>406</v>
      </c>
      <c r="B41" t="s">
        <v>362</v>
      </c>
      <c r="C41" t="s">
        <v>362</v>
      </c>
      <c r="D41" t="s">
        <v>362</v>
      </c>
    </row>
    <row r="42" spans="1:10">
      <c r="A42" t="s">
        <v>407</v>
      </c>
      <c r="B42" t="s">
        <v>372</v>
      </c>
      <c r="C42" t="s">
        <v>362</v>
      </c>
      <c r="D42" t="s">
        <v>362</v>
      </c>
      <c r="E42" t="s">
        <v>408</v>
      </c>
      <c r="F42" t="s">
        <v>374</v>
      </c>
      <c r="G42" t="s">
        <v>409</v>
      </c>
      <c r="H42" t="s">
        <v>376</v>
      </c>
    </row>
    <row r="43" spans="1:10">
      <c r="A43" t="s">
        <v>410</v>
      </c>
      <c r="B43" t="s">
        <v>362</v>
      </c>
      <c r="C43" t="s">
        <v>362</v>
      </c>
      <c r="D43" t="s">
        <v>362</v>
      </c>
    </row>
    <row r="44" spans="1:10">
      <c r="A44" t="s">
        <v>411</v>
      </c>
      <c r="B44" t="s">
        <v>372</v>
      </c>
      <c r="C44" t="s">
        <v>362</v>
      </c>
      <c r="D44" t="s">
        <v>362</v>
      </c>
      <c r="E44" t="s">
        <v>350</v>
      </c>
      <c r="F44" t="s">
        <v>481</v>
      </c>
      <c r="G44" t="s">
        <v>485</v>
      </c>
      <c r="H44" t="s">
        <v>413</v>
      </c>
      <c r="I44" t="s">
        <v>414</v>
      </c>
      <c r="J44" t="s">
        <v>486</v>
      </c>
    </row>
    <row r="45" spans="1:10">
      <c r="A45" t="s">
        <v>416</v>
      </c>
      <c r="B45" t="s">
        <v>372</v>
      </c>
      <c r="C45" t="s">
        <v>362</v>
      </c>
      <c r="D45" t="s">
        <v>362</v>
      </c>
      <c r="E45" t="s">
        <v>408</v>
      </c>
      <c r="F45" t="s">
        <v>481</v>
      </c>
      <c r="G45" t="s">
        <v>421</v>
      </c>
      <c r="H45" t="s">
        <v>376</v>
      </c>
    </row>
    <row r="46" spans="1:10">
      <c r="A46" t="s">
        <v>417</v>
      </c>
      <c r="B46" t="s">
        <v>362</v>
      </c>
      <c r="C46" t="s">
        <v>362</v>
      </c>
      <c r="D46" t="s">
        <v>362</v>
      </c>
    </row>
    <row r="47" spans="1:10">
      <c r="A47" t="s">
        <v>418</v>
      </c>
      <c r="B47" t="s">
        <v>362</v>
      </c>
      <c r="C47" t="s">
        <v>362</v>
      </c>
      <c r="D47" t="s">
        <v>362</v>
      </c>
    </row>
    <row r="48" spans="1:10">
      <c r="A48" t="s">
        <v>419</v>
      </c>
      <c r="B48" t="s">
        <v>372</v>
      </c>
      <c r="C48" t="s">
        <v>362</v>
      </c>
      <c r="D48" t="s">
        <v>362</v>
      </c>
      <c r="E48" t="s">
        <v>420</v>
      </c>
      <c r="F48" t="s">
        <v>481</v>
      </c>
      <c r="G48" t="s">
        <v>487</v>
      </c>
      <c r="H48" t="s">
        <v>376</v>
      </c>
    </row>
    <row r="49" spans="1:8">
      <c r="A49" t="s">
        <v>422</v>
      </c>
      <c r="B49" t="s">
        <v>362</v>
      </c>
      <c r="C49" t="s">
        <v>362</v>
      </c>
      <c r="D49" t="s">
        <v>362</v>
      </c>
    </row>
    <row r="50" spans="1:8">
      <c r="A50" t="s">
        <v>423</v>
      </c>
      <c r="B50" t="s">
        <v>362</v>
      </c>
      <c r="C50" t="s">
        <v>362</v>
      </c>
      <c r="D50" t="s">
        <v>362</v>
      </c>
    </row>
    <row r="51" spans="1:8">
      <c r="A51" t="s">
        <v>424</v>
      </c>
      <c r="B51" t="s">
        <v>362</v>
      </c>
      <c r="C51" t="s">
        <v>362</v>
      </c>
      <c r="D51" t="s">
        <v>362</v>
      </c>
    </row>
    <row r="52" spans="1:8">
      <c r="A52" t="s">
        <v>425</v>
      </c>
      <c r="B52" t="s">
        <v>362</v>
      </c>
      <c r="C52" t="s">
        <v>362</v>
      </c>
      <c r="D52" t="s">
        <v>362</v>
      </c>
    </row>
    <row r="53" spans="1:8">
      <c r="A53" t="s">
        <v>426</v>
      </c>
      <c r="B53" t="s">
        <v>362</v>
      </c>
      <c r="C53" t="s">
        <v>362</v>
      </c>
      <c r="D53" t="s">
        <v>362</v>
      </c>
    </row>
    <row r="54" spans="1:8">
      <c r="A54" t="s">
        <v>427</v>
      </c>
      <c r="B54" t="s">
        <v>362</v>
      </c>
      <c r="C54" t="s">
        <v>362</v>
      </c>
      <c r="D54" t="s">
        <v>362</v>
      </c>
    </row>
    <row r="55" spans="1:8">
      <c r="A55" t="s">
        <v>428</v>
      </c>
      <c r="B55" t="s">
        <v>372</v>
      </c>
      <c r="C55" t="s">
        <v>362</v>
      </c>
      <c r="D55" t="s">
        <v>362</v>
      </c>
      <c r="E55" t="s">
        <v>350</v>
      </c>
      <c r="F55" t="s">
        <v>374</v>
      </c>
      <c r="G55" t="s">
        <v>429</v>
      </c>
      <c r="H55" t="s">
        <v>376</v>
      </c>
    </row>
    <row r="56" spans="1:8">
      <c r="A56" t="s">
        <v>430</v>
      </c>
      <c r="B56" t="s">
        <v>362</v>
      </c>
      <c r="C56" t="s">
        <v>362</v>
      </c>
      <c r="D56" t="s">
        <v>362</v>
      </c>
    </row>
    <row r="57" spans="1:8">
      <c r="A57" t="s">
        <v>431</v>
      </c>
      <c r="B57" t="s">
        <v>362</v>
      </c>
      <c r="C57" t="s">
        <v>362</v>
      </c>
      <c r="D57" t="s">
        <v>362</v>
      </c>
    </row>
    <row r="58" spans="1:8">
      <c r="A58" t="s">
        <v>432</v>
      </c>
      <c r="B58" t="s">
        <v>362</v>
      </c>
      <c r="C58" t="s">
        <v>362</v>
      </c>
      <c r="D58" t="s">
        <v>362</v>
      </c>
    </row>
    <row r="59" spans="1:8">
      <c r="A59" t="s">
        <v>433</v>
      </c>
      <c r="B59" t="s">
        <v>362</v>
      </c>
      <c r="C59" t="s">
        <v>362</v>
      </c>
      <c r="D59" t="s">
        <v>362</v>
      </c>
    </row>
    <row r="60" spans="1:8">
      <c r="A60" t="s">
        <v>434</v>
      </c>
      <c r="B60" t="s">
        <v>362</v>
      </c>
      <c r="C60" t="s">
        <v>362</v>
      </c>
      <c r="D60" t="s">
        <v>362</v>
      </c>
    </row>
    <row r="61" spans="1:8">
      <c r="A61" t="s">
        <v>435</v>
      </c>
      <c r="B61" t="s">
        <v>362</v>
      </c>
      <c r="C61" t="s">
        <v>362</v>
      </c>
      <c r="D61" t="s">
        <v>362</v>
      </c>
    </row>
    <row r="62" spans="1:8">
      <c r="A62" t="s">
        <v>436</v>
      </c>
      <c r="B62" t="s">
        <v>362</v>
      </c>
      <c r="C62" t="s">
        <v>362</v>
      </c>
      <c r="D62" t="s">
        <v>362</v>
      </c>
    </row>
    <row r="63" spans="1:8">
      <c r="A63" t="s">
        <v>437</v>
      </c>
      <c r="B63" t="s">
        <v>372</v>
      </c>
      <c r="C63" t="s">
        <v>362</v>
      </c>
      <c r="D63" t="s">
        <v>362</v>
      </c>
      <c r="E63" t="s">
        <v>438</v>
      </c>
      <c r="F63" t="s">
        <v>478</v>
      </c>
      <c r="G63" t="s">
        <v>461</v>
      </c>
      <c r="H63" t="s">
        <v>376</v>
      </c>
    </row>
    <row r="64" spans="1:8">
      <c r="A64" t="s">
        <v>466</v>
      </c>
      <c r="B64" t="s">
        <v>372</v>
      </c>
      <c r="C64" t="s">
        <v>362</v>
      </c>
      <c r="D64" t="s">
        <v>362</v>
      </c>
      <c r="E64" t="s">
        <v>463</v>
      </c>
      <c r="F64" t="s">
        <v>481</v>
      </c>
      <c r="G64" t="s">
        <v>412</v>
      </c>
      <c r="H64" t="s">
        <v>376</v>
      </c>
    </row>
    <row r="65" spans="1:12">
      <c r="A65" t="s">
        <v>440</v>
      </c>
      <c r="B65" t="s">
        <v>372</v>
      </c>
      <c r="C65" t="s">
        <v>362</v>
      </c>
      <c r="D65" t="s">
        <v>362</v>
      </c>
      <c r="E65" t="s">
        <v>441</v>
      </c>
      <c r="F65" t="s">
        <v>478</v>
      </c>
      <c r="G65" t="s">
        <v>375</v>
      </c>
      <c r="H65" t="s">
        <v>449</v>
      </c>
      <c r="I65" t="s">
        <v>488</v>
      </c>
      <c r="J65" t="s">
        <v>469</v>
      </c>
      <c r="K65" t="s">
        <v>470</v>
      </c>
    </row>
    <row r="66" spans="1:12">
      <c r="A66" t="s">
        <v>444</v>
      </c>
      <c r="B66" t="s">
        <v>362</v>
      </c>
      <c r="C66" t="s">
        <v>362</v>
      </c>
      <c r="D66" t="s">
        <v>362</v>
      </c>
    </row>
    <row r="67" spans="1:12">
      <c r="A67" t="s">
        <v>445</v>
      </c>
      <c r="B67" t="s">
        <v>362</v>
      </c>
      <c r="C67" t="s">
        <v>362</v>
      </c>
      <c r="D67" t="s">
        <v>362</v>
      </c>
    </row>
    <row r="68" spans="1:12">
      <c r="A68" t="s">
        <v>446</v>
      </c>
      <c r="B68" t="s">
        <v>372</v>
      </c>
      <c r="C68" t="s">
        <v>362</v>
      </c>
      <c r="D68" t="s">
        <v>362</v>
      </c>
      <c r="E68" t="s">
        <v>447</v>
      </c>
      <c r="F68" t="s">
        <v>481</v>
      </c>
      <c r="G68" t="s">
        <v>489</v>
      </c>
      <c r="H68" t="s">
        <v>472</v>
      </c>
      <c r="I68" t="s">
        <v>490</v>
      </c>
      <c r="J68" t="s">
        <v>474</v>
      </c>
      <c r="K68" t="s">
        <v>451</v>
      </c>
      <c r="L68" t="s">
        <v>491</v>
      </c>
    </row>
    <row r="69" spans="1:12">
      <c r="A69" t="s">
        <v>475</v>
      </c>
      <c r="B69" t="s">
        <v>372</v>
      </c>
      <c r="C69" t="s">
        <v>362</v>
      </c>
      <c r="D69" t="s">
        <v>362</v>
      </c>
      <c r="E69" t="s">
        <v>476</v>
      </c>
      <c r="F69" t="s">
        <v>478</v>
      </c>
      <c r="G69" t="s">
        <v>492</v>
      </c>
      <c r="H69" t="s">
        <v>376</v>
      </c>
    </row>
    <row r="72" spans="1:12">
      <c r="A72" t="s">
        <v>453</v>
      </c>
      <c r="B72" t="s">
        <v>454</v>
      </c>
    </row>
    <row r="73" spans="1:12">
      <c r="A73" t="s">
        <v>455</v>
      </c>
      <c r="B73" t="s">
        <v>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showRowColHeaders="0" rightToLeft="1" workbookViewId="0">
      <selection activeCell="M7" sqref="M7"/>
    </sheetView>
  </sheetViews>
  <sheetFormatPr defaultRowHeight="1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3"/>
  <sheetViews>
    <sheetView rightToLeft="1" workbookViewId="0"/>
  </sheetViews>
  <sheetFormatPr defaultRowHeight="15"/>
  <cols>
    <col min="1" max="1" width="17.140625" customWidth="1"/>
    <col min="2" max="2" width="13.4257812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348</v>
      </c>
      <c r="C2" t="s">
        <v>349</v>
      </c>
      <c r="D2" t="s">
        <v>493</v>
      </c>
      <c r="E2" t="s">
        <v>351</v>
      </c>
      <c r="F2" t="s">
        <v>494</v>
      </c>
    </row>
    <row r="4" spans="1:9">
      <c r="A4" t="s">
        <v>353</v>
      </c>
      <c r="B4" t="s">
        <v>348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361</v>
      </c>
      <c r="B5" t="s">
        <v>362</v>
      </c>
      <c r="C5" t="s">
        <v>362</v>
      </c>
      <c r="D5" t="s">
        <v>362</v>
      </c>
    </row>
    <row r="6" spans="1:9">
      <c r="A6" t="s">
        <v>363</v>
      </c>
      <c r="B6" t="s">
        <v>362</v>
      </c>
      <c r="C6" t="s">
        <v>362</v>
      </c>
      <c r="D6" t="s">
        <v>362</v>
      </c>
    </row>
    <row r="7" spans="1:9">
      <c r="A7" t="s">
        <v>364</v>
      </c>
      <c r="B7" t="s">
        <v>362</v>
      </c>
      <c r="C7" t="s">
        <v>362</v>
      </c>
      <c r="D7" t="s">
        <v>362</v>
      </c>
    </row>
    <row r="8" spans="1:9">
      <c r="A8" t="s">
        <v>365</v>
      </c>
      <c r="B8" t="s">
        <v>362</v>
      </c>
      <c r="C8" t="s">
        <v>362</v>
      </c>
      <c r="D8" t="s">
        <v>362</v>
      </c>
    </row>
    <row r="9" spans="1:9">
      <c r="A9" t="s">
        <v>366</v>
      </c>
      <c r="B9" t="s">
        <v>362</v>
      </c>
      <c r="C9" t="s">
        <v>362</v>
      </c>
      <c r="D9" t="s">
        <v>362</v>
      </c>
    </row>
    <row r="10" spans="1:9">
      <c r="A10" t="s">
        <v>367</v>
      </c>
      <c r="B10" t="s">
        <v>362</v>
      </c>
      <c r="C10" t="s">
        <v>362</v>
      </c>
      <c r="D10" t="s">
        <v>362</v>
      </c>
    </row>
    <row r="11" spans="1:9">
      <c r="A11" t="s">
        <v>368</v>
      </c>
      <c r="B11" t="s">
        <v>362</v>
      </c>
      <c r="C11" t="s">
        <v>362</v>
      </c>
      <c r="D11" t="s">
        <v>362</v>
      </c>
    </row>
    <row r="12" spans="1:9">
      <c r="A12" t="s">
        <v>369</v>
      </c>
      <c r="B12" t="s">
        <v>362</v>
      </c>
      <c r="C12" t="s">
        <v>362</v>
      </c>
      <c r="D12" t="s">
        <v>362</v>
      </c>
    </row>
    <row r="13" spans="1:9">
      <c r="A13" t="s">
        <v>370</v>
      </c>
      <c r="B13" t="s">
        <v>362</v>
      </c>
      <c r="C13" t="s">
        <v>362</v>
      </c>
      <c r="D13" t="s">
        <v>362</v>
      </c>
    </row>
    <row r="14" spans="1:9">
      <c r="A14" t="s">
        <v>371</v>
      </c>
      <c r="B14" t="s">
        <v>362</v>
      </c>
      <c r="C14" t="s">
        <v>362</v>
      </c>
      <c r="D14" t="s">
        <v>362</v>
      </c>
    </row>
    <row r="15" spans="1:9">
      <c r="A15" t="s">
        <v>377</v>
      </c>
      <c r="B15" t="s">
        <v>362</v>
      </c>
      <c r="C15" t="s">
        <v>362</v>
      </c>
      <c r="D15" t="s">
        <v>362</v>
      </c>
    </row>
    <row r="16" spans="1:9">
      <c r="A16" t="s">
        <v>378</v>
      </c>
      <c r="B16" t="s">
        <v>362</v>
      </c>
      <c r="C16" t="s">
        <v>362</v>
      </c>
      <c r="D16" t="s">
        <v>362</v>
      </c>
    </row>
    <row r="17" spans="1:4">
      <c r="A17" t="s">
        <v>379</v>
      </c>
      <c r="B17" t="s">
        <v>362</v>
      </c>
      <c r="C17" t="s">
        <v>362</v>
      </c>
      <c r="D17" t="s">
        <v>362</v>
      </c>
    </row>
    <row r="18" spans="1:4">
      <c r="A18" t="s">
        <v>380</v>
      </c>
      <c r="B18" t="s">
        <v>362</v>
      </c>
      <c r="C18" t="s">
        <v>362</v>
      </c>
      <c r="D18" t="s">
        <v>362</v>
      </c>
    </row>
    <row r="19" spans="1:4">
      <c r="A19" t="s">
        <v>381</v>
      </c>
      <c r="B19" t="s">
        <v>362</v>
      </c>
      <c r="C19" t="s">
        <v>362</v>
      </c>
      <c r="D19" t="s">
        <v>362</v>
      </c>
    </row>
    <row r="20" spans="1:4">
      <c r="A20" t="s">
        <v>382</v>
      </c>
      <c r="B20" t="s">
        <v>362</v>
      </c>
      <c r="C20" t="s">
        <v>362</v>
      </c>
      <c r="D20" t="s">
        <v>362</v>
      </c>
    </row>
    <row r="21" spans="1:4">
      <c r="A21" t="s">
        <v>383</v>
      </c>
      <c r="B21" t="s">
        <v>362</v>
      </c>
      <c r="C21" t="s">
        <v>362</v>
      </c>
      <c r="D21" t="s">
        <v>362</v>
      </c>
    </row>
    <row r="22" spans="1:4">
      <c r="A22" t="s">
        <v>384</v>
      </c>
      <c r="B22" t="s">
        <v>362</v>
      </c>
      <c r="C22" t="s">
        <v>362</v>
      </c>
      <c r="D22" t="s">
        <v>362</v>
      </c>
    </row>
    <row r="23" spans="1:4">
      <c r="A23" t="s">
        <v>385</v>
      </c>
      <c r="B23" t="s">
        <v>362</v>
      </c>
      <c r="C23" t="s">
        <v>362</v>
      </c>
      <c r="D23" t="s">
        <v>362</v>
      </c>
    </row>
    <row r="24" spans="1:4">
      <c r="A24" t="s">
        <v>459</v>
      </c>
      <c r="B24" t="s">
        <v>362</v>
      </c>
      <c r="C24" t="s">
        <v>362</v>
      </c>
      <c r="D24" t="s">
        <v>362</v>
      </c>
    </row>
    <row r="25" spans="1:4">
      <c r="A25" t="s">
        <v>386</v>
      </c>
      <c r="B25" t="s">
        <v>362</v>
      </c>
      <c r="C25" t="s">
        <v>362</v>
      </c>
      <c r="D25" t="s">
        <v>362</v>
      </c>
    </row>
    <row r="26" spans="1:4">
      <c r="A26" t="s">
        <v>389</v>
      </c>
      <c r="B26" t="s">
        <v>362</v>
      </c>
      <c r="C26" t="s">
        <v>362</v>
      </c>
      <c r="D26" t="s">
        <v>362</v>
      </c>
    </row>
    <row r="27" spans="1:4">
      <c r="A27" t="s">
        <v>390</v>
      </c>
      <c r="B27" t="s">
        <v>362</v>
      </c>
      <c r="C27" t="s">
        <v>362</v>
      </c>
      <c r="D27" t="s">
        <v>362</v>
      </c>
    </row>
    <row r="28" spans="1:4">
      <c r="A28" t="s">
        <v>391</v>
      </c>
      <c r="B28" t="s">
        <v>362</v>
      </c>
      <c r="C28" t="s">
        <v>362</v>
      </c>
      <c r="D28" t="s">
        <v>362</v>
      </c>
    </row>
    <row r="29" spans="1:4">
      <c r="A29" t="s">
        <v>392</v>
      </c>
      <c r="B29" t="s">
        <v>362</v>
      </c>
      <c r="C29" t="s">
        <v>362</v>
      </c>
      <c r="D29" t="s">
        <v>362</v>
      </c>
    </row>
    <row r="30" spans="1:4">
      <c r="A30" t="s">
        <v>393</v>
      </c>
      <c r="B30" t="s">
        <v>362</v>
      </c>
      <c r="C30" t="s">
        <v>362</v>
      </c>
      <c r="D30" t="s">
        <v>362</v>
      </c>
    </row>
    <row r="31" spans="1:4">
      <c r="A31" t="s">
        <v>394</v>
      </c>
      <c r="B31" t="s">
        <v>362</v>
      </c>
      <c r="C31" t="s">
        <v>362</v>
      </c>
      <c r="D31" t="s">
        <v>362</v>
      </c>
    </row>
    <row r="32" spans="1:4">
      <c r="A32" t="s">
        <v>397</v>
      </c>
      <c r="B32" t="s">
        <v>362</v>
      </c>
      <c r="C32" t="s">
        <v>362</v>
      </c>
      <c r="D32" t="s">
        <v>362</v>
      </c>
    </row>
    <row r="33" spans="1:4">
      <c r="A33" t="s">
        <v>398</v>
      </c>
      <c r="B33" t="s">
        <v>362</v>
      </c>
      <c r="C33" t="s">
        <v>362</v>
      </c>
      <c r="D33" t="s">
        <v>362</v>
      </c>
    </row>
    <row r="34" spans="1:4">
      <c r="A34" t="s">
        <v>399</v>
      </c>
      <c r="B34" t="s">
        <v>362</v>
      </c>
      <c r="C34" t="s">
        <v>362</v>
      </c>
      <c r="D34" t="s">
        <v>362</v>
      </c>
    </row>
    <row r="35" spans="1:4">
      <c r="A35" t="s">
        <v>400</v>
      </c>
      <c r="B35" t="s">
        <v>362</v>
      </c>
      <c r="C35" t="s">
        <v>362</v>
      </c>
      <c r="D35" t="s">
        <v>362</v>
      </c>
    </row>
    <row r="36" spans="1:4">
      <c r="A36" t="s">
        <v>401</v>
      </c>
      <c r="B36" t="s">
        <v>362</v>
      </c>
      <c r="C36" t="s">
        <v>362</v>
      </c>
      <c r="D36" t="s">
        <v>362</v>
      </c>
    </row>
    <row r="37" spans="1:4">
      <c r="A37" t="s">
        <v>402</v>
      </c>
      <c r="B37" t="s">
        <v>362</v>
      </c>
      <c r="C37" t="s">
        <v>362</v>
      </c>
      <c r="D37" t="s">
        <v>362</v>
      </c>
    </row>
    <row r="38" spans="1:4">
      <c r="A38" t="s">
        <v>403</v>
      </c>
      <c r="B38" t="s">
        <v>362</v>
      </c>
      <c r="C38" t="s">
        <v>362</v>
      </c>
      <c r="D38" t="s">
        <v>362</v>
      </c>
    </row>
    <row r="39" spans="1:4">
      <c r="A39" t="s">
        <v>404</v>
      </c>
      <c r="B39" t="s">
        <v>362</v>
      </c>
      <c r="C39" t="s">
        <v>362</v>
      </c>
      <c r="D39" t="s">
        <v>362</v>
      </c>
    </row>
    <row r="40" spans="1:4">
      <c r="A40" t="s">
        <v>405</v>
      </c>
      <c r="B40" t="s">
        <v>362</v>
      </c>
      <c r="C40" t="s">
        <v>362</v>
      </c>
      <c r="D40" t="s">
        <v>362</v>
      </c>
    </row>
    <row r="41" spans="1:4">
      <c r="A41" t="s">
        <v>406</v>
      </c>
      <c r="B41" t="s">
        <v>362</v>
      </c>
      <c r="C41" t="s">
        <v>362</v>
      </c>
      <c r="D41" t="s">
        <v>362</v>
      </c>
    </row>
    <row r="42" spans="1:4">
      <c r="A42" t="s">
        <v>407</v>
      </c>
      <c r="B42" t="s">
        <v>362</v>
      </c>
      <c r="C42" t="s">
        <v>362</v>
      </c>
      <c r="D42" t="s">
        <v>362</v>
      </c>
    </row>
    <row r="43" spans="1:4">
      <c r="A43" t="s">
        <v>410</v>
      </c>
      <c r="B43" t="s">
        <v>362</v>
      </c>
      <c r="C43" t="s">
        <v>362</v>
      </c>
      <c r="D43" t="s">
        <v>362</v>
      </c>
    </row>
    <row r="44" spans="1:4">
      <c r="A44" t="s">
        <v>411</v>
      </c>
      <c r="B44" t="s">
        <v>362</v>
      </c>
      <c r="C44" t="s">
        <v>362</v>
      </c>
      <c r="D44" t="s">
        <v>362</v>
      </c>
    </row>
    <row r="45" spans="1:4">
      <c r="A45" t="s">
        <v>416</v>
      </c>
      <c r="B45" t="s">
        <v>362</v>
      </c>
      <c r="C45" t="s">
        <v>362</v>
      </c>
      <c r="D45" t="s">
        <v>362</v>
      </c>
    </row>
    <row r="46" spans="1:4">
      <c r="A46" t="s">
        <v>417</v>
      </c>
      <c r="B46" t="s">
        <v>362</v>
      </c>
      <c r="C46" t="s">
        <v>362</v>
      </c>
      <c r="D46" t="s">
        <v>362</v>
      </c>
    </row>
    <row r="47" spans="1:4">
      <c r="A47" t="s">
        <v>418</v>
      </c>
      <c r="B47" t="s">
        <v>362</v>
      </c>
      <c r="C47" t="s">
        <v>362</v>
      </c>
      <c r="D47" t="s">
        <v>362</v>
      </c>
    </row>
    <row r="48" spans="1:4">
      <c r="A48" t="s">
        <v>419</v>
      </c>
      <c r="B48" t="s">
        <v>362</v>
      </c>
      <c r="C48" t="s">
        <v>362</v>
      </c>
      <c r="D48" t="s">
        <v>362</v>
      </c>
    </row>
    <row r="49" spans="1:4">
      <c r="A49" t="s">
        <v>422</v>
      </c>
      <c r="B49" t="s">
        <v>362</v>
      </c>
      <c r="C49" t="s">
        <v>362</v>
      </c>
      <c r="D49" t="s">
        <v>362</v>
      </c>
    </row>
    <row r="50" spans="1:4">
      <c r="A50" t="s">
        <v>423</v>
      </c>
      <c r="B50" t="s">
        <v>362</v>
      </c>
      <c r="C50" t="s">
        <v>362</v>
      </c>
      <c r="D50" t="s">
        <v>362</v>
      </c>
    </row>
    <row r="51" spans="1:4">
      <c r="A51" t="s">
        <v>424</v>
      </c>
      <c r="B51" t="s">
        <v>362</v>
      </c>
      <c r="C51" t="s">
        <v>362</v>
      </c>
      <c r="D51" t="s">
        <v>362</v>
      </c>
    </row>
    <row r="52" spans="1:4">
      <c r="A52" t="s">
        <v>425</v>
      </c>
      <c r="B52" t="s">
        <v>362</v>
      </c>
      <c r="C52" t="s">
        <v>362</v>
      </c>
      <c r="D52" t="s">
        <v>362</v>
      </c>
    </row>
    <row r="53" spans="1:4">
      <c r="A53" t="s">
        <v>426</v>
      </c>
      <c r="B53" t="s">
        <v>362</v>
      </c>
      <c r="C53" t="s">
        <v>362</v>
      </c>
      <c r="D53" t="s">
        <v>362</v>
      </c>
    </row>
    <row r="54" spans="1:4">
      <c r="A54" t="s">
        <v>427</v>
      </c>
      <c r="B54" t="s">
        <v>362</v>
      </c>
      <c r="C54" t="s">
        <v>362</v>
      </c>
      <c r="D54" t="s">
        <v>362</v>
      </c>
    </row>
    <row r="55" spans="1:4">
      <c r="A55" t="s">
        <v>428</v>
      </c>
      <c r="B55" t="s">
        <v>362</v>
      </c>
      <c r="C55" t="s">
        <v>362</v>
      </c>
      <c r="D55" t="s">
        <v>362</v>
      </c>
    </row>
    <row r="56" spans="1:4">
      <c r="A56" t="s">
        <v>430</v>
      </c>
      <c r="B56" t="s">
        <v>362</v>
      </c>
      <c r="C56" t="s">
        <v>362</v>
      </c>
      <c r="D56" t="s">
        <v>362</v>
      </c>
    </row>
    <row r="57" spans="1:4">
      <c r="A57" t="s">
        <v>431</v>
      </c>
      <c r="B57" t="s">
        <v>362</v>
      </c>
      <c r="C57" t="s">
        <v>362</v>
      </c>
      <c r="D57" t="s">
        <v>362</v>
      </c>
    </row>
    <row r="58" spans="1:4">
      <c r="A58" t="s">
        <v>432</v>
      </c>
      <c r="B58" t="s">
        <v>362</v>
      </c>
      <c r="C58" t="s">
        <v>362</v>
      </c>
      <c r="D58" t="s">
        <v>362</v>
      </c>
    </row>
    <row r="59" spans="1:4">
      <c r="A59" t="s">
        <v>433</v>
      </c>
      <c r="B59" t="s">
        <v>362</v>
      </c>
      <c r="C59" t="s">
        <v>362</v>
      </c>
      <c r="D59" t="s">
        <v>362</v>
      </c>
    </row>
    <row r="60" spans="1:4">
      <c r="A60" t="s">
        <v>434</v>
      </c>
      <c r="B60" t="s">
        <v>362</v>
      </c>
      <c r="C60" t="s">
        <v>362</v>
      </c>
      <c r="D60" t="s">
        <v>362</v>
      </c>
    </row>
    <row r="61" spans="1:4">
      <c r="A61" t="s">
        <v>435</v>
      </c>
      <c r="B61" t="s">
        <v>362</v>
      </c>
      <c r="C61" t="s">
        <v>362</v>
      </c>
      <c r="D61" t="s">
        <v>362</v>
      </c>
    </row>
    <row r="62" spans="1:4">
      <c r="A62" t="s">
        <v>436</v>
      </c>
      <c r="B62" t="s">
        <v>362</v>
      </c>
      <c r="C62" t="s">
        <v>362</v>
      </c>
      <c r="D62" t="s">
        <v>362</v>
      </c>
    </row>
    <row r="63" spans="1:4">
      <c r="A63" t="s">
        <v>437</v>
      </c>
      <c r="B63" t="s">
        <v>362</v>
      </c>
      <c r="C63" t="s">
        <v>362</v>
      </c>
      <c r="D63" t="s">
        <v>362</v>
      </c>
    </row>
    <row r="64" spans="1:4">
      <c r="A64" t="s">
        <v>466</v>
      </c>
      <c r="B64" t="s">
        <v>362</v>
      </c>
      <c r="C64" t="s">
        <v>362</v>
      </c>
      <c r="D64" t="s">
        <v>362</v>
      </c>
    </row>
    <row r="65" spans="1:4">
      <c r="A65" t="s">
        <v>440</v>
      </c>
      <c r="B65" t="s">
        <v>362</v>
      </c>
      <c r="C65" t="s">
        <v>362</v>
      </c>
      <c r="D65" t="s">
        <v>362</v>
      </c>
    </row>
    <row r="66" spans="1:4">
      <c r="A66" t="s">
        <v>444</v>
      </c>
      <c r="B66" t="s">
        <v>362</v>
      </c>
      <c r="C66" t="s">
        <v>362</v>
      </c>
      <c r="D66" t="s">
        <v>362</v>
      </c>
    </row>
    <row r="67" spans="1:4">
      <c r="A67" t="s">
        <v>445</v>
      </c>
      <c r="B67" t="s">
        <v>362</v>
      </c>
      <c r="C67" t="s">
        <v>362</v>
      </c>
      <c r="D67" t="s">
        <v>362</v>
      </c>
    </row>
    <row r="68" spans="1:4">
      <c r="A68" t="s">
        <v>446</v>
      </c>
      <c r="B68" t="s">
        <v>362</v>
      </c>
      <c r="C68" t="s">
        <v>362</v>
      </c>
      <c r="D68" t="s">
        <v>362</v>
      </c>
    </row>
    <row r="69" spans="1:4">
      <c r="A69" t="s">
        <v>475</v>
      </c>
      <c r="B69" t="s">
        <v>362</v>
      </c>
      <c r="C69" t="s">
        <v>362</v>
      </c>
      <c r="D69" t="s">
        <v>362</v>
      </c>
    </row>
    <row r="72" spans="1:4">
      <c r="A72" t="s">
        <v>453</v>
      </c>
      <c r="B72" t="s">
        <v>454</v>
      </c>
    </row>
    <row r="73" spans="1:4">
      <c r="A73" t="s">
        <v>455</v>
      </c>
      <c r="B73" t="s">
        <v>456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77"/>
  <sheetViews>
    <sheetView rightToLeft="1" workbookViewId="0"/>
  </sheetViews>
  <sheetFormatPr defaultRowHeight="15"/>
  <cols>
    <col min="1" max="1" width="21.140625" customWidth="1"/>
    <col min="2" max="2" width="13.2851562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348</v>
      </c>
      <c r="C2" t="s">
        <v>349</v>
      </c>
      <c r="D2" t="s">
        <v>495</v>
      </c>
      <c r="E2" t="s">
        <v>351</v>
      </c>
      <c r="F2" t="s">
        <v>496</v>
      </c>
    </row>
    <row r="4" spans="1:9">
      <c r="A4" t="s">
        <v>353</v>
      </c>
      <c r="B4" t="s">
        <v>348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361</v>
      </c>
      <c r="B5" t="s">
        <v>362</v>
      </c>
      <c r="C5" t="s">
        <v>362</v>
      </c>
      <c r="D5" t="s">
        <v>362</v>
      </c>
    </row>
    <row r="6" spans="1:9">
      <c r="A6" t="s">
        <v>497</v>
      </c>
      <c r="B6" t="s">
        <v>372</v>
      </c>
      <c r="C6" t="s">
        <v>362</v>
      </c>
      <c r="D6" t="s">
        <v>362</v>
      </c>
      <c r="E6" t="s">
        <v>498</v>
      </c>
      <c r="F6" t="s">
        <v>499</v>
      </c>
      <c r="G6" t="s">
        <v>472</v>
      </c>
      <c r="H6" t="s">
        <v>376</v>
      </c>
    </row>
    <row r="7" spans="1:9">
      <c r="A7" t="s">
        <v>363</v>
      </c>
      <c r="B7" t="s">
        <v>362</v>
      </c>
      <c r="C7" t="s">
        <v>362</v>
      </c>
      <c r="D7" t="s">
        <v>362</v>
      </c>
    </row>
    <row r="8" spans="1:9">
      <c r="A8" t="s">
        <v>500</v>
      </c>
      <c r="B8" t="s">
        <v>372</v>
      </c>
      <c r="C8" t="s">
        <v>362</v>
      </c>
      <c r="D8" t="s">
        <v>362</v>
      </c>
      <c r="E8" t="s">
        <v>499</v>
      </c>
      <c r="F8" t="s">
        <v>499</v>
      </c>
      <c r="G8" t="s">
        <v>376</v>
      </c>
      <c r="H8" t="s">
        <v>376</v>
      </c>
    </row>
    <row r="9" spans="1:9">
      <c r="A9" t="s">
        <v>364</v>
      </c>
      <c r="B9" t="s">
        <v>362</v>
      </c>
      <c r="C9" t="s">
        <v>362</v>
      </c>
      <c r="D9" t="s">
        <v>362</v>
      </c>
    </row>
    <row r="10" spans="1:9">
      <c r="A10" t="s">
        <v>365</v>
      </c>
      <c r="B10" t="s">
        <v>362</v>
      </c>
      <c r="C10" t="s">
        <v>362</v>
      </c>
      <c r="D10" t="s">
        <v>362</v>
      </c>
    </row>
    <row r="11" spans="1:9">
      <c r="A11" t="s">
        <v>366</v>
      </c>
      <c r="B11" t="s">
        <v>362</v>
      </c>
      <c r="C11" t="s">
        <v>362</v>
      </c>
      <c r="D11" t="s">
        <v>362</v>
      </c>
    </row>
    <row r="12" spans="1:9">
      <c r="A12" t="s">
        <v>367</v>
      </c>
      <c r="B12" t="s">
        <v>362</v>
      </c>
      <c r="C12" t="s">
        <v>362</v>
      </c>
      <c r="D12" t="s">
        <v>362</v>
      </c>
    </row>
    <row r="13" spans="1:9">
      <c r="A13" t="s">
        <v>368</v>
      </c>
      <c r="B13" t="s">
        <v>362</v>
      </c>
      <c r="C13" t="s">
        <v>362</v>
      </c>
      <c r="D13" t="s">
        <v>362</v>
      </c>
    </row>
    <row r="14" spans="1:9">
      <c r="A14" t="s">
        <v>369</v>
      </c>
      <c r="B14" t="s">
        <v>362</v>
      </c>
      <c r="C14" t="s">
        <v>362</v>
      </c>
      <c r="D14" t="s">
        <v>362</v>
      </c>
    </row>
    <row r="15" spans="1:9">
      <c r="A15" t="s">
        <v>370</v>
      </c>
      <c r="B15" t="s">
        <v>362</v>
      </c>
      <c r="C15" t="s">
        <v>362</v>
      </c>
      <c r="D15" t="s">
        <v>362</v>
      </c>
    </row>
    <row r="16" spans="1:9">
      <c r="A16" t="s">
        <v>371</v>
      </c>
      <c r="B16" t="s">
        <v>362</v>
      </c>
      <c r="C16" t="s">
        <v>362</v>
      </c>
      <c r="D16" t="s">
        <v>362</v>
      </c>
    </row>
    <row r="17" spans="1:8">
      <c r="A17" t="s">
        <v>377</v>
      </c>
      <c r="B17" t="s">
        <v>362</v>
      </c>
      <c r="C17" t="s">
        <v>362</v>
      </c>
      <c r="D17" t="s">
        <v>362</v>
      </c>
    </row>
    <row r="18" spans="1:8">
      <c r="A18" t="s">
        <v>378</v>
      </c>
      <c r="B18" t="s">
        <v>362</v>
      </c>
      <c r="C18" t="s">
        <v>362</v>
      </c>
      <c r="D18" t="s">
        <v>362</v>
      </c>
    </row>
    <row r="19" spans="1:8">
      <c r="A19" t="s">
        <v>379</v>
      </c>
      <c r="B19" t="s">
        <v>362</v>
      </c>
      <c r="C19" t="s">
        <v>362</v>
      </c>
      <c r="D19" t="s">
        <v>362</v>
      </c>
    </row>
    <row r="20" spans="1:8">
      <c r="A20" t="s">
        <v>380</v>
      </c>
      <c r="B20" t="s">
        <v>362</v>
      </c>
      <c r="C20" t="s">
        <v>362</v>
      </c>
      <c r="D20" t="s">
        <v>362</v>
      </c>
    </row>
    <row r="21" spans="1:8">
      <c r="A21" t="s">
        <v>381</v>
      </c>
      <c r="B21" t="s">
        <v>362</v>
      </c>
      <c r="C21" t="s">
        <v>362</v>
      </c>
      <c r="D21" t="s">
        <v>362</v>
      </c>
    </row>
    <row r="22" spans="1:8">
      <c r="A22" t="s">
        <v>382</v>
      </c>
      <c r="B22" t="s">
        <v>362</v>
      </c>
      <c r="C22" t="s">
        <v>362</v>
      </c>
      <c r="D22" t="s">
        <v>362</v>
      </c>
    </row>
    <row r="23" spans="1:8">
      <c r="A23" t="s">
        <v>383</v>
      </c>
      <c r="B23" t="s">
        <v>362</v>
      </c>
      <c r="C23" t="s">
        <v>362</v>
      </c>
      <c r="D23" t="s">
        <v>362</v>
      </c>
    </row>
    <row r="24" spans="1:8">
      <c r="A24" t="s">
        <v>501</v>
      </c>
      <c r="B24" t="s">
        <v>372</v>
      </c>
      <c r="C24" t="s">
        <v>362</v>
      </c>
      <c r="D24" t="s">
        <v>362</v>
      </c>
      <c r="E24" t="s">
        <v>502</v>
      </c>
      <c r="F24" t="s">
        <v>499</v>
      </c>
      <c r="G24" t="s">
        <v>413</v>
      </c>
      <c r="H24" t="s">
        <v>376</v>
      </c>
    </row>
    <row r="25" spans="1:8">
      <c r="A25" t="s">
        <v>384</v>
      </c>
      <c r="B25" t="s">
        <v>362</v>
      </c>
      <c r="C25" t="s">
        <v>362</v>
      </c>
      <c r="D25" t="s">
        <v>362</v>
      </c>
    </row>
    <row r="26" spans="1:8">
      <c r="A26" t="s">
        <v>385</v>
      </c>
      <c r="B26" t="s">
        <v>362</v>
      </c>
      <c r="C26" t="s">
        <v>362</v>
      </c>
      <c r="D26" t="s">
        <v>362</v>
      </c>
    </row>
    <row r="27" spans="1:8">
      <c r="A27" t="s">
        <v>459</v>
      </c>
      <c r="B27" t="s">
        <v>362</v>
      </c>
      <c r="C27" t="s">
        <v>362</v>
      </c>
      <c r="D27" t="s">
        <v>362</v>
      </c>
    </row>
    <row r="28" spans="1:8">
      <c r="A28" t="s">
        <v>386</v>
      </c>
      <c r="B28" t="s">
        <v>362</v>
      </c>
      <c r="C28" t="s">
        <v>362</v>
      </c>
      <c r="D28" t="s">
        <v>362</v>
      </c>
    </row>
    <row r="29" spans="1:8">
      <c r="A29" t="s">
        <v>389</v>
      </c>
      <c r="B29" t="s">
        <v>362</v>
      </c>
      <c r="C29" t="s">
        <v>362</v>
      </c>
      <c r="D29" t="s">
        <v>362</v>
      </c>
    </row>
    <row r="30" spans="1:8">
      <c r="A30" t="s">
        <v>390</v>
      </c>
      <c r="B30" t="s">
        <v>362</v>
      </c>
      <c r="C30" t="s">
        <v>362</v>
      </c>
      <c r="D30" t="s">
        <v>362</v>
      </c>
    </row>
    <row r="31" spans="1:8">
      <c r="A31" t="s">
        <v>391</v>
      </c>
      <c r="B31" t="s">
        <v>362</v>
      </c>
      <c r="C31" t="s">
        <v>362</v>
      </c>
      <c r="D31" t="s">
        <v>362</v>
      </c>
    </row>
    <row r="32" spans="1:8">
      <c r="A32" t="s">
        <v>392</v>
      </c>
      <c r="B32" t="s">
        <v>362</v>
      </c>
      <c r="C32" t="s">
        <v>362</v>
      </c>
      <c r="D32" t="s">
        <v>362</v>
      </c>
    </row>
    <row r="33" spans="1:8">
      <c r="A33" t="s">
        <v>393</v>
      </c>
      <c r="B33" t="s">
        <v>362</v>
      </c>
      <c r="C33" t="s">
        <v>362</v>
      </c>
      <c r="D33" t="s">
        <v>362</v>
      </c>
    </row>
    <row r="34" spans="1:8">
      <c r="A34" t="s">
        <v>394</v>
      </c>
      <c r="B34" t="s">
        <v>362</v>
      </c>
      <c r="C34" t="s">
        <v>362</v>
      </c>
      <c r="D34" t="s">
        <v>362</v>
      </c>
    </row>
    <row r="35" spans="1:8">
      <c r="A35" t="s">
        <v>397</v>
      </c>
      <c r="B35" t="s">
        <v>362</v>
      </c>
      <c r="C35" t="s">
        <v>362</v>
      </c>
      <c r="D35" t="s">
        <v>362</v>
      </c>
    </row>
    <row r="36" spans="1:8">
      <c r="A36" t="s">
        <v>398</v>
      </c>
      <c r="B36" t="s">
        <v>362</v>
      </c>
      <c r="C36" t="s">
        <v>362</v>
      </c>
      <c r="D36" t="s">
        <v>362</v>
      </c>
    </row>
    <row r="37" spans="1:8">
      <c r="A37" t="s">
        <v>399</v>
      </c>
      <c r="B37" t="s">
        <v>362</v>
      </c>
      <c r="C37" t="s">
        <v>362</v>
      </c>
      <c r="D37" t="s">
        <v>362</v>
      </c>
    </row>
    <row r="38" spans="1:8">
      <c r="A38" t="s">
        <v>400</v>
      </c>
      <c r="B38" t="s">
        <v>362</v>
      </c>
      <c r="C38" t="s">
        <v>362</v>
      </c>
      <c r="D38" t="s">
        <v>362</v>
      </c>
    </row>
    <row r="39" spans="1:8">
      <c r="A39" t="s">
        <v>401</v>
      </c>
      <c r="B39" t="s">
        <v>362</v>
      </c>
      <c r="C39" t="s">
        <v>362</v>
      </c>
      <c r="D39" t="s">
        <v>362</v>
      </c>
    </row>
    <row r="40" spans="1:8">
      <c r="A40" t="s">
        <v>402</v>
      </c>
      <c r="B40" t="s">
        <v>362</v>
      </c>
      <c r="C40" t="s">
        <v>362</v>
      </c>
      <c r="D40" t="s">
        <v>362</v>
      </c>
    </row>
    <row r="41" spans="1:8">
      <c r="A41" t="s">
        <v>503</v>
      </c>
      <c r="B41" t="s">
        <v>372</v>
      </c>
      <c r="C41" t="s">
        <v>362</v>
      </c>
      <c r="D41" t="s">
        <v>362</v>
      </c>
      <c r="E41" t="s">
        <v>504</v>
      </c>
      <c r="F41" t="s">
        <v>499</v>
      </c>
      <c r="G41" t="s">
        <v>505</v>
      </c>
      <c r="H41" t="s">
        <v>376</v>
      </c>
    </row>
    <row r="42" spans="1:8">
      <c r="A42" t="s">
        <v>403</v>
      </c>
      <c r="B42" t="s">
        <v>362</v>
      </c>
      <c r="C42" t="s">
        <v>362</v>
      </c>
      <c r="D42" t="s">
        <v>362</v>
      </c>
    </row>
    <row r="43" spans="1:8">
      <c r="A43" t="s">
        <v>404</v>
      </c>
      <c r="B43" t="s">
        <v>362</v>
      </c>
      <c r="C43" t="s">
        <v>362</v>
      </c>
      <c r="D43" t="s">
        <v>362</v>
      </c>
    </row>
    <row r="44" spans="1:8">
      <c r="A44" t="s">
        <v>405</v>
      </c>
      <c r="B44" t="s">
        <v>362</v>
      </c>
      <c r="C44" t="s">
        <v>362</v>
      </c>
      <c r="D44" t="s">
        <v>362</v>
      </c>
    </row>
    <row r="45" spans="1:8">
      <c r="A45" t="s">
        <v>406</v>
      </c>
      <c r="B45" t="s">
        <v>362</v>
      </c>
      <c r="C45" t="s">
        <v>362</v>
      </c>
      <c r="D45" t="s">
        <v>362</v>
      </c>
    </row>
    <row r="46" spans="1:8">
      <c r="A46" t="s">
        <v>407</v>
      </c>
      <c r="B46" t="s">
        <v>362</v>
      </c>
      <c r="C46" t="s">
        <v>362</v>
      </c>
      <c r="D46" t="s">
        <v>362</v>
      </c>
    </row>
    <row r="47" spans="1:8">
      <c r="A47" t="s">
        <v>410</v>
      </c>
      <c r="B47" t="s">
        <v>362</v>
      </c>
      <c r="C47" t="s">
        <v>362</v>
      </c>
      <c r="D47" t="s">
        <v>362</v>
      </c>
    </row>
    <row r="48" spans="1:8">
      <c r="A48" t="s">
        <v>411</v>
      </c>
      <c r="B48" t="s">
        <v>362</v>
      </c>
      <c r="C48" t="s">
        <v>362</v>
      </c>
      <c r="D48" t="s">
        <v>362</v>
      </c>
    </row>
    <row r="49" spans="1:4">
      <c r="A49" t="s">
        <v>416</v>
      </c>
      <c r="B49" t="s">
        <v>362</v>
      </c>
      <c r="C49" t="s">
        <v>362</v>
      </c>
      <c r="D49" t="s">
        <v>362</v>
      </c>
    </row>
    <row r="50" spans="1:4">
      <c r="A50" t="s">
        <v>417</v>
      </c>
      <c r="B50" t="s">
        <v>362</v>
      </c>
      <c r="C50" t="s">
        <v>362</v>
      </c>
      <c r="D50" t="s">
        <v>362</v>
      </c>
    </row>
    <row r="51" spans="1:4">
      <c r="A51" t="s">
        <v>418</v>
      </c>
      <c r="B51" t="s">
        <v>362</v>
      </c>
      <c r="C51" t="s">
        <v>362</v>
      </c>
      <c r="D51" t="s">
        <v>362</v>
      </c>
    </row>
    <row r="52" spans="1:4">
      <c r="A52" t="s">
        <v>419</v>
      </c>
      <c r="B52" t="s">
        <v>362</v>
      </c>
      <c r="C52" t="s">
        <v>362</v>
      </c>
      <c r="D52" t="s">
        <v>362</v>
      </c>
    </row>
    <row r="53" spans="1:4">
      <c r="A53" t="s">
        <v>422</v>
      </c>
      <c r="B53" t="s">
        <v>362</v>
      </c>
      <c r="C53" t="s">
        <v>362</v>
      </c>
      <c r="D53" t="s">
        <v>362</v>
      </c>
    </row>
    <row r="54" spans="1:4">
      <c r="A54" t="s">
        <v>423</v>
      </c>
      <c r="B54" t="s">
        <v>362</v>
      </c>
      <c r="C54" t="s">
        <v>362</v>
      </c>
      <c r="D54" t="s">
        <v>362</v>
      </c>
    </row>
    <row r="55" spans="1:4">
      <c r="A55" t="s">
        <v>424</v>
      </c>
      <c r="B55" t="s">
        <v>362</v>
      </c>
      <c r="C55" t="s">
        <v>362</v>
      </c>
      <c r="D55" t="s">
        <v>362</v>
      </c>
    </row>
    <row r="56" spans="1:4">
      <c r="A56" t="s">
        <v>425</v>
      </c>
      <c r="B56" t="s">
        <v>362</v>
      </c>
      <c r="C56" t="s">
        <v>362</v>
      </c>
      <c r="D56" t="s">
        <v>362</v>
      </c>
    </row>
    <row r="57" spans="1:4">
      <c r="A57" t="s">
        <v>426</v>
      </c>
      <c r="B57" t="s">
        <v>362</v>
      </c>
      <c r="C57" t="s">
        <v>362</v>
      </c>
      <c r="D57" t="s">
        <v>362</v>
      </c>
    </row>
    <row r="58" spans="1:4">
      <c r="A58" t="s">
        <v>427</v>
      </c>
      <c r="B58" t="s">
        <v>362</v>
      </c>
      <c r="C58" t="s">
        <v>362</v>
      </c>
      <c r="D58" t="s">
        <v>362</v>
      </c>
    </row>
    <row r="59" spans="1:4">
      <c r="A59" t="s">
        <v>428</v>
      </c>
      <c r="B59" t="s">
        <v>362</v>
      </c>
      <c r="C59" t="s">
        <v>362</v>
      </c>
      <c r="D59" t="s">
        <v>362</v>
      </c>
    </row>
    <row r="60" spans="1:4">
      <c r="A60" t="s">
        <v>430</v>
      </c>
      <c r="B60" t="s">
        <v>362</v>
      </c>
      <c r="C60" t="s">
        <v>362</v>
      </c>
      <c r="D60" t="s">
        <v>362</v>
      </c>
    </row>
    <row r="61" spans="1:4">
      <c r="A61" t="s">
        <v>431</v>
      </c>
      <c r="B61" t="s">
        <v>362</v>
      </c>
      <c r="C61" t="s">
        <v>362</v>
      </c>
      <c r="D61" t="s">
        <v>362</v>
      </c>
    </row>
    <row r="62" spans="1:4">
      <c r="A62" t="s">
        <v>432</v>
      </c>
      <c r="B62" t="s">
        <v>362</v>
      </c>
      <c r="C62" t="s">
        <v>362</v>
      </c>
      <c r="D62" t="s">
        <v>362</v>
      </c>
    </row>
    <row r="63" spans="1:4">
      <c r="A63" t="s">
        <v>433</v>
      </c>
      <c r="B63" t="s">
        <v>362</v>
      </c>
      <c r="C63" t="s">
        <v>362</v>
      </c>
      <c r="D63" t="s">
        <v>362</v>
      </c>
    </row>
    <row r="64" spans="1:4">
      <c r="A64" t="s">
        <v>434</v>
      </c>
      <c r="B64" t="s">
        <v>362</v>
      </c>
      <c r="C64" t="s">
        <v>362</v>
      </c>
      <c r="D64" t="s">
        <v>362</v>
      </c>
    </row>
    <row r="65" spans="1:4">
      <c r="A65" t="s">
        <v>435</v>
      </c>
      <c r="B65" t="s">
        <v>362</v>
      </c>
      <c r="C65" t="s">
        <v>362</v>
      </c>
      <c r="D65" t="s">
        <v>362</v>
      </c>
    </row>
    <row r="66" spans="1:4">
      <c r="A66" t="s">
        <v>436</v>
      </c>
      <c r="B66" t="s">
        <v>362</v>
      </c>
      <c r="C66" t="s">
        <v>362</v>
      </c>
      <c r="D66" t="s">
        <v>362</v>
      </c>
    </row>
    <row r="67" spans="1:4">
      <c r="A67" t="s">
        <v>437</v>
      </c>
      <c r="B67" t="s">
        <v>362</v>
      </c>
      <c r="C67" t="s">
        <v>362</v>
      </c>
      <c r="D67" t="s">
        <v>362</v>
      </c>
    </row>
    <row r="68" spans="1:4">
      <c r="A68" t="s">
        <v>466</v>
      </c>
      <c r="B68" t="s">
        <v>362</v>
      </c>
      <c r="C68" t="s">
        <v>362</v>
      </c>
      <c r="D68" t="s">
        <v>362</v>
      </c>
    </row>
    <row r="69" spans="1:4">
      <c r="A69" t="s">
        <v>440</v>
      </c>
      <c r="B69" t="s">
        <v>362</v>
      </c>
      <c r="C69" t="s">
        <v>362</v>
      </c>
      <c r="D69" t="s">
        <v>362</v>
      </c>
    </row>
    <row r="70" spans="1:4">
      <c r="A70" t="s">
        <v>444</v>
      </c>
      <c r="B70" t="s">
        <v>362</v>
      </c>
      <c r="C70" t="s">
        <v>362</v>
      </c>
      <c r="D70" t="s">
        <v>362</v>
      </c>
    </row>
    <row r="71" spans="1:4">
      <c r="A71" t="s">
        <v>445</v>
      </c>
      <c r="B71" t="s">
        <v>362</v>
      </c>
      <c r="C71" t="s">
        <v>362</v>
      </c>
      <c r="D71" t="s">
        <v>362</v>
      </c>
    </row>
    <row r="72" spans="1:4">
      <c r="A72" t="s">
        <v>446</v>
      </c>
      <c r="B72" t="s">
        <v>362</v>
      </c>
      <c r="C72" t="s">
        <v>362</v>
      </c>
      <c r="D72" t="s">
        <v>362</v>
      </c>
    </row>
    <row r="73" spans="1:4">
      <c r="A73" t="s">
        <v>475</v>
      </c>
      <c r="B73" t="s">
        <v>362</v>
      </c>
      <c r="C73" t="s">
        <v>362</v>
      </c>
      <c r="D73" t="s">
        <v>362</v>
      </c>
    </row>
    <row r="76" spans="1:4">
      <c r="A76" t="s">
        <v>453</v>
      </c>
      <c r="B76" t="s">
        <v>454</v>
      </c>
    </row>
    <row r="77" spans="1:4">
      <c r="A77" t="s">
        <v>455</v>
      </c>
      <c r="B77" t="s">
        <v>456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80"/>
  <sheetViews>
    <sheetView rightToLeft="1" workbookViewId="0"/>
  </sheetViews>
  <sheetFormatPr defaultRowHeight="15"/>
  <cols>
    <col min="1" max="1" width="17.7109375" customWidth="1"/>
    <col min="2" max="2" width="16.8554687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348</v>
      </c>
      <c r="C2" t="s">
        <v>349</v>
      </c>
      <c r="D2" t="s">
        <v>495</v>
      </c>
      <c r="E2" t="s">
        <v>351</v>
      </c>
      <c r="F2" t="s">
        <v>496</v>
      </c>
    </row>
    <row r="4" spans="1:9">
      <c r="A4" t="s">
        <v>353</v>
      </c>
      <c r="B4" t="s">
        <v>348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361</v>
      </c>
      <c r="B5" t="s">
        <v>362</v>
      </c>
      <c r="C5" t="s">
        <v>362</v>
      </c>
      <c r="D5" t="s">
        <v>362</v>
      </c>
    </row>
    <row r="6" spans="1:9">
      <c r="A6" t="s">
        <v>497</v>
      </c>
      <c r="B6" t="s">
        <v>372</v>
      </c>
      <c r="C6" t="s">
        <v>362</v>
      </c>
      <c r="D6" t="s">
        <v>362</v>
      </c>
      <c r="E6" t="s">
        <v>498</v>
      </c>
      <c r="F6" t="s">
        <v>506</v>
      </c>
      <c r="G6" t="s">
        <v>507</v>
      </c>
      <c r="H6" t="s">
        <v>376</v>
      </c>
    </row>
    <row r="7" spans="1:9">
      <c r="A7" t="s">
        <v>363</v>
      </c>
      <c r="B7" t="s">
        <v>362</v>
      </c>
      <c r="C7" t="s">
        <v>362</v>
      </c>
      <c r="D7" t="s">
        <v>362</v>
      </c>
    </row>
    <row r="8" spans="1:9">
      <c r="A8" t="s">
        <v>500</v>
      </c>
      <c r="B8" t="s">
        <v>372</v>
      </c>
      <c r="C8" t="s">
        <v>362</v>
      </c>
      <c r="D8" t="s">
        <v>362</v>
      </c>
      <c r="E8" t="s">
        <v>499</v>
      </c>
      <c r="F8" t="s">
        <v>506</v>
      </c>
      <c r="G8" t="s">
        <v>477</v>
      </c>
      <c r="H8" t="s">
        <v>376</v>
      </c>
    </row>
    <row r="9" spans="1:9">
      <c r="A9" t="s">
        <v>364</v>
      </c>
      <c r="B9" t="s">
        <v>362</v>
      </c>
      <c r="C9" t="s">
        <v>362</v>
      </c>
      <c r="D9" t="s">
        <v>362</v>
      </c>
    </row>
    <row r="10" spans="1:9">
      <c r="A10" t="s">
        <v>365</v>
      </c>
      <c r="B10" t="s">
        <v>362</v>
      </c>
      <c r="C10" t="s">
        <v>362</v>
      </c>
      <c r="D10" t="s">
        <v>362</v>
      </c>
    </row>
    <row r="11" spans="1:9">
      <c r="A11" t="s">
        <v>366</v>
      </c>
      <c r="B11" t="s">
        <v>362</v>
      </c>
      <c r="C11" t="s">
        <v>362</v>
      </c>
      <c r="D11" t="s">
        <v>362</v>
      </c>
    </row>
    <row r="12" spans="1:9">
      <c r="A12" t="s">
        <v>367</v>
      </c>
      <c r="B12" t="s">
        <v>362</v>
      </c>
      <c r="C12" t="s">
        <v>362</v>
      </c>
      <c r="D12" t="s">
        <v>362</v>
      </c>
    </row>
    <row r="13" spans="1:9">
      <c r="A13" t="s">
        <v>368</v>
      </c>
      <c r="B13" t="s">
        <v>362</v>
      </c>
      <c r="C13" t="s">
        <v>362</v>
      </c>
      <c r="D13" t="s">
        <v>362</v>
      </c>
    </row>
    <row r="14" spans="1:9">
      <c r="A14" t="s">
        <v>369</v>
      </c>
      <c r="B14" t="s">
        <v>362</v>
      </c>
      <c r="C14" t="s">
        <v>362</v>
      </c>
      <c r="D14" t="s">
        <v>362</v>
      </c>
    </row>
    <row r="15" spans="1:9">
      <c r="A15" t="s">
        <v>370</v>
      </c>
      <c r="B15" t="s">
        <v>362</v>
      </c>
      <c r="C15" t="s">
        <v>362</v>
      </c>
      <c r="D15" t="s">
        <v>362</v>
      </c>
    </row>
    <row r="16" spans="1:9">
      <c r="A16" t="s">
        <v>371</v>
      </c>
      <c r="B16" t="s">
        <v>362</v>
      </c>
      <c r="C16" t="s">
        <v>362</v>
      </c>
      <c r="D16" t="s">
        <v>362</v>
      </c>
    </row>
    <row r="17" spans="1:8">
      <c r="A17" t="s">
        <v>377</v>
      </c>
      <c r="B17" t="s">
        <v>362</v>
      </c>
      <c r="C17" t="s">
        <v>362</v>
      </c>
      <c r="D17" t="s">
        <v>362</v>
      </c>
    </row>
    <row r="18" spans="1:8">
      <c r="A18" t="s">
        <v>378</v>
      </c>
      <c r="B18" t="s">
        <v>362</v>
      </c>
      <c r="C18" t="s">
        <v>362</v>
      </c>
      <c r="D18" t="s">
        <v>362</v>
      </c>
    </row>
    <row r="19" spans="1:8">
      <c r="A19" t="s">
        <v>379</v>
      </c>
      <c r="B19" t="s">
        <v>362</v>
      </c>
      <c r="C19" t="s">
        <v>362</v>
      </c>
      <c r="D19" t="s">
        <v>362</v>
      </c>
    </row>
    <row r="20" spans="1:8">
      <c r="A20" t="s">
        <v>380</v>
      </c>
      <c r="B20" t="s">
        <v>362</v>
      </c>
      <c r="C20" t="s">
        <v>362</v>
      </c>
      <c r="D20" t="s">
        <v>362</v>
      </c>
    </row>
    <row r="21" spans="1:8">
      <c r="A21" t="s">
        <v>381</v>
      </c>
      <c r="B21" t="s">
        <v>362</v>
      </c>
      <c r="C21" t="s">
        <v>362</v>
      </c>
      <c r="D21" t="s">
        <v>362</v>
      </c>
    </row>
    <row r="22" spans="1:8">
      <c r="A22" t="s">
        <v>382</v>
      </c>
      <c r="B22" t="s">
        <v>362</v>
      </c>
      <c r="C22" t="s">
        <v>362</v>
      </c>
      <c r="D22" t="s">
        <v>362</v>
      </c>
    </row>
    <row r="23" spans="1:8">
      <c r="A23" t="s">
        <v>383</v>
      </c>
      <c r="B23" t="s">
        <v>362</v>
      </c>
      <c r="C23" t="s">
        <v>362</v>
      </c>
      <c r="D23" t="s">
        <v>362</v>
      </c>
    </row>
    <row r="24" spans="1:8">
      <c r="A24" t="s">
        <v>501</v>
      </c>
      <c r="B24" t="s">
        <v>372</v>
      </c>
      <c r="C24" t="s">
        <v>362</v>
      </c>
      <c r="D24" t="s">
        <v>362</v>
      </c>
      <c r="E24" t="s">
        <v>502</v>
      </c>
      <c r="F24" t="s">
        <v>506</v>
      </c>
      <c r="G24" t="s">
        <v>508</v>
      </c>
      <c r="H24" t="s">
        <v>376</v>
      </c>
    </row>
    <row r="25" spans="1:8">
      <c r="A25" t="s">
        <v>384</v>
      </c>
      <c r="B25" t="s">
        <v>362</v>
      </c>
      <c r="C25" t="s">
        <v>362</v>
      </c>
      <c r="D25" t="s">
        <v>362</v>
      </c>
    </row>
    <row r="26" spans="1:8">
      <c r="A26" t="s">
        <v>385</v>
      </c>
      <c r="B26" t="s">
        <v>362</v>
      </c>
      <c r="C26" t="s">
        <v>362</v>
      </c>
      <c r="D26" t="s">
        <v>362</v>
      </c>
    </row>
    <row r="27" spans="1:8">
      <c r="A27" t="s">
        <v>459</v>
      </c>
      <c r="B27" t="s">
        <v>362</v>
      </c>
      <c r="C27" t="s">
        <v>362</v>
      </c>
      <c r="D27" t="s">
        <v>362</v>
      </c>
    </row>
    <row r="28" spans="1:8">
      <c r="A28" t="s">
        <v>386</v>
      </c>
      <c r="B28" t="s">
        <v>362</v>
      </c>
      <c r="C28" t="s">
        <v>362</v>
      </c>
      <c r="D28" t="s">
        <v>362</v>
      </c>
    </row>
    <row r="29" spans="1:8">
      <c r="A29" t="s">
        <v>509</v>
      </c>
      <c r="B29" t="s">
        <v>372</v>
      </c>
      <c r="C29" t="s">
        <v>362</v>
      </c>
      <c r="D29" t="s">
        <v>362</v>
      </c>
      <c r="E29" t="s">
        <v>510</v>
      </c>
      <c r="F29" t="s">
        <v>506</v>
      </c>
      <c r="G29" t="s">
        <v>511</v>
      </c>
      <c r="H29" t="s">
        <v>376</v>
      </c>
    </row>
    <row r="30" spans="1:8">
      <c r="A30" t="s">
        <v>389</v>
      </c>
      <c r="B30" t="s">
        <v>362</v>
      </c>
      <c r="C30" t="s">
        <v>362</v>
      </c>
      <c r="D30" t="s">
        <v>362</v>
      </c>
    </row>
    <row r="31" spans="1:8">
      <c r="A31" t="s">
        <v>512</v>
      </c>
      <c r="B31" t="s">
        <v>372</v>
      </c>
      <c r="C31" t="s">
        <v>362</v>
      </c>
      <c r="D31" t="s">
        <v>362</v>
      </c>
      <c r="E31" t="s">
        <v>513</v>
      </c>
      <c r="F31" t="s">
        <v>506</v>
      </c>
      <c r="G31" t="s">
        <v>388</v>
      </c>
      <c r="H31" t="s">
        <v>376</v>
      </c>
    </row>
    <row r="32" spans="1:8">
      <c r="A32" t="s">
        <v>514</v>
      </c>
      <c r="B32" t="s">
        <v>372</v>
      </c>
      <c r="C32" t="s">
        <v>362</v>
      </c>
      <c r="D32" t="s">
        <v>362</v>
      </c>
      <c r="E32" t="s">
        <v>515</v>
      </c>
      <c r="F32" t="s">
        <v>506</v>
      </c>
      <c r="G32" t="s">
        <v>480</v>
      </c>
      <c r="H32" t="s">
        <v>376</v>
      </c>
    </row>
    <row r="33" spans="1:10">
      <c r="A33" t="s">
        <v>390</v>
      </c>
      <c r="B33" t="s">
        <v>362</v>
      </c>
      <c r="C33" t="s">
        <v>362</v>
      </c>
      <c r="D33" t="s">
        <v>362</v>
      </c>
    </row>
    <row r="34" spans="1:10">
      <c r="A34" t="s">
        <v>391</v>
      </c>
      <c r="B34" t="s">
        <v>362</v>
      </c>
      <c r="C34" t="s">
        <v>362</v>
      </c>
      <c r="D34" t="s">
        <v>362</v>
      </c>
    </row>
    <row r="35" spans="1:10">
      <c r="A35" t="s">
        <v>392</v>
      </c>
      <c r="B35" t="s">
        <v>362</v>
      </c>
      <c r="C35" t="s">
        <v>362</v>
      </c>
      <c r="D35" t="s">
        <v>362</v>
      </c>
    </row>
    <row r="36" spans="1:10">
      <c r="A36" t="s">
        <v>393</v>
      </c>
      <c r="B36" t="s">
        <v>362</v>
      </c>
      <c r="C36" t="s">
        <v>362</v>
      </c>
      <c r="D36" t="s">
        <v>362</v>
      </c>
    </row>
    <row r="37" spans="1:10">
      <c r="A37" t="s">
        <v>394</v>
      </c>
      <c r="B37" t="s">
        <v>362</v>
      </c>
      <c r="C37" t="s">
        <v>362</v>
      </c>
      <c r="D37" t="s">
        <v>362</v>
      </c>
    </row>
    <row r="38" spans="1:10">
      <c r="A38" t="s">
        <v>397</v>
      </c>
      <c r="B38" t="s">
        <v>362</v>
      </c>
      <c r="C38" t="s">
        <v>362</v>
      </c>
      <c r="D38" t="s">
        <v>362</v>
      </c>
    </row>
    <row r="39" spans="1:10">
      <c r="A39" t="s">
        <v>398</v>
      </c>
      <c r="B39" t="s">
        <v>362</v>
      </c>
      <c r="C39" t="s">
        <v>362</v>
      </c>
      <c r="D39" t="s">
        <v>362</v>
      </c>
    </row>
    <row r="40" spans="1:10">
      <c r="A40" t="s">
        <v>399</v>
      </c>
      <c r="B40" t="s">
        <v>362</v>
      </c>
      <c r="C40" t="s">
        <v>362</v>
      </c>
      <c r="D40" t="s">
        <v>362</v>
      </c>
    </row>
    <row r="41" spans="1:10">
      <c r="A41" t="s">
        <v>400</v>
      </c>
      <c r="B41" t="s">
        <v>362</v>
      </c>
      <c r="C41" t="s">
        <v>362</v>
      </c>
      <c r="D41" t="s">
        <v>362</v>
      </c>
    </row>
    <row r="42" spans="1:10">
      <c r="A42" t="s">
        <v>401</v>
      </c>
      <c r="B42" t="s">
        <v>362</v>
      </c>
      <c r="C42" t="s">
        <v>362</v>
      </c>
      <c r="D42" t="s">
        <v>362</v>
      </c>
    </row>
    <row r="43" spans="1:10">
      <c r="A43" t="s">
        <v>402</v>
      </c>
      <c r="B43" t="s">
        <v>362</v>
      </c>
      <c r="C43" t="s">
        <v>362</v>
      </c>
      <c r="D43" t="s">
        <v>362</v>
      </c>
    </row>
    <row r="44" spans="1:10">
      <c r="A44" t="s">
        <v>503</v>
      </c>
      <c r="B44" t="s">
        <v>372</v>
      </c>
      <c r="C44" t="s">
        <v>362</v>
      </c>
      <c r="D44" t="s">
        <v>362</v>
      </c>
      <c r="E44" t="s">
        <v>504</v>
      </c>
      <c r="F44" t="s">
        <v>506</v>
      </c>
      <c r="G44" t="s">
        <v>507</v>
      </c>
      <c r="H44" t="s">
        <v>413</v>
      </c>
      <c r="I44" t="s">
        <v>516</v>
      </c>
      <c r="J44" t="s">
        <v>517</v>
      </c>
    </row>
    <row r="45" spans="1:10">
      <c r="A45" t="s">
        <v>403</v>
      </c>
      <c r="B45" t="s">
        <v>362</v>
      </c>
      <c r="C45" t="s">
        <v>362</v>
      </c>
      <c r="D45" t="s">
        <v>362</v>
      </c>
    </row>
    <row r="46" spans="1:10">
      <c r="A46" t="s">
        <v>404</v>
      </c>
      <c r="B46" t="s">
        <v>362</v>
      </c>
      <c r="C46" t="s">
        <v>362</v>
      </c>
      <c r="D46" t="s">
        <v>362</v>
      </c>
    </row>
    <row r="47" spans="1:10">
      <c r="A47" t="s">
        <v>405</v>
      </c>
      <c r="B47" t="s">
        <v>362</v>
      </c>
      <c r="C47" t="s">
        <v>362</v>
      </c>
      <c r="D47" t="s">
        <v>362</v>
      </c>
    </row>
    <row r="48" spans="1:10">
      <c r="A48" t="s">
        <v>406</v>
      </c>
      <c r="B48" t="s">
        <v>362</v>
      </c>
      <c r="C48" t="s">
        <v>362</v>
      </c>
      <c r="D48" t="s">
        <v>362</v>
      </c>
    </row>
    <row r="49" spans="1:4">
      <c r="A49" t="s">
        <v>407</v>
      </c>
      <c r="B49" t="s">
        <v>362</v>
      </c>
      <c r="C49" t="s">
        <v>362</v>
      </c>
      <c r="D49" t="s">
        <v>362</v>
      </c>
    </row>
    <row r="50" spans="1:4">
      <c r="A50" t="s">
        <v>410</v>
      </c>
      <c r="B50" t="s">
        <v>362</v>
      </c>
      <c r="C50" t="s">
        <v>362</v>
      </c>
      <c r="D50" t="s">
        <v>362</v>
      </c>
    </row>
    <row r="51" spans="1:4">
      <c r="A51" t="s">
        <v>411</v>
      </c>
      <c r="B51" t="s">
        <v>362</v>
      </c>
      <c r="C51" t="s">
        <v>362</v>
      </c>
      <c r="D51" t="s">
        <v>362</v>
      </c>
    </row>
    <row r="52" spans="1:4">
      <c r="A52" t="s">
        <v>416</v>
      </c>
      <c r="B52" t="s">
        <v>362</v>
      </c>
      <c r="C52" t="s">
        <v>362</v>
      </c>
      <c r="D52" t="s">
        <v>362</v>
      </c>
    </row>
    <row r="53" spans="1:4">
      <c r="A53" t="s">
        <v>417</v>
      </c>
      <c r="B53" t="s">
        <v>362</v>
      </c>
      <c r="C53" t="s">
        <v>362</v>
      </c>
      <c r="D53" t="s">
        <v>362</v>
      </c>
    </row>
    <row r="54" spans="1:4">
      <c r="A54" t="s">
        <v>418</v>
      </c>
      <c r="B54" t="s">
        <v>362</v>
      </c>
      <c r="C54" t="s">
        <v>362</v>
      </c>
      <c r="D54" t="s">
        <v>362</v>
      </c>
    </row>
    <row r="55" spans="1:4">
      <c r="A55" t="s">
        <v>419</v>
      </c>
      <c r="B55" t="s">
        <v>362</v>
      </c>
      <c r="C55" t="s">
        <v>362</v>
      </c>
      <c r="D55" t="s">
        <v>362</v>
      </c>
    </row>
    <row r="56" spans="1:4">
      <c r="A56" t="s">
        <v>422</v>
      </c>
      <c r="B56" t="s">
        <v>362</v>
      </c>
      <c r="C56" t="s">
        <v>362</v>
      </c>
      <c r="D56" t="s">
        <v>362</v>
      </c>
    </row>
    <row r="57" spans="1:4">
      <c r="A57" t="s">
        <v>423</v>
      </c>
      <c r="B57" t="s">
        <v>362</v>
      </c>
      <c r="C57" t="s">
        <v>362</v>
      </c>
      <c r="D57" t="s">
        <v>362</v>
      </c>
    </row>
    <row r="58" spans="1:4">
      <c r="A58" t="s">
        <v>424</v>
      </c>
      <c r="B58" t="s">
        <v>362</v>
      </c>
      <c r="C58" t="s">
        <v>362</v>
      </c>
      <c r="D58" t="s">
        <v>362</v>
      </c>
    </row>
    <row r="59" spans="1:4">
      <c r="A59" t="s">
        <v>425</v>
      </c>
      <c r="B59" t="s">
        <v>362</v>
      </c>
      <c r="C59" t="s">
        <v>362</v>
      </c>
      <c r="D59" t="s">
        <v>362</v>
      </c>
    </row>
    <row r="60" spans="1:4">
      <c r="A60" t="s">
        <v>426</v>
      </c>
      <c r="B60" t="s">
        <v>362</v>
      </c>
      <c r="C60" t="s">
        <v>362</v>
      </c>
      <c r="D60" t="s">
        <v>362</v>
      </c>
    </row>
    <row r="61" spans="1:4">
      <c r="A61" t="s">
        <v>427</v>
      </c>
      <c r="B61" t="s">
        <v>362</v>
      </c>
      <c r="C61" t="s">
        <v>362</v>
      </c>
      <c r="D61" t="s">
        <v>362</v>
      </c>
    </row>
    <row r="62" spans="1:4">
      <c r="A62" t="s">
        <v>428</v>
      </c>
      <c r="B62" t="s">
        <v>362</v>
      </c>
      <c r="C62" t="s">
        <v>362</v>
      </c>
      <c r="D62" t="s">
        <v>362</v>
      </c>
    </row>
    <row r="63" spans="1:4">
      <c r="A63" t="s">
        <v>430</v>
      </c>
      <c r="B63" t="s">
        <v>362</v>
      </c>
      <c r="C63" t="s">
        <v>362</v>
      </c>
      <c r="D63" t="s">
        <v>362</v>
      </c>
    </row>
    <row r="64" spans="1:4">
      <c r="A64" t="s">
        <v>431</v>
      </c>
      <c r="B64" t="s">
        <v>362</v>
      </c>
      <c r="C64" t="s">
        <v>362</v>
      </c>
      <c r="D64" t="s">
        <v>362</v>
      </c>
    </row>
    <row r="65" spans="1:4">
      <c r="A65" t="s">
        <v>432</v>
      </c>
      <c r="B65" t="s">
        <v>362</v>
      </c>
      <c r="C65" t="s">
        <v>362</v>
      </c>
      <c r="D65" t="s">
        <v>362</v>
      </c>
    </row>
    <row r="66" spans="1:4">
      <c r="A66" t="s">
        <v>433</v>
      </c>
      <c r="B66" t="s">
        <v>362</v>
      </c>
      <c r="C66" t="s">
        <v>362</v>
      </c>
      <c r="D66" t="s">
        <v>362</v>
      </c>
    </row>
    <row r="67" spans="1:4">
      <c r="A67" t="s">
        <v>434</v>
      </c>
      <c r="B67" t="s">
        <v>362</v>
      </c>
      <c r="C67" t="s">
        <v>362</v>
      </c>
      <c r="D67" t="s">
        <v>362</v>
      </c>
    </row>
    <row r="68" spans="1:4">
      <c r="A68" t="s">
        <v>435</v>
      </c>
      <c r="B68" t="s">
        <v>362</v>
      </c>
      <c r="C68" t="s">
        <v>362</v>
      </c>
      <c r="D68" t="s">
        <v>362</v>
      </c>
    </row>
    <row r="69" spans="1:4">
      <c r="A69" t="s">
        <v>436</v>
      </c>
      <c r="B69" t="s">
        <v>362</v>
      </c>
      <c r="C69" t="s">
        <v>362</v>
      </c>
      <c r="D69" t="s">
        <v>362</v>
      </c>
    </row>
    <row r="70" spans="1:4">
      <c r="A70" t="s">
        <v>437</v>
      </c>
      <c r="B70" t="s">
        <v>362</v>
      </c>
      <c r="C70" t="s">
        <v>362</v>
      </c>
      <c r="D70" t="s">
        <v>362</v>
      </c>
    </row>
    <row r="71" spans="1:4">
      <c r="A71" t="s">
        <v>466</v>
      </c>
      <c r="B71" t="s">
        <v>362</v>
      </c>
      <c r="C71" t="s">
        <v>362</v>
      </c>
      <c r="D71" t="s">
        <v>362</v>
      </c>
    </row>
    <row r="72" spans="1:4">
      <c r="A72" t="s">
        <v>440</v>
      </c>
      <c r="B72" t="s">
        <v>362</v>
      </c>
      <c r="C72" t="s">
        <v>362</v>
      </c>
      <c r="D72" t="s">
        <v>362</v>
      </c>
    </row>
    <row r="73" spans="1:4">
      <c r="A73" t="s">
        <v>444</v>
      </c>
      <c r="B73" t="s">
        <v>362</v>
      </c>
      <c r="C73" t="s">
        <v>362</v>
      </c>
      <c r="D73" t="s">
        <v>362</v>
      </c>
    </row>
    <row r="74" spans="1:4">
      <c r="A74" t="s">
        <v>445</v>
      </c>
      <c r="B74" t="s">
        <v>362</v>
      </c>
      <c r="C74" t="s">
        <v>362</v>
      </c>
      <c r="D74" t="s">
        <v>362</v>
      </c>
    </row>
    <row r="75" spans="1:4">
      <c r="A75" t="s">
        <v>446</v>
      </c>
      <c r="B75" t="s">
        <v>362</v>
      </c>
      <c r="C75" t="s">
        <v>362</v>
      </c>
      <c r="D75" t="s">
        <v>362</v>
      </c>
    </row>
    <row r="76" spans="1:4">
      <c r="A76" t="s">
        <v>475</v>
      </c>
      <c r="B76" t="s">
        <v>362</v>
      </c>
      <c r="C76" t="s">
        <v>362</v>
      </c>
      <c r="D76" t="s">
        <v>362</v>
      </c>
    </row>
    <row r="79" spans="1:4">
      <c r="A79" t="s">
        <v>453</v>
      </c>
      <c r="B79" t="s">
        <v>454</v>
      </c>
    </row>
    <row r="80" spans="1:4">
      <c r="A80" t="s">
        <v>455</v>
      </c>
      <c r="B80" t="s">
        <v>456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81"/>
  <sheetViews>
    <sheetView rightToLeft="1" workbookViewId="0"/>
  </sheetViews>
  <sheetFormatPr defaultRowHeight="15"/>
  <cols>
    <col min="1" max="1" width="24.42578125" customWidth="1"/>
    <col min="2" max="2" width="12.8554687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348</v>
      </c>
      <c r="C2" t="s">
        <v>349</v>
      </c>
      <c r="D2" t="s">
        <v>495</v>
      </c>
      <c r="E2" t="s">
        <v>351</v>
      </c>
      <c r="F2" t="s">
        <v>496</v>
      </c>
    </row>
    <row r="4" spans="1:9">
      <c r="A4" t="s">
        <v>353</v>
      </c>
      <c r="B4" t="s">
        <v>348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361</v>
      </c>
      <c r="B5" t="s">
        <v>362</v>
      </c>
      <c r="C5" t="s">
        <v>362</v>
      </c>
      <c r="D5" t="s">
        <v>362</v>
      </c>
    </row>
    <row r="6" spans="1:9">
      <c r="A6" t="s">
        <v>497</v>
      </c>
      <c r="B6" t="s">
        <v>372</v>
      </c>
      <c r="C6" t="s">
        <v>362</v>
      </c>
      <c r="D6" t="s">
        <v>362</v>
      </c>
      <c r="E6" t="s">
        <v>498</v>
      </c>
      <c r="F6" t="s">
        <v>518</v>
      </c>
      <c r="G6" t="s">
        <v>519</v>
      </c>
      <c r="H6" t="s">
        <v>376</v>
      </c>
    </row>
    <row r="7" spans="1:9">
      <c r="A7" t="s">
        <v>363</v>
      </c>
      <c r="B7" t="s">
        <v>362</v>
      </c>
      <c r="C7" t="s">
        <v>362</v>
      </c>
      <c r="D7" t="s">
        <v>362</v>
      </c>
    </row>
    <row r="8" spans="1:9">
      <c r="A8" t="s">
        <v>500</v>
      </c>
      <c r="B8" t="s">
        <v>372</v>
      </c>
      <c r="C8" t="s">
        <v>362</v>
      </c>
      <c r="D8" t="s">
        <v>362</v>
      </c>
      <c r="E8" t="s">
        <v>499</v>
      </c>
      <c r="F8" t="s">
        <v>518</v>
      </c>
      <c r="G8" t="s">
        <v>520</v>
      </c>
      <c r="H8" t="s">
        <v>376</v>
      </c>
    </row>
    <row r="9" spans="1:9">
      <c r="A9" t="s">
        <v>364</v>
      </c>
      <c r="B9" t="s">
        <v>362</v>
      </c>
      <c r="C9" t="s">
        <v>362</v>
      </c>
      <c r="D9" t="s">
        <v>362</v>
      </c>
    </row>
    <row r="10" spans="1:9">
      <c r="A10" t="s">
        <v>365</v>
      </c>
      <c r="B10" t="s">
        <v>362</v>
      </c>
      <c r="C10" t="s">
        <v>362</v>
      </c>
      <c r="D10" t="s">
        <v>362</v>
      </c>
    </row>
    <row r="11" spans="1:9">
      <c r="A11" t="s">
        <v>366</v>
      </c>
      <c r="B11" t="s">
        <v>362</v>
      </c>
      <c r="C11" t="s">
        <v>362</v>
      </c>
      <c r="D11" t="s">
        <v>362</v>
      </c>
    </row>
    <row r="12" spans="1:9">
      <c r="A12" t="s">
        <v>367</v>
      </c>
      <c r="B12" t="s">
        <v>362</v>
      </c>
      <c r="C12" t="s">
        <v>362</v>
      </c>
      <c r="D12" t="s">
        <v>362</v>
      </c>
    </row>
    <row r="13" spans="1:9">
      <c r="A13" t="s">
        <v>368</v>
      </c>
      <c r="B13" t="s">
        <v>362</v>
      </c>
      <c r="C13" t="s">
        <v>362</v>
      </c>
      <c r="D13" t="s">
        <v>362</v>
      </c>
    </row>
    <row r="14" spans="1:9">
      <c r="A14" t="s">
        <v>369</v>
      </c>
      <c r="B14" t="s">
        <v>362</v>
      </c>
      <c r="C14" t="s">
        <v>362</v>
      </c>
      <c r="D14" t="s">
        <v>362</v>
      </c>
    </row>
    <row r="15" spans="1:9">
      <c r="A15" t="s">
        <v>370</v>
      </c>
      <c r="B15" t="s">
        <v>362</v>
      </c>
      <c r="C15" t="s">
        <v>362</v>
      </c>
      <c r="D15" t="s">
        <v>362</v>
      </c>
    </row>
    <row r="16" spans="1:9">
      <c r="A16" t="s">
        <v>371</v>
      </c>
      <c r="B16" t="s">
        <v>362</v>
      </c>
      <c r="C16" t="s">
        <v>362</v>
      </c>
      <c r="D16" t="s">
        <v>362</v>
      </c>
    </row>
    <row r="17" spans="1:10">
      <c r="A17" t="s">
        <v>377</v>
      </c>
      <c r="B17" t="s">
        <v>362</v>
      </c>
      <c r="C17" t="s">
        <v>362</v>
      </c>
      <c r="D17" t="s">
        <v>362</v>
      </c>
    </row>
    <row r="18" spans="1:10">
      <c r="A18" t="s">
        <v>378</v>
      </c>
      <c r="B18" t="s">
        <v>362</v>
      </c>
      <c r="C18" t="s">
        <v>362</v>
      </c>
      <c r="D18" t="s">
        <v>362</v>
      </c>
    </row>
    <row r="19" spans="1:10">
      <c r="A19" t="s">
        <v>379</v>
      </c>
      <c r="B19" t="s">
        <v>362</v>
      </c>
      <c r="C19" t="s">
        <v>362</v>
      </c>
      <c r="D19" t="s">
        <v>362</v>
      </c>
    </row>
    <row r="20" spans="1:10">
      <c r="A20" t="s">
        <v>380</v>
      </c>
      <c r="B20" t="s">
        <v>362</v>
      </c>
      <c r="C20" t="s">
        <v>362</v>
      </c>
      <c r="D20" t="s">
        <v>362</v>
      </c>
    </row>
    <row r="21" spans="1:10">
      <c r="A21" t="s">
        <v>381</v>
      </c>
      <c r="B21" t="s">
        <v>362</v>
      </c>
      <c r="C21" t="s">
        <v>362</v>
      </c>
      <c r="D21" t="s">
        <v>362</v>
      </c>
    </row>
    <row r="22" spans="1:10">
      <c r="A22" t="s">
        <v>382</v>
      </c>
      <c r="B22" t="s">
        <v>362</v>
      </c>
      <c r="C22" t="s">
        <v>362</v>
      </c>
      <c r="D22" t="s">
        <v>362</v>
      </c>
    </row>
    <row r="23" spans="1:10">
      <c r="A23" t="s">
        <v>383</v>
      </c>
      <c r="B23" t="s">
        <v>362</v>
      </c>
      <c r="C23" t="s">
        <v>362</v>
      </c>
      <c r="D23" t="s">
        <v>362</v>
      </c>
    </row>
    <row r="24" spans="1:10">
      <c r="A24" t="s">
        <v>501</v>
      </c>
      <c r="B24" t="s">
        <v>372</v>
      </c>
      <c r="C24" t="s">
        <v>362</v>
      </c>
      <c r="D24" t="s">
        <v>362</v>
      </c>
      <c r="E24" t="s">
        <v>502</v>
      </c>
      <c r="F24" t="s">
        <v>521</v>
      </c>
      <c r="G24" t="s">
        <v>522</v>
      </c>
      <c r="H24" t="s">
        <v>376</v>
      </c>
    </row>
    <row r="25" spans="1:10">
      <c r="A25" t="s">
        <v>384</v>
      </c>
      <c r="B25" t="s">
        <v>362</v>
      </c>
      <c r="C25" t="s">
        <v>362</v>
      </c>
      <c r="D25" t="s">
        <v>362</v>
      </c>
    </row>
    <row r="26" spans="1:10">
      <c r="A26" t="s">
        <v>385</v>
      </c>
      <c r="B26" t="s">
        <v>362</v>
      </c>
      <c r="C26" t="s">
        <v>362</v>
      </c>
      <c r="D26" t="s">
        <v>362</v>
      </c>
    </row>
    <row r="27" spans="1:10">
      <c r="A27" t="s">
        <v>459</v>
      </c>
      <c r="B27" t="s">
        <v>362</v>
      </c>
      <c r="C27" t="s">
        <v>362</v>
      </c>
      <c r="D27" t="s">
        <v>362</v>
      </c>
    </row>
    <row r="28" spans="1:10">
      <c r="A28" t="s">
        <v>386</v>
      </c>
      <c r="B28" t="s">
        <v>362</v>
      </c>
      <c r="C28" t="s">
        <v>362</v>
      </c>
      <c r="D28" t="s">
        <v>362</v>
      </c>
    </row>
    <row r="29" spans="1:10">
      <c r="A29" t="s">
        <v>509</v>
      </c>
      <c r="B29" t="s">
        <v>372</v>
      </c>
      <c r="C29" t="s">
        <v>362</v>
      </c>
      <c r="D29" t="s">
        <v>362</v>
      </c>
      <c r="E29" t="s">
        <v>510</v>
      </c>
      <c r="F29" t="s">
        <v>518</v>
      </c>
      <c r="G29" t="s">
        <v>523</v>
      </c>
      <c r="H29" t="s">
        <v>413</v>
      </c>
      <c r="I29" t="s">
        <v>524</v>
      </c>
      <c r="J29" t="s">
        <v>525</v>
      </c>
    </row>
    <row r="30" spans="1:10">
      <c r="A30" t="s">
        <v>389</v>
      </c>
      <c r="B30" t="s">
        <v>362</v>
      </c>
      <c r="C30" t="s">
        <v>362</v>
      </c>
      <c r="D30" t="s">
        <v>362</v>
      </c>
    </row>
    <row r="31" spans="1:10">
      <c r="A31" t="s">
        <v>512</v>
      </c>
      <c r="B31" t="s">
        <v>372</v>
      </c>
      <c r="C31" t="s">
        <v>362</v>
      </c>
      <c r="D31" t="s">
        <v>362</v>
      </c>
      <c r="E31" t="s">
        <v>513</v>
      </c>
      <c r="F31" t="s">
        <v>518</v>
      </c>
      <c r="G31" t="s">
        <v>487</v>
      </c>
      <c r="H31" t="s">
        <v>376</v>
      </c>
    </row>
    <row r="32" spans="1:10">
      <c r="A32" t="s">
        <v>514</v>
      </c>
      <c r="B32" t="s">
        <v>372</v>
      </c>
      <c r="C32" t="s">
        <v>362</v>
      </c>
      <c r="D32" t="s">
        <v>362</v>
      </c>
      <c r="E32" t="s">
        <v>515</v>
      </c>
      <c r="F32" t="s">
        <v>518</v>
      </c>
      <c r="G32" t="s">
        <v>464</v>
      </c>
      <c r="H32" t="s">
        <v>376</v>
      </c>
    </row>
    <row r="33" spans="1:10">
      <c r="A33" t="s">
        <v>390</v>
      </c>
      <c r="B33" t="s">
        <v>362</v>
      </c>
      <c r="C33" t="s">
        <v>362</v>
      </c>
      <c r="D33" t="s">
        <v>362</v>
      </c>
    </row>
    <row r="34" spans="1:10">
      <c r="A34" t="s">
        <v>391</v>
      </c>
      <c r="B34" t="s">
        <v>362</v>
      </c>
      <c r="C34" t="s">
        <v>362</v>
      </c>
      <c r="D34" t="s">
        <v>362</v>
      </c>
    </row>
    <row r="35" spans="1:10">
      <c r="A35" t="s">
        <v>392</v>
      </c>
      <c r="B35" t="s">
        <v>362</v>
      </c>
      <c r="C35" t="s">
        <v>362</v>
      </c>
      <c r="D35" t="s">
        <v>362</v>
      </c>
    </row>
    <row r="36" spans="1:10">
      <c r="A36" t="s">
        <v>393</v>
      </c>
      <c r="B36" t="s">
        <v>362</v>
      </c>
      <c r="C36" t="s">
        <v>362</v>
      </c>
      <c r="D36" t="s">
        <v>362</v>
      </c>
    </row>
    <row r="37" spans="1:10">
      <c r="A37" t="s">
        <v>394</v>
      </c>
      <c r="B37" t="s">
        <v>362</v>
      </c>
      <c r="C37" t="s">
        <v>362</v>
      </c>
      <c r="D37" t="s">
        <v>362</v>
      </c>
    </row>
    <row r="38" spans="1:10">
      <c r="A38" t="s">
        <v>397</v>
      </c>
      <c r="B38" t="s">
        <v>362</v>
      </c>
      <c r="C38" t="s">
        <v>362</v>
      </c>
      <c r="D38" t="s">
        <v>362</v>
      </c>
    </row>
    <row r="39" spans="1:10">
      <c r="A39" t="s">
        <v>398</v>
      </c>
      <c r="B39" t="s">
        <v>362</v>
      </c>
      <c r="C39" t="s">
        <v>362</v>
      </c>
      <c r="D39" t="s">
        <v>362</v>
      </c>
    </row>
    <row r="40" spans="1:10">
      <c r="A40" t="s">
        <v>399</v>
      </c>
      <c r="B40" t="s">
        <v>362</v>
      </c>
      <c r="C40" t="s">
        <v>362</v>
      </c>
      <c r="D40" t="s">
        <v>362</v>
      </c>
    </row>
    <row r="41" spans="1:10">
      <c r="A41" t="s">
        <v>400</v>
      </c>
      <c r="B41" t="s">
        <v>362</v>
      </c>
      <c r="C41" t="s">
        <v>362</v>
      </c>
      <c r="D41" t="s">
        <v>362</v>
      </c>
    </row>
    <row r="42" spans="1:10">
      <c r="A42" t="s">
        <v>401</v>
      </c>
      <c r="B42" t="s">
        <v>362</v>
      </c>
      <c r="C42" t="s">
        <v>362</v>
      </c>
      <c r="D42" t="s">
        <v>362</v>
      </c>
    </row>
    <row r="43" spans="1:10">
      <c r="A43" t="s">
        <v>402</v>
      </c>
      <c r="B43" t="s">
        <v>362</v>
      </c>
      <c r="C43" t="s">
        <v>362</v>
      </c>
      <c r="D43" t="s">
        <v>362</v>
      </c>
    </row>
    <row r="44" spans="1:10">
      <c r="A44" t="s">
        <v>503</v>
      </c>
      <c r="B44" t="s">
        <v>372</v>
      </c>
      <c r="C44" t="s">
        <v>362</v>
      </c>
      <c r="D44" t="s">
        <v>362</v>
      </c>
      <c r="E44" t="s">
        <v>504</v>
      </c>
      <c r="F44" t="s">
        <v>526</v>
      </c>
      <c r="G44" t="s">
        <v>527</v>
      </c>
      <c r="H44" t="s">
        <v>413</v>
      </c>
      <c r="I44" t="s">
        <v>516</v>
      </c>
      <c r="J44" t="s">
        <v>528</v>
      </c>
    </row>
    <row r="45" spans="1:10">
      <c r="A45" t="s">
        <v>403</v>
      </c>
      <c r="B45" t="s">
        <v>362</v>
      </c>
      <c r="C45" t="s">
        <v>362</v>
      </c>
      <c r="D45" t="s">
        <v>362</v>
      </c>
    </row>
    <row r="46" spans="1:10">
      <c r="A46" t="s">
        <v>404</v>
      </c>
      <c r="B46" t="s">
        <v>362</v>
      </c>
      <c r="C46" t="s">
        <v>362</v>
      </c>
      <c r="D46" t="s">
        <v>362</v>
      </c>
    </row>
    <row r="47" spans="1:10">
      <c r="A47" t="s">
        <v>405</v>
      </c>
      <c r="B47" t="s">
        <v>362</v>
      </c>
      <c r="C47" t="s">
        <v>362</v>
      </c>
      <c r="D47" t="s">
        <v>362</v>
      </c>
    </row>
    <row r="48" spans="1:10">
      <c r="A48" t="s">
        <v>406</v>
      </c>
      <c r="B48" t="s">
        <v>362</v>
      </c>
      <c r="C48" t="s">
        <v>362</v>
      </c>
      <c r="D48" t="s">
        <v>362</v>
      </c>
    </row>
    <row r="49" spans="1:8">
      <c r="A49" t="s">
        <v>407</v>
      </c>
      <c r="B49" t="s">
        <v>362</v>
      </c>
      <c r="C49" t="s">
        <v>362</v>
      </c>
      <c r="D49" t="s">
        <v>362</v>
      </c>
    </row>
    <row r="50" spans="1:8">
      <c r="A50" t="s">
        <v>410</v>
      </c>
      <c r="B50" t="s">
        <v>362</v>
      </c>
      <c r="C50" t="s">
        <v>362</v>
      </c>
      <c r="D50" t="s">
        <v>362</v>
      </c>
    </row>
    <row r="51" spans="1:8">
      <c r="A51" t="s">
        <v>411</v>
      </c>
      <c r="B51" t="s">
        <v>362</v>
      </c>
      <c r="C51" t="s">
        <v>362</v>
      </c>
      <c r="D51" t="s">
        <v>362</v>
      </c>
    </row>
    <row r="52" spans="1:8">
      <c r="A52" t="s">
        <v>416</v>
      </c>
      <c r="B52" t="s">
        <v>362</v>
      </c>
      <c r="C52" t="s">
        <v>362</v>
      </c>
      <c r="D52" t="s">
        <v>362</v>
      </c>
    </row>
    <row r="53" spans="1:8">
      <c r="A53" t="s">
        <v>417</v>
      </c>
      <c r="B53" t="s">
        <v>362</v>
      </c>
      <c r="C53" t="s">
        <v>362</v>
      </c>
      <c r="D53" t="s">
        <v>362</v>
      </c>
    </row>
    <row r="54" spans="1:8">
      <c r="A54" t="s">
        <v>418</v>
      </c>
      <c r="B54" t="s">
        <v>362</v>
      </c>
      <c r="C54" t="s">
        <v>362</v>
      </c>
      <c r="D54" t="s">
        <v>362</v>
      </c>
    </row>
    <row r="55" spans="1:8">
      <c r="A55" t="s">
        <v>419</v>
      </c>
      <c r="B55" t="s">
        <v>362</v>
      </c>
      <c r="C55" t="s">
        <v>362</v>
      </c>
      <c r="D55" t="s">
        <v>362</v>
      </c>
    </row>
    <row r="56" spans="1:8">
      <c r="A56" t="s">
        <v>422</v>
      </c>
      <c r="B56" t="s">
        <v>362</v>
      </c>
      <c r="C56" t="s">
        <v>362</v>
      </c>
      <c r="D56" t="s">
        <v>362</v>
      </c>
    </row>
    <row r="57" spans="1:8">
      <c r="A57" t="s">
        <v>423</v>
      </c>
      <c r="B57" t="s">
        <v>362</v>
      </c>
      <c r="C57" t="s">
        <v>362</v>
      </c>
      <c r="D57" t="s">
        <v>362</v>
      </c>
    </row>
    <row r="58" spans="1:8">
      <c r="A58" t="s">
        <v>424</v>
      </c>
      <c r="B58" t="s">
        <v>362</v>
      </c>
      <c r="C58" t="s">
        <v>362</v>
      </c>
      <c r="D58" t="s">
        <v>362</v>
      </c>
    </row>
    <row r="59" spans="1:8">
      <c r="A59" t="s">
        <v>425</v>
      </c>
      <c r="B59" t="s">
        <v>362</v>
      </c>
      <c r="C59" t="s">
        <v>362</v>
      </c>
      <c r="D59" t="s">
        <v>362</v>
      </c>
    </row>
    <row r="60" spans="1:8">
      <c r="A60" t="s">
        <v>529</v>
      </c>
      <c r="B60" t="s">
        <v>372</v>
      </c>
      <c r="C60" t="s">
        <v>362</v>
      </c>
      <c r="D60" t="s">
        <v>362</v>
      </c>
      <c r="E60" t="s">
        <v>530</v>
      </c>
      <c r="F60" t="s">
        <v>531</v>
      </c>
      <c r="G60" t="s">
        <v>522</v>
      </c>
      <c r="H60" t="s">
        <v>376</v>
      </c>
    </row>
    <row r="61" spans="1:8">
      <c r="A61" t="s">
        <v>426</v>
      </c>
      <c r="B61" t="s">
        <v>362</v>
      </c>
      <c r="C61" t="s">
        <v>362</v>
      </c>
      <c r="D61" t="s">
        <v>362</v>
      </c>
    </row>
    <row r="62" spans="1:8">
      <c r="A62" t="s">
        <v>427</v>
      </c>
      <c r="B62" t="s">
        <v>362</v>
      </c>
      <c r="C62" t="s">
        <v>362</v>
      </c>
      <c r="D62" t="s">
        <v>362</v>
      </c>
    </row>
    <row r="63" spans="1:8">
      <c r="A63" t="s">
        <v>428</v>
      </c>
      <c r="B63" t="s">
        <v>362</v>
      </c>
      <c r="C63" t="s">
        <v>362</v>
      </c>
      <c r="D63" t="s">
        <v>362</v>
      </c>
    </row>
    <row r="64" spans="1:8">
      <c r="A64" t="s">
        <v>430</v>
      </c>
      <c r="B64" t="s">
        <v>362</v>
      </c>
      <c r="C64" t="s">
        <v>362</v>
      </c>
      <c r="D64" t="s">
        <v>362</v>
      </c>
    </row>
    <row r="65" spans="1:4">
      <c r="A65" t="s">
        <v>431</v>
      </c>
      <c r="B65" t="s">
        <v>362</v>
      </c>
      <c r="C65" t="s">
        <v>362</v>
      </c>
      <c r="D65" t="s">
        <v>362</v>
      </c>
    </row>
    <row r="66" spans="1:4">
      <c r="A66" t="s">
        <v>432</v>
      </c>
      <c r="B66" t="s">
        <v>362</v>
      </c>
      <c r="C66" t="s">
        <v>362</v>
      </c>
      <c r="D66" t="s">
        <v>362</v>
      </c>
    </row>
    <row r="67" spans="1:4">
      <c r="A67" t="s">
        <v>433</v>
      </c>
      <c r="B67" t="s">
        <v>362</v>
      </c>
      <c r="C67" t="s">
        <v>362</v>
      </c>
      <c r="D67" t="s">
        <v>362</v>
      </c>
    </row>
    <row r="68" spans="1:4">
      <c r="A68" t="s">
        <v>434</v>
      </c>
      <c r="B68" t="s">
        <v>362</v>
      </c>
      <c r="C68" t="s">
        <v>362</v>
      </c>
      <c r="D68" t="s">
        <v>362</v>
      </c>
    </row>
    <row r="69" spans="1:4">
      <c r="A69" t="s">
        <v>435</v>
      </c>
      <c r="B69" t="s">
        <v>362</v>
      </c>
      <c r="C69" t="s">
        <v>362</v>
      </c>
      <c r="D69" t="s">
        <v>362</v>
      </c>
    </row>
    <row r="70" spans="1:4">
      <c r="A70" t="s">
        <v>436</v>
      </c>
      <c r="B70" t="s">
        <v>362</v>
      </c>
      <c r="C70" t="s">
        <v>362</v>
      </c>
      <c r="D70" t="s">
        <v>362</v>
      </c>
    </row>
    <row r="71" spans="1:4">
      <c r="A71" t="s">
        <v>437</v>
      </c>
      <c r="B71" t="s">
        <v>362</v>
      </c>
      <c r="C71" t="s">
        <v>362</v>
      </c>
      <c r="D71" t="s">
        <v>362</v>
      </c>
    </row>
    <row r="72" spans="1:4">
      <c r="A72" t="s">
        <v>466</v>
      </c>
      <c r="B72" t="s">
        <v>362</v>
      </c>
      <c r="C72" t="s">
        <v>362</v>
      </c>
      <c r="D72" t="s">
        <v>362</v>
      </c>
    </row>
    <row r="73" spans="1:4">
      <c r="A73" t="s">
        <v>440</v>
      </c>
      <c r="B73" t="s">
        <v>362</v>
      </c>
      <c r="C73" t="s">
        <v>362</v>
      </c>
      <c r="D73" t="s">
        <v>362</v>
      </c>
    </row>
    <row r="74" spans="1:4">
      <c r="A74" t="s">
        <v>444</v>
      </c>
      <c r="B74" t="s">
        <v>362</v>
      </c>
      <c r="C74" t="s">
        <v>362</v>
      </c>
      <c r="D74" t="s">
        <v>362</v>
      </c>
    </row>
    <row r="75" spans="1:4">
      <c r="A75" t="s">
        <v>445</v>
      </c>
      <c r="B75" t="s">
        <v>362</v>
      </c>
      <c r="C75" t="s">
        <v>362</v>
      </c>
      <c r="D75" t="s">
        <v>362</v>
      </c>
    </row>
    <row r="76" spans="1:4">
      <c r="A76" t="s">
        <v>446</v>
      </c>
      <c r="B76" t="s">
        <v>362</v>
      </c>
      <c r="C76" t="s">
        <v>362</v>
      </c>
      <c r="D76" t="s">
        <v>362</v>
      </c>
    </row>
    <row r="77" spans="1:4">
      <c r="A77" t="s">
        <v>475</v>
      </c>
      <c r="B77" t="s">
        <v>362</v>
      </c>
      <c r="C77" t="s">
        <v>362</v>
      </c>
      <c r="D77" t="s">
        <v>362</v>
      </c>
    </row>
    <row r="80" spans="1:4">
      <c r="A80" t="s">
        <v>453</v>
      </c>
      <c r="B80" t="s">
        <v>454</v>
      </c>
    </row>
    <row r="81" spans="1:2">
      <c r="A81" t="s">
        <v>455</v>
      </c>
      <c r="B81" t="s">
        <v>456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81"/>
  <sheetViews>
    <sheetView rightToLeft="1" workbookViewId="0"/>
  </sheetViews>
  <sheetFormatPr defaultRowHeight="15"/>
  <cols>
    <col min="1" max="1" width="21.7109375" customWidth="1"/>
    <col min="2" max="2" width="14.14062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348</v>
      </c>
      <c r="C2" t="s">
        <v>349</v>
      </c>
      <c r="D2" t="s">
        <v>495</v>
      </c>
      <c r="E2" t="s">
        <v>351</v>
      </c>
      <c r="F2" t="s">
        <v>496</v>
      </c>
    </row>
    <row r="4" spans="1:9">
      <c r="A4" t="s">
        <v>353</v>
      </c>
      <c r="B4" t="s">
        <v>348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361</v>
      </c>
      <c r="B5" t="s">
        <v>362</v>
      </c>
      <c r="C5" t="s">
        <v>362</v>
      </c>
      <c r="D5" t="s">
        <v>362</v>
      </c>
    </row>
    <row r="6" spans="1:9">
      <c r="A6" t="s">
        <v>497</v>
      </c>
      <c r="B6" t="s">
        <v>372</v>
      </c>
      <c r="C6" t="s">
        <v>362</v>
      </c>
      <c r="D6" t="s">
        <v>362</v>
      </c>
      <c r="E6" t="s">
        <v>498</v>
      </c>
      <c r="F6" t="s">
        <v>532</v>
      </c>
      <c r="G6" t="s">
        <v>485</v>
      </c>
      <c r="H6" t="s">
        <v>376</v>
      </c>
    </row>
    <row r="7" spans="1:9">
      <c r="A7" t="s">
        <v>363</v>
      </c>
      <c r="B7" t="s">
        <v>362</v>
      </c>
      <c r="C7" t="s">
        <v>362</v>
      </c>
      <c r="D7" t="s">
        <v>362</v>
      </c>
    </row>
    <row r="8" spans="1:9">
      <c r="A8" t="s">
        <v>500</v>
      </c>
      <c r="B8" t="s">
        <v>372</v>
      </c>
      <c r="C8" t="s">
        <v>362</v>
      </c>
      <c r="D8" t="s">
        <v>362</v>
      </c>
      <c r="E8" t="s">
        <v>499</v>
      </c>
      <c r="F8" t="s">
        <v>532</v>
      </c>
      <c r="G8" t="s">
        <v>461</v>
      </c>
      <c r="H8" t="s">
        <v>376</v>
      </c>
    </row>
    <row r="9" spans="1:9">
      <c r="A9" t="s">
        <v>364</v>
      </c>
      <c r="B9" t="s">
        <v>362</v>
      </c>
      <c r="C9" t="s">
        <v>362</v>
      </c>
      <c r="D9" t="s">
        <v>362</v>
      </c>
    </row>
    <row r="10" spans="1:9">
      <c r="A10" t="s">
        <v>365</v>
      </c>
      <c r="B10" t="s">
        <v>362</v>
      </c>
      <c r="C10" t="s">
        <v>362</v>
      </c>
      <c r="D10" t="s">
        <v>362</v>
      </c>
    </row>
    <row r="11" spans="1:9">
      <c r="A11" t="s">
        <v>366</v>
      </c>
      <c r="B11" t="s">
        <v>362</v>
      </c>
      <c r="C11" t="s">
        <v>362</v>
      </c>
      <c r="D11" t="s">
        <v>362</v>
      </c>
    </row>
    <row r="12" spans="1:9">
      <c r="A12" t="s">
        <v>367</v>
      </c>
      <c r="B12" t="s">
        <v>362</v>
      </c>
      <c r="C12" t="s">
        <v>362</v>
      </c>
      <c r="D12" t="s">
        <v>362</v>
      </c>
    </row>
    <row r="13" spans="1:9">
      <c r="A13" t="s">
        <v>368</v>
      </c>
      <c r="B13" t="s">
        <v>362</v>
      </c>
      <c r="C13" t="s">
        <v>362</v>
      </c>
      <c r="D13" t="s">
        <v>362</v>
      </c>
    </row>
    <row r="14" spans="1:9">
      <c r="A14" t="s">
        <v>369</v>
      </c>
      <c r="B14" t="s">
        <v>362</v>
      </c>
      <c r="C14" t="s">
        <v>362</v>
      </c>
      <c r="D14" t="s">
        <v>362</v>
      </c>
    </row>
    <row r="15" spans="1:9">
      <c r="A15" t="s">
        <v>370</v>
      </c>
      <c r="B15" t="s">
        <v>362</v>
      </c>
      <c r="C15" t="s">
        <v>362</v>
      </c>
      <c r="D15" t="s">
        <v>362</v>
      </c>
    </row>
    <row r="16" spans="1:9">
      <c r="A16" t="s">
        <v>371</v>
      </c>
      <c r="B16" t="s">
        <v>362</v>
      </c>
      <c r="C16" t="s">
        <v>362</v>
      </c>
      <c r="D16" t="s">
        <v>362</v>
      </c>
    </row>
    <row r="17" spans="1:12">
      <c r="A17" t="s">
        <v>377</v>
      </c>
      <c r="B17" t="s">
        <v>362</v>
      </c>
      <c r="C17" t="s">
        <v>362</v>
      </c>
      <c r="D17" t="s">
        <v>362</v>
      </c>
    </row>
    <row r="18" spans="1:12">
      <c r="A18" t="s">
        <v>378</v>
      </c>
      <c r="B18" t="s">
        <v>362</v>
      </c>
      <c r="C18" t="s">
        <v>362</v>
      </c>
      <c r="D18" t="s">
        <v>362</v>
      </c>
    </row>
    <row r="19" spans="1:12">
      <c r="A19" t="s">
        <v>379</v>
      </c>
      <c r="B19" t="s">
        <v>362</v>
      </c>
      <c r="C19" t="s">
        <v>362</v>
      </c>
      <c r="D19" t="s">
        <v>362</v>
      </c>
    </row>
    <row r="20" spans="1:12">
      <c r="A20" t="s">
        <v>380</v>
      </c>
      <c r="B20" t="s">
        <v>362</v>
      </c>
      <c r="C20" t="s">
        <v>362</v>
      </c>
      <c r="D20" t="s">
        <v>362</v>
      </c>
    </row>
    <row r="21" spans="1:12">
      <c r="A21" t="s">
        <v>381</v>
      </c>
      <c r="B21" t="s">
        <v>362</v>
      </c>
      <c r="C21" t="s">
        <v>362</v>
      </c>
      <c r="D21" t="s">
        <v>362</v>
      </c>
    </row>
    <row r="22" spans="1:12">
      <c r="A22" t="s">
        <v>382</v>
      </c>
      <c r="B22" t="s">
        <v>362</v>
      </c>
      <c r="C22" t="s">
        <v>362</v>
      </c>
      <c r="D22" t="s">
        <v>362</v>
      </c>
    </row>
    <row r="23" spans="1:12">
      <c r="A23" t="s">
        <v>383</v>
      </c>
      <c r="B23" t="s">
        <v>362</v>
      </c>
      <c r="C23" t="s">
        <v>362</v>
      </c>
      <c r="D23" t="s">
        <v>362</v>
      </c>
    </row>
    <row r="24" spans="1:12">
      <c r="A24" t="s">
        <v>501</v>
      </c>
      <c r="B24" t="s">
        <v>372</v>
      </c>
      <c r="C24" t="s">
        <v>362</v>
      </c>
      <c r="D24" t="s">
        <v>362</v>
      </c>
      <c r="E24" t="s">
        <v>502</v>
      </c>
      <c r="F24" t="s">
        <v>521</v>
      </c>
      <c r="G24" t="s">
        <v>522</v>
      </c>
      <c r="H24" t="s">
        <v>376</v>
      </c>
    </row>
    <row r="25" spans="1:12">
      <c r="A25" t="s">
        <v>384</v>
      </c>
      <c r="B25" t="s">
        <v>362</v>
      </c>
      <c r="C25" t="s">
        <v>362</v>
      </c>
      <c r="D25" t="s">
        <v>362</v>
      </c>
    </row>
    <row r="26" spans="1:12">
      <c r="A26" t="s">
        <v>385</v>
      </c>
      <c r="B26" t="s">
        <v>362</v>
      </c>
      <c r="C26" t="s">
        <v>362</v>
      </c>
      <c r="D26" t="s">
        <v>362</v>
      </c>
    </row>
    <row r="27" spans="1:12">
      <c r="A27" t="s">
        <v>459</v>
      </c>
      <c r="B27" t="s">
        <v>362</v>
      </c>
      <c r="C27" t="s">
        <v>362</v>
      </c>
      <c r="D27" t="s">
        <v>362</v>
      </c>
    </row>
    <row r="28" spans="1:12">
      <c r="A28" t="s">
        <v>386</v>
      </c>
      <c r="B28" t="s">
        <v>362</v>
      </c>
      <c r="C28" t="s">
        <v>362</v>
      </c>
      <c r="D28" t="s">
        <v>362</v>
      </c>
    </row>
    <row r="29" spans="1:12">
      <c r="A29" t="s">
        <v>509</v>
      </c>
      <c r="B29" t="s">
        <v>372</v>
      </c>
      <c r="C29" t="s">
        <v>362</v>
      </c>
      <c r="D29" t="s">
        <v>362</v>
      </c>
      <c r="E29" t="s">
        <v>510</v>
      </c>
      <c r="F29" t="s">
        <v>532</v>
      </c>
      <c r="G29" t="s">
        <v>465</v>
      </c>
      <c r="H29" t="s">
        <v>472</v>
      </c>
      <c r="I29" t="s">
        <v>524</v>
      </c>
      <c r="J29" t="s">
        <v>533</v>
      </c>
      <c r="K29" t="s">
        <v>534</v>
      </c>
      <c r="L29" t="s">
        <v>535</v>
      </c>
    </row>
    <row r="30" spans="1:12">
      <c r="A30" t="s">
        <v>389</v>
      </c>
      <c r="B30" t="s">
        <v>362</v>
      </c>
      <c r="C30" t="s">
        <v>362</v>
      </c>
      <c r="D30" t="s">
        <v>362</v>
      </c>
    </row>
    <row r="31" spans="1:12">
      <c r="A31" t="s">
        <v>512</v>
      </c>
      <c r="B31" t="s">
        <v>372</v>
      </c>
      <c r="C31" t="s">
        <v>362</v>
      </c>
      <c r="D31" t="s">
        <v>362</v>
      </c>
      <c r="E31" t="s">
        <v>513</v>
      </c>
      <c r="F31" t="s">
        <v>532</v>
      </c>
      <c r="G31" t="s">
        <v>536</v>
      </c>
      <c r="H31" t="s">
        <v>376</v>
      </c>
    </row>
    <row r="32" spans="1:12">
      <c r="A32" t="s">
        <v>514</v>
      </c>
      <c r="B32" t="s">
        <v>372</v>
      </c>
      <c r="C32" t="s">
        <v>362</v>
      </c>
      <c r="D32" t="s">
        <v>362</v>
      </c>
      <c r="E32" t="s">
        <v>515</v>
      </c>
      <c r="F32" t="s">
        <v>532</v>
      </c>
      <c r="G32" t="s">
        <v>520</v>
      </c>
      <c r="H32" t="s">
        <v>376</v>
      </c>
    </row>
    <row r="33" spans="1:10">
      <c r="A33" t="s">
        <v>390</v>
      </c>
      <c r="B33" t="s">
        <v>362</v>
      </c>
      <c r="C33" t="s">
        <v>362</v>
      </c>
      <c r="D33" t="s">
        <v>362</v>
      </c>
    </row>
    <row r="34" spans="1:10">
      <c r="A34" t="s">
        <v>391</v>
      </c>
      <c r="B34" t="s">
        <v>362</v>
      </c>
      <c r="C34" t="s">
        <v>362</v>
      </c>
      <c r="D34" t="s">
        <v>362</v>
      </c>
    </row>
    <row r="35" spans="1:10">
      <c r="A35" t="s">
        <v>392</v>
      </c>
      <c r="B35" t="s">
        <v>362</v>
      </c>
      <c r="C35" t="s">
        <v>362</v>
      </c>
      <c r="D35" t="s">
        <v>362</v>
      </c>
    </row>
    <row r="36" spans="1:10">
      <c r="A36" t="s">
        <v>393</v>
      </c>
      <c r="B36" t="s">
        <v>362</v>
      </c>
      <c r="C36" t="s">
        <v>362</v>
      </c>
      <c r="D36" t="s">
        <v>362</v>
      </c>
    </row>
    <row r="37" spans="1:10">
      <c r="A37" t="s">
        <v>394</v>
      </c>
      <c r="B37" t="s">
        <v>362</v>
      </c>
      <c r="C37" t="s">
        <v>362</v>
      </c>
      <c r="D37" t="s">
        <v>362</v>
      </c>
    </row>
    <row r="38" spans="1:10">
      <c r="A38" t="s">
        <v>397</v>
      </c>
      <c r="B38" t="s">
        <v>362</v>
      </c>
      <c r="C38" t="s">
        <v>362</v>
      </c>
      <c r="D38" t="s">
        <v>362</v>
      </c>
    </row>
    <row r="39" spans="1:10">
      <c r="A39" t="s">
        <v>398</v>
      </c>
      <c r="B39" t="s">
        <v>362</v>
      </c>
      <c r="C39" t="s">
        <v>362</v>
      </c>
      <c r="D39" t="s">
        <v>362</v>
      </c>
    </row>
    <row r="40" spans="1:10">
      <c r="A40" t="s">
        <v>399</v>
      </c>
      <c r="B40" t="s">
        <v>362</v>
      </c>
      <c r="C40" t="s">
        <v>362</v>
      </c>
      <c r="D40" t="s">
        <v>362</v>
      </c>
    </row>
    <row r="41" spans="1:10">
      <c r="A41" t="s">
        <v>400</v>
      </c>
      <c r="B41" t="s">
        <v>362</v>
      </c>
      <c r="C41" t="s">
        <v>362</v>
      </c>
      <c r="D41" t="s">
        <v>362</v>
      </c>
    </row>
    <row r="42" spans="1:10">
      <c r="A42" t="s">
        <v>401</v>
      </c>
      <c r="B42" t="s">
        <v>362</v>
      </c>
      <c r="C42" t="s">
        <v>362</v>
      </c>
      <c r="D42" t="s">
        <v>362</v>
      </c>
    </row>
    <row r="43" spans="1:10">
      <c r="A43" t="s">
        <v>402</v>
      </c>
      <c r="B43" t="s">
        <v>362</v>
      </c>
      <c r="C43" t="s">
        <v>362</v>
      </c>
      <c r="D43" t="s">
        <v>362</v>
      </c>
    </row>
    <row r="44" spans="1:10">
      <c r="A44" t="s">
        <v>503</v>
      </c>
      <c r="B44" t="s">
        <v>372</v>
      </c>
      <c r="C44" t="s">
        <v>362</v>
      </c>
      <c r="D44" t="s">
        <v>362</v>
      </c>
      <c r="E44" t="s">
        <v>504</v>
      </c>
      <c r="F44" t="s">
        <v>526</v>
      </c>
      <c r="G44" t="s">
        <v>527</v>
      </c>
      <c r="H44" t="s">
        <v>413</v>
      </c>
      <c r="I44" t="s">
        <v>516</v>
      </c>
      <c r="J44" t="s">
        <v>528</v>
      </c>
    </row>
    <row r="45" spans="1:10">
      <c r="A45" t="s">
        <v>403</v>
      </c>
      <c r="B45" t="s">
        <v>362</v>
      </c>
      <c r="C45" t="s">
        <v>362</v>
      </c>
      <c r="D45" t="s">
        <v>362</v>
      </c>
    </row>
    <row r="46" spans="1:10">
      <c r="A46" t="s">
        <v>404</v>
      </c>
      <c r="B46" t="s">
        <v>362</v>
      </c>
      <c r="C46" t="s">
        <v>362</v>
      </c>
      <c r="D46" t="s">
        <v>362</v>
      </c>
    </row>
    <row r="47" spans="1:10">
      <c r="A47" t="s">
        <v>405</v>
      </c>
      <c r="B47" t="s">
        <v>362</v>
      </c>
      <c r="C47" t="s">
        <v>362</v>
      </c>
      <c r="D47" t="s">
        <v>362</v>
      </c>
    </row>
    <row r="48" spans="1:10">
      <c r="A48" t="s">
        <v>406</v>
      </c>
      <c r="B48" t="s">
        <v>362</v>
      </c>
      <c r="C48" t="s">
        <v>362</v>
      </c>
      <c r="D48" t="s">
        <v>362</v>
      </c>
    </row>
    <row r="49" spans="1:8">
      <c r="A49" t="s">
        <v>407</v>
      </c>
      <c r="B49" t="s">
        <v>362</v>
      </c>
      <c r="C49" t="s">
        <v>362</v>
      </c>
      <c r="D49" t="s">
        <v>362</v>
      </c>
    </row>
    <row r="50" spans="1:8">
      <c r="A50" t="s">
        <v>410</v>
      </c>
      <c r="B50" t="s">
        <v>362</v>
      </c>
      <c r="C50" t="s">
        <v>362</v>
      </c>
      <c r="D50" t="s">
        <v>362</v>
      </c>
    </row>
    <row r="51" spans="1:8">
      <c r="A51" t="s">
        <v>411</v>
      </c>
      <c r="B51" t="s">
        <v>362</v>
      </c>
      <c r="C51" t="s">
        <v>362</v>
      </c>
      <c r="D51" t="s">
        <v>362</v>
      </c>
    </row>
    <row r="52" spans="1:8">
      <c r="A52" t="s">
        <v>416</v>
      </c>
      <c r="B52" t="s">
        <v>362</v>
      </c>
      <c r="C52" t="s">
        <v>362</v>
      </c>
      <c r="D52" t="s">
        <v>362</v>
      </c>
    </row>
    <row r="53" spans="1:8">
      <c r="A53" t="s">
        <v>417</v>
      </c>
      <c r="B53" t="s">
        <v>362</v>
      </c>
      <c r="C53" t="s">
        <v>362</v>
      </c>
      <c r="D53" t="s">
        <v>362</v>
      </c>
    </row>
    <row r="54" spans="1:8">
      <c r="A54" t="s">
        <v>418</v>
      </c>
      <c r="B54" t="s">
        <v>362</v>
      </c>
      <c r="C54" t="s">
        <v>362</v>
      </c>
      <c r="D54" t="s">
        <v>362</v>
      </c>
    </row>
    <row r="55" spans="1:8">
      <c r="A55" t="s">
        <v>419</v>
      </c>
      <c r="B55" t="s">
        <v>362</v>
      </c>
      <c r="C55" t="s">
        <v>362</v>
      </c>
      <c r="D55" t="s">
        <v>362</v>
      </c>
    </row>
    <row r="56" spans="1:8">
      <c r="A56" t="s">
        <v>422</v>
      </c>
      <c r="B56" t="s">
        <v>362</v>
      </c>
      <c r="C56" t="s">
        <v>362</v>
      </c>
      <c r="D56" t="s">
        <v>362</v>
      </c>
    </row>
    <row r="57" spans="1:8">
      <c r="A57" t="s">
        <v>423</v>
      </c>
      <c r="B57" t="s">
        <v>362</v>
      </c>
      <c r="C57" t="s">
        <v>362</v>
      </c>
      <c r="D57" t="s">
        <v>362</v>
      </c>
    </row>
    <row r="58" spans="1:8">
      <c r="A58" t="s">
        <v>424</v>
      </c>
      <c r="B58" t="s">
        <v>362</v>
      </c>
      <c r="C58" t="s">
        <v>362</v>
      </c>
      <c r="D58" t="s">
        <v>362</v>
      </c>
    </row>
    <row r="59" spans="1:8">
      <c r="A59" t="s">
        <v>425</v>
      </c>
      <c r="B59" t="s">
        <v>362</v>
      </c>
      <c r="C59" t="s">
        <v>362</v>
      </c>
      <c r="D59" t="s">
        <v>362</v>
      </c>
    </row>
    <row r="60" spans="1:8">
      <c r="A60" t="s">
        <v>529</v>
      </c>
      <c r="B60" t="s">
        <v>372</v>
      </c>
      <c r="C60" t="s">
        <v>362</v>
      </c>
      <c r="D60" t="s">
        <v>362</v>
      </c>
      <c r="E60" t="s">
        <v>530</v>
      </c>
      <c r="F60" t="s">
        <v>531</v>
      </c>
      <c r="G60" t="s">
        <v>522</v>
      </c>
      <c r="H60" t="s">
        <v>376</v>
      </c>
    </row>
    <row r="61" spans="1:8">
      <c r="A61" t="s">
        <v>426</v>
      </c>
      <c r="B61" t="s">
        <v>362</v>
      </c>
      <c r="C61" t="s">
        <v>362</v>
      </c>
      <c r="D61" t="s">
        <v>362</v>
      </c>
    </row>
    <row r="62" spans="1:8">
      <c r="A62" t="s">
        <v>427</v>
      </c>
      <c r="B62" t="s">
        <v>362</v>
      </c>
      <c r="C62" t="s">
        <v>362</v>
      </c>
      <c r="D62" t="s">
        <v>362</v>
      </c>
    </row>
    <row r="63" spans="1:8">
      <c r="A63" t="s">
        <v>428</v>
      </c>
      <c r="B63" t="s">
        <v>362</v>
      </c>
      <c r="C63" t="s">
        <v>362</v>
      </c>
      <c r="D63" t="s">
        <v>362</v>
      </c>
    </row>
    <row r="64" spans="1:8">
      <c r="A64" t="s">
        <v>430</v>
      </c>
      <c r="B64" t="s">
        <v>362</v>
      </c>
      <c r="C64" t="s">
        <v>362</v>
      </c>
      <c r="D64" t="s">
        <v>362</v>
      </c>
    </row>
    <row r="65" spans="1:4">
      <c r="A65" t="s">
        <v>431</v>
      </c>
      <c r="B65" t="s">
        <v>362</v>
      </c>
      <c r="C65" t="s">
        <v>362</v>
      </c>
      <c r="D65" t="s">
        <v>362</v>
      </c>
    </row>
    <row r="66" spans="1:4">
      <c r="A66" t="s">
        <v>432</v>
      </c>
      <c r="B66" t="s">
        <v>362</v>
      </c>
      <c r="C66" t="s">
        <v>362</v>
      </c>
      <c r="D66" t="s">
        <v>362</v>
      </c>
    </row>
    <row r="67" spans="1:4">
      <c r="A67" t="s">
        <v>433</v>
      </c>
      <c r="B67" t="s">
        <v>362</v>
      </c>
      <c r="C67" t="s">
        <v>362</v>
      </c>
      <c r="D67" t="s">
        <v>362</v>
      </c>
    </row>
    <row r="68" spans="1:4">
      <c r="A68" t="s">
        <v>434</v>
      </c>
      <c r="B68" t="s">
        <v>362</v>
      </c>
      <c r="C68" t="s">
        <v>362</v>
      </c>
      <c r="D68" t="s">
        <v>362</v>
      </c>
    </row>
    <row r="69" spans="1:4">
      <c r="A69" t="s">
        <v>435</v>
      </c>
      <c r="B69" t="s">
        <v>362</v>
      </c>
      <c r="C69" t="s">
        <v>362</v>
      </c>
      <c r="D69" t="s">
        <v>362</v>
      </c>
    </row>
    <row r="70" spans="1:4">
      <c r="A70" t="s">
        <v>436</v>
      </c>
      <c r="B70" t="s">
        <v>362</v>
      </c>
      <c r="C70" t="s">
        <v>362</v>
      </c>
      <c r="D70" t="s">
        <v>362</v>
      </c>
    </row>
    <row r="71" spans="1:4">
      <c r="A71" t="s">
        <v>437</v>
      </c>
      <c r="B71" t="s">
        <v>362</v>
      </c>
      <c r="C71" t="s">
        <v>362</v>
      </c>
      <c r="D71" t="s">
        <v>362</v>
      </c>
    </row>
    <row r="72" spans="1:4">
      <c r="A72" t="s">
        <v>466</v>
      </c>
      <c r="B72" t="s">
        <v>362</v>
      </c>
      <c r="C72" t="s">
        <v>362</v>
      </c>
      <c r="D72" t="s">
        <v>362</v>
      </c>
    </row>
    <row r="73" spans="1:4">
      <c r="A73" t="s">
        <v>440</v>
      </c>
      <c r="B73" t="s">
        <v>362</v>
      </c>
      <c r="C73" t="s">
        <v>362</v>
      </c>
      <c r="D73" t="s">
        <v>362</v>
      </c>
    </row>
    <row r="74" spans="1:4">
      <c r="A74" t="s">
        <v>444</v>
      </c>
      <c r="B74" t="s">
        <v>362</v>
      </c>
      <c r="C74" t="s">
        <v>362</v>
      </c>
      <c r="D74" t="s">
        <v>362</v>
      </c>
    </row>
    <row r="75" spans="1:4">
      <c r="A75" t="s">
        <v>445</v>
      </c>
      <c r="B75" t="s">
        <v>362</v>
      </c>
      <c r="C75" t="s">
        <v>362</v>
      </c>
      <c r="D75" t="s">
        <v>362</v>
      </c>
    </row>
    <row r="76" spans="1:4">
      <c r="A76" t="s">
        <v>446</v>
      </c>
      <c r="B76" t="s">
        <v>362</v>
      </c>
      <c r="C76" t="s">
        <v>362</v>
      </c>
      <c r="D76" t="s">
        <v>362</v>
      </c>
    </row>
    <row r="77" spans="1:4">
      <c r="A77" t="s">
        <v>475</v>
      </c>
      <c r="B77" t="s">
        <v>362</v>
      </c>
      <c r="C77" t="s">
        <v>362</v>
      </c>
      <c r="D77" t="s">
        <v>362</v>
      </c>
    </row>
    <row r="80" spans="1:4">
      <c r="A80" t="s">
        <v>453</v>
      </c>
      <c r="B80" t="s">
        <v>454</v>
      </c>
    </row>
    <row r="81" spans="1:2">
      <c r="A81" t="s">
        <v>455</v>
      </c>
      <c r="B81" t="s">
        <v>456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63"/>
  <sheetViews>
    <sheetView rightToLeft="1" workbookViewId="0"/>
  </sheetViews>
  <sheetFormatPr defaultRowHeight="15"/>
  <cols>
    <col min="1" max="1" width="17.42578125" customWidth="1"/>
    <col min="2" max="2" width="17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348</v>
      </c>
      <c r="C2" t="s">
        <v>349</v>
      </c>
      <c r="D2" t="s">
        <v>537</v>
      </c>
      <c r="E2" t="s">
        <v>351</v>
      </c>
      <c r="F2" t="s">
        <v>352</v>
      </c>
    </row>
    <row r="4" spans="1:9">
      <c r="A4" t="s">
        <v>353</v>
      </c>
      <c r="B4" t="s">
        <v>348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361</v>
      </c>
      <c r="B5" t="s">
        <v>362</v>
      </c>
      <c r="C5" t="s">
        <v>362</v>
      </c>
      <c r="D5" t="s">
        <v>362</v>
      </c>
    </row>
    <row r="6" spans="1:9">
      <c r="A6" t="s">
        <v>363</v>
      </c>
      <c r="B6" t="s">
        <v>362</v>
      </c>
      <c r="C6" t="s">
        <v>362</v>
      </c>
      <c r="D6" t="s">
        <v>362</v>
      </c>
    </row>
    <row r="7" spans="1:9">
      <c r="A7" t="s">
        <v>364</v>
      </c>
      <c r="B7" t="s">
        <v>362</v>
      </c>
      <c r="C7" t="s">
        <v>362</v>
      </c>
      <c r="D7" t="s">
        <v>362</v>
      </c>
    </row>
    <row r="8" spans="1:9">
      <c r="A8" t="s">
        <v>365</v>
      </c>
      <c r="B8" t="s">
        <v>362</v>
      </c>
      <c r="C8" t="s">
        <v>362</v>
      </c>
      <c r="D8" t="s">
        <v>362</v>
      </c>
    </row>
    <row r="9" spans="1:9">
      <c r="A9" t="s">
        <v>366</v>
      </c>
      <c r="B9" t="s">
        <v>362</v>
      </c>
      <c r="C9" t="s">
        <v>362</v>
      </c>
      <c r="D9" t="s">
        <v>362</v>
      </c>
    </row>
    <row r="10" spans="1:9">
      <c r="A10" t="s">
        <v>367</v>
      </c>
      <c r="B10" t="s">
        <v>362</v>
      </c>
      <c r="C10" t="s">
        <v>362</v>
      </c>
      <c r="D10" t="s">
        <v>362</v>
      </c>
    </row>
    <row r="11" spans="1:9">
      <c r="A11" t="s">
        <v>368</v>
      </c>
      <c r="B11" t="s">
        <v>362</v>
      </c>
      <c r="C11" t="s">
        <v>362</v>
      </c>
      <c r="D11" t="s">
        <v>362</v>
      </c>
    </row>
    <row r="12" spans="1:9">
      <c r="A12" t="s">
        <v>369</v>
      </c>
      <c r="B12" t="s">
        <v>362</v>
      </c>
      <c r="C12" t="s">
        <v>362</v>
      </c>
      <c r="D12" t="s">
        <v>362</v>
      </c>
    </row>
    <row r="13" spans="1:9">
      <c r="A13" t="s">
        <v>370</v>
      </c>
      <c r="B13" t="s">
        <v>362</v>
      </c>
      <c r="C13" t="s">
        <v>362</v>
      </c>
      <c r="D13" t="s">
        <v>362</v>
      </c>
    </row>
    <row r="14" spans="1:9">
      <c r="A14" t="s">
        <v>371</v>
      </c>
      <c r="B14" t="s">
        <v>372</v>
      </c>
      <c r="C14" t="s">
        <v>362</v>
      </c>
      <c r="D14" t="s">
        <v>362</v>
      </c>
      <c r="E14" t="s">
        <v>373</v>
      </c>
      <c r="F14" t="s">
        <v>538</v>
      </c>
      <c r="G14" t="s">
        <v>413</v>
      </c>
      <c r="H14" t="s">
        <v>376</v>
      </c>
    </row>
    <row r="15" spans="1:9">
      <c r="A15" t="s">
        <v>377</v>
      </c>
      <c r="B15" t="s">
        <v>362</v>
      </c>
      <c r="C15" t="s">
        <v>362</v>
      </c>
      <c r="D15" t="s">
        <v>362</v>
      </c>
    </row>
    <row r="16" spans="1:9">
      <c r="A16" t="s">
        <v>378</v>
      </c>
      <c r="B16" t="s">
        <v>362</v>
      </c>
      <c r="C16" t="s">
        <v>362</v>
      </c>
      <c r="D16" t="s">
        <v>362</v>
      </c>
    </row>
    <row r="17" spans="1:4">
      <c r="A17" t="s">
        <v>379</v>
      </c>
      <c r="B17" t="s">
        <v>362</v>
      </c>
      <c r="C17" t="s">
        <v>362</v>
      </c>
      <c r="D17" t="s">
        <v>362</v>
      </c>
    </row>
    <row r="18" spans="1:4">
      <c r="A18" t="s">
        <v>380</v>
      </c>
      <c r="B18" t="s">
        <v>362</v>
      </c>
      <c r="C18" t="s">
        <v>362</v>
      </c>
      <c r="D18" t="s">
        <v>362</v>
      </c>
    </row>
    <row r="19" spans="1:4">
      <c r="A19" t="s">
        <v>381</v>
      </c>
      <c r="B19" t="s">
        <v>362</v>
      </c>
      <c r="C19" t="s">
        <v>362</v>
      </c>
      <c r="D19" t="s">
        <v>362</v>
      </c>
    </row>
    <row r="20" spans="1:4">
      <c r="A20" t="s">
        <v>382</v>
      </c>
      <c r="B20" t="s">
        <v>362</v>
      </c>
      <c r="C20" t="s">
        <v>362</v>
      </c>
      <c r="D20" t="s">
        <v>362</v>
      </c>
    </row>
    <row r="21" spans="1:4">
      <c r="A21" t="s">
        <v>383</v>
      </c>
      <c r="B21" t="s">
        <v>362</v>
      </c>
      <c r="C21" t="s">
        <v>362</v>
      </c>
      <c r="D21" t="s">
        <v>362</v>
      </c>
    </row>
    <row r="22" spans="1:4">
      <c r="A22" t="s">
        <v>384</v>
      </c>
      <c r="B22" t="s">
        <v>362</v>
      </c>
      <c r="C22" t="s">
        <v>362</v>
      </c>
      <c r="D22" t="s">
        <v>362</v>
      </c>
    </row>
    <row r="23" spans="1:4">
      <c r="A23" t="s">
        <v>385</v>
      </c>
      <c r="B23" t="s">
        <v>362</v>
      </c>
      <c r="C23" t="s">
        <v>362</v>
      </c>
      <c r="D23" t="s">
        <v>362</v>
      </c>
    </row>
    <row r="24" spans="1:4">
      <c r="A24" t="s">
        <v>389</v>
      </c>
      <c r="B24" t="s">
        <v>362</v>
      </c>
      <c r="C24" t="s">
        <v>362</v>
      </c>
      <c r="D24" t="s">
        <v>362</v>
      </c>
    </row>
    <row r="25" spans="1:4">
      <c r="A25" t="s">
        <v>390</v>
      </c>
      <c r="B25" t="s">
        <v>362</v>
      </c>
      <c r="C25" t="s">
        <v>362</v>
      </c>
      <c r="D25" t="s">
        <v>362</v>
      </c>
    </row>
    <row r="26" spans="1:4">
      <c r="A26" t="s">
        <v>391</v>
      </c>
      <c r="B26" t="s">
        <v>362</v>
      </c>
      <c r="C26" t="s">
        <v>362</v>
      </c>
      <c r="D26" t="s">
        <v>362</v>
      </c>
    </row>
    <row r="27" spans="1:4">
      <c r="A27" t="s">
        <v>392</v>
      </c>
      <c r="B27" t="s">
        <v>362</v>
      </c>
      <c r="C27" t="s">
        <v>362</v>
      </c>
      <c r="D27" t="s">
        <v>362</v>
      </c>
    </row>
    <row r="28" spans="1:4">
      <c r="A28" t="s">
        <v>393</v>
      </c>
      <c r="B28" t="s">
        <v>362</v>
      </c>
      <c r="C28" t="s">
        <v>362</v>
      </c>
      <c r="D28" t="s">
        <v>362</v>
      </c>
    </row>
    <row r="29" spans="1:4">
      <c r="A29" t="s">
        <v>397</v>
      </c>
      <c r="B29" t="s">
        <v>362</v>
      </c>
      <c r="C29" t="s">
        <v>362</v>
      </c>
      <c r="D29" t="s">
        <v>362</v>
      </c>
    </row>
    <row r="30" spans="1:4">
      <c r="A30" t="s">
        <v>398</v>
      </c>
      <c r="B30" t="s">
        <v>362</v>
      </c>
      <c r="C30" t="s">
        <v>362</v>
      </c>
      <c r="D30" t="s">
        <v>362</v>
      </c>
    </row>
    <row r="31" spans="1:4">
      <c r="A31" t="s">
        <v>399</v>
      </c>
      <c r="B31" t="s">
        <v>362</v>
      </c>
      <c r="C31" t="s">
        <v>362</v>
      </c>
      <c r="D31" t="s">
        <v>362</v>
      </c>
    </row>
    <row r="32" spans="1:4">
      <c r="A32" t="s">
        <v>400</v>
      </c>
      <c r="B32" t="s">
        <v>362</v>
      </c>
      <c r="C32" t="s">
        <v>362</v>
      </c>
      <c r="D32" t="s">
        <v>362</v>
      </c>
    </row>
    <row r="33" spans="1:8">
      <c r="A33" t="s">
        <v>401</v>
      </c>
      <c r="B33" t="s">
        <v>362</v>
      </c>
      <c r="C33" t="s">
        <v>362</v>
      </c>
      <c r="D33" t="s">
        <v>362</v>
      </c>
    </row>
    <row r="34" spans="1:8">
      <c r="A34" t="s">
        <v>402</v>
      </c>
      <c r="B34" t="s">
        <v>362</v>
      </c>
      <c r="C34" t="s">
        <v>362</v>
      </c>
      <c r="D34" t="s">
        <v>362</v>
      </c>
    </row>
    <row r="35" spans="1:8">
      <c r="A35" t="s">
        <v>403</v>
      </c>
      <c r="B35" t="s">
        <v>362</v>
      </c>
      <c r="C35" t="s">
        <v>362</v>
      </c>
      <c r="D35" t="s">
        <v>362</v>
      </c>
    </row>
    <row r="36" spans="1:8">
      <c r="A36" t="s">
        <v>404</v>
      </c>
      <c r="B36" t="s">
        <v>362</v>
      </c>
      <c r="C36" t="s">
        <v>362</v>
      </c>
      <c r="D36" t="s">
        <v>362</v>
      </c>
    </row>
    <row r="37" spans="1:8">
      <c r="A37" t="s">
        <v>405</v>
      </c>
      <c r="B37" t="s">
        <v>362</v>
      </c>
      <c r="C37" t="s">
        <v>362</v>
      </c>
      <c r="D37" t="s">
        <v>362</v>
      </c>
    </row>
    <row r="38" spans="1:8">
      <c r="A38" t="s">
        <v>406</v>
      </c>
      <c r="B38" t="s">
        <v>362</v>
      </c>
      <c r="C38" t="s">
        <v>362</v>
      </c>
      <c r="D38" t="s">
        <v>362</v>
      </c>
    </row>
    <row r="39" spans="1:8">
      <c r="A39" t="s">
        <v>410</v>
      </c>
      <c r="B39" t="s">
        <v>362</v>
      </c>
      <c r="C39" t="s">
        <v>362</v>
      </c>
      <c r="D39" t="s">
        <v>362</v>
      </c>
    </row>
    <row r="40" spans="1:8">
      <c r="A40" t="s">
        <v>417</v>
      </c>
      <c r="B40" t="s">
        <v>362</v>
      </c>
      <c r="C40" t="s">
        <v>362</v>
      </c>
      <c r="D40" t="s">
        <v>362</v>
      </c>
    </row>
    <row r="41" spans="1:8">
      <c r="A41" t="s">
        <v>418</v>
      </c>
      <c r="B41" t="s">
        <v>362</v>
      </c>
      <c r="C41" t="s">
        <v>362</v>
      </c>
      <c r="D41" t="s">
        <v>362</v>
      </c>
    </row>
    <row r="42" spans="1:8">
      <c r="A42" t="s">
        <v>419</v>
      </c>
      <c r="B42" t="s">
        <v>372</v>
      </c>
      <c r="C42" t="s">
        <v>362</v>
      </c>
      <c r="D42" t="s">
        <v>362</v>
      </c>
      <c r="E42" t="s">
        <v>420</v>
      </c>
      <c r="F42" t="s">
        <v>538</v>
      </c>
      <c r="G42" t="s">
        <v>505</v>
      </c>
      <c r="H42" t="s">
        <v>376</v>
      </c>
    </row>
    <row r="43" spans="1:8">
      <c r="A43" t="s">
        <v>422</v>
      </c>
      <c r="B43" t="s">
        <v>362</v>
      </c>
      <c r="C43" t="s">
        <v>362</v>
      </c>
      <c r="D43" t="s">
        <v>362</v>
      </c>
    </row>
    <row r="44" spans="1:8">
      <c r="A44" t="s">
        <v>423</v>
      </c>
      <c r="B44" t="s">
        <v>362</v>
      </c>
      <c r="C44" t="s">
        <v>362</v>
      </c>
      <c r="D44" t="s">
        <v>362</v>
      </c>
    </row>
    <row r="45" spans="1:8">
      <c r="A45" t="s">
        <v>424</v>
      </c>
      <c r="B45" t="s">
        <v>362</v>
      </c>
      <c r="C45" t="s">
        <v>362</v>
      </c>
      <c r="D45" t="s">
        <v>362</v>
      </c>
    </row>
    <row r="46" spans="1:8">
      <c r="A46" t="s">
        <v>425</v>
      </c>
      <c r="B46" t="s">
        <v>362</v>
      </c>
      <c r="C46" t="s">
        <v>362</v>
      </c>
      <c r="D46" t="s">
        <v>362</v>
      </c>
    </row>
    <row r="47" spans="1:8">
      <c r="A47" t="s">
        <v>426</v>
      </c>
      <c r="B47" t="s">
        <v>362</v>
      </c>
      <c r="C47" t="s">
        <v>362</v>
      </c>
      <c r="D47" t="s">
        <v>362</v>
      </c>
    </row>
    <row r="48" spans="1:8">
      <c r="A48" t="s">
        <v>427</v>
      </c>
      <c r="B48" t="s">
        <v>362</v>
      </c>
      <c r="C48" t="s">
        <v>362</v>
      </c>
      <c r="D48" t="s">
        <v>362</v>
      </c>
    </row>
    <row r="49" spans="1:10">
      <c r="A49" t="s">
        <v>430</v>
      </c>
      <c r="B49" t="s">
        <v>362</v>
      </c>
      <c r="C49" t="s">
        <v>362</v>
      </c>
      <c r="D49" t="s">
        <v>362</v>
      </c>
    </row>
    <row r="50" spans="1:10">
      <c r="A50" t="s">
        <v>431</v>
      </c>
      <c r="B50" t="s">
        <v>362</v>
      </c>
      <c r="C50" t="s">
        <v>362</v>
      </c>
      <c r="D50" t="s">
        <v>362</v>
      </c>
    </row>
    <row r="51" spans="1:10">
      <c r="A51" t="s">
        <v>432</v>
      </c>
      <c r="B51" t="s">
        <v>362</v>
      </c>
      <c r="C51" t="s">
        <v>362</v>
      </c>
      <c r="D51" t="s">
        <v>362</v>
      </c>
    </row>
    <row r="52" spans="1:10">
      <c r="A52" t="s">
        <v>433</v>
      </c>
      <c r="B52" t="s">
        <v>362</v>
      </c>
      <c r="C52" t="s">
        <v>362</v>
      </c>
      <c r="D52" t="s">
        <v>362</v>
      </c>
    </row>
    <row r="53" spans="1:10">
      <c r="A53" t="s">
        <v>434</v>
      </c>
      <c r="B53" t="s">
        <v>362</v>
      </c>
      <c r="C53" t="s">
        <v>362</v>
      </c>
      <c r="D53" t="s">
        <v>362</v>
      </c>
    </row>
    <row r="54" spans="1:10">
      <c r="A54" t="s">
        <v>435</v>
      </c>
      <c r="B54" t="s">
        <v>362</v>
      </c>
      <c r="C54" t="s">
        <v>362</v>
      </c>
      <c r="D54" t="s">
        <v>362</v>
      </c>
    </row>
    <row r="55" spans="1:10">
      <c r="A55" t="s">
        <v>436</v>
      </c>
      <c r="B55" t="s">
        <v>362</v>
      </c>
      <c r="C55" t="s">
        <v>362</v>
      </c>
      <c r="D55" t="s">
        <v>362</v>
      </c>
    </row>
    <row r="56" spans="1:10">
      <c r="A56" t="s">
        <v>437</v>
      </c>
      <c r="B56" t="s">
        <v>372</v>
      </c>
      <c r="C56" t="s">
        <v>362</v>
      </c>
      <c r="D56" t="s">
        <v>362</v>
      </c>
      <c r="E56" t="s">
        <v>438</v>
      </c>
      <c r="F56" t="s">
        <v>538</v>
      </c>
      <c r="G56" t="s">
        <v>472</v>
      </c>
      <c r="H56" t="s">
        <v>376</v>
      </c>
    </row>
    <row r="57" spans="1:10">
      <c r="A57" t="s">
        <v>444</v>
      </c>
      <c r="B57" t="s">
        <v>362</v>
      </c>
      <c r="C57" t="s">
        <v>362</v>
      </c>
      <c r="D57" t="s">
        <v>362</v>
      </c>
    </row>
    <row r="58" spans="1:10">
      <c r="A58" t="s">
        <v>445</v>
      </c>
      <c r="B58" t="s">
        <v>362</v>
      </c>
      <c r="C58" t="s">
        <v>362</v>
      </c>
      <c r="D58" t="s">
        <v>362</v>
      </c>
    </row>
    <row r="59" spans="1:10">
      <c r="A59" t="s">
        <v>446</v>
      </c>
      <c r="B59" t="s">
        <v>372</v>
      </c>
      <c r="C59" t="s">
        <v>362</v>
      </c>
      <c r="D59" t="s">
        <v>362</v>
      </c>
      <c r="E59" t="s">
        <v>447</v>
      </c>
      <c r="F59" t="s">
        <v>538</v>
      </c>
      <c r="G59" t="s">
        <v>505</v>
      </c>
      <c r="H59" t="s">
        <v>413</v>
      </c>
      <c r="I59" t="s">
        <v>539</v>
      </c>
      <c r="J59" t="s">
        <v>451</v>
      </c>
    </row>
    <row r="62" spans="1:10">
      <c r="A62" t="s">
        <v>453</v>
      </c>
      <c r="B62" t="s">
        <v>454</v>
      </c>
    </row>
    <row r="63" spans="1:10">
      <c r="A63" t="s">
        <v>455</v>
      </c>
      <c r="B63" t="s">
        <v>456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94"/>
  <sheetViews>
    <sheetView rightToLeft="1" workbookViewId="0"/>
  </sheetViews>
  <sheetFormatPr defaultRowHeight="15"/>
  <cols>
    <col min="1" max="1" width="14" customWidth="1"/>
    <col min="2" max="2" width="13" customWidth="1"/>
  </cols>
  <sheetData>
    <row r="1" spans="1:10">
      <c r="A1" t="s">
        <v>345</v>
      </c>
      <c r="B1" t="s">
        <v>346</v>
      </c>
    </row>
    <row r="2" spans="1:10">
      <c r="A2" t="s">
        <v>347</v>
      </c>
      <c r="B2" t="s">
        <v>540</v>
      </c>
      <c r="C2" t="s">
        <v>349</v>
      </c>
      <c r="D2" t="s">
        <v>541</v>
      </c>
      <c r="E2" t="s">
        <v>351</v>
      </c>
      <c r="F2" t="s">
        <v>542</v>
      </c>
    </row>
    <row r="4" spans="1:10">
      <c r="A4" t="s">
        <v>353</v>
      </c>
      <c r="B4" t="s">
        <v>540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10">
      <c r="A5" t="s">
        <v>361</v>
      </c>
      <c r="B5" t="s">
        <v>362</v>
      </c>
      <c r="C5" t="s">
        <v>362</v>
      </c>
      <c r="D5" t="s">
        <v>362</v>
      </c>
    </row>
    <row r="6" spans="1:10">
      <c r="A6" t="s">
        <v>497</v>
      </c>
      <c r="B6" t="s">
        <v>362</v>
      </c>
      <c r="C6" t="s">
        <v>362</v>
      </c>
      <c r="D6" t="s">
        <v>362</v>
      </c>
    </row>
    <row r="7" spans="1:10">
      <c r="A7" t="s">
        <v>363</v>
      </c>
      <c r="B7" t="s">
        <v>362</v>
      </c>
      <c r="C7" t="s">
        <v>362</v>
      </c>
      <c r="D7" t="s">
        <v>362</v>
      </c>
    </row>
    <row r="8" spans="1:10">
      <c r="A8" t="s">
        <v>500</v>
      </c>
      <c r="B8" t="s">
        <v>362</v>
      </c>
      <c r="C8" t="s">
        <v>362</v>
      </c>
      <c r="D8" t="s">
        <v>362</v>
      </c>
    </row>
    <row r="9" spans="1:10">
      <c r="A9" t="s">
        <v>364</v>
      </c>
      <c r="B9" t="s">
        <v>362</v>
      </c>
      <c r="C9" t="s">
        <v>362</v>
      </c>
      <c r="D9" t="s">
        <v>362</v>
      </c>
    </row>
    <row r="10" spans="1:10">
      <c r="A10" t="s">
        <v>365</v>
      </c>
      <c r="B10" t="s">
        <v>362</v>
      </c>
      <c r="C10" t="s">
        <v>362</v>
      </c>
      <c r="D10" t="s">
        <v>362</v>
      </c>
    </row>
    <row r="11" spans="1:10">
      <c r="A11" t="s">
        <v>543</v>
      </c>
      <c r="B11" t="s">
        <v>372</v>
      </c>
      <c r="C11" t="s">
        <v>362</v>
      </c>
      <c r="D11" t="s">
        <v>362</v>
      </c>
      <c r="E11" t="s">
        <v>544</v>
      </c>
      <c r="F11" t="s">
        <v>545</v>
      </c>
      <c r="G11" t="s">
        <v>429</v>
      </c>
      <c r="H11" t="s">
        <v>413</v>
      </c>
      <c r="I11" t="s">
        <v>546</v>
      </c>
      <c r="J11" t="s">
        <v>547</v>
      </c>
    </row>
    <row r="12" spans="1:10">
      <c r="A12" t="s">
        <v>548</v>
      </c>
      <c r="B12" t="s">
        <v>372</v>
      </c>
      <c r="C12" t="s">
        <v>362</v>
      </c>
      <c r="D12" t="s">
        <v>362</v>
      </c>
      <c r="E12" t="s">
        <v>549</v>
      </c>
      <c r="F12" t="s">
        <v>545</v>
      </c>
      <c r="G12" t="s">
        <v>439</v>
      </c>
      <c r="H12" t="s">
        <v>376</v>
      </c>
    </row>
    <row r="13" spans="1:10">
      <c r="A13" t="s">
        <v>366</v>
      </c>
      <c r="B13" t="s">
        <v>362</v>
      </c>
      <c r="C13" t="s">
        <v>362</v>
      </c>
      <c r="D13" t="s">
        <v>362</v>
      </c>
    </row>
    <row r="14" spans="1:10">
      <c r="A14" t="s">
        <v>367</v>
      </c>
      <c r="B14" t="s">
        <v>362</v>
      </c>
      <c r="C14" t="s">
        <v>362</v>
      </c>
      <c r="D14" t="s">
        <v>362</v>
      </c>
    </row>
    <row r="15" spans="1:10">
      <c r="A15" t="s">
        <v>368</v>
      </c>
      <c r="B15" t="s">
        <v>362</v>
      </c>
      <c r="C15" t="s">
        <v>362</v>
      </c>
      <c r="D15" t="s">
        <v>362</v>
      </c>
    </row>
    <row r="16" spans="1:10">
      <c r="A16" t="s">
        <v>550</v>
      </c>
      <c r="B16" t="s">
        <v>372</v>
      </c>
      <c r="C16" t="s">
        <v>362</v>
      </c>
      <c r="D16" t="s">
        <v>362</v>
      </c>
      <c r="E16" t="s">
        <v>551</v>
      </c>
      <c r="F16" t="s">
        <v>545</v>
      </c>
      <c r="G16" t="s">
        <v>552</v>
      </c>
      <c r="H16" t="s">
        <v>376</v>
      </c>
    </row>
    <row r="17" spans="1:4">
      <c r="A17" t="s">
        <v>369</v>
      </c>
      <c r="B17" t="s">
        <v>362</v>
      </c>
      <c r="C17" t="s">
        <v>362</v>
      </c>
      <c r="D17" t="s">
        <v>362</v>
      </c>
    </row>
    <row r="18" spans="1:4">
      <c r="A18" t="s">
        <v>370</v>
      </c>
      <c r="B18" t="s">
        <v>362</v>
      </c>
      <c r="C18" t="s">
        <v>362</v>
      </c>
      <c r="D18" t="s">
        <v>362</v>
      </c>
    </row>
    <row r="19" spans="1:4">
      <c r="A19" t="s">
        <v>371</v>
      </c>
      <c r="B19" t="s">
        <v>362</v>
      </c>
      <c r="C19" t="s">
        <v>362</v>
      </c>
      <c r="D19" t="s">
        <v>362</v>
      </c>
    </row>
    <row r="20" spans="1:4">
      <c r="A20" t="s">
        <v>377</v>
      </c>
      <c r="B20" t="s">
        <v>362</v>
      </c>
      <c r="C20" t="s">
        <v>362</v>
      </c>
      <c r="D20" t="s">
        <v>362</v>
      </c>
    </row>
    <row r="21" spans="1:4">
      <c r="A21" t="s">
        <v>378</v>
      </c>
      <c r="B21" t="s">
        <v>362</v>
      </c>
      <c r="C21" t="s">
        <v>362</v>
      </c>
      <c r="D21" t="s">
        <v>362</v>
      </c>
    </row>
    <row r="22" spans="1:4">
      <c r="A22" t="s">
        <v>379</v>
      </c>
      <c r="B22" t="s">
        <v>362</v>
      </c>
      <c r="C22" t="s">
        <v>362</v>
      </c>
      <c r="D22" t="s">
        <v>362</v>
      </c>
    </row>
    <row r="23" spans="1:4">
      <c r="A23" t="s">
        <v>380</v>
      </c>
      <c r="B23" t="s">
        <v>362</v>
      </c>
      <c r="C23" t="s">
        <v>362</v>
      </c>
      <c r="D23" t="s">
        <v>362</v>
      </c>
    </row>
    <row r="24" spans="1:4">
      <c r="A24" t="s">
        <v>381</v>
      </c>
      <c r="B24" t="s">
        <v>362</v>
      </c>
      <c r="C24" t="s">
        <v>362</v>
      </c>
      <c r="D24" t="s">
        <v>362</v>
      </c>
    </row>
    <row r="25" spans="1:4">
      <c r="A25" t="s">
        <v>382</v>
      </c>
      <c r="B25" t="s">
        <v>362</v>
      </c>
      <c r="C25" t="s">
        <v>362</v>
      </c>
      <c r="D25" t="s">
        <v>362</v>
      </c>
    </row>
    <row r="26" spans="1:4">
      <c r="A26" t="s">
        <v>383</v>
      </c>
      <c r="B26" t="s">
        <v>362</v>
      </c>
      <c r="C26" t="s">
        <v>362</v>
      </c>
      <c r="D26" t="s">
        <v>362</v>
      </c>
    </row>
    <row r="27" spans="1:4">
      <c r="A27" t="s">
        <v>501</v>
      </c>
      <c r="B27" t="s">
        <v>362</v>
      </c>
      <c r="C27" t="s">
        <v>362</v>
      </c>
      <c r="D27" t="s">
        <v>362</v>
      </c>
    </row>
    <row r="28" spans="1:4">
      <c r="A28" t="s">
        <v>384</v>
      </c>
      <c r="B28" t="s">
        <v>362</v>
      </c>
      <c r="C28" t="s">
        <v>362</v>
      </c>
      <c r="D28" t="s">
        <v>362</v>
      </c>
    </row>
    <row r="29" spans="1:4">
      <c r="A29" t="s">
        <v>385</v>
      </c>
      <c r="B29" t="s">
        <v>362</v>
      </c>
      <c r="C29" t="s">
        <v>362</v>
      </c>
      <c r="D29" t="s">
        <v>362</v>
      </c>
    </row>
    <row r="30" spans="1:4">
      <c r="A30" t="s">
        <v>459</v>
      </c>
      <c r="B30" t="s">
        <v>362</v>
      </c>
      <c r="C30" t="s">
        <v>362</v>
      </c>
      <c r="D30" t="s">
        <v>362</v>
      </c>
    </row>
    <row r="31" spans="1:4">
      <c r="A31" t="s">
        <v>386</v>
      </c>
      <c r="B31" t="s">
        <v>362</v>
      </c>
      <c r="C31" t="s">
        <v>362</v>
      </c>
      <c r="D31" t="s">
        <v>362</v>
      </c>
    </row>
    <row r="32" spans="1:4">
      <c r="A32" t="s">
        <v>509</v>
      </c>
      <c r="B32" t="s">
        <v>362</v>
      </c>
      <c r="C32" t="s">
        <v>362</v>
      </c>
      <c r="D32" t="s">
        <v>362</v>
      </c>
    </row>
    <row r="33" spans="1:8">
      <c r="A33" t="s">
        <v>389</v>
      </c>
      <c r="B33" t="s">
        <v>362</v>
      </c>
      <c r="C33" t="s">
        <v>362</v>
      </c>
      <c r="D33" t="s">
        <v>362</v>
      </c>
    </row>
    <row r="34" spans="1:8">
      <c r="A34" t="s">
        <v>512</v>
      </c>
      <c r="B34" t="s">
        <v>362</v>
      </c>
      <c r="C34" t="s">
        <v>362</v>
      </c>
      <c r="D34" t="s">
        <v>362</v>
      </c>
    </row>
    <row r="35" spans="1:8">
      <c r="A35" t="s">
        <v>514</v>
      </c>
      <c r="B35" t="s">
        <v>362</v>
      </c>
      <c r="C35" t="s">
        <v>362</v>
      </c>
      <c r="D35" t="s">
        <v>362</v>
      </c>
    </row>
    <row r="36" spans="1:8">
      <c r="A36" t="s">
        <v>390</v>
      </c>
      <c r="B36" t="s">
        <v>362</v>
      </c>
      <c r="C36" t="s">
        <v>362</v>
      </c>
      <c r="D36" t="s">
        <v>362</v>
      </c>
    </row>
    <row r="37" spans="1:8">
      <c r="A37" t="s">
        <v>391</v>
      </c>
      <c r="B37" t="s">
        <v>362</v>
      </c>
      <c r="C37" t="s">
        <v>362</v>
      </c>
      <c r="D37" t="s">
        <v>362</v>
      </c>
    </row>
    <row r="38" spans="1:8">
      <c r="A38" t="s">
        <v>392</v>
      </c>
      <c r="B38" t="s">
        <v>362</v>
      </c>
      <c r="C38" t="s">
        <v>362</v>
      </c>
      <c r="D38" t="s">
        <v>362</v>
      </c>
    </row>
    <row r="39" spans="1:8">
      <c r="A39" t="s">
        <v>393</v>
      </c>
      <c r="B39" t="s">
        <v>362</v>
      </c>
      <c r="C39" t="s">
        <v>362</v>
      </c>
      <c r="D39" t="s">
        <v>362</v>
      </c>
    </row>
    <row r="40" spans="1:8">
      <c r="A40" t="s">
        <v>553</v>
      </c>
      <c r="B40" t="s">
        <v>372</v>
      </c>
      <c r="C40" t="s">
        <v>362</v>
      </c>
      <c r="D40" t="s">
        <v>362</v>
      </c>
      <c r="E40" t="s">
        <v>554</v>
      </c>
      <c r="F40" t="s">
        <v>545</v>
      </c>
      <c r="G40" t="s">
        <v>523</v>
      </c>
      <c r="H40" t="s">
        <v>376</v>
      </c>
    </row>
    <row r="41" spans="1:8">
      <c r="A41" t="s">
        <v>394</v>
      </c>
      <c r="B41" t="s">
        <v>362</v>
      </c>
      <c r="C41" t="s">
        <v>362</v>
      </c>
      <c r="D41" t="s">
        <v>362</v>
      </c>
    </row>
    <row r="42" spans="1:8">
      <c r="A42" t="s">
        <v>397</v>
      </c>
      <c r="B42" t="s">
        <v>362</v>
      </c>
      <c r="C42" t="s">
        <v>362</v>
      </c>
      <c r="D42" t="s">
        <v>362</v>
      </c>
    </row>
    <row r="43" spans="1:8">
      <c r="A43" t="s">
        <v>398</v>
      </c>
      <c r="B43" t="s">
        <v>362</v>
      </c>
      <c r="C43" t="s">
        <v>362</v>
      </c>
      <c r="D43" t="s">
        <v>362</v>
      </c>
    </row>
    <row r="44" spans="1:8">
      <c r="A44" t="s">
        <v>399</v>
      </c>
      <c r="B44" t="s">
        <v>362</v>
      </c>
      <c r="C44" t="s">
        <v>362</v>
      </c>
      <c r="D44" t="s">
        <v>362</v>
      </c>
    </row>
    <row r="45" spans="1:8">
      <c r="A45" t="s">
        <v>400</v>
      </c>
      <c r="B45" t="s">
        <v>362</v>
      </c>
      <c r="C45" t="s">
        <v>362</v>
      </c>
      <c r="D45" t="s">
        <v>362</v>
      </c>
    </row>
    <row r="46" spans="1:8">
      <c r="A46" t="s">
        <v>555</v>
      </c>
      <c r="B46" t="s">
        <v>372</v>
      </c>
      <c r="C46" t="s">
        <v>362</v>
      </c>
      <c r="D46" t="s">
        <v>362</v>
      </c>
      <c r="E46" t="s">
        <v>556</v>
      </c>
      <c r="F46" t="s">
        <v>557</v>
      </c>
      <c r="G46" t="s">
        <v>558</v>
      </c>
      <c r="H46" t="s">
        <v>376</v>
      </c>
    </row>
    <row r="47" spans="1:8">
      <c r="A47" t="s">
        <v>401</v>
      </c>
      <c r="B47" t="s">
        <v>362</v>
      </c>
      <c r="C47" t="s">
        <v>362</v>
      </c>
      <c r="D47" t="s">
        <v>362</v>
      </c>
    </row>
    <row r="48" spans="1:8">
      <c r="A48" t="s">
        <v>559</v>
      </c>
      <c r="B48" t="s">
        <v>372</v>
      </c>
      <c r="C48" t="s">
        <v>362</v>
      </c>
      <c r="D48" t="s">
        <v>362</v>
      </c>
      <c r="E48" t="s">
        <v>560</v>
      </c>
      <c r="F48" t="s">
        <v>560</v>
      </c>
      <c r="G48" t="s">
        <v>376</v>
      </c>
      <c r="H48" t="s">
        <v>376</v>
      </c>
    </row>
    <row r="49" spans="1:8">
      <c r="A49" t="s">
        <v>402</v>
      </c>
      <c r="B49" t="s">
        <v>362</v>
      </c>
      <c r="C49" t="s">
        <v>362</v>
      </c>
      <c r="D49" t="s">
        <v>362</v>
      </c>
    </row>
    <row r="50" spans="1:8">
      <c r="A50" t="s">
        <v>503</v>
      </c>
      <c r="B50" t="s">
        <v>362</v>
      </c>
      <c r="C50" t="s">
        <v>362</v>
      </c>
      <c r="D50" t="s">
        <v>362</v>
      </c>
    </row>
    <row r="51" spans="1:8">
      <c r="A51" t="s">
        <v>403</v>
      </c>
      <c r="B51" t="s">
        <v>362</v>
      </c>
      <c r="C51" t="s">
        <v>362</v>
      </c>
      <c r="D51" t="s">
        <v>362</v>
      </c>
    </row>
    <row r="52" spans="1:8">
      <c r="A52" t="s">
        <v>404</v>
      </c>
      <c r="B52" t="s">
        <v>362</v>
      </c>
      <c r="C52" t="s">
        <v>362</v>
      </c>
      <c r="D52" t="s">
        <v>362</v>
      </c>
    </row>
    <row r="53" spans="1:8">
      <c r="A53" t="s">
        <v>405</v>
      </c>
      <c r="B53" t="s">
        <v>362</v>
      </c>
      <c r="C53" t="s">
        <v>362</v>
      </c>
      <c r="D53" t="s">
        <v>362</v>
      </c>
    </row>
    <row r="54" spans="1:8">
      <c r="A54" t="s">
        <v>406</v>
      </c>
      <c r="B54" t="s">
        <v>362</v>
      </c>
      <c r="C54" t="s">
        <v>362</v>
      </c>
      <c r="D54" t="s">
        <v>362</v>
      </c>
    </row>
    <row r="55" spans="1:8">
      <c r="A55" t="s">
        <v>407</v>
      </c>
      <c r="B55" t="s">
        <v>362</v>
      </c>
      <c r="C55" t="s">
        <v>362</v>
      </c>
      <c r="D55" t="s">
        <v>362</v>
      </c>
    </row>
    <row r="56" spans="1:8">
      <c r="A56" t="s">
        <v>410</v>
      </c>
      <c r="B56" t="s">
        <v>362</v>
      </c>
      <c r="C56" t="s">
        <v>362</v>
      </c>
      <c r="D56" t="s">
        <v>362</v>
      </c>
    </row>
    <row r="57" spans="1:8">
      <c r="A57" t="s">
        <v>411</v>
      </c>
      <c r="B57" t="s">
        <v>362</v>
      </c>
      <c r="C57" t="s">
        <v>362</v>
      </c>
      <c r="D57" t="s">
        <v>362</v>
      </c>
    </row>
    <row r="58" spans="1:8">
      <c r="A58" t="s">
        <v>416</v>
      </c>
      <c r="B58" t="s">
        <v>362</v>
      </c>
      <c r="C58" t="s">
        <v>362</v>
      </c>
      <c r="D58" t="s">
        <v>362</v>
      </c>
    </row>
    <row r="59" spans="1:8">
      <c r="A59" t="s">
        <v>417</v>
      </c>
      <c r="B59" t="s">
        <v>362</v>
      </c>
      <c r="C59" t="s">
        <v>362</v>
      </c>
      <c r="D59" t="s">
        <v>362</v>
      </c>
    </row>
    <row r="60" spans="1:8">
      <c r="A60" t="s">
        <v>561</v>
      </c>
      <c r="B60" t="s">
        <v>372</v>
      </c>
      <c r="C60" t="s">
        <v>362</v>
      </c>
      <c r="D60" t="s">
        <v>362</v>
      </c>
      <c r="E60" t="s">
        <v>562</v>
      </c>
      <c r="F60" t="s">
        <v>563</v>
      </c>
      <c r="G60" t="s">
        <v>564</v>
      </c>
      <c r="H60" t="s">
        <v>376</v>
      </c>
    </row>
    <row r="61" spans="1:8">
      <c r="A61" t="s">
        <v>418</v>
      </c>
      <c r="B61" t="s">
        <v>362</v>
      </c>
      <c r="C61" t="s">
        <v>362</v>
      </c>
      <c r="D61" t="s">
        <v>362</v>
      </c>
    </row>
    <row r="62" spans="1:8">
      <c r="A62" t="s">
        <v>419</v>
      </c>
      <c r="B62" t="s">
        <v>362</v>
      </c>
      <c r="C62" t="s">
        <v>362</v>
      </c>
      <c r="D62" t="s">
        <v>362</v>
      </c>
    </row>
    <row r="63" spans="1:8">
      <c r="A63" t="s">
        <v>422</v>
      </c>
      <c r="B63" t="s">
        <v>362</v>
      </c>
      <c r="C63" t="s">
        <v>362</v>
      </c>
      <c r="D63" t="s">
        <v>362</v>
      </c>
    </row>
    <row r="64" spans="1:8">
      <c r="A64" t="s">
        <v>423</v>
      </c>
      <c r="B64" t="s">
        <v>362</v>
      </c>
      <c r="C64" t="s">
        <v>362</v>
      </c>
      <c r="D64" t="s">
        <v>362</v>
      </c>
    </row>
    <row r="65" spans="1:8">
      <c r="A65" t="s">
        <v>424</v>
      </c>
      <c r="B65" t="s">
        <v>362</v>
      </c>
      <c r="C65" t="s">
        <v>362</v>
      </c>
      <c r="D65" t="s">
        <v>362</v>
      </c>
    </row>
    <row r="66" spans="1:8">
      <c r="A66" t="s">
        <v>425</v>
      </c>
      <c r="B66" t="s">
        <v>362</v>
      </c>
      <c r="C66" t="s">
        <v>362</v>
      </c>
      <c r="D66" t="s">
        <v>362</v>
      </c>
    </row>
    <row r="67" spans="1:8">
      <c r="A67" t="s">
        <v>529</v>
      </c>
      <c r="B67" t="s">
        <v>362</v>
      </c>
      <c r="C67" t="s">
        <v>362</v>
      </c>
      <c r="D67" t="s">
        <v>362</v>
      </c>
    </row>
    <row r="68" spans="1:8">
      <c r="A68" t="s">
        <v>426</v>
      </c>
      <c r="B68" t="s">
        <v>362</v>
      </c>
      <c r="C68" t="s">
        <v>362</v>
      </c>
      <c r="D68" t="s">
        <v>362</v>
      </c>
    </row>
    <row r="69" spans="1:8">
      <c r="A69" t="s">
        <v>427</v>
      </c>
      <c r="B69" t="s">
        <v>362</v>
      </c>
      <c r="C69" t="s">
        <v>362</v>
      </c>
      <c r="D69" t="s">
        <v>362</v>
      </c>
    </row>
    <row r="70" spans="1:8">
      <c r="A70" t="s">
        <v>565</v>
      </c>
      <c r="B70" t="s">
        <v>372</v>
      </c>
      <c r="C70" t="s">
        <v>362</v>
      </c>
      <c r="D70" t="s">
        <v>362</v>
      </c>
      <c r="E70" t="s">
        <v>566</v>
      </c>
      <c r="F70" t="s">
        <v>567</v>
      </c>
      <c r="G70" t="s">
        <v>443</v>
      </c>
      <c r="H70" t="s">
        <v>376</v>
      </c>
    </row>
    <row r="71" spans="1:8">
      <c r="A71" t="s">
        <v>428</v>
      </c>
      <c r="B71" t="s">
        <v>362</v>
      </c>
      <c r="C71" t="s">
        <v>362</v>
      </c>
      <c r="D71" t="s">
        <v>362</v>
      </c>
    </row>
    <row r="72" spans="1:8">
      <c r="A72" t="s">
        <v>430</v>
      </c>
      <c r="B72" t="s">
        <v>362</v>
      </c>
      <c r="C72" t="s">
        <v>362</v>
      </c>
      <c r="D72" t="s">
        <v>362</v>
      </c>
    </row>
    <row r="73" spans="1:8">
      <c r="A73" t="s">
        <v>431</v>
      </c>
      <c r="B73" t="s">
        <v>362</v>
      </c>
      <c r="C73" t="s">
        <v>362</v>
      </c>
      <c r="D73" t="s">
        <v>362</v>
      </c>
    </row>
    <row r="74" spans="1:8">
      <c r="A74" t="s">
        <v>432</v>
      </c>
      <c r="B74" t="s">
        <v>362</v>
      </c>
      <c r="C74" t="s">
        <v>362</v>
      </c>
      <c r="D74" t="s">
        <v>362</v>
      </c>
    </row>
    <row r="75" spans="1:8">
      <c r="A75" t="s">
        <v>433</v>
      </c>
      <c r="B75" t="s">
        <v>362</v>
      </c>
      <c r="C75" t="s">
        <v>362</v>
      </c>
      <c r="D75" t="s">
        <v>362</v>
      </c>
    </row>
    <row r="76" spans="1:8">
      <c r="A76" t="s">
        <v>434</v>
      </c>
      <c r="B76" t="s">
        <v>362</v>
      </c>
      <c r="C76" t="s">
        <v>362</v>
      </c>
      <c r="D76" t="s">
        <v>362</v>
      </c>
    </row>
    <row r="77" spans="1:8">
      <c r="A77" t="s">
        <v>435</v>
      </c>
      <c r="B77" t="s">
        <v>362</v>
      </c>
      <c r="C77" t="s">
        <v>362</v>
      </c>
      <c r="D77" t="s">
        <v>362</v>
      </c>
    </row>
    <row r="78" spans="1:8">
      <c r="A78" t="s">
        <v>568</v>
      </c>
      <c r="B78" t="s">
        <v>372</v>
      </c>
      <c r="C78" t="s">
        <v>362</v>
      </c>
      <c r="D78" t="s">
        <v>362</v>
      </c>
      <c r="E78" t="s">
        <v>569</v>
      </c>
      <c r="F78" t="s">
        <v>545</v>
      </c>
      <c r="G78" t="s">
        <v>570</v>
      </c>
      <c r="H78" t="s">
        <v>376</v>
      </c>
    </row>
    <row r="79" spans="1:8">
      <c r="A79" t="s">
        <v>436</v>
      </c>
      <c r="B79" t="s">
        <v>362</v>
      </c>
      <c r="C79" t="s">
        <v>362</v>
      </c>
      <c r="D79" t="s">
        <v>362</v>
      </c>
    </row>
    <row r="80" spans="1:8">
      <c r="A80" t="s">
        <v>437</v>
      </c>
      <c r="B80" t="s">
        <v>362</v>
      </c>
      <c r="C80" t="s">
        <v>362</v>
      </c>
      <c r="D80" t="s">
        <v>362</v>
      </c>
    </row>
    <row r="81" spans="1:8">
      <c r="A81" t="s">
        <v>466</v>
      </c>
      <c r="B81" t="s">
        <v>362</v>
      </c>
      <c r="C81" t="s">
        <v>362</v>
      </c>
      <c r="D81" t="s">
        <v>362</v>
      </c>
    </row>
    <row r="82" spans="1:8">
      <c r="A82" t="s">
        <v>440</v>
      </c>
      <c r="B82" t="s">
        <v>362</v>
      </c>
      <c r="C82" t="s">
        <v>362</v>
      </c>
      <c r="D82" t="s">
        <v>362</v>
      </c>
    </row>
    <row r="83" spans="1:8">
      <c r="A83" t="s">
        <v>444</v>
      </c>
      <c r="B83" t="s">
        <v>362</v>
      </c>
      <c r="C83" t="s">
        <v>362</v>
      </c>
      <c r="D83" t="s">
        <v>362</v>
      </c>
    </row>
    <row r="84" spans="1:8">
      <c r="A84" t="s">
        <v>571</v>
      </c>
      <c r="B84" t="s">
        <v>372</v>
      </c>
      <c r="C84" t="s">
        <v>362</v>
      </c>
      <c r="D84" t="s">
        <v>362</v>
      </c>
      <c r="E84" t="s">
        <v>560</v>
      </c>
      <c r="F84" t="s">
        <v>560</v>
      </c>
      <c r="G84" t="s">
        <v>376</v>
      </c>
      <c r="H84" t="s">
        <v>376</v>
      </c>
    </row>
    <row r="85" spans="1:8">
      <c r="A85" t="s">
        <v>572</v>
      </c>
      <c r="B85" t="s">
        <v>372</v>
      </c>
      <c r="C85" t="s">
        <v>362</v>
      </c>
      <c r="D85" t="s">
        <v>362</v>
      </c>
      <c r="E85" t="s">
        <v>573</v>
      </c>
      <c r="F85" t="s">
        <v>545</v>
      </c>
      <c r="G85" t="s">
        <v>574</v>
      </c>
      <c r="H85" t="s">
        <v>376</v>
      </c>
    </row>
    <row r="86" spans="1:8">
      <c r="A86" t="s">
        <v>575</v>
      </c>
      <c r="B86" t="s">
        <v>372</v>
      </c>
      <c r="C86" t="s">
        <v>362</v>
      </c>
      <c r="D86" t="s">
        <v>362</v>
      </c>
      <c r="E86" t="s">
        <v>544</v>
      </c>
      <c r="F86" t="s">
        <v>576</v>
      </c>
      <c r="G86" t="s">
        <v>508</v>
      </c>
      <c r="H86" t="s">
        <v>376</v>
      </c>
    </row>
    <row r="87" spans="1:8">
      <c r="A87" t="s">
        <v>577</v>
      </c>
      <c r="B87" t="s">
        <v>372</v>
      </c>
      <c r="C87" t="s">
        <v>362</v>
      </c>
      <c r="D87" t="s">
        <v>362</v>
      </c>
      <c r="E87" t="s">
        <v>578</v>
      </c>
      <c r="F87" t="s">
        <v>545</v>
      </c>
      <c r="G87" t="s">
        <v>458</v>
      </c>
      <c r="H87" t="s">
        <v>376</v>
      </c>
    </row>
    <row r="88" spans="1:8">
      <c r="A88" t="s">
        <v>445</v>
      </c>
      <c r="B88" t="s">
        <v>362</v>
      </c>
      <c r="C88" t="s">
        <v>362</v>
      </c>
      <c r="D88" t="s">
        <v>362</v>
      </c>
    </row>
    <row r="89" spans="1:8">
      <c r="A89" t="s">
        <v>446</v>
      </c>
      <c r="B89" t="s">
        <v>362</v>
      </c>
      <c r="C89" t="s">
        <v>362</v>
      </c>
      <c r="D89" t="s">
        <v>362</v>
      </c>
    </row>
    <row r="90" spans="1:8">
      <c r="A90" t="s">
        <v>475</v>
      </c>
      <c r="B90" t="s">
        <v>362</v>
      </c>
      <c r="C90" t="s">
        <v>362</v>
      </c>
      <c r="D90" t="s">
        <v>362</v>
      </c>
    </row>
    <row r="93" spans="1:8">
      <c r="A93" t="s">
        <v>453</v>
      </c>
      <c r="B93" t="s">
        <v>454</v>
      </c>
    </row>
    <row r="94" spans="1:8">
      <c r="A94" t="s">
        <v>455</v>
      </c>
      <c r="B94" t="s">
        <v>456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94"/>
  <sheetViews>
    <sheetView rightToLeft="1" workbookViewId="0"/>
  </sheetViews>
  <sheetFormatPr defaultRowHeight="15"/>
  <cols>
    <col min="1" max="1" width="18.85546875" customWidth="1"/>
    <col min="2" max="2" width="14" customWidth="1"/>
  </cols>
  <sheetData>
    <row r="1" spans="1:10">
      <c r="A1" t="s">
        <v>345</v>
      </c>
      <c r="B1" t="s">
        <v>346</v>
      </c>
    </row>
    <row r="2" spans="1:10">
      <c r="A2" t="s">
        <v>347</v>
      </c>
      <c r="B2" t="s">
        <v>540</v>
      </c>
      <c r="C2" t="s">
        <v>349</v>
      </c>
      <c r="D2" t="s">
        <v>541</v>
      </c>
      <c r="E2" t="s">
        <v>351</v>
      </c>
      <c r="F2" t="s">
        <v>542</v>
      </c>
    </row>
    <row r="4" spans="1:10">
      <c r="A4" t="s">
        <v>353</v>
      </c>
      <c r="B4" t="s">
        <v>540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10">
      <c r="A5" t="s">
        <v>361</v>
      </c>
      <c r="B5" t="s">
        <v>362</v>
      </c>
      <c r="C5" t="s">
        <v>362</v>
      </c>
      <c r="D5" t="s">
        <v>362</v>
      </c>
    </row>
    <row r="6" spans="1:10">
      <c r="A6" t="s">
        <v>497</v>
      </c>
      <c r="B6" t="s">
        <v>362</v>
      </c>
      <c r="C6" t="s">
        <v>362</v>
      </c>
      <c r="D6" t="s">
        <v>362</v>
      </c>
    </row>
    <row r="7" spans="1:10">
      <c r="A7" t="s">
        <v>363</v>
      </c>
      <c r="B7" t="s">
        <v>362</v>
      </c>
      <c r="C7" t="s">
        <v>362</v>
      </c>
      <c r="D7" t="s">
        <v>362</v>
      </c>
    </row>
    <row r="8" spans="1:10">
      <c r="A8" t="s">
        <v>500</v>
      </c>
      <c r="B8" t="s">
        <v>362</v>
      </c>
      <c r="C8" t="s">
        <v>362</v>
      </c>
      <c r="D8" t="s">
        <v>362</v>
      </c>
    </row>
    <row r="9" spans="1:10">
      <c r="A9" t="s">
        <v>364</v>
      </c>
      <c r="B9" t="s">
        <v>362</v>
      </c>
      <c r="C9" t="s">
        <v>362</v>
      </c>
      <c r="D9" t="s">
        <v>362</v>
      </c>
    </row>
    <row r="10" spans="1:10">
      <c r="A10" t="s">
        <v>365</v>
      </c>
      <c r="B10" t="s">
        <v>362</v>
      </c>
      <c r="C10" t="s">
        <v>362</v>
      </c>
      <c r="D10" t="s">
        <v>362</v>
      </c>
    </row>
    <row r="11" spans="1:10">
      <c r="A11" t="s">
        <v>543</v>
      </c>
      <c r="B11" t="s">
        <v>372</v>
      </c>
      <c r="C11" t="s">
        <v>362</v>
      </c>
      <c r="D11" t="s">
        <v>362</v>
      </c>
      <c r="E11" t="s">
        <v>544</v>
      </c>
      <c r="F11" t="s">
        <v>579</v>
      </c>
      <c r="G11" t="s">
        <v>464</v>
      </c>
      <c r="H11" t="s">
        <v>413</v>
      </c>
      <c r="I11" t="s">
        <v>580</v>
      </c>
      <c r="J11" t="s">
        <v>547</v>
      </c>
    </row>
    <row r="12" spans="1:10">
      <c r="A12" t="s">
        <v>548</v>
      </c>
      <c r="B12" t="s">
        <v>372</v>
      </c>
      <c r="C12" t="s">
        <v>362</v>
      </c>
      <c r="D12" t="s">
        <v>362</v>
      </c>
      <c r="E12" t="s">
        <v>549</v>
      </c>
      <c r="F12" t="s">
        <v>579</v>
      </c>
      <c r="G12" t="s">
        <v>581</v>
      </c>
      <c r="H12" t="s">
        <v>376</v>
      </c>
    </row>
    <row r="13" spans="1:10">
      <c r="A13" t="s">
        <v>366</v>
      </c>
      <c r="B13" t="s">
        <v>362</v>
      </c>
      <c r="C13" t="s">
        <v>362</v>
      </c>
      <c r="D13" t="s">
        <v>362</v>
      </c>
    </row>
    <row r="14" spans="1:10">
      <c r="A14" t="s">
        <v>367</v>
      </c>
      <c r="B14" t="s">
        <v>362</v>
      </c>
      <c r="C14" t="s">
        <v>362</v>
      </c>
      <c r="D14" t="s">
        <v>362</v>
      </c>
    </row>
    <row r="15" spans="1:10">
      <c r="A15" t="s">
        <v>368</v>
      </c>
      <c r="B15" t="s">
        <v>362</v>
      </c>
      <c r="C15" t="s">
        <v>362</v>
      </c>
      <c r="D15" t="s">
        <v>362</v>
      </c>
    </row>
    <row r="16" spans="1:10">
      <c r="A16" t="s">
        <v>550</v>
      </c>
      <c r="B16" t="s">
        <v>372</v>
      </c>
      <c r="C16" t="s">
        <v>362</v>
      </c>
      <c r="D16" t="s">
        <v>362</v>
      </c>
      <c r="E16" t="s">
        <v>551</v>
      </c>
      <c r="F16" t="s">
        <v>579</v>
      </c>
      <c r="G16" t="s">
        <v>485</v>
      </c>
      <c r="H16" t="s">
        <v>376</v>
      </c>
    </row>
    <row r="17" spans="1:4">
      <c r="A17" t="s">
        <v>369</v>
      </c>
      <c r="B17" t="s">
        <v>362</v>
      </c>
      <c r="C17" t="s">
        <v>362</v>
      </c>
      <c r="D17" t="s">
        <v>362</v>
      </c>
    </row>
    <row r="18" spans="1:4">
      <c r="A18" t="s">
        <v>370</v>
      </c>
      <c r="B18" t="s">
        <v>362</v>
      </c>
      <c r="C18" t="s">
        <v>362</v>
      </c>
      <c r="D18" t="s">
        <v>362</v>
      </c>
    </row>
    <row r="19" spans="1:4">
      <c r="A19" t="s">
        <v>371</v>
      </c>
      <c r="B19" t="s">
        <v>362</v>
      </c>
      <c r="C19" t="s">
        <v>362</v>
      </c>
      <c r="D19" t="s">
        <v>362</v>
      </c>
    </row>
    <row r="20" spans="1:4">
      <c r="A20" t="s">
        <v>377</v>
      </c>
      <c r="B20" t="s">
        <v>362</v>
      </c>
      <c r="C20" t="s">
        <v>362</v>
      </c>
      <c r="D20" t="s">
        <v>362</v>
      </c>
    </row>
    <row r="21" spans="1:4">
      <c r="A21" t="s">
        <v>378</v>
      </c>
      <c r="B21" t="s">
        <v>362</v>
      </c>
      <c r="C21" t="s">
        <v>362</v>
      </c>
      <c r="D21" t="s">
        <v>362</v>
      </c>
    </row>
    <row r="22" spans="1:4">
      <c r="A22" t="s">
        <v>379</v>
      </c>
      <c r="B22" t="s">
        <v>362</v>
      </c>
      <c r="C22" t="s">
        <v>362</v>
      </c>
      <c r="D22" t="s">
        <v>362</v>
      </c>
    </row>
    <row r="23" spans="1:4">
      <c r="A23" t="s">
        <v>380</v>
      </c>
      <c r="B23" t="s">
        <v>362</v>
      </c>
      <c r="C23" t="s">
        <v>362</v>
      </c>
      <c r="D23" t="s">
        <v>362</v>
      </c>
    </row>
    <row r="24" spans="1:4">
      <c r="A24" t="s">
        <v>381</v>
      </c>
      <c r="B24" t="s">
        <v>362</v>
      </c>
      <c r="C24" t="s">
        <v>362</v>
      </c>
      <c r="D24" t="s">
        <v>362</v>
      </c>
    </row>
    <row r="25" spans="1:4">
      <c r="A25" t="s">
        <v>382</v>
      </c>
      <c r="B25" t="s">
        <v>362</v>
      </c>
      <c r="C25" t="s">
        <v>362</v>
      </c>
      <c r="D25" t="s">
        <v>362</v>
      </c>
    </row>
    <row r="26" spans="1:4">
      <c r="A26" t="s">
        <v>383</v>
      </c>
      <c r="B26" t="s">
        <v>362</v>
      </c>
      <c r="C26" t="s">
        <v>362</v>
      </c>
      <c r="D26" t="s">
        <v>362</v>
      </c>
    </row>
    <row r="27" spans="1:4">
      <c r="A27" t="s">
        <v>501</v>
      </c>
      <c r="B27" t="s">
        <v>362</v>
      </c>
      <c r="C27" t="s">
        <v>362</v>
      </c>
      <c r="D27" t="s">
        <v>362</v>
      </c>
    </row>
    <row r="28" spans="1:4">
      <c r="A28" t="s">
        <v>384</v>
      </c>
      <c r="B28" t="s">
        <v>362</v>
      </c>
      <c r="C28" t="s">
        <v>362</v>
      </c>
      <c r="D28" t="s">
        <v>362</v>
      </c>
    </row>
    <row r="29" spans="1:4">
      <c r="A29" t="s">
        <v>385</v>
      </c>
      <c r="B29" t="s">
        <v>362</v>
      </c>
      <c r="C29" t="s">
        <v>362</v>
      </c>
      <c r="D29" t="s">
        <v>362</v>
      </c>
    </row>
    <row r="30" spans="1:4">
      <c r="A30" t="s">
        <v>459</v>
      </c>
      <c r="B30" t="s">
        <v>362</v>
      </c>
      <c r="C30" t="s">
        <v>362</v>
      </c>
      <c r="D30" t="s">
        <v>362</v>
      </c>
    </row>
    <row r="31" spans="1:4">
      <c r="A31" t="s">
        <v>386</v>
      </c>
      <c r="B31" t="s">
        <v>362</v>
      </c>
      <c r="C31" t="s">
        <v>362</v>
      </c>
      <c r="D31" t="s">
        <v>362</v>
      </c>
    </row>
    <row r="32" spans="1:4">
      <c r="A32" t="s">
        <v>509</v>
      </c>
      <c r="B32" t="s">
        <v>362</v>
      </c>
      <c r="C32" t="s">
        <v>362</v>
      </c>
      <c r="D32" t="s">
        <v>362</v>
      </c>
    </row>
    <row r="33" spans="1:8">
      <c r="A33" t="s">
        <v>389</v>
      </c>
      <c r="B33" t="s">
        <v>362</v>
      </c>
      <c r="C33" t="s">
        <v>362</v>
      </c>
      <c r="D33" t="s">
        <v>362</v>
      </c>
    </row>
    <row r="34" spans="1:8">
      <c r="A34" t="s">
        <v>512</v>
      </c>
      <c r="B34" t="s">
        <v>362</v>
      </c>
      <c r="C34" t="s">
        <v>362</v>
      </c>
      <c r="D34" t="s">
        <v>362</v>
      </c>
    </row>
    <row r="35" spans="1:8">
      <c r="A35" t="s">
        <v>514</v>
      </c>
      <c r="B35" t="s">
        <v>362</v>
      </c>
      <c r="C35" t="s">
        <v>362</v>
      </c>
      <c r="D35" t="s">
        <v>362</v>
      </c>
    </row>
    <row r="36" spans="1:8">
      <c r="A36" t="s">
        <v>390</v>
      </c>
      <c r="B36" t="s">
        <v>362</v>
      </c>
      <c r="C36" t="s">
        <v>362</v>
      </c>
      <c r="D36" t="s">
        <v>362</v>
      </c>
    </row>
    <row r="37" spans="1:8">
      <c r="A37" t="s">
        <v>391</v>
      </c>
      <c r="B37" t="s">
        <v>362</v>
      </c>
      <c r="C37" t="s">
        <v>362</v>
      </c>
      <c r="D37" t="s">
        <v>362</v>
      </c>
    </row>
    <row r="38" spans="1:8">
      <c r="A38" t="s">
        <v>392</v>
      </c>
      <c r="B38" t="s">
        <v>362</v>
      </c>
      <c r="C38" t="s">
        <v>362</v>
      </c>
      <c r="D38" t="s">
        <v>362</v>
      </c>
    </row>
    <row r="39" spans="1:8">
      <c r="A39" t="s">
        <v>393</v>
      </c>
      <c r="B39" t="s">
        <v>362</v>
      </c>
      <c r="C39" t="s">
        <v>362</v>
      </c>
      <c r="D39" t="s">
        <v>362</v>
      </c>
    </row>
    <row r="40" spans="1:8">
      <c r="A40" t="s">
        <v>553</v>
      </c>
      <c r="B40" t="s">
        <v>372</v>
      </c>
      <c r="C40" t="s">
        <v>362</v>
      </c>
      <c r="D40" t="s">
        <v>362</v>
      </c>
      <c r="E40" t="s">
        <v>554</v>
      </c>
      <c r="F40" t="s">
        <v>582</v>
      </c>
      <c r="G40" t="s">
        <v>536</v>
      </c>
      <c r="H40" t="s">
        <v>376</v>
      </c>
    </row>
    <row r="41" spans="1:8">
      <c r="A41" t="s">
        <v>394</v>
      </c>
      <c r="B41" t="s">
        <v>362</v>
      </c>
      <c r="C41" t="s">
        <v>362</v>
      </c>
      <c r="D41" t="s">
        <v>362</v>
      </c>
    </row>
    <row r="42" spans="1:8">
      <c r="A42" t="s">
        <v>397</v>
      </c>
      <c r="B42" t="s">
        <v>362</v>
      </c>
      <c r="C42" t="s">
        <v>362</v>
      </c>
      <c r="D42" t="s">
        <v>362</v>
      </c>
    </row>
    <row r="43" spans="1:8">
      <c r="A43" t="s">
        <v>398</v>
      </c>
      <c r="B43" t="s">
        <v>362</v>
      </c>
      <c r="C43" t="s">
        <v>362</v>
      </c>
      <c r="D43" t="s">
        <v>362</v>
      </c>
    </row>
    <row r="44" spans="1:8">
      <c r="A44" t="s">
        <v>399</v>
      </c>
      <c r="B44" t="s">
        <v>362</v>
      </c>
      <c r="C44" t="s">
        <v>362</v>
      </c>
      <c r="D44" t="s">
        <v>362</v>
      </c>
    </row>
    <row r="45" spans="1:8">
      <c r="A45" t="s">
        <v>400</v>
      </c>
      <c r="B45" t="s">
        <v>362</v>
      </c>
      <c r="C45" t="s">
        <v>362</v>
      </c>
      <c r="D45" t="s">
        <v>362</v>
      </c>
    </row>
    <row r="46" spans="1:8">
      <c r="A46" t="s">
        <v>555</v>
      </c>
      <c r="B46" t="s">
        <v>372</v>
      </c>
      <c r="C46" t="s">
        <v>362</v>
      </c>
      <c r="D46" t="s">
        <v>362</v>
      </c>
      <c r="E46" t="s">
        <v>556</v>
      </c>
      <c r="F46" t="s">
        <v>557</v>
      </c>
      <c r="G46" t="s">
        <v>558</v>
      </c>
      <c r="H46" t="s">
        <v>376</v>
      </c>
    </row>
    <row r="47" spans="1:8">
      <c r="A47" t="s">
        <v>401</v>
      </c>
      <c r="B47" t="s">
        <v>362</v>
      </c>
      <c r="C47" t="s">
        <v>362</v>
      </c>
      <c r="D47" t="s">
        <v>362</v>
      </c>
    </row>
    <row r="48" spans="1:8">
      <c r="A48" t="s">
        <v>559</v>
      </c>
      <c r="B48" t="s">
        <v>372</v>
      </c>
      <c r="C48" t="s">
        <v>362</v>
      </c>
      <c r="D48" t="s">
        <v>362</v>
      </c>
      <c r="E48" t="s">
        <v>560</v>
      </c>
      <c r="F48" t="s">
        <v>560</v>
      </c>
      <c r="G48" t="s">
        <v>376</v>
      </c>
      <c r="H48" t="s">
        <v>376</v>
      </c>
    </row>
    <row r="49" spans="1:8">
      <c r="A49" t="s">
        <v>402</v>
      </c>
      <c r="B49" t="s">
        <v>362</v>
      </c>
      <c r="C49" t="s">
        <v>362</v>
      </c>
      <c r="D49" t="s">
        <v>362</v>
      </c>
    </row>
    <row r="50" spans="1:8">
      <c r="A50" t="s">
        <v>503</v>
      </c>
      <c r="B50" t="s">
        <v>362</v>
      </c>
      <c r="C50" t="s">
        <v>362</v>
      </c>
      <c r="D50" t="s">
        <v>362</v>
      </c>
    </row>
    <row r="51" spans="1:8">
      <c r="A51" t="s">
        <v>403</v>
      </c>
      <c r="B51" t="s">
        <v>362</v>
      </c>
      <c r="C51" t="s">
        <v>362</v>
      </c>
      <c r="D51" t="s">
        <v>362</v>
      </c>
    </row>
    <row r="52" spans="1:8">
      <c r="A52" t="s">
        <v>404</v>
      </c>
      <c r="B52" t="s">
        <v>362</v>
      </c>
      <c r="C52" t="s">
        <v>362</v>
      </c>
      <c r="D52" t="s">
        <v>362</v>
      </c>
    </row>
    <row r="53" spans="1:8">
      <c r="A53" t="s">
        <v>405</v>
      </c>
      <c r="B53" t="s">
        <v>362</v>
      </c>
      <c r="C53" t="s">
        <v>362</v>
      </c>
      <c r="D53" t="s">
        <v>362</v>
      </c>
    </row>
    <row r="54" spans="1:8">
      <c r="A54" t="s">
        <v>406</v>
      </c>
      <c r="B54" t="s">
        <v>362</v>
      </c>
      <c r="C54" t="s">
        <v>362</v>
      </c>
      <c r="D54" t="s">
        <v>362</v>
      </c>
    </row>
    <row r="55" spans="1:8">
      <c r="A55" t="s">
        <v>407</v>
      </c>
      <c r="B55" t="s">
        <v>362</v>
      </c>
      <c r="C55" t="s">
        <v>362</v>
      </c>
      <c r="D55" t="s">
        <v>362</v>
      </c>
    </row>
    <row r="56" spans="1:8">
      <c r="A56" t="s">
        <v>410</v>
      </c>
      <c r="B56" t="s">
        <v>362</v>
      </c>
      <c r="C56" t="s">
        <v>362</v>
      </c>
      <c r="D56" t="s">
        <v>362</v>
      </c>
    </row>
    <row r="57" spans="1:8">
      <c r="A57" t="s">
        <v>411</v>
      </c>
      <c r="B57" t="s">
        <v>362</v>
      </c>
      <c r="C57" t="s">
        <v>362</v>
      </c>
      <c r="D57" t="s">
        <v>362</v>
      </c>
    </row>
    <row r="58" spans="1:8">
      <c r="A58" t="s">
        <v>416</v>
      </c>
      <c r="B58" t="s">
        <v>362</v>
      </c>
      <c r="C58" t="s">
        <v>362</v>
      </c>
      <c r="D58" t="s">
        <v>362</v>
      </c>
    </row>
    <row r="59" spans="1:8">
      <c r="A59" t="s">
        <v>417</v>
      </c>
      <c r="B59" t="s">
        <v>362</v>
      </c>
      <c r="C59" t="s">
        <v>362</v>
      </c>
      <c r="D59" t="s">
        <v>362</v>
      </c>
    </row>
    <row r="60" spans="1:8">
      <c r="A60" t="s">
        <v>561</v>
      </c>
      <c r="B60" t="s">
        <v>372</v>
      </c>
      <c r="C60" t="s">
        <v>362</v>
      </c>
      <c r="D60" t="s">
        <v>362</v>
      </c>
      <c r="E60" t="s">
        <v>562</v>
      </c>
      <c r="F60" t="s">
        <v>563</v>
      </c>
      <c r="G60" t="s">
        <v>564</v>
      </c>
      <c r="H60" t="s">
        <v>376</v>
      </c>
    </row>
    <row r="61" spans="1:8">
      <c r="A61" t="s">
        <v>418</v>
      </c>
      <c r="B61" t="s">
        <v>362</v>
      </c>
      <c r="C61" t="s">
        <v>362</v>
      </c>
      <c r="D61" t="s">
        <v>362</v>
      </c>
    </row>
    <row r="62" spans="1:8">
      <c r="A62" t="s">
        <v>419</v>
      </c>
      <c r="B62" t="s">
        <v>362</v>
      </c>
      <c r="C62" t="s">
        <v>362</v>
      </c>
      <c r="D62" t="s">
        <v>362</v>
      </c>
    </row>
    <row r="63" spans="1:8">
      <c r="A63" t="s">
        <v>422</v>
      </c>
      <c r="B63" t="s">
        <v>362</v>
      </c>
      <c r="C63" t="s">
        <v>362</v>
      </c>
      <c r="D63" t="s">
        <v>362</v>
      </c>
    </row>
    <row r="64" spans="1:8">
      <c r="A64" t="s">
        <v>423</v>
      </c>
      <c r="B64" t="s">
        <v>362</v>
      </c>
      <c r="C64" t="s">
        <v>362</v>
      </c>
      <c r="D64" t="s">
        <v>362</v>
      </c>
    </row>
    <row r="65" spans="1:10">
      <c r="A65" t="s">
        <v>424</v>
      </c>
      <c r="B65" t="s">
        <v>362</v>
      </c>
      <c r="C65" t="s">
        <v>362</v>
      </c>
      <c r="D65" t="s">
        <v>362</v>
      </c>
    </row>
    <row r="66" spans="1:10">
      <c r="A66" t="s">
        <v>425</v>
      </c>
      <c r="B66" t="s">
        <v>362</v>
      </c>
      <c r="C66" t="s">
        <v>362</v>
      </c>
      <c r="D66" t="s">
        <v>362</v>
      </c>
    </row>
    <row r="67" spans="1:10">
      <c r="A67" t="s">
        <v>529</v>
      </c>
      <c r="B67" t="s">
        <v>362</v>
      </c>
      <c r="C67" t="s">
        <v>362</v>
      </c>
      <c r="D67" t="s">
        <v>362</v>
      </c>
    </row>
    <row r="68" spans="1:10">
      <c r="A68" t="s">
        <v>426</v>
      </c>
      <c r="B68" t="s">
        <v>362</v>
      </c>
      <c r="C68" t="s">
        <v>362</v>
      </c>
      <c r="D68" t="s">
        <v>362</v>
      </c>
    </row>
    <row r="69" spans="1:10">
      <c r="A69" t="s">
        <v>427</v>
      </c>
      <c r="B69" t="s">
        <v>362</v>
      </c>
      <c r="C69" t="s">
        <v>362</v>
      </c>
      <c r="D69" t="s">
        <v>362</v>
      </c>
    </row>
    <row r="70" spans="1:10">
      <c r="A70" t="s">
        <v>565</v>
      </c>
      <c r="B70" t="s">
        <v>372</v>
      </c>
      <c r="C70" t="s">
        <v>362</v>
      </c>
      <c r="D70" t="s">
        <v>362</v>
      </c>
      <c r="E70" t="s">
        <v>566</v>
      </c>
      <c r="F70" t="s">
        <v>579</v>
      </c>
      <c r="G70" t="s">
        <v>507</v>
      </c>
      <c r="H70" t="s">
        <v>413</v>
      </c>
      <c r="I70" t="s">
        <v>583</v>
      </c>
      <c r="J70" t="s">
        <v>584</v>
      </c>
    </row>
    <row r="71" spans="1:10">
      <c r="A71" t="s">
        <v>428</v>
      </c>
      <c r="B71" t="s">
        <v>362</v>
      </c>
      <c r="C71" t="s">
        <v>362</v>
      </c>
      <c r="D71" t="s">
        <v>362</v>
      </c>
    </row>
    <row r="72" spans="1:10">
      <c r="A72" t="s">
        <v>430</v>
      </c>
      <c r="B72" t="s">
        <v>362</v>
      </c>
      <c r="C72" t="s">
        <v>362</v>
      </c>
      <c r="D72" t="s">
        <v>362</v>
      </c>
    </row>
    <row r="73" spans="1:10">
      <c r="A73" t="s">
        <v>431</v>
      </c>
      <c r="B73" t="s">
        <v>362</v>
      </c>
      <c r="C73" t="s">
        <v>362</v>
      </c>
      <c r="D73" t="s">
        <v>362</v>
      </c>
    </row>
    <row r="74" spans="1:10">
      <c r="A74" t="s">
        <v>432</v>
      </c>
      <c r="B74" t="s">
        <v>362</v>
      </c>
      <c r="C74" t="s">
        <v>362</v>
      </c>
      <c r="D74" t="s">
        <v>362</v>
      </c>
    </row>
    <row r="75" spans="1:10">
      <c r="A75" t="s">
        <v>433</v>
      </c>
      <c r="B75" t="s">
        <v>362</v>
      </c>
      <c r="C75" t="s">
        <v>362</v>
      </c>
      <c r="D75" t="s">
        <v>362</v>
      </c>
    </row>
    <row r="76" spans="1:10">
      <c r="A76" t="s">
        <v>434</v>
      </c>
      <c r="B76" t="s">
        <v>362</v>
      </c>
      <c r="C76" t="s">
        <v>362</v>
      </c>
      <c r="D76" t="s">
        <v>362</v>
      </c>
    </row>
    <row r="77" spans="1:10">
      <c r="A77" t="s">
        <v>435</v>
      </c>
      <c r="B77" t="s">
        <v>362</v>
      </c>
      <c r="C77" t="s">
        <v>362</v>
      </c>
      <c r="D77" t="s">
        <v>362</v>
      </c>
    </row>
    <row r="78" spans="1:10">
      <c r="A78" t="s">
        <v>568</v>
      </c>
      <c r="B78" t="s">
        <v>372</v>
      </c>
      <c r="C78" t="s">
        <v>362</v>
      </c>
      <c r="D78" t="s">
        <v>362</v>
      </c>
      <c r="E78" t="s">
        <v>569</v>
      </c>
      <c r="F78" t="s">
        <v>579</v>
      </c>
      <c r="G78" t="s">
        <v>489</v>
      </c>
      <c r="H78" t="s">
        <v>376</v>
      </c>
    </row>
    <row r="79" spans="1:10">
      <c r="A79" t="s">
        <v>436</v>
      </c>
      <c r="B79" t="s">
        <v>362</v>
      </c>
      <c r="C79" t="s">
        <v>362</v>
      </c>
      <c r="D79" t="s">
        <v>362</v>
      </c>
    </row>
    <row r="80" spans="1:10">
      <c r="A80" t="s">
        <v>437</v>
      </c>
      <c r="B80" t="s">
        <v>362</v>
      </c>
      <c r="C80" t="s">
        <v>362</v>
      </c>
      <c r="D80" t="s">
        <v>362</v>
      </c>
    </row>
    <row r="81" spans="1:8">
      <c r="A81" t="s">
        <v>466</v>
      </c>
      <c r="B81" t="s">
        <v>362</v>
      </c>
      <c r="C81" t="s">
        <v>362</v>
      </c>
      <c r="D81" t="s">
        <v>362</v>
      </c>
    </row>
    <row r="82" spans="1:8">
      <c r="A82" t="s">
        <v>440</v>
      </c>
      <c r="B82" t="s">
        <v>362</v>
      </c>
      <c r="C82" t="s">
        <v>362</v>
      </c>
      <c r="D82" t="s">
        <v>362</v>
      </c>
    </row>
    <row r="83" spans="1:8">
      <c r="A83" t="s">
        <v>444</v>
      </c>
      <c r="B83" t="s">
        <v>362</v>
      </c>
      <c r="C83" t="s">
        <v>362</v>
      </c>
      <c r="D83" t="s">
        <v>362</v>
      </c>
    </row>
    <row r="84" spans="1:8">
      <c r="A84" t="s">
        <v>571</v>
      </c>
      <c r="B84" t="s">
        <v>372</v>
      </c>
      <c r="C84" t="s">
        <v>362</v>
      </c>
      <c r="D84" t="s">
        <v>362</v>
      </c>
      <c r="E84" t="s">
        <v>560</v>
      </c>
      <c r="F84" t="s">
        <v>560</v>
      </c>
      <c r="G84" t="s">
        <v>376</v>
      </c>
      <c r="H84" t="s">
        <v>376</v>
      </c>
    </row>
    <row r="85" spans="1:8">
      <c r="A85" t="s">
        <v>572</v>
      </c>
      <c r="B85" t="s">
        <v>372</v>
      </c>
      <c r="C85" t="s">
        <v>362</v>
      </c>
      <c r="D85" t="s">
        <v>362</v>
      </c>
      <c r="E85" t="s">
        <v>573</v>
      </c>
      <c r="F85" t="s">
        <v>579</v>
      </c>
      <c r="G85" t="s">
        <v>471</v>
      </c>
      <c r="H85" t="s">
        <v>376</v>
      </c>
    </row>
    <row r="86" spans="1:8">
      <c r="A86" t="s">
        <v>575</v>
      </c>
      <c r="B86" t="s">
        <v>372</v>
      </c>
      <c r="C86" t="s">
        <v>362</v>
      </c>
      <c r="D86" t="s">
        <v>362</v>
      </c>
      <c r="E86" t="s">
        <v>544</v>
      </c>
      <c r="F86" t="s">
        <v>576</v>
      </c>
      <c r="G86" t="s">
        <v>508</v>
      </c>
      <c r="H86" t="s">
        <v>376</v>
      </c>
    </row>
    <row r="87" spans="1:8">
      <c r="A87" t="s">
        <v>577</v>
      </c>
      <c r="B87" t="s">
        <v>372</v>
      </c>
      <c r="C87" t="s">
        <v>362</v>
      </c>
      <c r="D87" t="s">
        <v>362</v>
      </c>
      <c r="E87" t="s">
        <v>578</v>
      </c>
      <c r="F87" t="s">
        <v>579</v>
      </c>
      <c r="G87" t="s">
        <v>471</v>
      </c>
      <c r="H87" t="s">
        <v>376</v>
      </c>
    </row>
    <row r="88" spans="1:8">
      <c r="A88" t="s">
        <v>445</v>
      </c>
      <c r="B88" t="s">
        <v>362</v>
      </c>
      <c r="C88" t="s">
        <v>362</v>
      </c>
      <c r="D88" t="s">
        <v>362</v>
      </c>
    </row>
    <row r="89" spans="1:8">
      <c r="A89" t="s">
        <v>446</v>
      </c>
      <c r="B89" t="s">
        <v>362</v>
      </c>
      <c r="C89" t="s">
        <v>362</v>
      </c>
      <c r="D89" t="s">
        <v>362</v>
      </c>
    </row>
    <row r="90" spans="1:8">
      <c r="A90" t="s">
        <v>475</v>
      </c>
      <c r="B90" t="s">
        <v>362</v>
      </c>
      <c r="C90" t="s">
        <v>362</v>
      </c>
      <c r="D90" t="s">
        <v>362</v>
      </c>
    </row>
    <row r="93" spans="1:8">
      <c r="A93" t="s">
        <v>453</v>
      </c>
      <c r="B93" t="s">
        <v>454</v>
      </c>
    </row>
    <row r="94" spans="1:8">
      <c r="A94" t="s">
        <v>455</v>
      </c>
      <c r="B94" t="s">
        <v>456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94"/>
  <sheetViews>
    <sheetView rightToLeft="1" workbookViewId="0"/>
  </sheetViews>
  <sheetFormatPr defaultRowHeight="15"/>
  <cols>
    <col min="1" max="1" width="17.42578125" customWidth="1"/>
    <col min="2" max="2" width="15.5703125" customWidth="1"/>
  </cols>
  <sheetData>
    <row r="1" spans="1:10">
      <c r="A1" t="s">
        <v>345</v>
      </c>
      <c r="B1" t="s">
        <v>346</v>
      </c>
    </row>
    <row r="2" spans="1:10">
      <c r="A2" t="s">
        <v>347</v>
      </c>
      <c r="B2" t="s">
        <v>540</v>
      </c>
      <c r="C2" t="s">
        <v>349</v>
      </c>
      <c r="D2" t="s">
        <v>541</v>
      </c>
      <c r="E2" t="s">
        <v>351</v>
      </c>
      <c r="F2" t="s">
        <v>542</v>
      </c>
    </row>
    <row r="4" spans="1:10">
      <c r="A4" t="s">
        <v>353</v>
      </c>
      <c r="B4" t="s">
        <v>540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10">
      <c r="A5" t="s">
        <v>361</v>
      </c>
      <c r="B5" t="s">
        <v>362</v>
      </c>
      <c r="C5" t="s">
        <v>362</v>
      </c>
      <c r="D5" t="s">
        <v>362</v>
      </c>
    </row>
    <row r="6" spans="1:10">
      <c r="A6" t="s">
        <v>497</v>
      </c>
      <c r="B6" t="s">
        <v>362</v>
      </c>
      <c r="C6" t="s">
        <v>362</v>
      </c>
      <c r="D6" t="s">
        <v>362</v>
      </c>
    </row>
    <row r="7" spans="1:10">
      <c r="A7" t="s">
        <v>363</v>
      </c>
      <c r="B7" t="s">
        <v>362</v>
      </c>
      <c r="C7" t="s">
        <v>362</v>
      </c>
      <c r="D7" t="s">
        <v>362</v>
      </c>
    </row>
    <row r="8" spans="1:10">
      <c r="A8" t="s">
        <v>500</v>
      </c>
      <c r="B8" t="s">
        <v>362</v>
      </c>
      <c r="C8" t="s">
        <v>362</v>
      </c>
      <c r="D8" t="s">
        <v>362</v>
      </c>
    </row>
    <row r="9" spans="1:10">
      <c r="A9" t="s">
        <v>364</v>
      </c>
      <c r="B9" t="s">
        <v>362</v>
      </c>
      <c r="C9" t="s">
        <v>362</v>
      </c>
      <c r="D9" t="s">
        <v>362</v>
      </c>
    </row>
    <row r="10" spans="1:10">
      <c r="A10" t="s">
        <v>365</v>
      </c>
      <c r="B10" t="s">
        <v>362</v>
      </c>
      <c r="C10" t="s">
        <v>362</v>
      </c>
      <c r="D10" t="s">
        <v>362</v>
      </c>
    </row>
    <row r="11" spans="1:10">
      <c r="A11" t="s">
        <v>543</v>
      </c>
      <c r="B11" t="s">
        <v>372</v>
      </c>
      <c r="C11" t="s">
        <v>362</v>
      </c>
      <c r="D11" t="s">
        <v>362</v>
      </c>
      <c r="E11" t="s">
        <v>544</v>
      </c>
      <c r="F11" t="s">
        <v>579</v>
      </c>
      <c r="G11" t="s">
        <v>464</v>
      </c>
      <c r="H11" t="s">
        <v>413</v>
      </c>
      <c r="I11" t="s">
        <v>580</v>
      </c>
      <c r="J11" t="s">
        <v>547</v>
      </c>
    </row>
    <row r="12" spans="1:10">
      <c r="A12" t="s">
        <v>548</v>
      </c>
      <c r="B12" t="s">
        <v>372</v>
      </c>
      <c r="C12" t="s">
        <v>362</v>
      </c>
      <c r="D12" t="s">
        <v>362</v>
      </c>
      <c r="E12" t="s">
        <v>549</v>
      </c>
      <c r="F12" t="s">
        <v>579</v>
      </c>
      <c r="G12" t="s">
        <v>581</v>
      </c>
      <c r="H12" t="s">
        <v>376</v>
      </c>
    </row>
    <row r="13" spans="1:10">
      <c r="A13" t="s">
        <v>366</v>
      </c>
      <c r="B13" t="s">
        <v>362</v>
      </c>
      <c r="C13" t="s">
        <v>362</v>
      </c>
      <c r="D13" t="s">
        <v>362</v>
      </c>
    </row>
    <row r="14" spans="1:10">
      <c r="A14" t="s">
        <v>367</v>
      </c>
      <c r="B14" t="s">
        <v>362</v>
      </c>
      <c r="C14" t="s">
        <v>362</v>
      </c>
      <c r="D14" t="s">
        <v>362</v>
      </c>
    </row>
    <row r="15" spans="1:10">
      <c r="A15" t="s">
        <v>368</v>
      </c>
      <c r="B15" t="s">
        <v>362</v>
      </c>
      <c r="C15" t="s">
        <v>362</v>
      </c>
      <c r="D15" t="s">
        <v>362</v>
      </c>
    </row>
    <row r="16" spans="1:10">
      <c r="A16" t="s">
        <v>550</v>
      </c>
      <c r="B16" t="s">
        <v>372</v>
      </c>
      <c r="C16" t="s">
        <v>362</v>
      </c>
      <c r="D16" t="s">
        <v>362</v>
      </c>
      <c r="E16" t="s">
        <v>551</v>
      </c>
      <c r="F16" t="s">
        <v>579</v>
      </c>
      <c r="G16" t="s">
        <v>485</v>
      </c>
      <c r="H16" t="s">
        <v>376</v>
      </c>
    </row>
    <row r="17" spans="1:4">
      <c r="A17" t="s">
        <v>369</v>
      </c>
      <c r="B17" t="s">
        <v>362</v>
      </c>
      <c r="C17" t="s">
        <v>362</v>
      </c>
      <c r="D17" t="s">
        <v>362</v>
      </c>
    </row>
    <row r="18" spans="1:4">
      <c r="A18" t="s">
        <v>370</v>
      </c>
      <c r="B18" t="s">
        <v>362</v>
      </c>
      <c r="C18" t="s">
        <v>362</v>
      </c>
      <c r="D18" t="s">
        <v>362</v>
      </c>
    </row>
    <row r="19" spans="1:4">
      <c r="A19" t="s">
        <v>371</v>
      </c>
      <c r="B19" t="s">
        <v>362</v>
      </c>
      <c r="C19" t="s">
        <v>362</v>
      </c>
      <c r="D19" t="s">
        <v>362</v>
      </c>
    </row>
    <row r="20" spans="1:4">
      <c r="A20" t="s">
        <v>377</v>
      </c>
      <c r="B20" t="s">
        <v>362</v>
      </c>
      <c r="C20" t="s">
        <v>362</v>
      </c>
      <c r="D20" t="s">
        <v>362</v>
      </c>
    </row>
    <row r="21" spans="1:4">
      <c r="A21" t="s">
        <v>378</v>
      </c>
      <c r="B21" t="s">
        <v>362</v>
      </c>
      <c r="C21" t="s">
        <v>362</v>
      </c>
      <c r="D21" t="s">
        <v>362</v>
      </c>
    </row>
    <row r="22" spans="1:4">
      <c r="A22" t="s">
        <v>379</v>
      </c>
      <c r="B22" t="s">
        <v>362</v>
      </c>
      <c r="C22" t="s">
        <v>362</v>
      </c>
      <c r="D22" t="s">
        <v>362</v>
      </c>
    </row>
    <row r="23" spans="1:4">
      <c r="A23" t="s">
        <v>380</v>
      </c>
      <c r="B23" t="s">
        <v>362</v>
      </c>
      <c r="C23" t="s">
        <v>362</v>
      </c>
      <c r="D23" t="s">
        <v>362</v>
      </c>
    </row>
    <row r="24" spans="1:4">
      <c r="A24" t="s">
        <v>381</v>
      </c>
      <c r="B24" t="s">
        <v>362</v>
      </c>
      <c r="C24" t="s">
        <v>362</v>
      </c>
      <c r="D24" t="s">
        <v>362</v>
      </c>
    </row>
    <row r="25" spans="1:4">
      <c r="A25" t="s">
        <v>382</v>
      </c>
      <c r="B25" t="s">
        <v>362</v>
      </c>
      <c r="C25" t="s">
        <v>362</v>
      </c>
      <c r="D25" t="s">
        <v>362</v>
      </c>
    </row>
    <row r="26" spans="1:4">
      <c r="A26" t="s">
        <v>383</v>
      </c>
      <c r="B26" t="s">
        <v>362</v>
      </c>
      <c r="C26" t="s">
        <v>362</v>
      </c>
      <c r="D26" t="s">
        <v>362</v>
      </c>
    </row>
    <row r="27" spans="1:4">
      <c r="A27" t="s">
        <v>501</v>
      </c>
      <c r="B27" t="s">
        <v>362</v>
      </c>
      <c r="C27" t="s">
        <v>362</v>
      </c>
      <c r="D27" t="s">
        <v>362</v>
      </c>
    </row>
    <row r="28" spans="1:4">
      <c r="A28" t="s">
        <v>384</v>
      </c>
      <c r="B28" t="s">
        <v>362</v>
      </c>
      <c r="C28" t="s">
        <v>362</v>
      </c>
      <c r="D28" t="s">
        <v>362</v>
      </c>
    </row>
    <row r="29" spans="1:4">
      <c r="A29" t="s">
        <v>385</v>
      </c>
      <c r="B29" t="s">
        <v>362</v>
      </c>
      <c r="C29" t="s">
        <v>362</v>
      </c>
      <c r="D29" t="s">
        <v>362</v>
      </c>
    </row>
    <row r="30" spans="1:4">
      <c r="A30" t="s">
        <v>459</v>
      </c>
      <c r="B30" t="s">
        <v>362</v>
      </c>
      <c r="C30" t="s">
        <v>362</v>
      </c>
      <c r="D30" t="s">
        <v>362</v>
      </c>
    </row>
    <row r="31" spans="1:4">
      <c r="A31" t="s">
        <v>386</v>
      </c>
      <c r="B31" t="s">
        <v>362</v>
      </c>
      <c r="C31" t="s">
        <v>362</v>
      </c>
      <c r="D31" t="s">
        <v>362</v>
      </c>
    </row>
    <row r="32" spans="1:4">
      <c r="A32" t="s">
        <v>509</v>
      </c>
      <c r="B32" t="s">
        <v>362</v>
      </c>
      <c r="C32" t="s">
        <v>362</v>
      </c>
      <c r="D32" t="s">
        <v>362</v>
      </c>
    </row>
    <row r="33" spans="1:8">
      <c r="A33" t="s">
        <v>389</v>
      </c>
      <c r="B33" t="s">
        <v>362</v>
      </c>
      <c r="C33" t="s">
        <v>362</v>
      </c>
      <c r="D33" t="s">
        <v>362</v>
      </c>
    </row>
    <row r="34" spans="1:8">
      <c r="A34" t="s">
        <v>512</v>
      </c>
      <c r="B34" t="s">
        <v>362</v>
      </c>
      <c r="C34" t="s">
        <v>362</v>
      </c>
      <c r="D34" t="s">
        <v>362</v>
      </c>
    </row>
    <row r="35" spans="1:8">
      <c r="A35" t="s">
        <v>514</v>
      </c>
      <c r="B35" t="s">
        <v>362</v>
      </c>
      <c r="C35" t="s">
        <v>362</v>
      </c>
      <c r="D35" t="s">
        <v>362</v>
      </c>
    </row>
    <row r="36" spans="1:8">
      <c r="A36" t="s">
        <v>390</v>
      </c>
      <c r="B36" t="s">
        <v>362</v>
      </c>
      <c r="C36" t="s">
        <v>362</v>
      </c>
      <c r="D36" t="s">
        <v>362</v>
      </c>
    </row>
    <row r="37" spans="1:8">
      <c r="A37" t="s">
        <v>391</v>
      </c>
      <c r="B37" t="s">
        <v>362</v>
      </c>
      <c r="C37" t="s">
        <v>362</v>
      </c>
      <c r="D37" t="s">
        <v>362</v>
      </c>
    </row>
    <row r="38" spans="1:8">
      <c r="A38" t="s">
        <v>392</v>
      </c>
      <c r="B38" t="s">
        <v>362</v>
      </c>
      <c r="C38" t="s">
        <v>362</v>
      </c>
      <c r="D38" t="s">
        <v>362</v>
      </c>
    </row>
    <row r="39" spans="1:8">
      <c r="A39" t="s">
        <v>393</v>
      </c>
      <c r="B39" t="s">
        <v>362</v>
      </c>
      <c r="C39" t="s">
        <v>362</v>
      </c>
      <c r="D39" t="s">
        <v>362</v>
      </c>
    </row>
    <row r="40" spans="1:8">
      <c r="A40" t="s">
        <v>553</v>
      </c>
      <c r="B40" t="s">
        <v>372</v>
      </c>
      <c r="C40" t="s">
        <v>362</v>
      </c>
      <c r="D40" t="s">
        <v>362</v>
      </c>
      <c r="E40" t="s">
        <v>554</v>
      </c>
      <c r="F40" t="s">
        <v>582</v>
      </c>
      <c r="G40" t="s">
        <v>536</v>
      </c>
      <c r="H40" t="s">
        <v>376</v>
      </c>
    </row>
    <row r="41" spans="1:8">
      <c r="A41" t="s">
        <v>394</v>
      </c>
      <c r="B41" t="s">
        <v>362</v>
      </c>
      <c r="C41" t="s">
        <v>362</v>
      </c>
      <c r="D41" t="s">
        <v>362</v>
      </c>
    </row>
    <row r="42" spans="1:8">
      <c r="A42" t="s">
        <v>397</v>
      </c>
      <c r="B42" t="s">
        <v>362</v>
      </c>
      <c r="C42" t="s">
        <v>362</v>
      </c>
      <c r="D42" t="s">
        <v>362</v>
      </c>
    </row>
    <row r="43" spans="1:8">
      <c r="A43" t="s">
        <v>398</v>
      </c>
      <c r="B43" t="s">
        <v>362</v>
      </c>
      <c r="C43" t="s">
        <v>362</v>
      </c>
      <c r="D43" t="s">
        <v>362</v>
      </c>
    </row>
    <row r="44" spans="1:8">
      <c r="A44" t="s">
        <v>399</v>
      </c>
      <c r="B44" t="s">
        <v>362</v>
      </c>
      <c r="C44" t="s">
        <v>362</v>
      </c>
      <c r="D44" t="s">
        <v>362</v>
      </c>
    </row>
    <row r="45" spans="1:8">
      <c r="A45" t="s">
        <v>400</v>
      </c>
      <c r="B45" t="s">
        <v>362</v>
      </c>
      <c r="C45" t="s">
        <v>362</v>
      </c>
      <c r="D45" t="s">
        <v>362</v>
      </c>
    </row>
    <row r="46" spans="1:8">
      <c r="A46" t="s">
        <v>555</v>
      </c>
      <c r="B46" t="s">
        <v>372</v>
      </c>
      <c r="C46" t="s">
        <v>362</v>
      </c>
      <c r="D46" t="s">
        <v>362</v>
      </c>
      <c r="E46" t="s">
        <v>556</v>
      </c>
      <c r="F46" t="s">
        <v>557</v>
      </c>
      <c r="G46" t="s">
        <v>558</v>
      </c>
      <c r="H46" t="s">
        <v>376</v>
      </c>
    </row>
    <row r="47" spans="1:8">
      <c r="A47" t="s">
        <v>401</v>
      </c>
      <c r="B47" t="s">
        <v>362</v>
      </c>
      <c r="C47" t="s">
        <v>362</v>
      </c>
      <c r="D47" t="s">
        <v>362</v>
      </c>
    </row>
    <row r="48" spans="1:8">
      <c r="A48" t="s">
        <v>559</v>
      </c>
      <c r="B48" t="s">
        <v>372</v>
      </c>
      <c r="C48" t="s">
        <v>362</v>
      </c>
      <c r="D48" t="s">
        <v>362</v>
      </c>
      <c r="E48" t="s">
        <v>560</v>
      </c>
      <c r="F48" t="s">
        <v>560</v>
      </c>
      <c r="G48" t="s">
        <v>376</v>
      </c>
      <c r="H48" t="s">
        <v>376</v>
      </c>
    </row>
    <row r="49" spans="1:8">
      <c r="A49" t="s">
        <v>402</v>
      </c>
      <c r="B49" t="s">
        <v>362</v>
      </c>
      <c r="C49" t="s">
        <v>362</v>
      </c>
      <c r="D49" t="s">
        <v>362</v>
      </c>
    </row>
    <row r="50" spans="1:8">
      <c r="A50" t="s">
        <v>503</v>
      </c>
      <c r="B50" t="s">
        <v>362</v>
      </c>
      <c r="C50" t="s">
        <v>362</v>
      </c>
      <c r="D50" t="s">
        <v>362</v>
      </c>
    </row>
    <row r="51" spans="1:8">
      <c r="A51" t="s">
        <v>403</v>
      </c>
      <c r="B51" t="s">
        <v>362</v>
      </c>
      <c r="C51" t="s">
        <v>362</v>
      </c>
      <c r="D51" t="s">
        <v>362</v>
      </c>
    </row>
    <row r="52" spans="1:8">
      <c r="A52" t="s">
        <v>404</v>
      </c>
      <c r="B52" t="s">
        <v>362</v>
      </c>
      <c r="C52" t="s">
        <v>362</v>
      </c>
      <c r="D52" t="s">
        <v>362</v>
      </c>
    </row>
    <row r="53" spans="1:8">
      <c r="A53" t="s">
        <v>405</v>
      </c>
      <c r="B53" t="s">
        <v>362</v>
      </c>
      <c r="C53" t="s">
        <v>362</v>
      </c>
      <c r="D53" t="s">
        <v>362</v>
      </c>
    </row>
    <row r="54" spans="1:8">
      <c r="A54" t="s">
        <v>406</v>
      </c>
      <c r="B54" t="s">
        <v>362</v>
      </c>
      <c r="C54" t="s">
        <v>362</v>
      </c>
      <c r="D54" t="s">
        <v>362</v>
      </c>
    </row>
    <row r="55" spans="1:8">
      <c r="A55" t="s">
        <v>407</v>
      </c>
      <c r="B55" t="s">
        <v>362</v>
      </c>
      <c r="C55" t="s">
        <v>362</v>
      </c>
      <c r="D55" t="s">
        <v>362</v>
      </c>
    </row>
    <row r="56" spans="1:8">
      <c r="A56" t="s">
        <v>410</v>
      </c>
      <c r="B56" t="s">
        <v>362</v>
      </c>
      <c r="C56" t="s">
        <v>362</v>
      </c>
      <c r="D56" t="s">
        <v>362</v>
      </c>
    </row>
    <row r="57" spans="1:8">
      <c r="A57" t="s">
        <v>411</v>
      </c>
      <c r="B57" t="s">
        <v>362</v>
      </c>
      <c r="C57" t="s">
        <v>362</v>
      </c>
      <c r="D57" t="s">
        <v>362</v>
      </c>
    </row>
    <row r="58" spans="1:8">
      <c r="A58" t="s">
        <v>416</v>
      </c>
      <c r="B58" t="s">
        <v>362</v>
      </c>
      <c r="C58" t="s">
        <v>362</v>
      </c>
      <c r="D58" t="s">
        <v>362</v>
      </c>
    </row>
    <row r="59" spans="1:8">
      <c r="A59" t="s">
        <v>417</v>
      </c>
      <c r="B59" t="s">
        <v>362</v>
      </c>
      <c r="C59" t="s">
        <v>362</v>
      </c>
      <c r="D59" t="s">
        <v>362</v>
      </c>
    </row>
    <row r="60" spans="1:8">
      <c r="A60" t="s">
        <v>561</v>
      </c>
      <c r="B60" t="s">
        <v>372</v>
      </c>
      <c r="C60" t="s">
        <v>362</v>
      </c>
      <c r="D60" t="s">
        <v>362</v>
      </c>
      <c r="E60" t="s">
        <v>562</v>
      </c>
      <c r="F60" t="s">
        <v>563</v>
      </c>
      <c r="G60" t="s">
        <v>564</v>
      </c>
      <c r="H60" t="s">
        <v>376</v>
      </c>
    </row>
    <row r="61" spans="1:8">
      <c r="A61" t="s">
        <v>418</v>
      </c>
      <c r="B61" t="s">
        <v>362</v>
      </c>
      <c r="C61" t="s">
        <v>362</v>
      </c>
      <c r="D61" t="s">
        <v>362</v>
      </c>
    </row>
    <row r="62" spans="1:8">
      <c r="A62" t="s">
        <v>419</v>
      </c>
      <c r="B62" t="s">
        <v>362</v>
      </c>
      <c r="C62" t="s">
        <v>362</v>
      </c>
      <c r="D62" t="s">
        <v>362</v>
      </c>
    </row>
    <row r="63" spans="1:8">
      <c r="A63" t="s">
        <v>422</v>
      </c>
      <c r="B63" t="s">
        <v>362</v>
      </c>
      <c r="C63" t="s">
        <v>362</v>
      </c>
      <c r="D63" t="s">
        <v>362</v>
      </c>
    </row>
    <row r="64" spans="1:8">
      <c r="A64" t="s">
        <v>423</v>
      </c>
      <c r="B64" t="s">
        <v>362</v>
      </c>
      <c r="C64" t="s">
        <v>362</v>
      </c>
      <c r="D64" t="s">
        <v>362</v>
      </c>
    </row>
    <row r="65" spans="1:10">
      <c r="A65" t="s">
        <v>424</v>
      </c>
      <c r="B65" t="s">
        <v>362</v>
      </c>
      <c r="C65" t="s">
        <v>362</v>
      </c>
      <c r="D65" t="s">
        <v>362</v>
      </c>
    </row>
    <row r="66" spans="1:10">
      <c r="A66" t="s">
        <v>425</v>
      </c>
      <c r="B66" t="s">
        <v>362</v>
      </c>
      <c r="C66" t="s">
        <v>362</v>
      </c>
      <c r="D66" t="s">
        <v>362</v>
      </c>
    </row>
    <row r="67" spans="1:10">
      <c r="A67" t="s">
        <v>529</v>
      </c>
      <c r="B67" t="s">
        <v>362</v>
      </c>
      <c r="C67" t="s">
        <v>362</v>
      </c>
      <c r="D67" t="s">
        <v>362</v>
      </c>
    </row>
    <row r="68" spans="1:10">
      <c r="A68" t="s">
        <v>426</v>
      </c>
      <c r="B68" t="s">
        <v>362</v>
      </c>
      <c r="C68" t="s">
        <v>362</v>
      </c>
      <c r="D68" t="s">
        <v>362</v>
      </c>
    </row>
    <row r="69" spans="1:10">
      <c r="A69" t="s">
        <v>427</v>
      </c>
      <c r="B69" t="s">
        <v>362</v>
      </c>
      <c r="C69" t="s">
        <v>362</v>
      </c>
      <c r="D69" t="s">
        <v>362</v>
      </c>
    </row>
    <row r="70" spans="1:10">
      <c r="A70" t="s">
        <v>565</v>
      </c>
      <c r="B70" t="s">
        <v>372</v>
      </c>
      <c r="C70" t="s">
        <v>362</v>
      </c>
      <c r="D70" t="s">
        <v>362</v>
      </c>
      <c r="E70" t="s">
        <v>566</v>
      </c>
      <c r="F70" t="s">
        <v>579</v>
      </c>
      <c r="G70" t="s">
        <v>507</v>
      </c>
      <c r="H70" t="s">
        <v>413</v>
      </c>
      <c r="I70" t="s">
        <v>583</v>
      </c>
      <c r="J70" t="s">
        <v>584</v>
      </c>
    </row>
    <row r="71" spans="1:10">
      <c r="A71" t="s">
        <v>428</v>
      </c>
      <c r="B71" t="s">
        <v>362</v>
      </c>
      <c r="C71" t="s">
        <v>362</v>
      </c>
      <c r="D71" t="s">
        <v>362</v>
      </c>
    </row>
    <row r="72" spans="1:10">
      <c r="A72" t="s">
        <v>430</v>
      </c>
      <c r="B72" t="s">
        <v>362</v>
      </c>
      <c r="C72" t="s">
        <v>362</v>
      </c>
      <c r="D72" t="s">
        <v>362</v>
      </c>
    </row>
    <row r="73" spans="1:10">
      <c r="A73" t="s">
        <v>431</v>
      </c>
      <c r="B73" t="s">
        <v>362</v>
      </c>
      <c r="C73" t="s">
        <v>362</v>
      </c>
      <c r="D73" t="s">
        <v>362</v>
      </c>
    </row>
    <row r="74" spans="1:10">
      <c r="A74" t="s">
        <v>432</v>
      </c>
      <c r="B74" t="s">
        <v>362</v>
      </c>
      <c r="C74" t="s">
        <v>362</v>
      </c>
      <c r="D74" t="s">
        <v>362</v>
      </c>
    </row>
    <row r="75" spans="1:10">
      <c r="A75" t="s">
        <v>433</v>
      </c>
      <c r="B75" t="s">
        <v>362</v>
      </c>
      <c r="C75" t="s">
        <v>362</v>
      </c>
      <c r="D75" t="s">
        <v>362</v>
      </c>
    </row>
    <row r="76" spans="1:10">
      <c r="A76" t="s">
        <v>434</v>
      </c>
      <c r="B76" t="s">
        <v>362</v>
      </c>
      <c r="C76" t="s">
        <v>362</v>
      </c>
      <c r="D76" t="s">
        <v>362</v>
      </c>
    </row>
    <row r="77" spans="1:10">
      <c r="A77" t="s">
        <v>435</v>
      </c>
      <c r="B77" t="s">
        <v>362</v>
      </c>
      <c r="C77" t="s">
        <v>362</v>
      </c>
      <c r="D77" t="s">
        <v>362</v>
      </c>
    </row>
    <row r="78" spans="1:10">
      <c r="A78" t="s">
        <v>568</v>
      </c>
      <c r="B78" t="s">
        <v>372</v>
      </c>
      <c r="C78" t="s">
        <v>362</v>
      </c>
      <c r="D78" t="s">
        <v>362</v>
      </c>
      <c r="E78" t="s">
        <v>569</v>
      </c>
      <c r="F78" t="s">
        <v>579</v>
      </c>
      <c r="G78" t="s">
        <v>489</v>
      </c>
      <c r="H78" t="s">
        <v>376</v>
      </c>
    </row>
    <row r="79" spans="1:10">
      <c r="A79" t="s">
        <v>436</v>
      </c>
      <c r="B79" t="s">
        <v>362</v>
      </c>
      <c r="C79" t="s">
        <v>362</v>
      </c>
      <c r="D79" t="s">
        <v>362</v>
      </c>
    </row>
    <row r="80" spans="1:10">
      <c r="A80" t="s">
        <v>437</v>
      </c>
      <c r="B80" t="s">
        <v>362</v>
      </c>
      <c r="C80" t="s">
        <v>362</v>
      </c>
      <c r="D80" t="s">
        <v>362</v>
      </c>
    </row>
    <row r="81" spans="1:8">
      <c r="A81" t="s">
        <v>466</v>
      </c>
      <c r="B81" t="s">
        <v>362</v>
      </c>
      <c r="C81" t="s">
        <v>362</v>
      </c>
      <c r="D81" t="s">
        <v>362</v>
      </c>
    </row>
    <row r="82" spans="1:8">
      <c r="A82" t="s">
        <v>440</v>
      </c>
      <c r="B82" t="s">
        <v>362</v>
      </c>
      <c r="C82" t="s">
        <v>362</v>
      </c>
      <c r="D82" t="s">
        <v>362</v>
      </c>
    </row>
    <row r="83" spans="1:8">
      <c r="A83" t="s">
        <v>444</v>
      </c>
      <c r="B83" t="s">
        <v>362</v>
      </c>
      <c r="C83" t="s">
        <v>362</v>
      </c>
      <c r="D83" t="s">
        <v>362</v>
      </c>
    </row>
    <row r="84" spans="1:8">
      <c r="A84" t="s">
        <v>571</v>
      </c>
      <c r="B84" t="s">
        <v>372</v>
      </c>
      <c r="C84" t="s">
        <v>362</v>
      </c>
      <c r="D84" t="s">
        <v>362</v>
      </c>
      <c r="E84" t="s">
        <v>560</v>
      </c>
      <c r="F84" t="s">
        <v>560</v>
      </c>
      <c r="G84" t="s">
        <v>376</v>
      </c>
      <c r="H84" t="s">
        <v>376</v>
      </c>
    </row>
    <row r="85" spans="1:8">
      <c r="A85" t="s">
        <v>572</v>
      </c>
      <c r="B85" t="s">
        <v>372</v>
      </c>
      <c r="C85" t="s">
        <v>362</v>
      </c>
      <c r="D85" t="s">
        <v>362</v>
      </c>
      <c r="E85" t="s">
        <v>573</v>
      </c>
      <c r="F85" t="s">
        <v>579</v>
      </c>
      <c r="G85" t="s">
        <v>471</v>
      </c>
      <c r="H85" t="s">
        <v>376</v>
      </c>
    </row>
    <row r="86" spans="1:8">
      <c r="A86" t="s">
        <v>575</v>
      </c>
      <c r="B86" t="s">
        <v>372</v>
      </c>
      <c r="C86" t="s">
        <v>362</v>
      </c>
      <c r="D86" t="s">
        <v>362</v>
      </c>
      <c r="E86" t="s">
        <v>544</v>
      </c>
      <c r="F86" t="s">
        <v>576</v>
      </c>
      <c r="G86" t="s">
        <v>508</v>
      </c>
      <c r="H86" t="s">
        <v>376</v>
      </c>
    </row>
    <row r="87" spans="1:8">
      <c r="A87" t="s">
        <v>577</v>
      </c>
      <c r="B87" t="s">
        <v>372</v>
      </c>
      <c r="C87" t="s">
        <v>362</v>
      </c>
      <c r="D87" t="s">
        <v>362</v>
      </c>
      <c r="E87" t="s">
        <v>578</v>
      </c>
      <c r="F87" t="s">
        <v>579</v>
      </c>
      <c r="G87" t="s">
        <v>471</v>
      </c>
      <c r="H87" t="s">
        <v>376</v>
      </c>
    </row>
    <row r="88" spans="1:8">
      <c r="A88" t="s">
        <v>445</v>
      </c>
      <c r="B88" t="s">
        <v>362</v>
      </c>
      <c r="C88" t="s">
        <v>362</v>
      </c>
      <c r="D88" t="s">
        <v>362</v>
      </c>
    </row>
    <row r="89" spans="1:8">
      <c r="A89" t="s">
        <v>446</v>
      </c>
      <c r="B89" t="s">
        <v>362</v>
      </c>
      <c r="C89" t="s">
        <v>362</v>
      </c>
      <c r="D89" t="s">
        <v>362</v>
      </c>
    </row>
    <row r="90" spans="1:8">
      <c r="A90" t="s">
        <v>475</v>
      </c>
      <c r="B90" t="s">
        <v>362</v>
      </c>
      <c r="C90" t="s">
        <v>362</v>
      </c>
      <c r="D90" t="s">
        <v>362</v>
      </c>
    </row>
    <row r="93" spans="1:8">
      <c r="A93" t="s">
        <v>453</v>
      </c>
      <c r="B93" t="s">
        <v>454</v>
      </c>
    </row>
    <row r="94" spans="1:8">
      <c r="A94" t="s">
        <v>455</v>
      </c>
      <c r="B94" t="s">
        <v>456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07"/>
  <sheetViews>
    <sheetView rightToLeft="1" workbookViewId="0"/>
  </sheetViews>
  <sheetFormatPr defaultRowHeight="15"/>
  <cols>
    <col min="1" max="1" width="22" customWidth="1"/>
    <col min="2" max="2" width="13.570312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540</v>
      </c>
      <c r="C2" t="s">
        <v>349</v>
      </c>
      <c r="D2" t="s">
        <v>585</v>
      </c>
      <c r="E2" t="s">
        <v>351</v>
      </c>
      <c r="F2" t="s">
        <v>586</v>
      </c>
    </row>
    <row r="4" spans="1:9">
      <c r="A4" t="s">
        <v>353</v>
      </c>
      <c r="B4" t="s">
        <v>540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361</v>
      </c>
      <c r="B5" t="s">
        <v>362</v>
      </c>
      <c r="C5" t="s">
        <v>362</v>
      </c>
      <c r="D5" t="s">
        <v>362</v>
      </c>
    </row>
    <row r="6" spans="1:9">
      <c r="A6" t="s">
        <v>497</v>
      </c>
      <c r="B6" t="s">
        <v>362</v>
      </c>
      <c r="C6" t="s">
        <v>362</v>
      </c>
      <c r="D6" t="s">
        <v>362</v>
      </c>
    </row>
    <row r="7" spans="1:9">
      <c r="A7" t="s">
        <v>363</v>
      </c>
      <c r="B7" t="s">
        <v>362</v>
      </c>
      <c r="C7" t="s">
        <v>362</v>
      </c>
      <c r="D7" t="s">
        <v>362</v>
      </c>
    </row>
    <row r="8" spans="1:9">
      <c r="A8" t="s">
        <v>500</v>
      </c>
      <c r="B8" t="s">
        <v>362</v>
      </c>
      <c r="C8" t="s">
        <v>362</v>
      </c>
      <c r="D8" t="s">
        <v>362</v>
      </c>
    </row>
    <row r="9" spans="1:9">
      <c r="A9" t="s">
        <v>364</v>
      </c>
      <c r="B9" t="s">
        <v>362</v>
      </c>
      <c r="C9" t="s">
        <v>362</v>
      </c>
      <c r="D9" t="s">
        <v>362</v>
      </c>
    </row>
    <row r="10" spans="1:9">
      <c r="A10" t="s">
        <v>365</v>
      </c>
      <c r="B10" t="s">
        <v>362</v>
      </c>
      <c r="C10" t="s">
        <v>362</v>
      </c>
      <c r="D10" t="s">
        <v>362</v>
      </c>
    </row>
    <row r="11" spans="1:9">
      <c r="A11" t="s">
        <v>543</v>
      </c>
      <c r="B11" t="s">
        <v>362</v>
      </c>
      <c r="C11" t="s">
        <v>362</v>
      </c>
      <c r="D11" t="s">
        <v>362</v>
      </c>
    </row>
    <row r="12" spans="1:9">
      <c r="A12" t="s">
        <v>548</v>
      </c>
      <c r="B12" t="s">
        <v>362</v>
      </c>
      <c r="C12" t="s">
        <v>362</v>
      </c>
      <c r="D12" t="s">
        <v>362</v>
      </c>
    </row>
    <row r="13" spans="1:9">
      <c r="A13" t="s">
        <v>366</v>
      </c>
      <c r="B13" t="s">
        <v>362</v>
      </c>
      <c r="C13" t="s">
        <v>362</v>
      </c>
      <c r="D13" t="s">
        <v>362</v>
      </c>
    </row>
    <row r="14" spans="1:9">
      <c r="A14" t="s">
        <v>367</v>
      </c>
      <c r="B14" t="s">
        <v>362</v>
      </c>
      <c r="C14" t="s">
        <v>362</v>
      </c>
      <c r="D14" t="s">
        <v>362</v>
      </c>
    </row>
    <row r="15" spans="1:9">
      <c r="A15" t="s">
        <v>368</v>
      </c>
      <c r="B15" t="s">
        <v>362</v>
      </c>
      <c r="C15" t="s">
        <v>362</v>
      </c>
      <c r="D15" t="s">
        <v>362</v>
      </c>
    </row>
    <row r="16" spans="1:9">
      <c r="A16" t="s">
        <v>550</v>
      </c>
      <c r="B16" t="s">
        <v>362</v>
      </c>
      <c r="C16" t="s">
        <v>362</v>
      </c>
      <c r="D16" t="s">
        <v>362</v>
      </c>
    </row>
    <row r="17" spans="1:10">
      <c r="A17" t="s">
        <v>587</v>
      </c>
      <c r="B17" t="s">
        <v>372</v>
      </c>
      <c r="C17" t="s">
        <v>362</v>
      </c>
      <c r="D17" t="s">
        <v>362</v>
      </c>
      <c r="E17" t="s">
        <v>588</v>
      </c>
      <c r="F17" t="s">
        <v>589</v>
      </c>
      <c r="G17" t="s">
        <v>590</v>
      </c>
      <c r="H17" t="s">
        <v>413</v>
      </c>
      <c r="I17" t="s">
        <v>591</v>
      </c>
      <c r="J17" t="s">
        <v>592</v>
      </c>
    </row>
    <row r="18" spans="1:10">
      <c r="A18" t="s">
        <v>369</v>
      </c>
      <c r="B18" t="s">
        <v>362</v>
      </c>
      <c r="C18" t="s">
        <v>362</v>
      </c>
      <c r="D18" t="s">
        <v>362</v>
      </c>
    </row>
    <row r="19" spans="1:10">
      <c r="A19" t="s">
        <v>370</v>
      </c>
      <c r="B19" t="s">
        <v>362</v>
      </c>
      <c r="C19" t="s">
        <v>362</v>
      </c>
      <c r="D19" t="s">
        <v>362</v>
      </c>
    </row>
    <row r="20" spans="1:10">
      <c r="A20" t="s">
        <v>593</v>
      </c>
      <c r="B20" t="s">
        <v>372</v>
      </c>
      <c r="C20" t="s">
        <v>362</v>
      </c>
      <c r="D20" t="s">
        <v>362</v>
      </c>
      <c r="E20" t="s">
        <v>594</v>
      </c>
      <c r="F20" t="s">
        <v>595</v>
      </c>
      <c r="G20" t="s">
        <v>570</v>
      </c>
      <c r="H20" t="s">
        <v>413</v>
      </c>
      <c r="I20" t="s">
        <v>596</v>
      </c>
      <c r="J20" t="s">
        <v>597</v>
      </c>
    </row>
    <row r="21" spans="1:10">
      <c r="A21" t="s">
        <v>371</v>
      </c>
      <c r="B21" t="s">
        <v>362</v>
      </c>
      <c r="C21" t="s">
        <v>362</v>
      </c>
      <c r="D21" t="s">
        <v>362</v>
      </c>
    </row>
    <row r="22" spans="1:10">
      <c r="A22" t="s">
        <v>377</v>
      </c>
      <c r="B22" t="s">
        <v>362</v>
      </c>
      <c r="C22" t="s">
        <v>362</v>
      </c>
      <c r="D22" t="s">
        <v>362</v>
      </c>
    </row>
    <row r="23" spans="1:10">
      <c r="A23" t="s">
        <v>378</v>
      </c>
      <c r="B23" t="s">
        <v>362</v>
      </c>
      <c r="C23" t="s">
        <v>362</v>
      </c>
      <c r="D23" t="s">
        <v>362</v>
      </c>
    </row>
    <row r="24" spans="1:10">
      <c r="A24" t="s">
        <v>379</v>
      </c>
      <c r="B24" t="s">
        <v>362</v>
      </c>
      <c r="C24" t="s">
        <v>362</v>
      </c>
      <c r="D24" t="s">
        <v>362</v>
      </c>
    </row>
    <row r="25" spans="1:10">
      <c r="A25" t="s">
        <v>380</v>
      </c>
      <c r="B25" t="s">
        <v>362</v>
      </c>
      <c r="C25" t="s">
        <v>362</v>
      </c>
      <c r="D25" t="s">
        <v>362</v>
      </c>
    </row>
    <row r="26" spans="1:10">
      <c r="A26" t="s">
        <v>381</v>
      </c>
      <c r="B26" t="s">
        <v>362</v>
      </c>
      <c r="C26" t="s">
        <v>362</v>
      </c>
      <c r="D26" t="s">
        <v>362</v>
      </c>
    </row>
    <row r="27" spans="1:10">
      <c r="A27" t="s">
        <v>382</v>
      </c>
      <c r="B27" t="s">
        <v>362</v>
      </c>
      <c r="C27" t="s">
        <v>362</v>
      </c>
      <c r="D27" t="s">
        <v>362</v>
      </c>
    </row>
    <row r="28" spans="1:10">
      <c r="A28" t="s">
        <v>383</v>
      </c>
      <c r="B28" t="s">
        <v>362</v>
      </c>
      <c r="C28" t="s">
        <v>362</v>
      </c>
      <c r="D28" t="s">
        <v>362</v>
      </c>
    </row>
    <row r="29" spans="1:10">
      <c r="A29" t="s">
        <v>501</v>
      </c>
      <c r="B29" t="s">
        <v>362</v>
      </c>
      <c r="C29" t="s">
        <v>362</v>
      </c>
      <c r="D29" t="s">
        <v>362</v>
      </c>
    </row>
    <row r="30" spans="1:10">
      <c r="A30" t="s">
        <v>384</v>
      </c>
      <c r="B30" t="s">
        <v>362</v>
      </c>
      <c r="C30" t="s">
        <v>362</v>
      </c>
      <c r="D30" t="s">
        <v>362</v>
      </c>
    </row>
    <row r="31" spans="1:10">
      <c r="A31" t="s">
        <v>598</v>
      </c>
      <c r="B31" t="s">
        <v>372</v>
      </c>
      <c r="C31" t="s">
        <v>362</v>
      </c>
      <c r="D31" t="s">
        <v>362</v>
      </c>
      <c r="E31" t="s">
        <v>594</v>
      </c>
      <c r="F31" t="s">
        <v>599</v>
      </c>
      <c r="G31" t="s">
        <v>600</v>
      </c>
      <c r="H31" t="s">
        <v>413</v>
      </c>
      <c r="I31" t="s">
        <v>601</v>
      </c>
      <c r="J31" t="s">
        <v>602</v>
      </c>
    </row>
    <row r="32" spans="1:10">
      <c r="A32" t="s">
        <v>385</v>
      </c>
      <c r="B32" t="s">
        <v>362</v>
      </c>
      <c r="C32" t="s">
        <v>362</v>
      </c>
      <c r="D32" t="s">
        <v>362</v>
      </c>
    </row>
    <row r="33" spans="1:8">
      <c r="A33" t="s">
        <v>459</v>
      </c>
      <c r="B33" t="s">
        <v>362</v>
      </c>
      <c r="C33" t="s">
        <v>362</v>
      </c>
      <c r="D33" t="s">
        <v>362</v>
      </c>
    </row>
    <row r="34" spans="1:8">
      <c r="A34" t="s">
        <v>386</v>
      </c>
      <c r="B34" t="s">
        <v>362</v>
      </c>
      <c r="C34" t="s">
        <v>362</v>
      </c>
      <c r="D34" t="s">
        <v>362</v>
      </c>
    </row>
    <row r="35" spans="1:8">
      <c r="A35" t="s">
        <v>509</v>
      </c>
      <c r="B35" t="s">
        <v>362</v>
      </c>
      <c r="C35" t="s">
        <v>362</v>
      </c>
      <c r="D35" t="s">
        <v>362</v>
      </c>
    </row>
    <row r="36" spans="1:8">
      <c r="A36" t="s">
        <v>389</v>
      </c>
      <c r="B36" t="s">
        <v>362</v>
      </c>
      <c r="C36" t="s">
        <v>362</v>
      </c>
      <c r="D36" t="s">
        <v>362</v>
      </c>
    </row>
    <row r="37" spans="1:8">
      <c r="A37" t="s">
        <v>512</v>
      </c>
      <c r="B37" t="s">
        <v>362</v>
      </c>
      <c r="C37" t="s">
        <v>362</v>
      </c>
      <c r="D37" t="s">
        <v>362</v>
      </c>
    </row>
    <row r="38" spans="1:8">
      <c r="A38" t="s">
        <v>514</v>
      </c>
      <c r="B38" t="s">
        <v>362</v>
      </c>
      <c r="C38" t="s">
        <v>362</v>
      </c>
      <c r="D38" t="s">
        <v>362</v>
      </c>
    </row>
    <row r="39" spans="1:8">
      <c r="A39" t="s">
        <v>390</v>
      </c>
      <c r="B39" t="s">
        <v>362</v>
      </c>
      <c r="C39" t="s">
        <v>362</v>
      </c>
      <c r="D39" t="s">
        <v>362</v>
      </c>
    </row>
    <row r="40" spans="1:8">
      <c r="A40" t="s">
        <v>391</v>
      </c>
      <c r="B40" t="s">
        <v>362</v>
      </c>
      <c r="C40" t="s">
        <v>362</v>
      </c>
      <c r="D40" t="s">
        <v>362</v>
      </c>
    </row>
    <row r="41" spans="1:8">
      <c r="A41" t="s">
        <v>392</v>
      </c>
      <c r="B41" t="s">
        <v>362</v>
      </c>
      <c r="C41" t="s">
        <v>362</v>
      </c>
      <c r="D41" t="s">
        <v>362</v>
      </c>
    </row>
    <row r="42" spans="1:8">
      <c r="A42" t="s">
        <v>393</v>
      </c>
      <c r="B42" t="s">
        <v>362</v>
      </c>
      <c r="C42" t="s">
        <v>362</v>
      </c>
      <c r="D42" t="s">
        <v>362</v>
      </c>
    </row>
    <row r="43" spans="1:8">
      <c r="A43" t="s">
        <v>553</v>
      </c>
      <c r="B43" t="s">
        <v>362</v>
      </c>
      <c r="C43" t="s">
        <v>362</v>
      </c>
      <c r="D43" t="s">
        <v>362</v>
      </c>
    </row>
    <row r="44" spans="1:8">
      <c r="A44" t="s">
        <v>603</v>
      </c>
      <c r="B44" t="s">
        <v>372</v>
      </c>
      <c r="C44" t="s">
        <v>362</v>
      </c>
      <c r="D44" t="s">
        <v>362</v>
      </c>
      <c r="E44" t="s">
        <v>588</v>
      </c>
      <c r="F44" t="s">
        <v>589</v>
      </c>
      <c r="G44" t="s">
        <v>604</v>
      </c>
      <c r="H44" t="s">
        <v>376</v>
      </c>
    </row>
    <row r="45" spans="1:8">
      <c r="A45" t="s">
        <v>394</v>
      </c>
      <c r="B45" t="s">
        <v>362</v>
      </c>
      <c r="C45" t="s">
        <v>362</v>
      </c>
      <c r="D45" t="s">
        <v>362</v>
      </c>
    </row>
    <row r="46" spans="1:8">
      <c r="A46" t="s">
        <v>397</v>
      </c>
      <c r="B46" t="s">
        <v>362</v>
      </c>
      <c r="C46" t="s">
        <v>362</v>
      </c>
      <c r="D46" t="s">
        <v>362</v>
      </c>
    </row>
    <row r="47" spans="1:8">
      <c r="A47" t="s">
        <v>398</v>
      </c>
      <c r="B47" t="s">
        <v>362</v>
      </c>
      <c r="C47" t="s">
        <v>362</v>
      </c>
      <c r="D47" t="s">
        <v>362</v>
      </c>
    </row>
    <row r="48" spans="1:8">
      <c r="A48" t="s">
        <v>399</v>
      </c>
      <c r="B48" t="s">
        <v>362</v>
      </c>
      <c r="C48" t="s">
        <v>362</v>
      </c>
      <c r="D48" t="s">
        <v>362</v>
      </c>
    </row>
    <row r="49" spans="1:10">
      <c r="A49" t="s">
        <v>605</v>
      </c>
      <c r="B49" t="s">
        <v>372</v>
      </c>
      <c r="C49" t="s">
        <v>362</v>
      </c>
      <c r="D49" t="s">
        <v>362</v>
      </c>
      <c r="E49" t="s">
        <v>493</v>
      </c>
      <c r="F49" t="s">
        <v>589</v>
      </c>
      <c r="G49" t="s">
        <v>429</v>
      </c>
      <c r="H49" t="s">
        <v>376</v>
      </c>
    </row>
    <row r="50" spans="1:10">
      <c r="A50" t="s">
        <v>400</v>
      </c>
      <c r="B50" t="s">
        <v>362</v>
      </c>
      <c r="C50" t="s">
        <v>362</v>
      </c>
      <c r="D50" t="s">
        <v>362</v>
      </c>
    </row>
    <row r="51" spans="1:10">
      <c r="A51" t="s">
        <v>555</v>
      </c>
      <c r="B51" t="s">
        <v>362</v>
      </c>
      <c r="C51" t="s">
        <v>362</v>
      </c>
      <c r="D51" t="s">
        <v>362</v>
      </c>
    </row>
    <row r="52" spans="1:10">
      <c r="A52" t="s">
        <v>401</v>
      </c>
      <c r="B52" t="s">
        <v>362</v>
      </c>
      <c r="C52" t="s">
        <v>362</v>
      </c>
      <c r="D52" t="s">
        <v>362</v>
      </c>
    </row>
    <row r="53" spans="1:10">
      <c r="A53" t="s">
        <v>559</v>
      </c>
      <c r="B53" t="s">
        <v>362</v>
      </c>
      <c r="C53" t="s">
        <v>362</v>
      </c>
      <c r="D53" t="s">
        <v>362</v>
      </c>
    </row>
    <row r="54" spans="1:10">
      <c r="A54" t="s">
        <v>606</v>
      </c>
      <c r="B54" t="s">
        <v>372</v>
      </c>
      <c r="C54" t="s">
        <v>362</v>
      </c>
      <c r="D54" t="s">
        <v>362</v>
      </c>
      <c r="E54" t="s">
        <v>594</v>
      </c>
      <c r="F54" t="s">
        <v>607</v>
      </c>
      <c r="G54" t="s">
        <v>448</v>
      </c>
      <c r="H54" t="s">
        <v>376</v>
      </c>
    </row>
    <row r="55" spans="1:10">
      <c r="A55" t="s">
        <v>402</v>
      </c>
      <c r="B55" t="s">
        <v>362</v>
      </c>
      <c r="C55" t="s">
        <v>362</v>
      </c>
      <c r="D55" t="s">
        <v>362</v>
      </c>
    </row>
    <row r="56" spans="1:10">
      <c r="A56" t="s">
        <v>503</v>
      </c>
      <c r="B56" t="s">
        <v>362</v>
      </c>
      <c r="C56" t="s">
        <v>362</v>
      </c>
      <c r="D56" t="s">
        <v>362</v>
      </c>
    </row>
    <row r="57" spans="1:10">
      <c r="A57" t="s">
        <v>403</v>
      </c>
      <c r="B57" t="s">
        <v>362</v>
      </c>
      <c r="C57" t="s">
        <v>362</v>
      </c>
      <c r="D57" t="s">
        <v>362</v>
      </c>
    </row>
    <row r="58" spans="1:10">
      <c r="A58" t="s">
        <v>404</v>
      </c>
      <c r="B58" t="s">
        <v>362</v>
      </c>
      <c r="C58" t="s">
        <v>362</v>
      </c>
      <c r="D58" t="s">
        <v>362</v>
      </c>
    </row>
    <row r="59" spans="1:10">
      <c r="A59" t="s">
        <v>405</v>
      </c>
      <c r="B59" t="s">
        <v>362</v>
      </c>
      <c r="C59" t="s">
        <v>362</v>
      </c>
      <c r="D59" t="s">
        <v>362</v>
      </c>
    </row>
    <row r="60" spans="1:10">
      <c r="A60" t="s">
        <v>406</v>
      </c>
      <c r="B60" t="s">
        <v>362</v>
      </c>
      <c r="C60" t="s">
        <v>362</v>
      </c>
      <c r="D60" t="s">
        <v>362</v>
      </c>
    </row>
    <row r="61" spans="1:10">
      <c r="A61" t="s">
        <v>407</v>
      </c>
      <c r="B61" t="s">
        <v>362</v>
      </c>
      <c r="C61" t="s">
        <v>362</v>
      </c>
      <c r="D61" t="s">
        <v>362</v>
      </c>
    </row>
    <row r="62" spans="1:10">
      <c r="A62" t="s">
        <v>410</v>
      </c>
      <c r="B62" t="s">
        <v>362</v>
      </c>
      <c r="C62" t="s">
        <v>362</v>
      </c>
      <c r="D62" t="s">
        <v>362</v>
      </c>
    </row>
    <row r="63" spans="1:10">
      <c r="A63" t="s">
        <v>608</v>
      </c>
      <c r="B63" t="s">
        <v>372</v>
      </c>
      <c r="C63" t="s">
        <v>362</v>
      </c>
      <c r="D63" t="s">
        <v>362</v>
      </c>
      <c r="E63" t="s">
        <v>609</v>
      </c>
      <c r="F63" t="s">
        <v>589</v>
      </c>
      <c r="G63" t="s">
        <v>465</v>
      </c>
      <c r="H63" t="s">
        <v>413</v>
      </c>
      <c r="I63" t="s">
        <v>610</v>
      </c>
      <c r="J63" t="s">
        <v>611</v>
      </c>
    </row>
    <row r="64" spans="1:10">
      <c r="A64" t="s">
        <v>411</v>
      </c>
      <c r="B64" t="s">
        <v>362</v>
      </c>
      <c r="C64" t="s">
        <v>362</v>
      </c>
      <c r="D64" t="s">
        <v>362</v>
      </c>
    </row>
    <row r="65" spans="1:11">
      <c r="A65" t="s">
        <v>416</v>
      </c>
      <c r="B65" t="s">
        <v>362</v>
      </c>
      <c r="C65" t="s">
        <v>362</v>
      </c>
      <c r="D65" t="s">
        <v>362</v>
      </c>
    </row>
    <row r="66" spans="1:11">
      <c r="A66" t="s">
        <v>417</v>
      </c>
      <c r="B66" t="s">
        <v>362</v>
      </c>
      <c r="C66" t="s">
        <v>362</v>
      </c>
      <c r="D66" t="s">
        <v>362</v>
      </c>
    </row>
    <row r="67" spans="1:11">
      <c r="A67" t="s">
        <v>612</v>
      </c>
      <c r="B67" t="s">
        <v>372</v>
      </c>
      <c r="C67" t="s">
        <v>362</v>
      </c>
      <c r="D67" t="s">
        <v>362</v>
      </c>
      <c r="E67" t="s">
        <v>594</v>
      </c>
      <c r="F67" t="s">
        <v>531</v>
      </c>
      <c r="G67" t="s">
        <v>461</v>
      </c>
      <c r="H67" t="s">
        <v>376</v>
      </c>
    </row>
    <row r="68" spans="1:11">
      <c r="A68" t="s">
        <v>613</v>
      </c>
      <c r="B68" t="s">
        <v>372</v>
      </c>
      <c r="C68" t="s">
        <v>362</v>
      </c>
      <c r="D68" t="s">
        <v>362</v>
      </c>
      <c r="E68" t="s">
        <v>515</v>
      </c>
      <c r="F68" t="s">
        <v>521</v>
      </c>
      <c r="G68" t="s">
        <v>522</v>
      </c>
      <c r="H68" t="s">
        <v>376</v>
      </c>
    </row>
    <row r="69" spans="1:11">
      <c r="A69" t="s">
        <v>561</v>
      </c>
      <c r="B69" t="s">
        <v>362</v>
      </c>
      <c r="C69" t="s">
        <v>362</v>
      </c>
      <c r="D69" t="s">
        <v>362</v>
      </c>
    </row>
    <row r="70" spans="1:11">
      <c r="A70" t="s">
        <v>418</v>
      </c>
      <c r="B70" t="s">
        <v>362</v>
      </c>
      <c r="C70" t="s">
        <v>362</v>
      </c>
      <c r="D70" t="s">
        <v>362</v>
      </c>
    </row>
    <row r="71" spans="1:11">
      <c r="A71" t="s">
        <v>419</v>
      </c>
      <c r="B71" t="s">
        <v>362</v>
      </c>
      <c r="C71" t="s">
        <v>362</v>
      </c>
      <c r="D71" t="s">
        <v>362</v>
      </c>
    </row>
    <row r="72" spans="1:11">
      <c r="A72" t="s">
        <v>422</v>
      </c>
      <c r="B72" t="s">
        <v>362</v>
      </c>
      <c r="C72" t="s">
        <v>362</v>
      </c>
      <c r="D72" t="s">
        <v>362</v>
      </c>
    </row>
    <row r="73" spans="1:11">
      <c r="A73" t="s">
        <v>423</v>
      </c>
      <c r="B73" t="s">
        <v>362</v>
      </c>
      <c r="C73" t="s">
        <v>362</v>
      </c>
      <c r="D73" t="s">
        <v>362</v>
      </c>
    </row>
    <row r="74" spans="1:11">
      <c r="A74" t="s">
        <v>424</v>
      </c>
      <c r="B74" t="s">
        <v>362</v>
      </c>
      <c r="C74" t="s">
        <v>362</v>
      </c>
      <c r="D74" t="s">
        <v>362</v>
      </c>
    </row>
    <row r="75" spans="1:11">
      <c r="A75" t="s">
        <v>425</v>
      </c>
      <c r="B75" t="s">
        <v>362</v>
      </c>
      <c r="C75" t="s">
        <v>362</v>
      </c>
      <c r="D75" t="s">
        <v>362</v>
      </c>
    </row>
    <row r="76" spans="1:11">
      <c r="A76" t="s">
        <v>529</v>
      </c>
      <c r="B76" t="s">
        <v>362</v>
      </c>
      <c r="C76" t="s">
        <v>362</v>
      </c>
      <c r="D76" t="s">
        <v>362</v>
      </c>
    </row>
    <row r="77" spans="1:11">
      <c r="A77" t="s">
        <v>426</v>
      </c>
      <c r="B77" t="s">
        <v>362</v>
      </c>
      <c r="C77" t="s">
        <v>362</v>
      </c>
      <c r="D77" t="s">
        <v>362</v>
      </c>
    </row>
    <row r="78" spans="1:11">
      <c r="A78" t="s">
        <v>614</v>
      </c>
      <c r="B78" t="s">
        <v>372</v>
      </c>
      <c r="C78" t="s">
        <v>362</v>
      </c>
      <c r="D78" t="s">
        <v>362</v>
      </c>
      <c r="E78" t="s">
        <v>615</v>
      </c>
      <c r="F78" t="s">
        <v>589</v>
      </c>
      <c r="G78" t="s">
        <v>482</v>
      </c>
      <c r="H78" t="s">
        <v>376</v>
      </c>
    </row>
    <row r="79" spans="1:11">
      <c r="A79" t="s">
        <v>616</v>
      </c>
      <c r="B79" t="s">
        <v>372</v>
      </c>
      <c r="C79" t="s">
        <v>362</v>
      </c>
      <c r="D79" t="s">
        <v>362</v>
      </c>
      <c r="E79" t="s">
        <v>498</v>
      </c>
      <c r="F79" t="s">
        <v>617</v>
      </c>
      <c r="G79" t="s">
        <v>618</v>
      </c>
      <c r="H79" t="s">
        <v>449</v>
      </c>
      <c r="I79" t="s">
        <v>619</v>
      </c>
      <c r="J79" t="s">
        <v>620</v>
      </c>
      <c r="K79" t="s">
        <v>621</v>
      </c>
    </row>
    <row r="80" spans="1:11">
      <c r="A80" t="s">
        <v>427</v>
      </c>
      <c r="B80" t="s">
        <v>362</v>
      </c>
      <c r="C80" t="s">
        <v>362</v>
      </c>
      <c r="D80" t="s">
        <v>362</v>
      </c>
    </row>
    <row r="81" spans="1:10">
      <c r="A81" t="s">
        <v>565</v>
      </c>
      <c r="B81" t="s">
        <v>362</v>
      </c>
      <c r="C81" t="s">
        <v>362</v>
      </c>
      <c r="D81" t="s">
        <v>362</v>
      </c>
    </row>
    <row r="82" spans="1:10">
      <c r="A82" t="s">
        <v>428</v>
      </c>
      <c r="B82" t="s">
        <v>362</v>
      </c>
      <c r="C82" t="s">
        <v>362</v>
      </c>
      <c r="D82" t="s">
        <v>362</v>
      </c>
    </row>
    <row r="83" spans="1:10">
      <c r="A83" t="s">
        <v>430</v>
      </c>
      <c r="B83" t="s">
        <v>362</v>
      </c>
      <c r="C83" t="s">
        <v>362</v>
      </c>
      <c r="D83" t="s">
        <v>362</v>
      </c>
    </row>
    <row r="84" spans="1:10">
      <c r="A84" t="s">
        <v>431</v>
      </c>
      <c r="B84" t="s">
        <v>362</v>
      </c>
      <c r="C84" t="s">
        <v>362</v>
      </c>
      <c r="D84" t="s">
        <v>362</v>
      </c>
    </row>
    <row r="85" spans="1:10">
      <c r="A85" t="s">
        <v>432</v>
      </c>
      <c r="B85" t="s">
        <v>362</v>
      </c>
      <c r="C85" t="s">
        <v>362</v>
      </c>
      <c r="D85" t="s">
        <v>362</v>
      </c>
    </row>
    <row r="86" spans="1:10">
      <c r="A86" t="s">
        <v>433</v>
      </c>
      <c r="B86" t="s">
        <v>362</v>
      </c>
      <c r="C86" t="s">
        <v>362</v>
      </c>
      <c r="D86" t="s">
        <v>362</v>
      </c>
    </row>
    <row r="87" spans="1:10">
      <c r="A87" t="s">
        <v>622</v>
      </c>
      <c r="B87" t="s">
        <v>372</v>
      </c>
      <c r="C87" t="s">
        <v>362</v>
      </c>
      <c r="D87" t="s">
        <v>362</v>
      </c>
      <c r="E87" t="s">
        <v>504</v>
      </c>
      <c r="F87" t="s">
        <v>513</v>
      </c>
      <c r="G87" t="s">
        <v>482</v>
      </c>
      <c r="H87" t="s">
        <v>413</v>
      </c>
      <c r="I87" t="s">
        <v>623</v>
      </c>
      <c r="J87" t="s">
        <v>624</v>
      </c>
    </row>
    <row r="88" spans="1:10">
      <c r="A88" t="s">
        <v>434</v>
      </c>
      <c r="B88" t="s">
        <v>362</v>
      </c>
      <c r="C88" t="s">
        <v>362</v>
      </c>
      <c r="D88" t="s">
        <v>362</v>
      </c>
    </row>
    <row r="89" spans="1:10">
      <c r="A89" t="s">
        <v>435</v>
      </c>
      <c r="B89" t="s">
        <v>362</v>
      </c>
      <c r="C89" t="s">
        <v>362</v>
      </c>
      <c r="D89" t="s">
        <v>362</v>
      </c>
    </row>
    <row r="90" spans="1:10">
      <c r="A90" t="s">
        <v>568</v>
      </c>
      <c r="B90" t="s">
        <v>362</v>
      </c>
      <c r="C90" t="s">
        <v>362</v>
      </c>
      <c r="D90" t="s">
        <v>362</v>
      </c>
    </row>
    <row r="91" spans="1:10">
      <c r="A91" t="s">
        <v>436</v>
      </c>
      <c r="B91" t="s">
        <v>362</v>
      </c>
      <c r="C91" t="s">
        <v>362</v>
      </c>
      <c r="D91" t="s">
        <v>362</v>
      </c>
    </row>
    <row r="92" spans="1:10">
      <c r="A92" t="s">
        <v>437</v>
      </c>
      <c r="B92" t="s">
        <v>362</v>
      </c>
      <c r="C92" t="s">
        <v>362</v>
      </c>
      <c r="D92" t="s">
        <v>362</v>
      </c>
    </row>
    <row r="93" spans="1:10">
      <c r="A93" t="s">
        <v>466</v>
      </c>
      <c r="B93" t="s">
        <v>362</v>
      </c>
      <c r="C93" t="s">
        <v>362</v>
      </c>
      <c r="D93" t="s">
        <v>362</v>
      </c>
    </row>
    <row r="94" spans="1:10">
      <c r="A94" t="s">
        <v>440</v>
      </c>
      <c r="B94" t="s">
        <v>362</v>
      </c>
      <c r="C94" t="s">
        <v>362</v>
      </c>
      <c r="D94" t="s">
        <v>362</v>
      </c>
    </row>
    <row r="95" spans="1:10">
      <c r="A95" t="s">
        <v>444</v>
      </c>
      <c r="B95" t="s">
        <v>362</v>
      </c>
      <c r="C95" t="s">
        <v>362</v>
      </c>
      <c r="D95" t="s">
        <v>362</v>
      </c>
    </row>
    <row r="96" spans="1:10">
      <c r="A96" t="s">
        <v>625</v>
      </c>
      <c r="B96" t="s">
        <v>372</v>
      </c>
      <c r="C96" t="s">
        <v>362</v>
      </c>
      <c r="D96" t="s">
        <v>362</v>
      </c>
      <c r="E96" t="s">
        <v>504</v>
      </c>
      <c r="F96" t="s">
        <v>589</v>
      </c>
      <c r="G96" t="s">
        <v>626</v>
      </c>
      <c r="H96" t="s">
        <v>413</v>
      </c>
      <c r="I96" t="s">
        <v>627</v>
      </c>
      <c r="J96" t="s">
        <v>628</v>
      </c>
    </row>
    <row r="97" spans="1:4">
      <c r="A97" t="s">
        <v>571</v>
      </c>
      <c r="B97" t="s">
        <v>362</v>
      </c>
      <c r="C97" t="s">
        <v>362</v>
      </c>
      <c r="D97" t="s">
        <v>362</v>
      </c>
    </row>
    <row r="98" spans="1:4">
      <c r="A98" t="s">
        <v>572</v>
      </c>
      <c r="B98" t="s">
        <v>362</v>
      </c>
      <c r="C98" t="s">
        <v>362</v>
      </c>
      <c r="D98" t="s">
        <v>362</v>
      </c>
    </row>
    <row r="99" spans="1:4">
      <c r="A99" t="s">
        <v>575</v>
      </c>
      <c r="B99" t="s">
        <v>362</v>
      </c>
      <c r="C99" t="s">
        <v>362</v>
      </c>
      <c r="D99" t="s">
        <v>362</v>
      </c>
    </row>
    <row r="100" spans="1:4">
      <c r="A100" t="s">
        <v>577</v>
      </c>
      <c r="B100" t="s">
        <v>362</v>
      </c>
      <c r="C100" t="s">
        <v>362</v>
      </c>
      <c r="D100" t="s">
        <v>362</v>
      </c>
    </row>
    <row r="101" spans="1:4">
      <c r="A101" t="s">
        <v>445</v>
      </c>
      <c r="B101" t="s">
        <v>362</v>
      </c>
      <c r="C101" t="s">
        <v>362</v>
      </c>
      <c r="D101" t="s">
        <v>362</v>
      </c>
    </row>
    <row r="102" spans="1:4">
      <c r="A102" t="s">
        <v>446</v>
      </c>
      <c r="B102" t="s">
        <v>362</v>
      </c>
      <c r="C102" t="s">
        <v>362</v>
      </c>
      <c r="D102" t="s">
        <v>362</v>
      </c>
    </row>
    <row r="103" spans="1:4">
      <c r="A103" t="s">
        <v>475</v>
      </c>
      <c r="B103" t="s">
        <v>362</v>
      </c>
      <c r="C103" t="s">
        <v>362</v>
      </c>
      <c r="D103" t="s">
        <v>362</v>
      </c>
    </row>
    <row r="106" spans="1:4">
      <c r="A106" t="s">
        <v>453</v>
      </c>
      <c r="B106" t="s">
        <v>454</v>
      </c>
    </row>
    <row r="107" spans="1:4">
      <c r="A107" t="s">
        <v>455</v>
      </c>
      <c r="B107" t="s">
        <v>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rightToLeft="1" view="pageLayout" topLeftCell="B1" zoomScale="150" zoomScaleNormal="100" zoomScalePageLayoutView="150" workbookViewId="0">
      <selection activeCell="H7" sqref="H7:H11"/>
    </sheetView>
  </sheetViews>
  <sheetFormatPr defaultColWidth="9" defaultRowHeight="12.75"/>
  <cols>
    <col min="1" max="1" width="1.7109375" style="1" hidden="1" customWidth="1"/>
    <col min="2" max="2" width="6.7109375" style="31" customWidth="1"/>
    <col min="3" max="4" width="5" style="31" customWidth="1"/>
    <col min="5" max="5" width="5" style="32" customWidth="1"/>
    <col min="6" max="6" width="8.140625" style="1" customWidth="1"/>
    <col min="7" max="7" width="38.140625" style="33" customWidth="1"/>
    <col min="8" max="8" width="9.85546875" style="1" customWidth="1"/>
    <col min="9" max="9" width="9.140625" style="1" customWidth="1"/>
    <col min="10" max="10" width="7.140625" style="1" customWidth="1"/>
    <col min="11" max="16384" width="9" style="1"/>
  </cols>
  <sheetData>
    <row r="1" spans="2:10" ht="36.950000000000003" customHeight="1" thickBot="1">
      <c r="B1" s="94" t="s">
        <v>9</v>
      </c>
      <c r="C1" s="94"/>
      <c r="D1" s="94"/>
      <c r="E1" s="94"/>
      <c r="F1" s="94"/>
      <c r="G1" s="94"/>
      <c r="H1" s="94"/>
      <c r="I1" s="94"/>
      <c r="J1" s="94"/>
    </row>
    <row r="2" spans="2:10" ht="29.1" customHeight="1">
      <c r="B2" s="95" t="s">
        <v>10</v>
      </c>
      <c r="C2" s="97" t="s">
        <v>11</v>
      </c>
      <c r="D2" s="97"/>
      <c r="E2" s="97" t="s">
        <v>12</v>
      </c>
      <c r="F2" s="97" t="s">
        <v>13</v>
      </c>
      <c r="G2" s="97" t="s">
        <v>14</v>
      </c>
      <c r="H2" s="97" t="s">
        <v>15</v>
      </c>
      <c r="I2" s="97" t="s">
        <v>16</v>
      </c>
      <c r="J2" s="99" t="s">
        <v>17</v>
      </c>
    </row>
    <row r="3" spans="2:10" ht="29.1" customHeight="1" thickBot="1">
      <c r="B3" s="96"/>
      <c r="C3" s="2" t="s">
        <v>18</v>
      </c>
      <c r="D3" s="2" t="s">
        <v>19</v>
      </c>
      <c r="E3" s="98"/>
      <c r="F3" s="98"/>
      <c r="G3" s="98"/>
      <c r="H3" s="98"/>
      <c r="I3" s="98"/>
      <c r="J3" s="100"/>
    </row>
    <row r="4" spans="2:10" ht="29.1" customHeight="1">
      <c r="B4" s="109">
        <v>1</v>
      </c>
      <c r="C4" s="111" t="s">
        <v>20</v>
      </c>
      <c r="D4" s="111" t="s">
        <v>21</v>
      </c>
      <c r="E4" s="113" t="s">
        <v>22</v>
      </c>
      <c r="F4" s="116" t="s">
        <v>23</v>
      </c>
      <c r="G4" s="3" t="s">
        <v>24</v>
      </c>
      <c r="H4" s="101" t="s">
        <v>25</v>
      </c>
      <c r="I4" s="4"/>
      <c r="J4" s="5"/>
    </row>
    <row r="5" spans="2:10" ht="29.1" customHeight="1">
      <c r="B5" s="110"/>
      <c r="C5" s="112"/>
      <c r="D5" s="112"/>
      <c r="E5" s="114"/>
      <c r="F5" s="116"/>
      <c r="G5" s="6" t="s">
        <v>26</v>
      </c>
      <c r="H5" s="102"/>
      <c r="I5" s="7"/>
      <c r="J5" s="8"/>
    </row>
    <row r="6" spans="2:10" ht="29.1" customHeight="1">
      <c r="B6" s="110"/>
      <c r="C6" s="112"/>
      <c r="D6" s="112"/>
      <c r="E6" s="114"/>
      <c r="F6" s="116"/>
      <c r="G6" s="6" t="s">
        <v>27</v>
      </c>
      <c r="H6" s="103"/>
      <c r="I6" s="9"/>
      <c r="J6" s="8"/>
    </row>
    <row r="7" spans="2:10" ht="29.1" customHeight="1">
      <c r="B7" s="104">
        <v>2</v>
      </c>
      <c r="C7" s="106" t="s">
        <v>28</v>
      </c>
      <c r="D7" s="106" t="s">
        <v>29</v>
      </c>
      <c r="E7" s="114"/>
      <c r="F7" s="108" t="s">
        <v>23</v>
      </c>
      <c r="G7" s="10" t="s">
        <v>30</v>
      </c>
      <c r="H7" s="108" t="s">
        <v>31</v>
      </c>
      <c r="I7" s="9"/>
      <c r="J7" s="8"/>
    </row>
    <row r="8" spans="2:10" ht="29.1" customHeight="1">
      <c r="B8" s="105"/>
      <c r="C8" s="107"/>
      <c r="D8" s="107"/>
      <c r="E8" s="114"/>
      <c r="F8" s="102"/>
      <c r="G8" s="10" t="s">
        <v>32</v>
      </c>
      <c r="H8" s="102"/>
      <c r="I8" s="9"/>
      <c r="J8" s="8"/>
    </row>
    <row r="9" spans="2:10" ht="29.1" customHeight="1">
      <c r="B9" s="104">
        <v>3</v>
      </c>
      <c r="C9" s="106" t="s">
        <v>33</v>
      </c>
      <c r="D9" s="106" t="s">
        <v>34</v>
      </c>
      <c r="E9" s="114"/>
      <c r="F9" s="108" t="s">
        <v>23</v>
      </c>
      <c r="G9" s="10" t="s">
        <v>35</v>
      </c>
      <c r="H9" s="102"/>
      <c r="I9" s="9"/>
      <c r="J9" s="8"/>
    </row>
    <row r="10" spans="2:10" ht="29.1" customHeight="1">
      <c r="B10" s="105"/>
      <c r="C10" s="107"/>
      <c r="D10" s="107"/>
      <c r="E10" s="114"/>
      <c r="F10" s="102"/>
      <c r="G10" s="10" t="s">
        <v>36</v>
      </c>
      <c r="H10" s="102"/>
      <c r="I10" s="9"/>
      <c r="J10" s="8"/>
    </row>
    <row r="11" spans="2:10" ht="29.1" customHeight="1">
      <c r="B11" s="122"/>
      <c r="C11" s="123"/>
      <c r="D11" s="123"/>
      <c r="E11" s="114"/>
      <c r="F11" s="103"/>
      <c r="G11" s="10" t="s">
        <v>37</v>
      </c>
      <c r="H11" s="103"/>
      <c r="I11" s="9"/>
      <c r="J11" s="8"/>
    </row>
    <row r="12" spans="2:10" ht="29.1" customHeight="1">
      <c r="B12" s="117">
        <v>4</v>
      </c>
      <c r="C12" s="118" t="s">
        <v>38</v>
      </c>
      <c r="D12" s="118" t="s">
        <v>39</v>
      </c>
      <c r="E12" s="114"/>
      <c r="F12" s="116" t="s">
        <v>23</v>
      </c>
      <c r="G12" s="10" t="s">
        <v>40</v>
      </c>
      <c r="H12" s="119" t="s">
        <v>41</v>
      </c>
      <c r="I12" s="9"/>
      <c r="J12" s="11"/>
    </row>
    <row r="13" spans="2:10" ht="29.1" customHeight="1">
      <c r="B13" s="117"/>
      <c r="C13" s="118"/>
      <c r="D13" s="118"/>
      <c r="E13" s="114"/>
      <c r="F13" s="116"/>
      <c r="G13" s="10" t="s">
        <v>42</v>
      </c>
      <c r="H13" s="120"/>
      <c r="I13" s="9"/>
      <c r="J13" s="11"/>
    </row>
    <row r="14" spans="2:10" ht="29.1" customHeight="1">
      <c r="B14" s="117"/>
      <c r="C14" s="118"/>
      <c r="D14" s="118"/>
      <c r="E14" s="115"/>
      <c r="F14" s="116"/>
      <c r="G14" s="10" t="s">
        <v>43</v>
      </c>
      <c r="H14" s="121"/>
      <c r="I14" s="9" t="s">
        <v>44</v>
      </c>
      <c r="J14" s="11"/>
    </row>
    <row r="15" spans="2:10" ht="29.1" customHeight="1">
      <c r="B15" s="12">
        <v>5</v>
      </c>
      <c r="C15" s="13" t="s">
        <v>45</v>
      </c>
      <c r="D15" s="13" t="s">
        <v>46</v>
      </c>
      <c r="E15" s="124" t="s">
        <v>47</v>
      </c>
      <c r="F15" s="9" t="s">
        <v>23</v>
      </c>
      <c r="G15" s="10" t="s">
        <v>48</v>
      </c>
      <c r="H15" s="119" t="s">
        <v>49</v>
      </c>
      <c r="I15" s="9"/>
      <c r="J15" s="11"/>
    </row>
    <row r="16" spans="2:10" ht="29.1" customHeight="1">
      <c r="B16" s="117">
        <v>6</v>
      </c>
      <c r="C16" s="118" t="s">
        <v>50</v>
      </c>
      <c r="D16" s="118" t="s">
        <v>51</v>
      </c>
      <c r="E16" s="114"/>
      <c r="F16" s="116" t="s">
        <v>23</v>
      </c>
      <c r="G16" s="10" t="s">
        <v>52</v>
      </c>
      <c r="H16" s="120"/>
      <c r="I16" s="9"/>
      <c r="J16" s="11"/>
    </row>
    <row r="17" spans="2:10" ht="29.1" customHeight="1">
      <c r="B17" s="117"/>
      <c r="C17" s="118"/>
      <c r="D17" s="118"/>
      <c r="E17" s="114"/>
      <c r="F17" s="116"/>
      <c r="G17" s="10" t="s">
        <v>53</v>
      </c>
      <c r="H17" s="121"/>
      <c r="I17" s="9"/>
      <c r="J17" s="11"/>
    </row>
    <row r="18" spans="2:10" ht="29.1" customHeight="1">
      <c r="B18" s="117">
        <v>7</v>
      </c>
      <c r="C18" s="118" t="s">
        <v>54</v>
      </c>
      <c r="D18" s="118" t="s">
        <v>55</v>
      </c>
      <c r="E18" s="114"/>
      <c r="F18" s="116" t="s">
        <v>23</v>
      </c>
      <c r="G18" s="10" t="s">
        <v>56</v>
      </c>
      <c r="H18" s="119" t="s">
        <v>57</v>
      </c>
      <c r="I18" s="9"/>
      <c r="J18" s="11"/>
    </row>
    <row r="19" spans="2:10" ht="29.1" customHeight="1">
      <c r="B19" s="117"/>
      <c r="C19" s="118"/>
      <c r="D19" s="118"/>
      <c r="E19" s="114"/>
      <c r="F19" s="116"/>
      <c r="G19" s="10" t="s">
        <v>58</v>
      </c>
      <c r="H19" s="120"/>
      <c r="I19" s="9"/>
      <c r="J19" s="11"/>
    </row>
    <row r="20" spans="2:10" ht="29.1" customHeight="1">
      <c r="B20" s="117"/>
      <c r="C20" s="118"/>
      <c r="D20" s="118"/>
      <c r="E20" s="114"/>
      <c r="F20" s="116"/>
      <c r="G20" s="10" t="s">
        <v>59</v>
      </c>
      <c r="H20" s="120"/>
      <c r="I20" s="9"/>
      <c r="J20" s="11"/>
    </row>
    <row r="21" spans="2:10" ht="29.1" customHeight="1">
      <c r="B21" s="117"/>
      <c r="C21" s="118"/>
      <c r="D21" s="118"/>
      <c r="E21" s="114"/>
      <c r="F21" s="116"/>
      <c r="G21" s="10" t="s">
        <v>60</v>
      </c>
      <c r="H21" s="121"/>
      <c r="I21" s="9"/>
      <c r="J21" s="11"/>
    </row>
    <row r="22" spans="2:10" ht="29.1" customHeight="1">
      <c r="B22" s="117">
        <v>8</v>
      </c>
      <c r="C22" s="118" t="s">
        <v>61</v>
      </c>
      <c r="D22" s="118" t="s">
        <v>62</v>
      </c>
      <c r="E22" s="114"/>
      <c r="F22" s="116" t="s">
        <v>23</v>
      </c>
      <c r="G22" s="10" t="s">
        <v>63</v>
      </c>
      <c r="H22" s="119" t="s">
        <v>64</v>
      </c>
      <c r="I22" s="9"/>
      <c r="J22" s="11"/>
    </row>
    <row r="23" spans="2:10" ht="29.1" customHeight="1">
      <c r="B23" s="117"/>
      <c r="C23" s="118"/>
      <c r="D23" s="118"/>
      <c r="E23" s="114"/>
      <c r="F23" s="116"/>
      <c r="G23" s="10" t="s">
        <v>65</v>
      </c>
      <c r="H23" s="120"/>
      <c r="I23" s="9"/>
      <c r="J23" s="11"/>
    </row>
    <row r="24" spans="2:10" ht="29.1" customHeight="1">
      <c r="B24" s="117"/>
      <c r="C24" s="118"/>
      <c r="D24" s="118"/>
      <c r="E24" s="115"/>
      <c r="F24" s="116"/>
      <c r="G24" s="10" t="s">
        <v>66</v>
      </c>
      <c r="H24" s="121"/>
      <c r="I24" s="9" t="s">
        <v>67</v>
      </c>
      <c r="J24" s="11"/>
    </row>
    <row r="25" spans="2:10" ht="29.1" customHeight="1" thickBot="1">
      <c r="B25" s="14">
        <v>9</v>
      </c>
      <c r="C25" s="15" t="s">
        <v>68</v>
      </c>
      <c r="D25" s="15" t="s">
        <v>69</v>
      </c>
      <c r="E25" s="16"/>
      <c r="F25" s="17"/>
      <c r="G25" s="18"/>
      <c r="H25" s="19"/>
      <c r="I25" s="20" t="s">
        <v>70</v>
      </c>
      <c r="J25" s="21"/>
    </row>
    <row r="26" spans="2:10" ht="3.95" customHeight="1">
      <c r="B26" s="22"/>
      <c r="C26" s="23"/>
      <c r="D26" s="23"/>
      <c r="E26" s="24"/>
      <c r="F26" s="22"/>
      <c r="G26" s="25"/>
      <c r="H26" s="25"/>
      <c r="I26" s="26"/>
      <c r="J26" s="26"/>
    </row>
    <row r="27" spans="2:10" ht="20.100000000000001" customHeight="1">
      <c r="B27" s="125" t="s">
        <v>71</v>
      </c>
      <c r="C27" s="125"/>
      <c r="D27" s="125"/>
      <c r="E27" s="125"/>
      <c r="F27" s="125" t="s">
        <v>72</v>
      </c>
      <c r="G27" s="125"/>
      <c r="H27" s="125" t="s">
        <v>73</v>
      </c>
      <c r="I27" s="125"/>
      <c r="J27" s="125"/>
    </row>
    <row r="28" spans="2:10" ht="33.950000000000003" customHeight="1">
      <c r="B28" s="125"/>
      <c r="C28" s="125"/>
      <c r="D28" s="125"/>
      <c r="E28" s="125"/>
      <c r="F28" s="126"/>
      <c r="G28" s="126"/>
      <c r="H28" s="126"/>
      <c r="I28" s="126"/>
      <c r="J28" s="126"/>
    </row>
    <row r="29" spans="2:10" ht="15">
      <c r="B29" s="27"/>
      <c r="C29" s="27"/>
      <c r="D29" s="27"/>
      <c r="E29" s="28"/>
      <c r="F29" s="29"/>
      <c r="G29" s="30"/>
      <c r="H29" s="29"/>
      <c r="I29" s="29"/>
      <c r="J29" s="29"/>
    </row>
    <row r="30" spans="2:10" ht="15">
      <c r="B30" s="27"/>
      <c r="C30" s="27"/>
      <c r="D30" s="27"/>
      <c r="E30" s="28"/>
      <c r="F30" s="29"/>
      <c r="G30" s="30"/>
      <c r="H30" s="29"/>
      <c r="I30" s="29"/>
      <c r="J30" s="29"/>
    </row>
  </sheetData>
  <mergeCells count="51">
    <mergeCell ref="B27:E27"/>
    <mergeCell ref="F27:G27"/>
    <mergeCell ref="H27:J27"/>
    <mergeCell ref="B28:E28"/>
    <mergeCell ref="F28:G28"/>
    <mergeCell ref="H28:J28"/>
    <mergeCell ref="B22:B24"/>
    <mergeCell ref="C22:C24"/>
    <mergeCell ref="D22:D24"/>
    <mergeCell ref="F22:F24"/>
    <mergeCell ref="H22:H24"/>
    <mergeCell ref="E15:E24"/>
    <mergeCell ref="H15:H17"/>
    <mergeCell ref="B16:B17"/>
    <mergeCell ref="C16:C17"/>
    <mergeCell ref="D16:D17"/>
    <mergeCell ref="F16:F17"/>
    <mergeCell ref="B18:B21"/>
    <mergeCell ref="C18:C21"/>
    <mergeCell ref="D18:D21"/>
    <mergeCell ref="F18:F21"/>
    <mergeCell ref="B9:B11"/>
    <mergeCell ref="C9:C11"/>
    <mergeCell ref="D9:D11"/>
    <mergeCell ref="F9:F11"/>
    <mergeCell ref="H18:H21"/>
    <mergeCell ref="H4:H6"/>
    <mergeCell ref="B7:B8"/>
    <mergeCell ref="C7:C8"/>
    <mergeCell ref="D7:D8"/>
    <mergeCell ref="F7:F8"/>
    <mergeCell ref="B4:B6"/>
    <mergeCell ref="C4:C6"/>
    <mergeCell ref="D4:D6"/>
    <mergeCell ref="E4:E14"/>
    <mergeCell ref="F4:F6"/>
    <mergeCell ref="B12:B14"/>
    <mergeCell ref="C12:C14"/>
    <mergeCell ref="D12:D14"/>
    <mergeCell ref="F12:F14"/>
    <mergeCell ref="H12:H14"/>
    <mergeCell ref="H7:H11"/>
    <mergeCell ref="B1:J1"/>
    <mergeCell ref="B2:B3"/>
    <mergeCell ref="C2:D2"/>
    <mergeCell ref="E2:E3"/>
    <mergeCell ref="F2:F3"/>
    <mergeCell ref="G2:G3"/>
    <mergeCell ref="H2:H3"/>
    <mergeCell ref="I2:I3"/>
    <mergeCell ref="J2:J3"/>
  </mergeCells>
  <printOptions horizontalCentered="1"/>
  <pageMargins left="0.2" right="0.2" top="0.1" bottom="0.1" header="0.1" footer="0.1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93"/>
  <sheetViews>
    <sheetView rightToLeft="1" workbookViewId="0"/>
  </sheetViews>
  <sheetFormatPr defaultRowHeight="15"/>
  <cols>
    <col min="1" max="1" width="15.85546875" customWidth="1"/>
    <col min="2" max="2" width="14.710937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540</v>
      </c>
      <c r="C2" t="s">
        <v>349</v>
      </c>
      <c r="D2" t="s">
        <v>541</v>
      </c>
      <c r="E2" t="s">
        <v>351</v>
      </c>
      <c r="F2" t="s">
        <v>542</v>
      </c>
    </row>
    <row r="4" spans="1:9">
      <c r="A4" t="s">
        <v>353</v>
      </c>
      <c r="B4" t="s">
        <v>540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361</v>
      </c>
      <c r="B5" t="s">
        <v>362</v>
      </c>
      <c r="C5" t="s">
        <v>362</v>
      </c>
      <c r="D5" t="s">
        <v>362</v>
      </c>
    </row>
    <row r="6" spans="1:9">
      <c r="A6" t="s">
        <v>497</v>
      </c>
      <c r="B6" t="s">
        <v>362</v>
      </c>
      <c r="C6" t="s">
        <v>362</v>
      </c>
      <c r="D6" t="s">
        <v>362</v>
      </c>
    </row>
    <row r="7" spans="1:9">
      <c r="A7" t="s">
        <v>363</v>
      </c>
      <c r="B7" t="s">
        <v>362</v>
      </c>
      <c r="C7" t="s">
        <v>362</v>
      </c>
      <c r="D7" t="s">
        <v>362</v>
      </c>
    </row>
    <row r="8" spans="1:9">
      <c r="A8" t="s">
        <v>500</v>
      </c>
      <c r="B8" t="s">
        <v>362</v>
      </c>
      <c r="C8" t="s">
        <v>362</v>
      </c>
      <c r="D8" t="s">
        <v>362</v>
      </c>
    </row>
    <row r="9" spans="1:9">
      <c r="A9" t="s">
        <v>364</v>
      </c>
      <c r="B9" t="s">
        <v>362</v>
      </c>
      <c r="C9" t="s">
        <v>362</v>
      </c>
      <c r="D9" t="s">
        <v>362</v>
      </c>
    </row>
    <row r="10" spans="1:9">
      <c r="A10" t="s">
        <v>365</v>
      </c>
      <c r="B10" t="s">
        <v>362</v>
      </c>
      <c r="C10" t="s">
        <v>362</v>
      </c>
      <c r="D10" t="s">
        <v>362</v>
      </c>
    </row>
    <row r="11" spans="1:9">
      <c r="A11" t="s">
        <v>543</v>
      </c>
      <c r="B11" t="s">
        <v>372</v>
      </c>
      <c r="C11" t="s">
        <v>362</v>
      </c>
      <c r="D11" t="s">
        <v>362</v>
      </c>
      <c r="E11" t="s">
        <v>544</v>
      </c>
      <c r="F11" t="s">
        <v>560</v>
      </c>
      <c r="G11" t="s">
        <v>492</v>
      </c>
      <c r="H11" t="s">
        <v>376</v>
      </c>
    </row>
    <row r="12" spans="1:9">
      <c r="A12" t="s">
        <v>548</v>
      </c>
      <c r="B12" t="s">
        <v>372</v>
      </c>
      <c r="C12" t="s">
        <v>362</v>
      </c>
      <c r="D12" t="s">
        <v>362</v>
      </c>
      <c r="E12" t="s">
        <v>549</v>
      </c>
      <c r="F12" t="s">
        <v>560</v>
      </c>
      <c r="G12" t="s">
        <v>409</v>
      </c>
      <c r="H12" t="s">
        <v>376</v>
      </c>
    </row>
    <row r="13" spans="1:9">
      <c r="A13" t="s">
        <v>366</v>
      </c>
      <c r="B13" t="s">
        <v>362</v>
      </c>
      <c r="C13" t="s">
        <v>362</v>
      </c>
      <c r="D13" t="s">
        <v>362</v>
      </c>
    </row>
    <row r="14" spans="1:9">
      <c r="A14" t="s">
        <v>367</v>
      </c>
      <c r="B14" t="s">
        <v>362</v>
      </c>
      <c r="C14" t="s">
        <v>362</v>
      </c>
      <c r="D14" t="s">
        <v>362</v>
      </c>
    </row>
    <row r="15" spans="1:9">
      <c r="A15" t="s">
        <v>368</v>
      </c>
      <c r="B15" t="s">
        <v>362</v>
      </c>
      <c r="C15" t="s">
        <v>362</v>
      </c>
      <c r="D15" t="s">
        <v>362</v>
      </c>
    </row>
    <row r="16" spans="1:9">
      <c r="A16" t="s">
        <v>550</v>
      </c>
      <c r="B16" t="s">
        <v>372</v>
      </c>
      <c r="C16" t="s">
        <v>362</v>
      </c>
      <c r="D16" t="s">
        <v>362</v>
      </c>
      <c r="E16" t="s">
        <v>551</v>
      </c>
      <c r="F16" t="s">
        <v>560</v>
      </c>
      <c r="G16" t="s">
        <v>600</v>
      </c>
      <c r="H16" t="s">
        <v>376</v>
      </c>
    </row>
    <row r="17" spans="1:4">
      <c r="A17" t="s">
        <v>369</v>
      </c>
      <c r="B17" t="s">
        <v>362</v>
      </c>
      <c r="C17" t="s">
        <v>362</v>
      </c>
      <c r="D17" t="s">
        <v>362</v>
      </c>
    </row>
    <row r="18" spans="1:4">
      <c r="A18" t="s">
        <v>370</v>
      </c>
      <c r="B18" t="s">
        <v>362</v>
      </c>
      <c r="C18" t="s">
        <v>362</v>
      </c>
      <c r="D18" t="s">
        <v>362</v>
      </c>
    </row>
    <row r="19" spans="1:4">
      <c r="A19" t="s">
        <v>371</v>
      </c>
      <c r="B19" t="s">
        <v>362</v>
      </c>
      <c r="C19" t="s">
        <v>362</v>
      </c>
      <c r="D19" t="s">
        <v>362</v>
      </c>
    </row>
    <row r="20" spans="1:4">
      <c r="A20" t="s">
        <v>377</v>
      </c>
      <c r="B20" t="s">
        <v>362</v>
      </c>
      <c r="C20" t="s">
        <v>362</v>
      </c>
      <c r="D20" t="s">
        <v>362</v>
      </c>
    </row>
    <row r="21" spans="1:4">
      <c r="A21" t="s">
        <v>378</v>
      </c>
      <c r="B21" t="s">
        <v>362</v>
      </c>
      <c r="C21" t="s">
        <v>362</v>
      </c>
      <c r="D21" t="s">
        <v>362</v>
      </c>
    </row>
    <row r="22" spans="1:4">
      <c r="A22" t="s">
        <v>379</v>
      </c>
      <c r="B22" t="s">
        <v>362</v>
      </c>
      <c r="C22" t="s">
        <v>362</v>
      </c>
      <c r="D22" t="s">
        <v>362</v>
      </c>
    </row>
    <row r="23" spans="1:4">
      <c r="A23" t="s">
        <v>380</v>
      </c>
      <c r="B23" t="s">
        <v>362</v>
      </c>
      <c r="C23" t="s">
        <v>362</v>
      </c>
      <c r="D23" t="s">
        <v>362</v>
      </c>
    </row>
    <row r="24" spans="1:4">
      <c r="A24" t="s">
        <v>381</v>
      </c>
      <c r="B24" t="s">
        <v>362</v>
      </c>
      <c r="C24" t="s">
        <v>362</v>
      </c>
      <c r="D24" t="s">
        <v>362</v>
      </c>
    </row>
    <row r="25" spans="1:4">
      <c r="A25" t="s">
        <v>382</v>
      </c>
      <c r="B25" t="s">
        <v>362</v>
      </c>
      <c r="C25" t="s">
        <v>362</v>
      </c>
      <c r="D25" t="s">
        <v>362</v>
      </c>
    </row>
    <row r="26" spans="1:4">
      <c r="A26" t="s">
        <v>383</v>
      </c>
      <c r="B26" t="s">
        <v>362</v>
      </c>
      <c r="C26" t="s">
        <v>362</v>
      </c>
      <c r="D26" t="s">
        <v>362</v>
      </c>
    </row>
    <row r="27" spans="1:4">
      <c r="A27" t="s">
        <v>501</v>
      </c>
      <c r="B27" t="s">
        <v>362</v>
      </c>
      <c r="C27" t="s">
        <v>362</v>
      </c>
      <c r="D27" t="s">
        <v>362</v>
      </c>
    </row>
    <row r="28" spans="1:4">
      <c r="A28" t="s">
        <v>384</v>
      </c>
      <c r="B28" t="s">
        <v>362</v>
      </c>
      <c r="C28" t="s">
        <v>362</v>
      </c>
      <c r="D28" t="s">
        <v>362</v>
      </c>
    </row>
    <row r="29" spans="1:4">
      <c r="A29" t="s">
        <v>385</v>
      </c>
      <c r="B29" t="s">
        <v>362</v>
      </c>
      <c r="C29" t="s">
        <v>362</v>
      </c>
      <c r="D29" t="s">
        <v>362</v>
      </c>
    </row>
    <row r="30" spans="1:4">
      <c r="A30" t="s">
        <v>459</v>
      </c>
      <c r="B30" t="s">
        <v>362</v>
      </c>
      <c r="C30" t="s">
        <v>362</v>
      </c>
      <c r="D30" t="s">
        <v>362</v>
      </c>
    </row>
    <row r="31" spans="1:4">
      <c r="A31" t="s">
        <v>386</v>
      </c>
      <c r="B31" t="s">
        <v>362</v>
      </c>
      <c r="C31" t="s">
        <v>362</v>
      </c>
      <c r="D31" t="s">
        <v>362</v>
      </c>
    </row>
    <row r="32" spans="1:4">
      <c r="A32" t="s">
        <v>509</v>
      </c>
      <c r="B32" t="s">
        <v>362</v>
      </c>
      <c r="C32" t="s">
        <v>362</v>
      </c>
      <c r="D32" t="s">
        <v>362</v>
      </c>
    </row>
    <row r="33" spans="1:8">
      <c r="A33" t="s">
        <v>389</v>
      </c>
      <c r="B33" t="s">
        <v>362</v>
      </c>
      <c r="C33" t="s">
        <v>362</v>
      </c>
      <c r="D33" t="s">
        <v>362</v>
      </c>
    </row>
    <row r="34" spans="1:8">
      <c r="A34" t="s">
        <v>512</v>
      </c>
      <c r="B34" t="s">
        <v>362</v>
      </c>
      <c r="C34" t="s">
        <v>362</v>
      </c>
      <c r="D34" t="s">
        <v>362</v>
      </c>
    </row>
    <row r="35" spans="1:8">
      <c r="A35" t="s">
        <v>514</v>
      </c>
      <c r="B35" t="s">
        <v>362</v>
      </c>
      <c r="C35" t="s">
        <v>362</v>
      </c>
      <c r="D35" t="s">
        <v>362</v>
      </c>
    </row>
    <row r="36" spans="1:8">
      <c r="A36" t="s">
        <v>390</v>
      </c>
      <c r="B36" t="s">
        <v>362</v>
      </c>
      <c r="C36" t="s">
        <v>362</v>
      </c>
      <c r="D36" t="s">
        <v>362</v>
      </c>
    </row>
    <row r="37" spans="1:8">
      <c r="A37" t="s">
        <v>391</v>
      </c>
      <c r="B37" t="s">
        <v>362</v>
      </c>
      <c r="C37" t="s">
        <v>362</v>
      </c>
      <c r="D37" t="s">
        <v>362</v>
      </c>
    </row>
    <row r="38" spans="1:8">
      <c r="A38" t="s">
        <v>392</v>
      </c>
      <c r="B38" t="s">
        <v>362</v>
      </c>
      <c r="C38" t="s">
        <v>362</v>
      </c>
      <c r="D38" t="s">
        <v>362</v>
      </c>
    </row>
    <row r="39" spans="1:8">
      <c r="A39" t="s">
        <v>393</v>
      </c>
      <c r="B39" t="s">
        <v>362</v>
      </c>
      <c r="C39" t="s">
        <v>362</v>
      </c>
      <c r="D39" t="s">
        <v>362</v>
      </c>
    </row>
    <row r="40" spans="1:8">
      <c r="A40" t="s">
        <v>553</v>
      </c>
      <c r="B40" t="s">
        <v>372</v>
      </c>
      <c r="C40" t="s">
        <v>362</v>
      </c>
      <c r="D40" t="s">
        <v>362</v>
      </c>
      <c r="E40" t="s">
        <v>554</v>
      </c>
      <c r="F40" t="s">
        <v>576</v>
      </c>
      <c r="G40" t="s">
        <v>477</v>
      </c>
      <c r="H40" t="s">
        <v>376</v>
      </c>
    </row>
    <row r="41" spans="1:8">
      <c r="A41" t="s">
        <v>394</v>
      </c>
      <c r="B41" t="s">
        <v>362</v>
      </c>
      <c r="C41" t="s">
        <v>362</v>
      </c>
      <c r="D41" t="s">
        <v>362</v>
      </c>
    </row>
    <row r="42" spans="1:8">
      <c r="A42" t="s">
        <v>397</v>
      </c>
      <c r="B42" t="s">
        <v>362</v>
      </c>
      <c r="C42" t="s">
        <v>362</v>
      </c>
      <c r="D42" t="s">
        <v>362</v>
      </c>
    </row>
    <row r="43" spans="1:8">
      <c r="A43" t="s">
        <v>398</v>
      </c>
      <c r="B43" t="s">
        <v>362</v>
      </c>
      <c r="C43" t="s">
        <v>362</v>
      </c>
      <c r="D43" t="s">
        <v>362</v>
      </c>
    </row>
    <row r="44" spans="1:8">
      <c r="A44" t="s">
        <v>399</v>
      </c>
      <c r="B44" t="s">
        <v>362</v>
      </c>
      <c r="C44" t="s">
        <v>362</v>
      </c>
      <c r="D44" t="s">
        <v>362</v>
      </c>
    </row>
    <row r="45" spans="1:8">
      <c r="A45" t="s">
        <v>400</v>
      </c>
      <c r="B45" t="s">
        <v>362</v>
      </c>
      <c r="C45" t="s">
        <v>362</v>
      </c>
      <c r="D45" t="s">
        <v>362</v>
      </c>
    </row>
    <row r="46" spans="1:8">
      <c r="A46" t="s">
        <v>555</v>
      </c>
      <c r="B46" t="s">
        <v>372</v>
      </c>
      <c r="C46" t="s">
        <v>362</v>
      </c>
      <c r="D46" t="s">
        <v>362</v>
      </c>
      <c r="E46" t="s">
        <v>556</v>
      </c>
      <c r="F46" t="s">
        <v>560</v>
      </c>
      <c r="G46" t="s">
        <v>629</v>
      </c>
      <c r="H46" t="s">
        <v>376</v>
      </c>
    </row>
    <row r="47" spans="1:8">
      <c r="A47" t="s">
        <v>401</v>
      </c>
      <c r="B47" t="s">
        <v>362</v>
      </c>
      <c r="C47" t="s">
        <v>362</v>
      </c>
      <c r="D47" t="s">
        <v>362</v>
      </c>
    </row>
    <row r="48" spans="1:8">
      <c r="A48" t="s">
        <v>559</v>
      </c>
      <c r="B48" t="s">
        <v>372</v>
      </c>
      <c r="C48" t="s">
        <v>362</v>
      </c>
      <c r="D48" t="s">
        <v>362</v>
      </c>
      <c r="E48" t="s">
        <v>560</v>
      </c>
      <c r="F48" t="s">
        <v>560</v>
      </c>
      <c r="G48" t="s">
        <v>376</v>
      </c>
      <c r="H48" t="s">
        <v>376</v>
      </c>
    </row>
    <row r="49" spans="1:4">
      <c r="A49" t="s">
        <v>402</v>
      </c>
      <c r="B49" t="s">
        <v>362</v>
      </c>
      <c r="C49" t="s">
        <v>362</v>
      </c>
      <c r="D49" t="s">
        <v>362</v>
      </c>
    </row>
    <row r="50" spans="1:4">
      <c r="A50" t="s">
        <v>503</v>
      </c>
      <c r="B50" t="s">
        <v>362</v>
      </c>
      <c r="C50" t="s">
        <v>362</v>
      </c>
      <c r="D50" t="s">
        <v>362</v>
      </c>
    </row>
    <row r="51" spans="1:4">
      <c r="A51" t="s">
        <v>403</v>
      </c>
      <c r="B51" t="s">
        <v>362</v>
      </c>
      <c r="C51" t="s">
        <v>362</v>
      </c>
      <c r="D51" t="s">
        <v>362</v>
      </c>
    </row>
    <row r="52" spans="1:4">
      <c r="A52" t="s">
        <v>404</v>
      </c>
      <c r="B52" t="s">
        <v>362</v>
      </c>
      <c r="C52" t="s">
        <v>362</v>
      </c>
      <c r="D52" t="s">
        <v>362</v>
      </c>
    </row>
    <row r="53" spans="1:4">
      <c r="A53" t="s">
        <v>405</v>
      </c>
      <c r="B53" t="s">
        <v>362</v>
      </c>
      <c r="C53" t="s">
        <v>362</v>
      </c>
      <c r="D53" t="s">
        <v>362</v>
      </c>
    </row>
    <row r="54" spans="1:4">
      <c r="A54" t="s">
        <v>406</v>
      </c>
      <c r="B54" t="s">
        <v>362</v>
      </c>
      <c r="C54" t="s">
        <v>362</v>
      </c>
      <c r="D54" t="s">
        <v>362</v>
      </c>
    </row>
    <row r="55" spans="1:4">
      <c r="A55" t="s">
        <v>407</v>
      </c>
      <c r="B55" t="s">
        <v>362</v>
      </c>
      <c r="C55" t="s">
        <v>362</v>
      </c>
      <c r="D55" t="s">
        <v>362</v>
      </c>
    </row>
    <row r="56" spans="1:4">
      <c r="A56" t="s">
        <v>410</v>
      </c>
      <c r="B56" t="s">
        <v>362</v>
      </c>
      <c r="C56" t="s">
        <v>362</v>
      </c>
      <c r="D56" t="s">
        <v>362</v>
      </c>
    </row>
    <row r="57" spans="1:4">
      <c r="A57" t="s">
        <v>411</v>
      </c>
      <c r="B57" t="s">
        <v>362</v>
      </c>
      <c r="C57" t="s">
        <v>362</v>
      </c>
      <c r="D57" t="s">
        <v>362</v>
      </c>
    </row>
    <row r="58" spans="1:4">
      <c r="A58" t="s">
        <v>416</v>
      </c>
      <c r="B58" t="s">
        <v>362</v>
      </c>
      <c r="C58" t="s">
        <v>362</v>
      </c>
      <c r="D58" t="s">
        <v>362</v>
      </c>
    </row>
    <row r="59" spans="1:4">
      <c r="A59" t="s">
        <v>417</v>
      </c>
      <c r="B59" t="s">
        <v>362</v>
      </c>
      <c r="C59" t="s">
        <v>362</v>
      </c>
      <c r="D59" t="s">
        <v>362</v>
      </c>
    </row>
    <row r="60" spans="1:4">
      <c r="A60" t="s">
        <v>418</v>
      </c>
      <c r="B60" t="s">
        <v>362</v>
      </c>
      <c r="C60" t="s">
        <v>362</v>
      </c>
      <c r="D60" t="s">
        <v>362</v>
      </c>
    </row>
    <row r="61" spans="1:4">
      <c r="A61" t="s">
        <v>419</v>
      </c>
      <c r="B61" t="s">
        <v>362</v>
      </c>
      <c r="C61" t="s">
        <v>362</v>
      </c>
      <c r="D61" t="s">
        <v>362</v>
      </c>
    </row>
    <row r="62" spans="1:4">
      <c r="A62" t="s">
        <v>422</v>
      </c>
      <c r="B62" t="s">
        <v>362</v>
      </c>
      <c r="C62" t="s">
        <v>362</v>
      </c>
      <c r="D62" t="s">
        <v>362</v>
      </c>
    </row>
    <row r="63" spans="1:4">
      <c r="A63" t="s">
        <v>423</v>
      </c>
      <c r="B63" t="s">
        <v>362</v>
      </c>
      <c r="C63" t="s">
        <v>362</v>
      </c>
      <c r="D63" t="s">
        <v>362</v>
      </c>
    </row>
    <row r="64" spans="1:4">
      <c r="A64" t="s">
        <v>424</v>
      </c>
      <c r="B64" t="s">
        <v>362</v>
      </c>
      <c r="C64" t="s">
        <v>362</v>
      </c>
      <c r="D64" t="s">
        <v>362</v>
      </c>
    </row>
    <row r="65" spans="1:8">
      <c r="A65" t="s">
        <v>425</v>
      </c>
      <c r="B65" t="s">
        <v>362</v>
      </c>
      <c r="C65" t="s">
        <v>362</v>
      </c>
      <c r="D65" t="s">
        <v>362</v>
      </c>
    </row>
    <row r="66" spans="1:8">
      <c r="A66" t="s">
        <v>529</v>
      </c>
      <c r="B66" t="s">
        <v>362</v>
      </c>
      <c r="C66" t="s">
        <v>362</v>
      </c>
      <c r="D66" t="s">
        <v>362</v>
      </c>
    </row>
    <row r="67" spans="1:8">
      <c r="A67" t="s">
        <v>426</v>
      </c>
      <c r="B67" t="s">
        <v>362</v>
      </c>
      <c r="C67" t="s">
        <v>362</v>
      </c>
      <c r="D67" t="s">
        <v>362</v>
      </c>
    </row>
    <row r="68" spans="1:8">
      <c r="A68" t="s">
        <v>427</v>
      </c>
      <c r="B68" t="s">
        <v>362</v>
      </c>
      <c r="C68" t="s">
        <v>362</v>
      </c>
      <c r="D68" t="s">
        <v>362</v>
      </c>
    </row>
    <row r="69" spans="1:8">
      <c r="A69" t="s">
        <v>565</v>
      </c>
      <c r="B69" t="s">
        <v>372</v>
      </c>
      <c r="C69" t="s">
        <v>362</v>
      </c>
      <c r="D69" t="s">
        <v>362</v>
      </c>
      <c r="E69" t="s">
        <v>566</v>
      </c>
      <c r="F69" t="s">
        <v>567</v>
      </c>
      <c r="G69" t="s">
        <v>443</v>
      </c>
      <c r="H69" t="s">
        <v>376</v>
      </c>
    </row>
    <row r="70" spans="1:8">
      <c r="A70" t="s">
        <v>428</v>
      </c>
      <c r="B70" t="s">
        <v>362</v>
      </c>
      <c r="C70" t="s">
        <v>362</v>
      </c>
      <c r="D70" t="s">
        <v>362</v>
      </c>
    </row>
    <row r="71" spans="1:8">
      <c r="A71" t="s">
        <v>430</v>
      </c>
      <c r="B71" t="s">
        <v>362</v>
      </c>
      <c r="C71" t="s">
        <v>362</v>
      </c>
      <c r="D71" t="s">
        <v>362</v>
      </c>
    </row>
    <row r="72" spans="1:8">
      <c r="A72" t="s">
        <v>431</v>
      </c>
      <c r="B72" t="s">
        <v>362</v>
      </c>
      <c r="C72" t="s">
        <v>362</v>
      </c>
      <c r="D72" t="s">
        <v>362</v>
      </c>
    </row>
    <row r="73" spans="1:8">
      <c r="A73" t="s">
        <v>432</v>
      </c>
      <c r="B73" t="s">
        <v>362</v>
      </c>
      <c r="C73" t="s">
        <v>362</v>
      </c>
      <c r="D73" t="s">
        <v>362</v>
      </c>
    </row>
    <row r="74" spans="1:8">
      <c r="A74" t="s">
        <v>433</v>
      </c>
      <c r="B74" t="s">
        <v>362</v>
      </c>
      <c r="C74" t="s">
        <v>362</v>
      </c>
      <c r="D74" t="s">
        <v>362</v>
      </c>
    </row>
    <row r="75" spans="1:8">
      <c r="A75" t="s">
        <v>434</v>
      </c>
      <c r="B75" t="s">
        <v>362</v>
      </c>
      <c r="C75" t="s">
        <v>362</v>
      </c>
      <c r="D75" t="s">
        <v>362</v>
      </c>
    </row>
    <row r="76" spans="1:8">
      <c r="A76" t="s">
        <v>435</v>
      </c>
      <c r="B76" t="s">
        <v>362</v>
      </c>
      <c r="C76" t="s">
        <v>362</v>
      </c>
      <c r="D76" t="s">
        <v>362</v>
      </c>
    </row>
    <row r="77" spans="1:8">
      <c r="A77" t="s">
        <v>568</v>
      </c>
      <c r="B77" t="s">
        <v>372</v>
      </c>
      <c r="C77" t="s">
        <v>362</v>
      </c>
      <c r="D77" t="s">
        <v>362</v>
      </c>
      <c r="E77" t="s">
        <v>569</v>
      </c>
      <c r="F77" t="s">
        <v>560</v>
      </c>
      <c r="G77" t="s">
        <v>630</v>
      </c>
      <c r="H77" t="s">
        <v>376</v>
      </c>
    </row>
    <row r="78" spans="1:8">
      <c r="A78" t="s">
        <v>436</v>
      </c>
      <c r="B78" t="s">
        <v>362</v>
      </c>
      <c r="C78" t="s">
        <v>362</v>
      </c>
      <c r="D78" t="s">
        <v>362</v>
      </c>
    </row>
    <row r="79" spans="1:8">
      <c r="A79" t="s">
        <v>437</v>
      </c>
      <c r="B79" t="s">
        <v>362</v>
      </c>
      <c r="C79" t="s">
        <v>362</v>
      </c>
      <c r="D79" t="s">
        <v>362</v>
      </c>
    </row>
    <row r="80" spans="1:8">
      <c r="A80" t="s">
        <v>466</v>
      </c>
      <c r="B80" t="s">
        <v>362</v>
      </c>
      <c r="C80" t="s">
        <v>362</v>
      </c>
      <c r="D80" t="s">
        <v>362</v>
      </c>
    </row>
    <row r="81" spans="1:8">
      <c r="A81" t="s">
        <v>440</v>
      </c>
      <c r="B81" t="s">
        <v>362</v>
      </c>
      <c r="C81" t="s">
        <v>362</v>
      </c>
      <c r="D81" t="s">
        <v>362</v>
      </c>
    </row>
    <row r="82" spans="1:8">
      <c r="A82" t="s">
        <v>444</v>
      </c>
      <c r="B82" t="s">
        <v>362</v>
      </c>
      <c r="C82" t="s">
        <v>362</v>
      </c>
      <c r="D82" t="s">
        <v>362</v>
      </c>
    </row>
    <row r="83" spans="1:8">
      <c r="A83" t="s">
        <v>571</v>
      </c>
      <c r="B83" t="s">
        <v>372</v>
      </c>
      <c r="C83" t="s">
        <v>362</v>
      </c>
      <c r="D83" t="s">
        <v>362</v>
      </c>
      <c r="E83" t="s">
        <v>560</v>
      </c>
      <c r="F83" t="s">
        <v>560</v>
      </c>
      <c r="G83" t="s">
        <v>376</v>
      </c>
      <c r="H83" t="s">
        <v>376</v>
      </c>
    </row>
    <row r="84" spans="1:8">
      <c r="A84" t="s">
        <v>572</v>
      </c>
      <c r="B84" t="s">
        <v>372</v>
      </c>
      <c r="C84" t="s">
        <v>362</v>
      </c>
      <c r="D84" t="s">
        <v>362</v>
      </c>
      <c r="E84" t="s">
        <v>573</v>
      </c>
      <c r="F84" t="s">
        <v>560</v>
      </c>
      <c r="G84" t="s">
        <v>558</v>
      </c>
      <c r="H84" t="s">
        <v>376</v>
      </c>
    </row>
    <row r="85" spans="1:8">
      <c r="A85" t="s">
        <v>575</v>
      </c>
      <c r="B85" t="s">
        <v>372</v>
      </c>
      <c r="C85" t="s">
        <v>362</v>
      </c>
      <c r="D85" t="s">
        <v>362</v>
      </c>
      <c r="E85" t="s">
        <v>544</v>
      </c>
      <c r="F85" t="s">
        <v>576</v>
      </c>
      <c r="G85" t="s">
        <v>508</v>
      </c>
      <c r="H85" t="s">
        <v>376</v>
      </c>
    </row>
    <row r="86" spans="1:8">
      <c r="A86" t="s">
        <v>577</v>
      </c>
      <c r="B86" t="s">
        <v>372</v>
      </c>
      <c r="C86" t="s">
        <v>362</v>
      </c>
      <c r="D86" t="s">
        <v>362</v>
      </c>
      <c r="E86" t="s">
        <v>578</v>
      </c>
      <c r="F86" t="s">
        <v>560</v>
      </c>
      <c r="G86" t="s">
        <v>429</v>
      </c>
      <c r="H86" t="s">
        <v>376</v>
      </c>
    </row>
    <row r="87" spans="1:8">
      <c r="A87" t="s">
        <v>445</v>
      </c>
      <c r="B87" t="s">
        <v>362</v>
      </c>
      <c r="C87" t="s">
        <v>362</v>
      </c>
      <c r="D87" t="s">
        <v>362</v>
      </c>
    </row>
    <row r="88" spans="1:8">
      <c r="A88" t="s">
        <v>446</v>
      </c>
      <c r="B88" t="s">
        <v>362</v>
      </c>
      <c r="C88" t="s">
        <v>362</v>
      </c>
      <c r="D88" t="s">
        <v>362</v>
      </c>
    </row>
    <row r="89" spans="1:8">
      <c r="A89" t="s">
        <v>475</v>
      </c>
      <c r="B89" t="s">
        <v>362</v>
      </c>
      <c r="C89" t="s">
        <v>362</v>
      </c>
      <c r="D89" t="s">
        <v>362</v>
      </c>
    </row>
    <row r="92" spans="1:8">
      <c r="A92" t="s">
        <v>453</v>
      </c>
      <c r="B92" t="s">
        <v>454</v>
      </c>
    </row>
    <row r="93" spans="1:8">
      <c r="A93" t="s">
        <v>455</v>
      </c>
      <c r="B93" t="s">
        <v>456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111"/>
  <sheetViews>
    <sheetView rightToLeft="1" workbookViewId="0">
      <selection activeCell="B1" sqref="B1:B1048576"/>
    </sheetView>
  </sheetViews>
  <sheetFormatPr defaultRowHeight="15"/>
  <cols>
    <col min="1" max="1" width="20.28515625" customWidth="1"/>
    <col min="2" max="2" width="17.85546875" customWidth="1"/>
  </cols>
  <sheetData>
    <row r="1" spans="1:10">
      <c r="A1" t="s">
        <v>345</v>
      </c>
      <c r="B1" t="s">
        <v>346</v>
      </c>
    </row>
    <row r="2" spans="1:10">
      <c r="A2" t="s">
        <v>347</v>
      </c>
      <c r="B2" t="s">
        <v>647</v>
      </c>
      <c r="C2" t="s">
        <v>349</v>
      </c>
      <c r="D2" t="s">
        <v>499</v>
      </c>
      <c r="E2" t="s">
        <v>351</v>
      </c>
      <c r="F2" t="s">
        <v>648</v>
      </c>
    </row>
    <row r="4" spans="1:10">
      <c r="A4" t="s">
        <v>353</v>
      </c>
      <c r="B4" t="s">
        <v>647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10">
      <c r="A5" t="s">
        <v>361</v>
      </c>
      <c r="B5" t="s">
        <v>362</v>
      </c>
      <c r="C5" t="s">
        <v>362</v>
      </c>
      <c r="D5" t="s">
        <v>362</v>
      </c>
    </row>
    <row r="6" spans="1:10">
      <c r="A6" t="s">
        <v>497</v>
      </c>
      <c r="B6" t="s">
        <v>362</v>
      </c>
      <c r="C6" t="s">
        <v>362</v>
      </c>
      <c r="D6" t="s">
        <v>362</v>
      </c>
    </row>
    <row r="7" spans="1:10">
      <c r="A7" t="s">
        <v>363</v>
      </c>
      <c r="B7" t="s">
        <v>362</v>
      </c>
      <c r="C7" t="s">
        <v>362</v>
      </c>
      <c r="D7" t="s">
        <v>362</v>
      </c>
    </row>
    <row r="8" spans="1:10">
      <c r="A8" t="s">
        <v>500</v>
      </c>
      <c r="B8" t="s">
        <v>362</v>
      </c>
      <c r="C8" t="s">
        <v>362</v>
      </c>
      <c r="D8" t="s">
        <v>362</v>
      </c>
    </row>
    <row r="9" spans="1:10">
      <c r="A9" t="s">
        <v>364</v>
      </c>
      <c r="B9" t="s">
        <v>362</v>
      </c>
      <c r="C9" t="s">
        <v>362</v>
      </c>
      <c r="D9" t="s">
        <v>362</v>
      </c>
    </row>
    <row r="10" spans="1:10">
      <c r="A10" t="s">
        <v>365</v>
      </c>
      <c r="B10" t="s">
        <v>372</v>
      </c>
      <c r="C10" t="s">
        <v>362</v>
      </c>
      <c r="D10" t="s">
        <v>362</v>
      </c>
      <c r="E10" t="s">
        <v>634</v>
      </c>
      <c r="F10" t="s">
        <v>595</v>
      </c>
      <c r="G10" t="s">
        <v>412</v>
      </c>
      <c r="H10" t="s">
        <v>413</v>
      </c>
      <c r="I10" t="s">
        <v>646</v>
      </c>
      <c r="J10" t="s">
        <v>645</v>
      </c>
    </row>
    <row r="11" spans="1:10">
      <c r="A11" t="s">
        <v>543</v>
      </c>
      <c r="B11" t="s">
        <v>362</v>
      </c>
      <c r="C11" t="s">
        <v>362</v>
      </c>
      <c r="D11" t="s">
        <v>362</v>
      </c>
    </row>
    <row r="12" spans="1:10">
      <c r="A12" t="s">
        <v>644</v>
      </c>
      <c r="B12" t="s">
        <v>372</v>
      </c>
      <c r="C12" t="s">
        <v>362</v>
      </c>
      <c r="D12" t="s">
        <v>362</v>
      </c>
      <c r="E12" t="s">
        <v>643</v>
      </c>
      <c r="F12" t="s">
        <v>631</v>
      </c>
      <c r="G12" t="s">
        <v>511</v>
      </c>
      <c r="H12" t="s">
        <v>376</v>
      </c>
    </row>
    <row r="13" spans="1:10">
      <c r="A13" t="s">
        <v>548</v>
      </c>
      <c r="B13" t="s">
        <v>362</v>
      </c>
      <c r="C13" t="s">
        <v>362</v>
      </c>
      <c r="D13" t="s">
        <v>362</v>
      </c>
    </row>
    <row r="14" spans="1:10">
      <c r="A14" t="s">
        <v>366</v>
      </c>
      <c r="B14" t="s">
        <v>362</v>
      </c>
      <c r="C14" t="s">
        <v>362</v>
      </c>
      <c r="D14" t="s">
        <v>362</v>
      </c>
    </row>
    <row r="15" spans="1:10">
      <c r="A15" t="s">
        <v>367</v>
      </c>
      <c r="B15" t="s">
        <v>362</v>
      </c>
      <c r="C15" t="s">
        <v>362</v>
      </c>
      <c r="D15" t="s">
        <v>362</v>
      </c>
    </row>
    <row r="16" spans="1:10">
      <c r="A16" t="s">
        <v>642</v>
      </c>
      <c r="B16" t="s">
        <v>372</v>
      </c>
      <c r="C16" t="s">
        <v>362</v>
      </c>
      <c r="D16" t="s">
        <v>362</v>
      </c>
      <c r="E16" t="s">
        <v>513</v>
      </c>
      <c r="F16" t="s">
        <v>641</v>
      </c>
      <c r="G16" t="s">
        <v>472</v>
      </c>
      <c r="H16" t="s">
        <v>376</v>
      </c>
    </row>
    <row r="17" spans="1:8">
      <c r="A17" t="s">
        <v>640</v>
      </c>
      <c r="B17" t="s">
        <v>372</v>
      </c>
      <c r="C17" t="s">
        <v>362</v>
      </c>
      <c r="D17" t="s">
        <v>362</v>
      </c>
      <c r="E17" t="s">
        <v>639</v>
      </c>
      <c r="F17" t="s">
        <v>631</v>
      </c>
      <c r="G17" t="s">
        <v>626</v>
      </c>
      <c r="H17" t="s">
        <v>376</v>
      </c>
    </row>
    <row r="18" spans="1:8">
      <c r="A18" t="s">
        <v>368</v>
      </c>
      <c r="B18" t="s">
        <v>362</v>
      </c>
      <c r="C18" t="s">
        <v>362</v>
      </c>
      <c r="D18" t="s">
        <v>362</v>
      </c>
    </row>
    <row r="19" spans="1:8">
      <c r="A19" t="s">
        <v>550</v>
      </c>
      <c r="B19" t="s">
        <v>362</v>
      </c>
      <c r="C19" t="s">
        <v>362</v>
      </c>
      <c r="D19" t="s">
        <v>362</v>
      </c>
    </row>
    <row r="20" spans="1:8">
      <c r="A20" t="s">
        <v>587</v>
      </c>
      <c r="B20" t="s">
        <v>362</v>
      </c>
      <c r="C20" t="s">
        <v>362</v>
      </c>
      <c r="D20" t="s">
        <v>362</v>
      </c>
    </row>
    <row r="21" spans="1:8">
      <c r="A21" t="s">
        <v>369</v>
      </c>
      <c r="B21" t="s">
        <v>362</v>
      </c>
      <c r="C21" t="s">
        <v>362</v>
      </c>
      <c r="D21" t="s">
        <v>362</v>
      </c>
    </row>
    <row r="22" spans="1:8">
      <c r="A22" t="s">
        <v>370</v>
      </c>
      <c r="B22" t="s">
        <v>372</v>
      </c>
      <c r="C22" t="s">
        <v>362</v>
      </c>
      <c r="D22" t="s">
        <v>362</v>
      </c>
      <c r="E22" t="s">
        <v>639</v>
      </c>
      <c r="F22" t="s">
        <v>631</v>
      </c>
      <c r="G22" t="s">
        <v>626</v>
      </c>
      <c r="H22" t="s">
        <v>376</v>
      </c>
    </row>
    <row r="23" spans="1:8">
      <c r="A23" t="s">
        <v>593</v>
      </c>
      <c r="B23" t="s">
        <v>362</v>
      </c>
      <c r="C23" t="s">
        <v>362</v>
      </c>
      <c r="D23" t="s">
        <v>362</v>
      </c>
    </row>
    <row r="24" spans="1:8">
      <c r="A24" t="s">
        <v>371</v>
      </c>
      <c r="B24" t="s">
        <v>362</v>
      </c>
      <c r="C24" t="s">
        <v>362</v>
      </c>
      <c r="D24" t="s">
        <v>362</v>
      </c>
    </row>
    <row r="25" spans="1:8">
      <c r="A25" t="s">
        <v>377</v>
      </c>
      <c r="B25" t="s">
        <v>362</v>
      </c>
      <c r="C25" t="s">
        <v>362</v>
      </c>
      <c r="D25" t="s">
        <v>362</v>
      </c>
    </row>
    <row r="26" spans="1:8">
      <c r="A26" t="s">
        <v>378</v>
      </c>
      <c r="B26" t="s">
        <v>362</v>
      </c>
      <c r="C26" t="s">
        <v>362</v>
      </c>
      <c r="D26" t="s">
        <v>362</v>
      </c>
    </row>
    <row r="27" spans="1:8">
      <c r="A27" t="s">
        <v>379</v>
      </c>
      <c r="B27" t="s">
        <v>362</v>
      </c>
      <c r="C27" t="s">
        <v>362</v>
      </c>
      <c r="D27" t="s">
        <v>362</v>
      </c>
    </row>
    <row r="28" spans="1:8">
      <c r="A28" t="s">
        <v>380</v>
      </c>
      <c r="B28" t="s">
        <v>362</v>
      </c>
      <c r="C28" t="s">
        <v>362</v>
      </c>
      <c r="D28" t="s">
        <v>362</v>
      </c>
    </row>
    <row r="29" spans="1:8">
      <c r="A29" t="s">
        <v>381</v>
      </c>
      <c r="B29" t="s">
        <v>362</v>
      </c>
      <c r="C29" t="s">
        <v>362</v>
      </c>
      <c r="D29" t="s">
        <v>362</v>
      </c>
    </row>
    <row r="30" spans="1:8">
      <c r="A30" t="s">
        <v>382</v>
      </c>
      <c r="B30" t="s">
        <v>362</v>
      </c>
      <c r="C30" t="s">
        <v>362</v>
      </c>
      <c r="D30" t="s">
        <v>362</v>
      </c>
    </row>
    <row r="31" spans="1:8">
      <c r="A31" t="s">
        <v>383</v>
      </c>
      <c r="B31" t="s">
        <v>362</v>
      </c>
      <c r="C31" t="s">
        <v>362</v>
      </c>
      <c r="D31" t="s">
        <v>362</v>
      </c>
    </row>
    <row r="32" spans="1:8">
      <c r="A32" t="s">
        <v>501</v>
      </c>
      <c r="B32" t="s">
        <v>362</v>
      </c>
      <c r="C32" t="s">
        <v>362</v>
      </c>
      <c r="D32" t="s">
        <v>362</v>
      </c>
    </row>
    <row r="33" spans="1:8">
      <c r="A33" t="s">
        <v>384</v>
      </c>
      <c r="B33" t="s">
        <v>362</v>
      </c>
      <c r="C33" t="s">
        <v>362</v>
      </c>
      <c r="D33" t="s">
        <v>362</v>
      </c>
    </row>
    <row r="34" spans="1:8">
      <c r="A34" t="s">
        <v>598</v>
      </c>
      <c r="B34" t="s">
        <v>362</v>
      </c>
      <c r="C34" t="s">
        <v>362</v>
      </c>
      <c r="D34" t="s">
        <v>362</v>
      </c>
    </row>
    <row r="35" spans="1:8">
      <c r="A35" t="s">
        <v>385</v>
      </c>
      <c r="B35" t="s">
        <v>362</v>
      </c>
      <c r="C35" t="s">
        <v>362</v>
      </c>
      <c r="D35" t="s">
        <v>362</v>
      </c>
    </row>
    <row r="36" spans="1:8">
      <c r="A36" t="s">
        <v>459</v>
      </c>
      <c r="B36" t="s">
        <v>362</v>
      </c>
      <c r="C36" t="s">
        <v>362</v>
      </c>
      <c r="D36" t="s">
        <v>362</v>
      </c>
    </row>
    <row r="37" spans="1:8">
      <c r="A37" t="s">
        <v>386</v>
      </c>
      <c r="B37" t="s">
        <v>362</v>
      </c>
      <c r="C37" t="s">
        <v>362</v>
      </c>
      <c r="D37" t="s">
        <v>362</v>
      </c>
    </row>
    <row r="38" spans="1:8">
      <c r="A38" t="s">
        <v>509</v>
      </c>
      <c r="B38" t="s">
        <v>362</v>
      </c>
      <c r="C38" t="s">
        <v>362</v>
      </c>
      <c r="D38" t="s">
        <v>362</v>
      </c>
    </row>
    <row r="39" spans="1:8">
      <c r="A39" t="s">
        <v>389</v>
      </c>
      <c r="B39" t="s">
        <v>362</v>
      </c>
      <c r="C39" t="s">
        <v>362</v>
      </c>
      <c r="D39" t="s">
        <v>362</v>
      </c>
    </row>
    <row r="40" spans="1:8">
      <c r="A40" t="s">
        <v>512</v>
      </c>
      <c r="B40" t="s">
        <v>362</v>
      </c>
      <c r="C40" t="s">
        <v>362</v>
      </c>
      <c r="D40" t="s">
        <v>362</v>
      </c>
    </row>
    <row r="41" spans="1:8">
      <c r="A41" t="s">
        <v>514</v>
      </c>
      <c r="B41" t="s">
        <v>362</v>
      </c>
      <c r="C41" t="s">
        <v>362</v>
      </c>
      <c r="D41" t="s">
        <v>362</v>
      </c>
    </row>
    <row r="42" spans="1:8">
      <c r="A42" t="s">
        <v>390</v>
      </c>
      <c r="B42" t="s">
        <v>372</v>
      </c>
      <c r="C42" t="s">
        <v>362</v>
      </c>
      <c r="D42" t="s">
        <v>362</v>
      </c>
      <c r="E42" t="s">
        <v>635</v>
      </c>
      <c r="F42" t="s">
        <v>631</v>
      </c>
      <c r="G42" t="s">
        <v>536</v>
      </c>
      <c r="H42" t="s">
        <v>376</v>
      </c>
    </row>
    <row r="43" spans="1:8">
      <c r="A43" t="s">
        <v>391</v>
      </c>
      <c r="B43" t="s">
        <v>362</v>
      </c>
      <c r="C43" t="s">
        <v>362</v>
      </c>
      <c r="D43" t="s">
        <v>362</v>
      </c>
    </row>
    <row r="44" spans="1:8">
      <c r="A44" t="s">
        <v>392</v>
      </c>
      <c r="B44" t="s">
        <v>362</v>
      </c>
      <c r="C44" t="s">
        <v>362</v>
      </c>
      <c r="D44" t="s">
        <v>362</v>
      </c>
    </row>
    <row r="45" spans="1:8">
      <c r="A45" t="s">
        <v>393</v>
      </c>
      <c r="B45" t="s">
        <v>362</v>
      </c>
      <c r="C45" t="s">
        <v>362</v>
      </c>
      <c r="D45" t="s">
        <v>362</v>
      </c>
    </row>
    <row r="46" spans="1:8">
      <c r="A46" t="s">
        <v>553</v>
      </c>
      <c r="B46" t="s">
        <v>362</v>
      </c>
      <c r="C46" t="s">
        <v>362</v>
      </c>
      <c r="D46" t="s">
        <v>362</v>
      </c>
    </row>
    <row r="47" spans="1:8">
      <c r="A47" t="s">
        <v>603</v>
      </c>
      <c r="B47" t="s">
        <v>362</v>
      </c>
      <c r="C47" t="s">
        <v>362</v>
      </c>
      <c r="D47" t="s">
        <v>362</v>
      </c>
    </row>
    <row r="48" spans="1:8">
      <c r="A48" t="s">
        <v>394</v>
      </c>
      <c r="B48" t="s">
        <v>362</v>
      </c>
      <c r="C48" t="s">
        <v>362</v>
      </c>
      <c r="D48" t="s">
        <v>362</v>
      </c>
    </row>
    <row r="49" spans="1:10">
      <c r="A49" t="s">
        <v>397</v>
      </c>
      <c r="B49" t="s">
        <v>372</v>
      </c>
      <c r="C49" t="s">
        <v>362</v>
      </c>
      <c r="D49" t="s">
        <v>362</v>
      </c>
      <c r="E49" t="s">
        <v>635</v>
      </c>
      <c r="F49" t="s">
        <v>631</v>
      </c>
      <c r="G49" t="s">
        <v>536</v>
      </c>
      <c r="H49" t="s">
        <v>413</v>
      </c>
      <c r="I49" t="s">
        <v>638</v>
      </c>
      <c r="J49" t="s">
        <v>637</v>
      </c>
    </row>
    <row r="50" spans="1:10">
      <c r="A50" t="s">
        <v>398</v>
      </c>
      <c r="B50" t="s">
        <v>362</v>
      </c>
      <c r="C50" t="s">
        <v>362</v>
      </c>
      <c r="D50" t="s">
        <v>362</v>
      </c>
    </row>
    <row r="51" spans="1:10">
      <c r="A51" t="s">
        <v>399</v>
      </c>
      <c r="B51" t="s">
        <v>362</v>
      </c>
      <c r="C51" t="s">
        <v>362</v>
      </c>
      <c r="D51" t="s">
        <v>362</v>
      </c>
    </row>
    <row r="52" spans="1:10">
      <c r="A52" t="s">
        <v>605</v>
      </c>
      <c r="B52" t="s">
        <v>362</v>
      </c>
      <c r="C52" t="s">
        <v>362</v>
      </c>
      <c r="D52" t="s">
        <v>362</v>
      </c>
    </row>
    <row r="53" spans="1:10">
      <c r="A53" t="s">
        <v>400</v>
      </c>
      <c r="B53" t="s">
        <v>362</v>
      </c>
      <c r="C53" t="s">
        <v>362</v>
      </c>
      <c r="D53" t="s">
        <v>362</v>
      </c>
    </row>
    <row r="54" spans="1:10">
      <c r="A54" t="s">
        <v>555</v>
      </c>
      <c r="B54" t="s">
        <v>362</v>
      </c>
      <c r="C54" t="s">
        <v>362</v>
      </c>
      <c r="D54" t="s">
        <v>362</v>
      </c>
    </row>
    <row r="55" spans="1:10">
      <c r="A55" t="s">
        <v>401</v>
      </c>
      <c r="B55" t="s">
        <v>362</v>
      </c>
      <c r="C55" t="s">
        <v>362</v>
      </c>
      <c r="D55" t="s">
        <v>362</v>
      </c>
    </row>
    <row r="56" spans="1:10">
      <c r="A56" t="s">
        <v>559</v>
      </c>
      <c r="B56" t="s">
        <v>362</v>
      </c>
      <c r="C56" t="s">
        <v>362</v>
      </c>
      <c r="D56" t="s">
        <v>362</v>
      </c>
    </row>
    <row r="57" spans="1:10">
      <c r="A57" t="s">
        <v>606</v>
      </c>
      <c r="B57" t="s">
        <v>362</v>
      </c>
      <c r="C57" t="s">
        <v>362</v>
      </c>
      <c r="D57" t="s">
        <v>362</v>
      </c>
    </row>
    <row r="58" spans="1:10">
      <c r="A58" t="s">
        <v>402</v>
      </c>
      <c r="B58" t="s">
        <v>362</v>
      </c>
      <c r="C58" t="s">
        <v>362</v>
      </c>
      <c r="D58" t="s">
        <v>362</v>
      </c>
    </row>
    <row r="59" spans="1:10">
      <c r="A59" t="s">
        <v>503</v>
      </c>
      <c r="B59" t="s">
        <v>362</v>
      </c>
      <c r="C59" t="s">
        <v>362</v>
      </c>
      <c r="D59" t="s">
        <v>362</v>
      </c>
    </row>
    <row r="60" spans="1:10">
      <c r="A60" t="s">
        <v>403</v>
      </c>
      <c r="B60" t="s">
        <v>372</v>
      </c>
      <c r="C60" t="s">
        <v>362</v>
      </c>
      <c r="D60" t="s">
        <v>362</v>
      </c>
      <c r="E60" t="s">
        <v>635</v>
      </c>
      <c r="F60" t="s">
        <v>631</v>
      </c>
      <c r="G60" t="s">
        <v>536</v>
      </c>
      <c r="H60" t="s">
        <v>376</v>
      </c>
    </row>
    <row r="61" spans="1:10">
      <c r="A61" t="s">
        <v>404</v>
      </c>
      <c r="B61" t="s">
        <v>372</v>
      </c>
      <c r="C61" t="s">
        <v>362</v>
      </c>
      <c r="D61" t="s">
        <v>362</v>
      </c>
      <c r="E61" t="s">
        <v>510</v>
      </c>
      <c r="F61" t="s">
        <v>631</v>
      </c>
      <c r="G61" t="s">
        <v>552</v>
      </c>
      <c r="H61" t="s">
        <v>376</v>
      </c>
    </row>
    <row r="62" spans="1:10">
      <c r="A62" t="s">
        <v>405</v>
      </c>
      <c r="B62" t="s">
        <v>362</v>
      </c>
      <c r="C62" t="s">
        <v>362</v>
      </c>
      <c r="D62" t="s">
        <v>362</v>
      </c>
    </row>
    <row r="63" spans="1:10">
      <c r="A63" t="s">
        <v>636</v>
      </c>
      <c r="B63" t="s">
        <v>372</v>
      </c>
      <c r="C63" t="s">
        <v>362</v>
      </c>
      <c r="D63" t="s">
        <v>362</v>
      </c>
      <c r="E63" t="s">
        <v>635</v>
      </c>
      <c r="F63" t="s">
        <v>635</v>
      </c>
      <c r="G63" t="s">
        <v>376</v>
      </c>
      <c r="H63" t="s">
        <v>376</v>
      </c>
    </row>
    <row r="64" spans="1:10">
      <c r="A64" t="s">
        <v>406</v>
      </c>
      <c r="B64" t="s">
        <v>362</v>
      </c>
      <c r="C64" t="s">
        <v>362</v>
      </c>
      <c r="D64" t="s">
        <v>362</v>
      </c>
    </row>
    <row r="65" spans="1:4">
      <c r="A65" t="s">
        <v>407</v>
      </c>
      <c r="B65" t="s">
        <v>362</v>
      </c>
      <c r="C65" t="s">
        <v>362</v>
      </c>
      <c r="D65" t="s">
        <v>362</v>
      </c>
    </row>
    <row r="66" spans="1:4">
      <c r="A66" t="s">
        <v>410</v>
      </c>
      <c r="B66" t="s">
        <v>362</v>
      </c>
      <c r="C66" t="s">
        <v>362</v>
      </c>
      <c r="D66" t="s">
        <v>362</v>
      </c>
    </row>
    <row r="67" spans="1:4">
      <c r="A67" t="s">
        <v>608</v>
      </c>
      <c r="B67" t="s">
        <v>362</v>
      </c>
      <c r="C67" t="s">
        <v>362</v>
      </c>
      <c r="D67" t="s">
        <v>362</v>
      </c>
    </row>
    <row r="68" spans="1:4">
      <c r="A68" t="s">
        <v>411</v>
      </c>
      <c r="B68" t="s">
        <v>362</v>
      </c>
      <c r="C68" t="s">
        <v>362</v>
      </c>
      <c r="D68" t="s">
        <v>362</v>
      </c>
    </row>
    <row r="69" spans="1:4">
      <c r="A69" t="s">
        <v>416</v>
      </c>
      <c r="B69" t="s">
        <v>362</v>
      </c>
      <c r="C69" t="s">
        <v>362</v>
      </c>
      <c r="D69" t="s">
        <v>362</v>
      </c>
    </row>
    <row r="70" spans="1:4">
      <c r="A70" t="s">
        <v>417</v>
      </c>
      <c r="B70" t="s">
        <v>362</v>
      </c>
      <c r="C70" t="s">
        <v>362</v>
      </c>
      <c r="D70" t="s">
        <v>362</v>
      </c>
    </row>
    <row r="71" spans="1:4">
      <c r="A71" t="s">
        <v>612</v>
      </c>
      <c r="B71" t="s">
        <v>362</v>
      </c>
      <c r="C71" t="s">
        <v>362</v>
      </c>
      <c r="D71" t="s">
        <v>362</v>
      </c>
    </row>
    <row r="72" spans="1:4">
      <c r="A72" t="s">
        <v>613</v>
      </c>
      <c r="B72" t="s">
        <v>362</v>
      </c>
      <c r="C72" t="s">
        <v>362</v>
      </c>
      <c r="D72" t="s">
        <v>362</v>
      </c>
    </row>
    <row r="73" spans="1:4">
      <c r="A73" t="s">
        <v>561</v>
      </c>
      <c r="B73" t="s">
        <v>362</v>
      </c>
      <c r="C73" t="s">
        <v>362</v>
      </c>
      <c r="D73" t="s">
        <v>362</v>
      </c>
    </row>
    <row r="74" spans="1:4">
      <c r="A74" t="s">
        <v>418</v>
      </c>
      <c r="B74" t="s">
        <v>362</v>
      </c>
      <c r="C74" t="s">
        <v>362</v>
      </c>
      <c r="D74" t="s">
        <v>362</v>
      </c>
    </row>
    <row r="75" spans="1:4">
      <c r="A75" t="s">
        <v>419</v>
      </c>
      <c r="B75" t="s">
        <v>362</v>
      </c>
      <c r="C75" t="s">
        <v>362</v>
      </c>
      <c r="D75" t="s">
        <v>362</v>
      </c>
    </row>
    <row r="76" spans="1:4">
      <c r="A76" t="s">
        <v>422</v>
      </c>
      <c r="B76" t="s">
        <v>362</v>
      </c>
      <c r="C76" t="s">
        <v>362</v>
      </c>
      <c r="D76" t="s">
        <v>362</v>
      </c>
    </row>
    <row r="77" spans="1:4">
      <c r="A77" t="s">
        <v>423</v>
      </c>
      <c r="B77" t="s">
        <v>362</v>
      </c>
      <c r="C77" t="s">
        <v>362</v>
      </c>
      <c r="D77" t="s">
        <v>362</v>
      </c>
    </row>
    <row r="78" spans="1:4">
      <c r="A78" t="s">
        <v>424</v>
      </c>
      <c r="B78" t="s">
        <v>362</v>
      </c>
      <c r="C78" t="s">
        <v>362</v>
      </c>
      <c r="D78" t="s">
        <v>362</v>
      </c>
    </row>
    <row r="79" spans="1:4">
      <c r="A79" t="s">
        <v>425</v>
      </c>
      <c r="B79" t="s">
        <v>362</v>
      </c>
      <c r="C79" t="s">
        <v>362</v>
      </c>
      <c r="D79" t="s">
        <v>362</v>
      </c>
    </row>
    <row r="80" spans="1:4">
      <c r="A80" t="s">
        <v>529</v>
      </c>
      <c r="B80" t="s">
        <v>362</v>
      </c>
      <c r="C80" t="s">
        <v>362</v>
      </c>
      <c r="D80" t="s">
        <v>362</v>
      </c>
    </row>
    <row r="81" spans="1:10">
      <c r="A81" t="s">
        <v>426</v>
      </c>
      <c r="B81" t="s">
        <v>362</v>
      </c>
      <c r="C81" t="s">
        <v>362</v>
      </c>
      <c r="D81" t="s">
        <v>362</v>
      </c>
    </row>
    <row r="82" spans="1:10">
      <c r="A82" t="s">
        <v>614</v>
      </c>
      <c r="B82" t="s">
        <v>362</v>
      </c>
      <c r="C82" t="s">
        <v>362</v>
      </c>
      <c r="D82" t="s">
        <v>362</v>
      </c>
    </row>
    <row r="83" spans="1:10">
      <c r="A83" t="s">
        <v>616</v>
      </c>
      <c r="B83" t="s">
        <v>362</v>
      </c>
      <c r="C83" t="s">
        <v>362</v>
      </c>
      <c r="D83" t="s">
        <v>362</v>
      </c>
    </row>
    <row r="84" spans="1:10">
      <c r="A84" t="s">
        <v>427</v>
      </c>
      <c r="B84" t="s">
        <v>362</v>
      </c>
      <c r="C84" t="s">
        <v>362</v>
      </c>
      <c r="D84" t="s">
        <v>362</v>
      </c>
    </row>
    <row r="85" spans="1:10">
      <c r="A85" t="s">
        <v>565</v>
      </c>
      <c r="B85" t="s">
        <v>362</v>
      </c>
      <c r="C85" t="s">
        <v>362</v>
      </c>
      <c r="D85" t="s">
        <v>362</v>
      </c>
    </row>
    <row r="86" spans="1:10">
      <c r="A86" t="s">
        <v>428</v>
      </c>
      <c r="B86" t="s">
        <v>362</v>
      </c>
      <c r="C86" t="s">
        <v>362</v>
      </c>
      <c r="D86" t="s">
        <v>362</v>
      </c>
    </row>
    <row r="87" spans="1:10">
      <c r="A87" t="s">
        <v>430</v>
      </c>
      <c r="B87" t="s">
        <v>362</v>
      </c>
      <c r="C87" t="s">
        <v>362</v>
      </c>
      <c r="D87" t="s">
        <v>362</v>
      </c>
    </row>
    <row r="88" spans="1:10">
      <c r="A88" t="s">
        <v>431</v>
      </c>
      <c r="B88" t="s">
        <v>362</v>
      </c>
      <c r="C88" t="s">
        <v>362</v>
      </c>
      <c r="D88" t="s">
        <v>362</v>
      </c>
    </row>
    <row r="89" spans="1:10">
      <c r="A89" t="s">
        <v>432</v>
      </c>
      <c r="B89" t="s">
        <v>362</v>
      </c>
      <c r="C89" t="s">
        <v>362</v>
      </c>
      <c r="D89" t="s">
        <v>362</v>
      </c>
    </row>
    <row r="90" spans="1:10">
      <c r="A90" t="s">
        <v>433</v>
      </c>
      <c r="B90" t="s">
        <v>362</v>
      </c>
      <c r="C90" t="s">
        <v>362</v>
      </c>
      <c r="D90" t="s">
        <v>362</v>
      </c>
    </row>
    <row r="91" spans="1:10">
      <c r="A91" t="s">
        <v>622</v>
      </c>
      <c r="B91" t="s">
        <v>362</v>
      </c>
      <c r="C91" t="s">
        <v>362</v>
      </c>
      <c r="D91" t="s">
        <v>362</v>
      </c>
    </row>
    <row r="92" spans="1:10">
      <c r="A92" t="s">
        <v>434</v>
      </c>
      <c r="B92" t="s">
        <v>362</v>
      </c>
      <c r="C92" t="s">
        <v>362</v>
      </c>
      <c r="D92" t="s">
        <v>362</v>
      </c>
    </row>
    <row r="93" spans="1:10">
      <c r="A93" t="s">
        <v>435</v>
      </c>
      <c r="B93" t="s">
        <v>372</v>
      </c>
      <c r="C93" t="s">
        <v>362</v>
      </c>
      <c r="D93" t="s">
        <v>362</v>
      </c>
      <c r="E93" t="s">
        <v>634</v>
      </c>
      <c r="F93" t="s">
        <v>631</v>
      </c>
      <c r="G93" t="s">
        <v>581</v>
      </c>
      <c r="H93" t="s">
        <v>413</v>
      </c>
      <c r="I93" t="s">
        <v>633</v>
      </c>
      <c r="J93" t="s">
        <v>632</v>
      </c>
    </row>
    <row r="94" spans="1:10">
      <c r="A94" t="s">
        <v>568</v>
      </c>
      <c r="B94" t="s">
        <v>362</v>
      </c>
      <c r="C94" t="s">
        <v>362</v>
      </c>
      <c r="D94" t="s">
        <v>362</v>
      </c>
    </row>
    <row r="95" spans="1:10">
      <c r="A95" t="s">
        <v>436</v>
      </c>
      <c r="B95" t="s">
        <v>362</v>
      </c>
      <c r="C95" t="s">
        <v>362</v>
      </c>
      <c r="D95" t="s">
        <v>362</v>
      </c>
    </row>
    <row r="96" spans="1:10">
      <c r="A96" t="s">
        <v>437</v>
      </c>
      <c r="B96" t="s">
        <v>362</v>
      </c>
      <c r="C96" t="s">
        <v>362</v>
      </c>
      <c r="D96" t="s">
        <v>362</v>
      </c>
    </row>
    <row r="97" spans="1:8">
      <c r="A97" t="s">
        <v>466</v>
      </c>
      <c r="B97" t="s">
        <v>362</v>
      </c>
      <c r="C97" t="s">
        <v>362</v>
      </c>
      <c r="D97" t="s">
        <v>362</v>
      </c>
    </row>
    <row r="98" spans="1:8">
      <c r="A98" t="s">
        <v>440</v>
      </c>
      <c r="B98" t="s">
        <v>362</v>
      </c>
      <c r="C98" t="s">
        <v>362</v>
      </c>
      <c r="D98" t="s">
        <v>362</v>
      </c>
    </row>
    <row r="99" spans="1:8">
      <c r="A99" t="s">
        <v>444</v>
      </c>
      <c r="B99" t="s">
        <v>362</v>
      </c>
      <c r="C99" t="s">
        <v>362</v>
      </c>
      <c r="D99" t="s">
        <v>362</v>
      </c>
    </row>
    <row r="100" spans="1:8">
      <c r="A100" t="s">
        <v>625</v>
      </c>
      <c r="B100" t="s">
        <v>362</v>
      </c>
      <c r="C100" t="s">
        <v>362</v>
      </c>
      <c r="D100" t="s">
        <v>362</v>
      </c>
    </row>
    <row r="101" spans="1:8">
      <c r="A101" t="s">
        <v>571</v>
      </c>
      <c r="B101" t="s">
        <v>362</v>
      </c>
      <c r="C101" t="s">
        <v>362</v>
      </c>
      <c r="D101" t="s">
        <v>362</v>
      </c>
    </row>
    <row r="102" spans="1:8">
      <c r="A102" t="s">
        <v>572</v>
      </c>
      <c r="B102" t="s">
        <v>362</v>
      </c>
      <c r="C102" t="s">
        <v>362</v>
      </c>
      <c r="D102" t="s">
        <v>362</v>
      </c>
    </row>
    <row r="103" spans="1:8">
      <c r="A103" t="s">
        <v>575</v>
      </c>
      <c r="B103" t="s">
        <v>362</v>
      </c>
      <c r="C103" t="s">
        <v>362</v>
      </c>
      <c r="D103" t="s">
        <v>362</v>
      </c>
    </row>
    <row r="104" spans="1:8">
      <c r="A104" t="s">
        <v>577</v>
      </c>
      <c r="B104" t="s">
        <v>362</v>
      </c>
      <c r="C104" t="s">
        <v>362</v>
      </c>
      <c r="D104" t="s">
        <v>362</v>
      </c>
    </row>
    <row r="105" spans="1:8">
      <c r="A105" t="s">
        <v>445</v>
      </c>
      <c r="B105" t="s">
        <v>372</v>
      </c>
      <c r="C105" t="s">
        <v>362</v>
      </c>
      <c r="D105" t="s">
        <v>362</v>
      </c>
      <c r="E105" t="s">
        <v>515</v>
      </c>
      <c r="F105" t="s">
        <v>631</v>
      </c>
      <c r="G105" t="s">
        <v>523</v>
      </c>
      <c r="H105" t="s">
        <v>376</v>
      </c>
    </row>
    <row r="106" spans="1:8">
      <c r="A106" t="s">
        <v>446</v>
      </c>
      <c r="B106" t="s">
        <v>362</v>
      </c>
      <c r="C106" t="s">
        <v>362</v>
      </c>
      <c r="D106" t="s">
        <v>362</v>
      </c>
    </row>
    <row r="107" spans="1:8">
      <c r="A107" t="s">
        <v>475</v>
      </c>
      <c r="B107" t="s">
        <v>362</v>
      </c>
      <c r="C107" t="s">
        <v>362</v>
      </c>
      <c r="D107" t="s">
        <v>362</v>
      </c>
    </row>
    <row r="110" spans="1:8">
      <c r="A110" t="s">
        <v>453</v>
      </c>
      <c r="B110" t="s">
        <v>454</v>
      </c>
    </row>
    <row r="111" spans="1:8">
      <c r="A111" t="s">
        <v>455</v>
      </c>
      <c r="B111" t="s">
        <v>456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116"/>
  <sheetViews>
    <sheetView rightToLeft="1" workbookViewId="0"/>
  </sheetViews>
  <sheetFormatPr defaultRowHeight="15"/>
  <cols>
    <col min="1" max="1" width="19.5703125" customWidth="1"/>
    <col min="2" max="2" width="20.570312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649</v>
      </c>
      <c r="C2" t="s">
        <v>349</v>
      </c>
      <c r="D2" t="s">
        <v>650</v>
      </c>
      <c r="E2" t="s">
        <v>351</v>
      </c>
      <c r="F2" t="s">
        <v>651</v>
      </c>
    </row>
    <row r="4" spans="1:9">
      <c r="A4" t="s">
        <v>353</v>
      </c>
      <c r="B4" t="s">
        <v>649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652</v>
      </c>
      <c r="B5" t="s">
        <v>372</v>
      </c>
      <c r="C5" t="s">
        <v>362</v>
      </c>
      <c r="D5" t="s">
        <v>362</v>
      </c>
      <c r="E5" t="s">
        <v>653</v>
      </c>
      <c r="F5" t="s">
        <v>650</v>
      </c>
      <c r="G5" t="s">
        <v>472</v>
      </c>
      <c r="H5" t="s">
        <v>376</v>
      </c>
    </row>
    <row r="6" spans="1:9">
      <c r="A6" t="s">
        <v>361</v>
      </c>
      <c r="B6" t="s">
        <v>362</v>
      </c>
      <c r="C6" t="s">
        <v>362</v>
      </c>
      <c r="D6" t="s">
        <v>362</v>
      </c>
    </row>
    <row r="7" spans="1:9">
      <c r="A7" t="s">
        <v>497</v>
      </c>
      <c r="B7" t="s">
        <v>362</v>
      </c>
      <c r="C7" t="s">
        <v>362</v>
      </c>
      <c r="D7" t="s">
        <v>362</v>
      </c>
    </row>
    <row r="8" spans="1:9">
      <c r="A8" t="s">
        <v>363</v>
      </c>
      <c r="B8" t="s">
        <v>362</v>
      </c>
      <c r="C8" t="s">
        <v>362</v>
      </c>
      <c r="D8" t="s">
        <v>362</v>
      </c>
    </row>
    <row r="9" spans="1:9">
      <c r="A9" t="s">
        <v>500</v>
      </c>
      <c r="B9" t="s">
        <v>362</v>
      </c>
      <c r="C9" t="s">
        <v>362</v>
      </c>
      <c r="D9" t="s">
        <v>362</v>
      </c>
    </row>
    <row r="10" spans="1:9">
      <c r="A10" t="s">
        <v>364</v>
      </c>
      <c r="B10" t="s">
        <v>362</v>
      </c>
      <c r="C10" t="s">
        <v>362</v>
      </c>
      <c r="D10" t="s">
        <v>362</v>
      </c>
    </row>
    <row r="11" spans="1:9">
      <c r="A11" t="s">
        <v>365</v>
      </c>
      <c r="B11" t="s">
        <v>362</v>
      </c>
      <c r="C11" t="s">
        <v>362</v>
      </c>
      <c r="D11" t="s">
        <v>362</v>
      </c>
    </row>
    <row r="12" spans="1:9">
      <c r="A12" t="s">
        <v>543</v>
      </c>
      <c r="B12" t="s">
        <v>362</v>
      </c>
      <c r="C12" t="s">
        <v>362</v>
      </c>
      <c r="D12" t="s">
        <v>362</v>
      </c>
    </row>
    <row r="13" spans="1:9">
      <c r="A13" t="s">
        <v>644</v>
      </c>
      <c r="B13" t="s">
        <v>362</v>
      </c>
      <c r="C13" t="s">
        <v>362</v>
      </c>
      <c r="D13" t="s">
        <v>362</v>
      </c>
    </row>
    <row r="14" spans="1:9">
      <c r="A14" t="s">
        <v>548</v>
      </c>
      <c r="B14" t="s">
        <v>362</v>
      </c>
      <c r="C14" t="s">
        <v>362</v>
      </c>
      <c r="D14" t="s">
        <v>362</v>
      </c>
    </row>
    <row r="15" spans="1:9">
      <c r="A15" t="s">
        <v>366</v>
      </c>
      <c r="B15" t="s">
        <v>362</v>
      </c>
      <c r="C15" t="s">
        <v>362</v>
      </c>
      <c r="D15" t="s">
        <v>362</v>
      </c>
    </row>
    <row r="16" spans="1:9">
      <c r="A16" t="s">
        <v>367</v>
      </c>
      <c r="B16" t="s">
        <v>362</v>
      </c>
      <c r="C16" t="s">
        <v>362</v>
      </c>
      <c r="D16" t="s">
        <v>362</v>
      </c>
    </row>
    <row r="17" spans="1:8">
      <c r="A17" t="s">
        <v>642</v>
      </c>
      <c r="B17" t="s">
        <v>362</v>
      </c>
      <c r="C17" t="s">
        <v>362</v>
      </c>
      <c r="D17" t="s">
        <v>362</v>
      </c>
    </row>
    <row r="18" spans="1:8">
      <c r="A18" t="s">
        <v>640</v>
      </c>
      <c r="B18" t="s">
        <v>362</v>
      </c>
      <c r="C18" t="s">
        <v>362</v>
      </c>
      <c r="D18" t="s">
        <v>362</v>
      </c>
    </row>
    <row r="19" spans="1:8">
      <c r="A19" t="s">
        <v>368</v>
      </c>
      <c r="B19" t="s">
        <v>362</v>
      </c>
      <c r="C19" t="s">
        <v>362</v>
      </c>
      <c r="D19" t="s">
        <v>362</v>
      </c>
    </row>
    <row r="20" spans="1:8">
      <c r="A20" t="s">
        <v>550</v>
      </c>
      <c r="B20" t="s">
        <v>362</v>
      </c>
      <c r="C20" t="s">
        <v>362</v>
      </c>
      <c r="D20" t="s">
        <v>362</v>
      </c>
    </row>
    <row r="21" spans="1:8">
      <c r="A21" t="s">
        <v>587</v>
      </c>
      <c r="B21" t="s">
        <v>362</v>
      </c>
      <c r="C21" t="s">
        <v>362</v>
      </c>
      <c r="D21" t="s">
        <v>362</v>
      </c>
    </row>
    <row r="22" spans="1:8">
      <c r="A22" t="s">
        <v>369</v>
      </c>
      <c r="B22" t="s">
        <v>362</v>
      </c>
      <c r="C22" t="s">
        <v>362</v>
      </c>
      <c r="D22" t="s">
        <v>362</v>
      </c>
    </row>
    <row r="23" spans="1:8">
      <c r="A23" t="s">
        <v>370</v>
      </c>
      <c r="B23" t="s">
        <v>362</v>
      </c>
      <c r="C23" t="s">
        <v>362</v>
      </c>
      <c r="D23" t="s">
        <v>362</v>
      </c>
    </row>
    <row r="24" spans="1:8">
      <c r="A24" t="s">
        <v>593</v>
      </c>
      <c r="B24" t="s">
        <v>362</v>
      </c>
      <c r="C24" t="s">
        <v>362</v>
      </c>
      <c r="D24" t="s">
        <v>362</v>
      </c>
    </row>
    <row r="25" spans="1:8">
      <c r="A25" t="s">
        <v>371</v>
      </c>
      <c r="B25" t="s">
        <v>362</v>
      </c>
      <c r="C25" t="s">
        <v>362</v>
      </c>
      <c r="D25" t="s">
        <v>362</v>
      </c>
    </row>
    <row r="26" spans="1:8">
      <c r="A26" t="s">
        <v>377</v>
      </c>
      <c r="B26" t="s">
        <v>372</v>
      </c>
      <c r="C26" t="s">
        <v>362</v>
      </c>
      <c r="D26" t="s">
        <v>362</v>
      </c>
      <c r="E26" t="s">
        <v>510</v>
      </c>
      <c r="F26" t="s">
        <v>654</v>
      </c>
      <c r="G26" t="s">
        <v>655</v>
      </c>
      <c r="H26" t="s">
        <v>376</v>
      </c>
    </row>
    <row r="27" spans="1:8">
      <c r="A27" t="s">
        <v>378</v>
      </c>
      <c r="B27" t="s">
        <v>362</v>
      </c>
      <c r="C27" t="s">
        <v>362</v>
      </c>
      <c r="D27" t="s">
        <v>362</v>
      </c>
    </row>
    <row r="28" spans="1:8">
      <c r="A28" t="s">
        <v>379</v>
      </c>
      <c r="B28" t="s">
        <v>362</v>
      </c>
      <c r="C28" t="s">
        <v>362</v>
      </c>
      <c r="D28" t="s">
        <v>362</v>
      </c>
    </row>
    <row r="29" spans="1:8">
      <c r="A29" t="s">
        <v>380</v>
      </c>
      <c r="B29" t="s">
        <v>362</v>
      </c>
      <c r="C29" t="s">
        <v>362</v>
      </c>
      <c r="D29" t="s">
        <v>362</v>
      </c>
    </row>
    <row r="30" spans="1:8">
      <c r="A30" t="s">
        <v>381</v>
      </c>
      <c r="B30" t="s">
        <v>362</v>
      </c>
      <c r="C30" t="s">
        <v>362</v>
      </c>
      <c r="D30" t="s">
        <v>362</v>
      </c>
    </row>
    <row r="31" spans="1:8">
      <c r="A31" t="s">
        <v>382</v>
      </c>
      <c r="B31" t="s">
        <v>362</v>
      </c>
      <c r="C31" t="s">
        <v>362</v>
      </c>
      <c r="D31" t="s">
        <v>362</v>
      </c>
    </row>
    <row r="32" spans="1:8">
      <c r="A32" t="s">
        <v>383</v>
      </c>
      <c r="B32" t="s">
        <v>372</v>
      </c>
      <c r="C32" t="s">
        <v>362</v>
      </c>
      <c r="D32" t="s">
        <v>362</v>
      </c>
      <c r="E32" t="s">
        <v>495</v>
      </c>
      <c r="F32" t="s">
        <v>589</v>
      </c>
      <c r="G32" t="s">
        <v>552</v>
      </c>
      <c r="H32" t="s">
        <v>376</v>
      </c>
    </row>
    <row r="33" spans="1:8">
      <c r="A33" t="s">
        <v>501</v>
      </c>
      <c r="B33" t="s">
        <v>362</v>
      </c>
      <c r="C33" t="s">
        <v>362</v>
      </c>
      <c r="D33" t="s">
        <v>362</v>
      </c>
    </row>
    <row r="34" spans="1:8">
      <c r="A34" t="s">
        <v>384</v>
      </c>
      <c r="B34" t="s">
        <v>372</v>
      </c>
      <c r="C34" t="s">
        <v>362</v>
      </c>
      <c r="D34" t="s">
        <v>362</v>
      </c>
      <c r="E34" t="s">
        <v>504</v>
      </c>
      <c r="F34" t="s">
        <v>650</v>
      </c>
      <c r="G34" t="s">
        <v>522</v>
      </c>
      <c r="H34" t="s">
        <v>376</v>
      </c>
    </row>
    <row r="35" spans="1:8">
      <c r="A35" t="s">
        <v>598</v>
      </c>
      <c r="B35" t="s">
        <v>362</v>
      </c>
      <c r="C35" t="s">
        <v>362</v>
      </c>
      <c r="D35" t="s">
        <v>362</v>
      </c>
    </row>
    <row r="36" spans="1:8">
      <c r="A36" t="s">
        <v>385</v>
      </c>
      <c r="B36" t="s">
        <v>362</v>
      </c>
      <c r="C36" t="s">
        <v>362</v>
      </c>
      <c r="D36" t="s">
        <v>362</v>
      </c>
    </row>
    <row r="37" spans="1:8">
      <c r="A37" t="s">
        <v>459</v>
      </c>
      <c r="B37" t="s">
        <v>362</v>
      </c>
      <c r="C37" t="s">
        <v>362</v>
      </c>
      <c r="D37" t="s">
        <v>362</v>
      </c>
    </row>
    <row r="38" spans="1:8">
      <c r="A38" t="s">
        <v>386</v>
      </c>
      <c r="B38" t="s">
        <v>362</v>
      </c>
      <c r="C38" t="s">
        <v>362</v>
      </c>
      <c r="D38" t="s">
        <v>362</v>
      </c>
    </row>
    <row r="39" spans="1:8">
      <c r="A39" t="s">
        <v>509</v>
      </c>
      <c r="B39" t="s">
        <v>362</v>
      </c>
      <c r="C39" t="s">
        <v>362</v>
      </c>
      <c r="D39" t="s">
        <v>362</v>
      </c>
    </row>
    <row r="40" spans="1:8">
      <c r="A40" t="s">
        <v>389</v>
      </c>
      <c r="B40" t="s">
        <v>362</v>
      </c>
      <c r="C40" t="s">
        <v>362</v>
      </c>
      <c r="D40" t="s">
        <v>362</v>
      </c>
    </row>
    <row r="41" spans="1:8">
      <c r="A41" t="s">
        <v>512</v>
      </c>
      <c r="B41" t="s">
        <v>362</v>
      </c>
      <c r="C41" t="s">
        <v>362</v>
      </c>
      <c r="D41" t="s">
        <v>362</v>
      </c>
    </row>
    <row r="42" spans="1:8">
      <c r="A42" t="s">
        <v>514</v>
      </c>
      <c r="B42" t="s">
        <v>362</v>
      </c>
      <c r="C42" t="s">
        <v>362</v>
      </c>
      <c r="D42" t="s">
        <v>362</v>
      </c>
    </row>
    <row r="43" spans="1:8">
      <c r="A43" t="s">
        <v>390</v>
      </c>
      <c r="B43" t="s">
        <v>362</v>
      </c>
      <c r="C43" t="s">
        <v>362</v>
      </c>
      <c r="D43" t="s">
        <v>362</v>
      </c>
    </row>
    <row r="44" spans="1:8">
      <c r="A44" t="s">
        <v>391</v>
      </c>
      <c r="B44" t="s">
        <v>372</v>
      </c>
      <c r="C44" t="s">
        <v>362</v>
      </c>
      <c r="D44" t="s">
        <v>362</v>
      </c>
      <c r="E44" t="s">
        <v>588</v>
      </c>
      <c r="F44" t="s">
        <v>589</v>
      </c>
      <c r="G44" t="s">
        <v>656</v>
      </c>
      <c r="H44" t="s">
        <v>376</v>
      </c>
    </row>
    <row r="45" spans="1:8">
      <c r="A45" t="s">
        <v>392</v>
      </c>
      <c r="B45" t="s">
        <v>362</v>
      </c>
      <c r="C45" t="s">
        <v>362</v>
      </c>
      <c r="D45" t="s">
        <v>362</v>
      </c>
    </row>
    <row r="46" spans="1:8">
      <c r="A46" t="s">
        <v>393</v>
      </c>
      <c r="B46" t="s">
        <v>362</v>
      </c>
      <c r="C46" t="s">
        <v>362</v>
      </c>
      <c r="D46" t="s">
        <v>362</v>
      </c>
    </row>
    <row r="47" spans="1:8">
      <c r="A47" t="s">
        <v>553</v>
      </c>
      <c r="B47" t="s">
        <v>362</v>
      </c>
      <c r="C47" t="s">
        <v>362</v>
      </c>
      <c r="D47" t="s">
        <v>362</v>
      </c>
    </row>
    <row r="48" spans="1:8">
      <c r="A48" t="s">
        <v>603</v>
      </c>
      <c r="B48" t="s">
        <v>362</v>
      </c>
      <c r="C48" t="s">
        <v>362</v>
      </c>
      <c r="D48" t="s">
        <v>362</v>
      </c>
    </row>
    <row r="49" spans="1:8">
      <c r="A49" t="s">
        <v>394</v>
      </c>
      <c r="B49" t="s">
        <v>362</v>
      </c>
      <c r="C49" t="s">
        <v>362</v>
      </c>
      <c r="D49" t="s">
        <v>362</v>
      </c>
    </row>
    <row r="50" spans="1:8">
      <c r="A50" t="s">
        <v>397</v>
      </c>
      <c r="B50" t="s">
        <v>362</v>
      </c>
      <c r="C50" t="s">
        <v>362</v>
      </c>
      <c r="D50" t="s">
        <v>362</v>
      </c>
    </row>
    <row r="51" spans="1:8">
      <c r="A51" t="s">
        <v>398</v>
      </c>
      <c r="B51" t="s">
        <v>362</v>
      </c>
      <c r="C51" t="s">
        <v>362</v>
      </c>
      <c r="D51" t="s">
        <v>362</v>
      </c>
    </row>
    <row r="52" spans="1:8">
      <c r="A52" t="s">
        <v>399</v>
      </c>
      <c r="B52" t="s">
        <v>362</v>
      </c>
      <c r="C52" t="s">
        <v>362</v>
      </c>
      <c r="D52" t="s">
        <v>362</v>
      </c>
    </row>
    <row r="53" spans="1:8">
      <c r="A53" t="s">
        <v>605</v>
      </c>
      <c r="B53" t="s">
        <v>362</v>
      </c>
      <c r="C53" t="s">
        <v>362</v>
      </c>
      <c r="D53" t="s">
        <v>362</v>
      </c>
    </row>
    <row r="54" spans="1:8">
      <c r="A54" t="s">
        <v>400</v>
      </c>
      <c r="B54" t="s">
        <v>362</v>
      </c>
      <c r="C54" t="s">
        <v>362</v>
      </c>
      <c r="D54" t="s">
        <v>362</v>
      </c>
    </row>
    <row r="55" spans="1:8">
      <c r="A55" t="s">
        <v>555</v>
      </c>
      <c r="B55" t="s">
        <v>362</v>
      </c>
      <c r="C55" t="s">
        <v>362</v>
      </c>
      <c r="D55" t="s">
        <v>362</v>
      </c>
    </row>
    <row r="56" spans="1:8">
      <c r="A56" t="s">
        <v>401</v>
      </c>
      <c r="B56" t="s">
        <v>372</v>
      </c>
      <c r="C56" t="s">
        <v>362</v>
      </c>
      <c r="D56" t="s">
        <v>362</v>
      </c>
      <c r="E56" t="s">
        <v>589</v>
      </c>
      <c r="F56" t="s">
        <v>589</v>
      </c>
      <c r="G56" t="s">
        <v>376</v>
      </c>
      <c r="H56" t="s">
        <v>376</v>
      </c>
    </row>
    <row r="57" spans="1:8">
      <c r="A57" t="s">
        <v>559</v>
      </c>
      <c r="B57" t="s">
        <v>362</v>
      </c>
      <c r="C57" t="s">
        <v>362</v>
      </c>
      <c r="D57" t="s">
        <v>362</v>
      </c>
    </row>
    <row r="58" spans="1:8">
      <c r="A58" t="s">
        <v>606</v>
      </c>
      <c r="B58" t="s">
        <v>362</v>
      </c>
      <c r="C58" t="s">
        <v>362</v>
      </c>
      <c r="D58" t="s">
        <v>362</v>
      </c>
    </row>
    <row r="59" spans="1:8">
      <c r="A59" t="s">
        <v>657</v>
      </c>
      <c r="B59" t="s">
        <v>372</v>
      </c>
      <c r="C59" t="s">
        <v>362</v>
      </c>
      <c r="D59" t="s">
        <v>362</v>
      </c>
      <c r="E59" t="s">
        <v>658</v>
      </c>
      <c r="F59" t="s">
        <v>595</v>
      </c>
      <c r="G59" t="s">
        <v>421</v>
      </c>
      <c r="H59" t="s">
        <v>376</v>
      </c>
    </row>
    <row r="60" spans="1:8">
      <c r="A60" t="s">
        <v>402</v>
      </c>
      <c r="B60" t="s">
        <v>372</v>
      </c>
      <c r="C60" t="s">
        <v>362</v>
      </c>
      <c r="D60" t="s">
        <v>362</v>
      </c>
      <c r="E60" t="s">
        <v>510</v>
      </c>
      <c r="F60" t="s">
        <v>589</v>
      </c>
      <c r="G60" t="s">
        <v>465</v>
      </c>
      <c r="H60" t="s">
        <v>376</v>
      </c>
    </row>
    <row r="61" spans="1:8">
      <c r="A61" t="s">
        <v>503</v>
      </c>
      <c r="B61" t="s">
        <v>362</v>
      </c>
      <c r="C61" t="s">
        <v>362</v>
      </c>
      <c r="D61" t="s">
        <v>362</v>
      </c>
    </row>
    <row r="62" spans="1:8">
      <c r="A62" t="s">
        <v>403</v>
      </c>
      <c r="B62" t="s">
        <v>362</v>
      </c>
      <c r="C62" t="s">
        <v>362</v>
      </c>
      <c r="D62" t="s">
        <v>362</v>
      </c>
    </row>
    <row r="63" spans="1:8">
      <c r="A63" t="s">
        <v>404</v>
      </c>
      <c r="B63" t="s">
        <v>362</v>
      </c>
      <c r="C63" t="s">
        <v>362</v>
      </c>
      <c r="D63" t="s">
        <v>362</v>
      </c>
    </row>
    <row r="64" spans="1:8">
      <c r="A64" t="s">
        <v>405</v>
      </c>
      <c r="B64" t="s">
        <v>372</v>
      </c>
      <c r="C64" t="s">
        <v>362</v>
      </c>
      <c r="D64" t="s">
        <v>362</v>
      </c>
      <c r="E64" t="s">
        <v>594</v>
      </c>
      <c r="F64" t="s">
        <v>589</v>
      </c>
      <c r="G64" t="s">
        <v>465</v>
      </c>
      <c r="H64" t="s">
        <v>376</v>
      </c>
    </row>
    <row r="65" spans="1:8">
      <c r="A65" t="s">
        <v>636</v>
      </c>
      <c r="B65" t="s">
        <v>362</v>
      </c>
      <c r="C65" t="s">
        <v>362</v>
      </c>
      <c r="D65" t="s">
        <v>362</v>
      </c>
    </row>
    <row r="66" spans="1:8">
      <c r="A66" t="s">
        <v>406</v>
      </c>
      <c r="B66" t="s">
        <v>362</v>
      </c>
      <c r="C66" t="s">
        <v>362</v>
      </c>
      <c r="D66" t="s">
        <v>362</v>
      </c>
    </row>
    <row r="67" spans="1:8">
      <c r="A67" t="s">
        <v>659</v>
      </c>
      <c r="B67" t="s">
        <v>372</v>
      </c>
      <c r="C67" t="s">
        <v>362</v>
      </c>
      <c r="D67" t="s">
        <v>362</v>
      </c>
      <c r="E67" t="s">
        <v>588</v>
      </c>
      <c r="F67" t="s">
        <v>660</v>
      </c>
      <c r="G67" t="s">
        <v>527</v>
      </c>
      <c r="H67" t="s">
        <v>376</v>
      </c>
    </row>
    <row r="68" spans="1:8">
      <c r="A68" t="s">
        <v>407</v>
      </c>
      <c r="B68" t="s">
        <v>362</v>
      </c>
      <c r="C68" t="s">
        <v>362</v>
      </c>
      <c r="D68" t="s">
        <v>362</v>
      </c>
    </row>
    <row r="69" spans="1:8">
      <c r="A69" t="s">
        <v>661</v>
      </c>
      <c r="B69" t="s">
        <v>372</v>
      </c>
      <c r="C69" t="s">
        <v>362</v>
      </c>
      <c r="D69" t="s">
        <v>362</v>
      </c>
      <c r="E69" t="s">
        <v>662</v>
      </c>
      <c r="F69" t="s">
        <v>663</v>
      </c>
      <c r="G69" t="s">
        <v>443</v>
      </c>
      <c r="H69" t="s">
        <v>376</v>
      </c>
    </row>
    <row r="70" spans="1:8">
      <c r="A70" t="s">
        <v>410</v>
      </c>
      <c r="B70" t="s">
        <v>362</v>
      </c>
      <c r="C70" t="s">
        <v>362</v>
      </c>
      <c r="D70" t="s">
        <v>362</v>
      </c>
    </row>
    <row r="71" spans="1:8">
      <c r="A71" t="s">
        <v>608</v>
      </c>
      <c r="B71" t="s">
        <v>362</v>
      </c>
      <c r="C71" t="s">
        <v>362</v>
      </c>
      <c r="D71" t="s">
        <v>362</v>
      </c>
    </row>
    <row r="72" spans="1:8">
      <c r="A72" t="s">
        <v>411</v>
      </c>
      <c r="B72" t="s">
        <v>362</v>
      </c>
      <c r="C72" t="s">
        <v>362</v>
      </c>
      <c r="D72" t="s">
        <v>362</v>
      </c>
    </row>
    <row r="73" spans="1:8">
      <c r="A73" t="s">
        <v>416</v>
      </c>
      <c r="B73" t="s">
        <v>362</v>
      </c>
      <c r="C73" t="s">
        <v>362</v>
      </c>
      <c r="D73" t="s">
        <v>362</v>
      </c>
    </row>
    <row r="74" spans="1:8">
      <c r="A74" t="s">
        <v>417</v>
      </c>
      <c r="B74" t="s">
        <v>362</v>
      </c>
      <c r="C74" t="s">
        <v>362</v>
      </c>
      <c r="D74" t="s">
        <v>362</v>
      </c>
    </row>
    <row r="75" spans="1:8">
      <c r="A75" t="s">
        <v>612</v>
      </c>
      <c r="B75" t="s">
        <v>362</v>
      </c>
      <c r="C75" t="s">
        <v>362</v>
      </c>
      <c r="D75" t="s">
        <v>362</v>
      </c>
    </row>
    <row r="76" spans="1:8">
      <c r="A76" t="s">
        <v>613</v>
      </c>
      <c r="B76" t="s">
        <v>362</v>
      </c>
      <c r="C76" t="s">
        <v>362</v>
      </c>
      <c r="D76" t="s">
        <v>362</v>
      </c>
    </row>
    <row r="77" spans="1:8">
      <c r="A77" t="s">
        <v>561</v>
      </c>
      <c r="B77" t="s">
        <v>362</v>
      </c>
      <c r="C77" t="s">
        <v>362</v>
      </c>
      <c r="D77" t="s">
        <v>362</v>
      </c>
    </row>
    <row r="78" spans="1:8">
      <c r="A78" t="s">
        <v>418</v>
      </c>
      <c r="B78" t="s">
        <v>362</v>
      </c>
      <c r="C78" t="s">
        <v>362</v>
      </c>
      <c r="D78" t="s">
        <v>362</v>
      </c>
    </row>
    <row r="79" spans="1:8">
      <c r="A79" t="s">
        <v>419</v>
      </c>
      <c r="B79" t="s">
        <v>362</v>
      </c>
      <c r="C79" t="s">
        <v>362</v>
      </c>
      <c r="D79" t="s">
        <v>362</v>
      </c>
    </row>
    <row r="80" spans="1:8">
      <c r="A80" t="s">
        <v>422</v>
      </c>
      <c r="B80" t="s">
        <v>362</v>
      </c>
      <c r="C80" t="s">
        <v>362</v>
      </c>
      <c r="D80" t="s">
        <v>362</v>
      </c>
    </row>
    <row r="81" spans="1:10">
      <c r="A81" t="s">
        <v>423</v>
      </c>
      <c r="B81" t="s">
        <v>362</v>
      </c>
      <c r="C81" t="s">
        <v>362</v>
      </c>
      <c r="D81" t="s">
        <v>362</v>
      </c>
    </row>
    <row r="82" spans="1:10">
      <c r="A82" t="s">
        <v>424</v>
      </c>
      <c r="B82" t="s">
        <v>362</v>
      </c>
      <c r="C82" t="s">
        <v>362</v>
      </c>
      <c r="D82" t="s">
        <v>362</v>
      </c>
    </row>
    <row r="83" spans="1:10">
      <c r="A83" t="s">
        <v>425</v>
      </c>
      <c r="B83" t="s">
        <v>362</v>
      </c>
      <c r="C83" t="s">
        <v>362</v>
      </c>
      <c r="D83" t="s">
        <v>362</v>
      </c>
    </row>
    <row r="84" spans="1:10">
      <c r="A84" t="s">
        <v>529</v>
      </c>
      <c r="B84" t="s">
        <v>362</v>
      </c>
      <c r="C84" t="s">
        <v>362</v>
      </c>
      <c r="D84" t="s">
        <v>362</v>
      </c>
    </row>
    <row r="85" spans="1:10">
      <c r="A85" t="s">
        <v>426</v>
      </c>
      <c r="B85" t="s">
        <v>362</v>
      </c>
      <c r="C85" t="s">
        <v>362</v>
      </c>
      <c r="D85" t="s">
        <v>362</v>
      </c>
    </row>
    <row r="86" spans="1:10">
      <c r="A86" t="s">
        <v>614</v>
      </c>
      <c r="B86" t="s">
        <v>362</v>
      </c>
      <c r="C86" t="s">
        <v>362</v>
      </c>
      <c r="D86" t="s">
        <v>362</v>
      </c>
    </row>
    <row r="87" spans="1:10">
      <c r="A87" t="s">
        <v>616</v>
      </c>
      <c r="B87" t="s">
        <v>362</v>
      </c>
      <c r="C87" t="s">
        <v>362</v>
      </c>
      <c r="D87" t="s">
        <v>362</v>
      </c>
    </row>
    <row r="88" spans="1:10">
      <c r="A88" t="s">
        <v>427</v>
      </c>
      <c r="B88" t="s">
        <v>372</v>
      </c>
      <c r="C88" t="s">
        <v>362</v>
      </c>
      <c r="D88" t="s">
        <v>362</v>
      </c>
      <c r="E88" t="s">
        <v>664</v>
      </c>
    </row>
    <row r="89" spans="1:10">
      <c r="A89" t="s">
        <v>565</v>
      </c>
      <c r="B89" t="s">
        <v>362</v>
      </c>
      <c r="C89" t="s">
        <v>362</v>
      </c>
      <c r="D89" t="s">
        <v>362</v>
      </c>
    </row>
    <row r="90" spans="1:10">
      <c r="A90" t="s">
        <v>428</v>
      </c>
      <c r="B90" t="s">
        <v>362</v>
      </c>
      <c r="C90" t="s">
        <v>362</v>
      </c>
      <c r="D90" t="s">
        <v>362</v>
      </c>
    </row>
    <row r="91" spans="1:10">
      <c r="A91" t="s">
        <v>430</v>
      </c>
      <c r="B91" t="s">
        <v>362</v>
      </c>
      <c r="C91" t="s">
        <v>362</v>
      </c>
      <c r="D91" t="s">
        <v>362</v>
      </c>
    </row>
    <row r="92" spans="1:10">
      <c r="A92" t="s">
        <v>431</v>
      </c>
      <c r="B92" t="s">
        <v>362</v>
      </c>
      <c r="C92" t="s">
        <v>362</v>
      </c>
      <c r="D92" t="s">
        <v>362</v>
      </c>
    </row>
    <row r="93" spans="1:10">
      <c r="A93" t="s">
        <v>665</v>
      </c>
      <c r="B93" t="s">
        <v>372</v>
      </c>
      <c r="C93" t="s">
        <v>362</v>
      </c>
      <c r="D93" t="s">
        <v>362</v>
      </c>
      <c r="E93" t="s">
        <v>666</v>
      </c>
      <c r="F93" t="s">
        <v>589</v>
      </c>
      <c r="G93" t="s">
        <v>443</v>
      </c>
      <c r="H93" t="s">
        <v>413</v>
      </c>
      <c r="I93" t="s">
        <v>667</v>
      </c>
      <c r="J93" t="s">
        <v>668</v>
      </c>
    </row>
    <row r="94" spans="1:10">
      <c r="A94" t="s">
        <v>432</v>
      </c>
      <c r="B94" t="s">
        <v>362</v>
      </c>
      <c r="C94" t="s">
        <v>362</v>
      </c>
      <c r="D94" t="s">
        <v>362</v>
      </c>
    </row>
    <row r="95" spans="1:10">
      <c r="A95" t="s">
        <v>433</v>
      </c>
      <c r="B95" t="s">
        <v>362</v>
      </c>
      <c r="C95" t="s">
        <v>362</v>
      </c>
      <c r="D95" t="s">
        <v>362</v>
      </c>
    </row>
    <row r="96" spans="1:10">
      <c r="A96" t="s">
        <v>622</v>
      </c>
      <c r="B96" t="s">
        <v>362</v>
      </c>
      <c r="C96" t="s">
        <v>362</v>
      </c>
      <c r="D96" t="s">
        <v>362</v>
      </c>
    </row>
    <row r="97" spans="1:8">
      <c r="A97" t="s">
        <v>434</v>
      </c>
      <c r="B97" t="s">
        <v>372</v>
      </c>
      <c r="C97" t="s">
        <v>362</v>
      </c>
      <c r="D97" t="s">
        <v>362</v>
      </c>
      <c r="E97" t="s">
        <v>504</v>
      </c>
      <c r="F97" t="s">
        <v>532</v>
      </c>
      <c r="G97" t="s">
        <v>465</v>
      </c>
      <c r="H97" t="s">
        <v>376</v>
      </c>
    </row>
    <row r="98" spans="1:8">
      <c r="A98" t="s">
        <v>435</v>
      </c>
      <c r="B98" t="s">
        <v>362</v>
      </c>
      <c r="C98" t="s">
        <v>362</v>
      </c>
      <c r="D98" t="s">
        <v>362</v>
      </c>
    </row>
    <row r="99" spans="1:8">
      <c r="A99" t="s">
        <v>568</v>
      </c>
      <c r="B99" t="s">
        <v>362</v>
      </c>
      <c r="C99" t="s">
        <v>362</v>
      </c>
      <c r="D99" t="s">
        <v>362</v>
      </c>
    </row>
    <row r="100" spans="1:8">
      <c r="A100" t="s">
        <v>436</v>
      </c>
      <c r="B100" t="s">
        <v>362</v>
      </c>
      <c r="C100" t="s">
        <v>362</v>
      </c>
      <c r="D100" t="s">
        <v>362</v>
      </c>
    </row>
    <row r="101" spans="1:8">
      <c r="A101" t="s">
        <v>437</v>
      </c>
      <c r="B101" t="s">
        <v>372</v>
      </c>
      <c r="C101" t="s">
        <v>362</v>
      </c>
      <c r="D101" t="s">
        <v>362</v>
      </c>
      <c r="E101" t="s">
        <v>669</v>
      </c>
      <c r="F101" t="s">
        <v>589</v>
      </c>
      <c r="G101" t="s">
        <v>507</v>
      </c>
      <c r="H101" t="s">
        <v>376</v>
      </c>
    </row>
    <row r="102" spans="1:8">
      <c r="A102" t="s">
        <v>466</v>
      </c>
      <c r="B102" t="s">
        <v>362</v>
      </c>
      <c r="C102" t="s">
        <v>362</v>
      </c>
      <c r="D102" t="s">
        <v>362</v>
      </c>
    </row>
    <row r="103" spans="1:8">
      <c r="A103" t="s">
        <v>440</v>
      </c>
      <c r="B103" t="s">
        <v>362</v>
      </c>
      <c r="C103" t="s">
        <v>362</v>
      </c>
      <c r="D103" t="s">
        <v>362</v>
      </c>
    </row>
    <row r="104" spans="1:8">
      <c r="A104" t="s">
        <v>444</v>
      </c>
      <c r="B104" t="s">
        <v>362</v>
      </c>
      <c r="C104" t="s">
        <v>362</v>
      </c>
      <c r="D104" t="s">
        <v>362</v>
      </c>
    </row>
    <row r="105" spans="1:8">
      <c r="A105" t="s">
        <v>625</v>
      </c>
      <c r="B105" t="s">
        <v>362</v>
      </c>
      <c r="C105" t="s">
        <v>362</v>
      </c>
      <c r="D105" t="s">
        <v>362</v>
      </c>
    </row>
    <row r="106" spans="1:8">
      <c r="A106" t="s">
        <v>571</v>
      </c>
      <c r="B106" t="s">
        <v>362</v>
      </c>
      <c r="C106" t="s">
        <v>362</v>
      </c>
      <c r="D106" t="s">
        <v>362</v>
      </c>
    </row>
    <row r="107" spans="1:8">
      <c r="A107" t="s">
        <v>572</v>
      </c>
      <c r="B107" t="s">
        <v>362</v>
      </c>
      <c r="C107" t="s">
        <v>362</v>
      </c>
      <c r="D107" t="s">
        <v>362</v>
      </c>
    </row>
    <row r="108" spans="1:8">
      <c r="A108" t="s">
        <v>575</v>
      </c>
      <c r="B108" t="s">
        <v>362</v>
      </c>
      <c r="C108" t="s">
        <v>362</v>
      </c>
      <c r="D108" t="s">
        <v>362</v>
      </c>
    </row>
    <row r="109" spans="1:8">
      <c r="A109" t="s">
        <v>577</v>
      </c>
      <c r="B109" t="s">
        <v>362</v>
      </c>
      <c r="C109" t="s">
        <v>362</v>
      </c>
      <c r="D109" t="s">
        <v>362</v>
      </c>
    </row>
    <row r="110" spans="1:8">
      <c r="A110" t="s">
        <v>445</v>
      </c>
      <c r="B110" t="s">
        <v>362</v>
      </c>
      <c r="C110" t="s">
        <v>362</v>
      </c>
      <c r="D110" t="s">
        <v>362</v>
      </c>
    </row>
    <row r="111" spans="1:8">
      <c r="A111" t="s">
        <v>446</v>
      </c>
      <c r="B111" t="s">
        <v>362</v>
      </c>
      <c r="C111" t="s">
        <v>362</v>
      </c>
      <c r="D111" t="s">
        <v>362</v>
      </c>
    </row>
    <row r="112" spans="1:8">
      <c r="A112" t="s">
        <v>475</v>
      </c>
      <c r="B112" t="s">
        <v>362</v>
      </c>
      <c r="C112" t="s">
        <v>362</v>
      </c>
      <c r="D112" t="s">
        <v>362</v>
      </c>
    </row>
    <row r="115" spans="1:2">
      <c r="A115" t="s">
        <v>453</v>
      </c>
      <c r="B115" t="s">
        <v>454</v>
      </c>
    </row>
    <row r="116" spans="1:2">
      <c r="A116" t="s">
        <v>455</v>
      </c>
      <c r="B116" t="s">
        <v>456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116"/>
  <sheetViews>
    <sheetView rightToLeft="1" workbookViewId="0"/>
  </sheetViews>
  <sheetFormatPr defaultRowHeight="15"/>
  <cols>
    <col min="1" max="1" width="18.5703125" customWidth="1"/>
    <col min="2" max="2" width="18.8554687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649</v>
      </c>
      <c r="C2" t="s">
        <v>349</v>
      </c>
      <c r="D2" t="s">
        <v>650</v>
      </c>
      <c r="E2" t="s">
        <v>351</v>
      </c>
      <c r="F2" t="s">
        <v>651</v>
      </c>
    </row>
    <row r="4" spans="1:9">
      <c r="A4" t="s">
        <v>353</v>
      </c>
      <c r="B4" t="s">
        <v>649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652</v>
      </c>
      <c r="B5" t="s">
        <v>372</v>
      </c>
      <c r="C5" t="s">
        <v>362</v>
      </c>
      <c r="D5" t="s">
        <v>362</v>
      </c>
      <c r="E5" t="s">
        <v>653</v>
      </c>
      <c r="F5" t="s">
        <v>650</v>
      </c>
      <c r="G5" t="s">
        <v>472</v>
      </c>
      <c r="H5" t="s">
        <v>376</v>
      </c>
    </row>
    <row r="6" spans="1:9">
      <c r="A6" t="s">
        <v>361</v>
      </c>
      <c r="B6" t="s">
        <v>362</v>
      </c>
      <c r="C6" t="s">
        <v>362</v>
      </c>
      <c r="D6" t="s">
        <v>362</v>
      </c>
    </row>
    <row r="7" spans="1:9">
      <c r="A7" t="s">
        <v>497</v>
      </c>
      <c r="B7" t="s">
        <v>362</v>
      </c>
      <c r="C7" t="s">
        <v>362</v>
      </c>
      <c r="D7" t="s">
        <v>362</v>
      </c>
    </row>
    <row r="8" spans="1:9">
      <c r="A8" t="s">
        <v>363</v>
      </c>
      <c r="B8" t="s">
        <v>362</v>
      </c>
      <c r="C8" t="s">
        <v>362</v>
      </c>
      <c r="D8" t="s">
        <v>362</v>
      </c>
    </row>
    <row r="9" spans="1:9">
      <c r="A9" t="s">
        <v>500</v>
      </c>
      <c r="B9" t="s">
        <v>362</v>
      </c>
      <c r="C9" t="s">
        <v>362</v>
      </c>
      <c r="D9" t="s">
        <v>362</v>
      </c>
    </row>
    <row r="10" spans="1:9">
      <c r="A10" t="s">
        <v>364</v>
      </c>
      <c r="B10" t="s">
        <v>362</v>
      </c>
      <c r="C10" t="s">
        <v>362</v>
      </c>
      <c r="D10" t="s">
        <v>362</v>
      </c>
    </row>
    <row r="11" spans="1:9">
      <c r="A11" t="s">
        <v>365</v>
      </c>
      <c r="B11" t="s">
        <v>362</v>
      </c>
      <c r="C11" t="s">
        <v>362</v>
      </c>
      <c r="D11" t="s">
        <v>362</v>
      </c>
    </row>
    <row r="12" spans="1:9">
      <c r="A12" t="s">
        <v>543</v>
      </c>
      <c r="B12" t="s">
        <v>362</v>
      </c>
      <c r="C12" t="s">
        <v>362</v>
      </c>
      <c r="D12" t="s">
        <v>362</v>
      </c>
    </row>
    <row r="13" spans="1:9">
      <c r="A13" t="s">
        <v>644</v>
      </c>
      <c r="B13" t="s">
        <v>362</v>
      </c>
      <c r="C13" t="s">
        <v>362</v>
      </c>
      <c r="D13" t="s">
        <v>362</v>
      </c>
    </row>
    <row r="14" spans="1:9">
      <c r="A14" t="s">
        <v>548</v>
      </c>
      <c r="B14" t="s">
        <v>362</v>
      </c>
      <c r="C14" t="s">
        <v>362</v>
      </c>
      <c r="D14" t="s">
        <v>362</v>
      </c>
    </row>
    <row r="15" spans="1:9">
      <c r="A15" t="s">
        <v>366</v>
      </c>
      <c r="B15" t="s">
        <v>362</v>
      </c>
      <c r="C15" t="s">
        <v>362</v>
      </c>
      <c r="D15" t="s">
        <v>362</v>
      </c>
    </row>
    <row r="16" spans="1:9">
      <c r="A16" t="s">
        <v>367</v>
      </c>
      <c r="B16" t="s">
        <v>362</v>
      </c>
      <c r="C16" t="s">
        <v>362</v>
      </c>
      <c r="D16" t="s">
        <v>362</v>
      </c>
    </row>
    <row r="17" spans="1:8">
      <c r="A17" t="s">
        <v>642</v>
      </c>
      <c r="B17" t="s">
        <v>362</v>
      </c>
      <c r="C17" t="s">
        <v>362</v>
      </c>
      <c r="D17" t="s">
        <v>362</v>
      </c>
    </row>
    <row r="18" spans="1:8">
      <c r="A18" t="s">
        <v>640</v>
      </c>
      <c r="B18" t="s">
        <v>362</v>
      </c>
      <c r="C18" t="s">
        <v>362</v>
      </c>
      <c r="D18" t="s">
        <v>362</v>
      </c>
    </row>
    <row r="19" spans="1:8">
      <c r="A19" t="s">
        <v>368</v>
      </c>
      <c r="B19" t="s">
        <v>362</v>
      </c>
      <c r="C19" t="s">
        <v>362</v>
      </c>
      <c r="D19" t="s">
        <v>362</v>
      </c>
    </row>
    <row r="20" spans="1:8">
      <c r="A20" t="s">
        <v>550</v>
      </c>
      <c r="B20" t="s">
        <v>362</v>
      </c>
      <c r="C20" t="s">
        <v>362</v>
      </c>
      <c r="D20" t="s">
        <v>362</v>
      </c>
    </row>
    <row r="21" spans="1:8">
      <c r="A21" t="s">
        <v>587</v>
      </c>
      <c r="B21" t="s">
        <v>362</v>
      </c>
      <c r="C21" t="s">
        <v>362</v>
      </c>
      <c r="D21" t="s">
        <v>362</v>
      </c>
    </row>
    <row r="22" spans="1:8">
      <c r="A22" t="s">
        <v>369</v>
      </c>
      <c r="B22" t="s">
        <v>362</v>
      </c>
      <c r="C22" t="s">
        <v>362</v>
      </c>
      <c r="D22" t="s">
        <v>362</v>
      </c>
    </row>
    <row r="23" spans="1:8">
      <c r="A23" t="s">
        <v>370</v>
      </c>
      <c r="B23" t="s">
        <v>362</v>
      </c>
      <c r="C23" t="s">
        <v>362</v>
      </c>
      <c r="D23" t="s">
        <v>362</v>
      </c>
    </row>
    <row r="24" spans="1:8">
      <c r="A24" t="s">
        <v>593</v>
      </c>
      <c r="B24" t="s">
        <v>362</v>
      </c>
      <c r="C24" t="s">
        <v>362</v>
      </c>
      <c r="D24" t="s">
        <v>362</v>
      </c>
    </row>
    <row r="25" spans="1:8">
      <c r="A25" t="s">
        <v>371</v>
      </c>
      <c r="B25" t="s">
        <v>362</v>
      </c>
      <c r="C25" t="s">
        <v>362</v>
      </c>
      <c r="D25" t="s">
        <v>362</v>
      </c>
    </row>
    <row r="26" spans="1:8">
      <c r="A26" t="s">
        <v>377</v>
      </c>
      <c r="B26" t="s">
        <v>372</v>
      </c>
      <c r="C26" t="s">
        <v>362</v>
      </c>
      <c r="D26" t="s">
        <v>362</v>
      </c>
      <c r="E26" t="s">
        <v>510</v>
      </c>
      <c r="F26" t="s">
        <v>654</v>
      </c>
      <c r="G26" t="s">
        <v>655</v>
      </c>
      <c r="H26" t="s">
        <v>376</v>
      </c>
    </row>
    <row r="27" spans="1:8">
      <c r="A27" t="s">
        <v>378</v>
      </c>
      <c r="B27" t="s">
        <v>362</v>
      </c>
      <c r="C27" t="s">
        <v>362</v>
      </c>
      <c r="D27" t="s">
        <v>362</v>
      </c>
    </row>
    <row r="28" spans="1:8">
      <c r="A28" t="s">
        <v>379</v>
      </c>
      <c r="B28" t="s">
        <v>362</v>
      </c>
      <c r="C28" t="s">
        <v>362</v>
      </c>
      <c r="D28" t="s">
        <v>362</v>
      </c>
    </row>
    <row r="29" spans="1:8">
      <c r="A29" t="s">
        <v>380</v>
      </c>
      <c r="B29" t="s">
        <v>362</v>
      </c>
      <c r="C29" t="s">
        <v>362</v>
      </c>
      <c r="D29" t="s">
        <v>362</v>
      </c>
    </row>
    <row r="30" spans="1:8">
      <c r="A30" t="s">
        <v>381</v>
      </c>
      <c r="B30" t="s">
        <v>362</v>
      </c>
      <c r="C30" t="s">
        <v>362</v>
      </c>
      <c r="D30" t="s">
        <v>362</v>
      </c>
    </row>
    <row r="31" spans="1:8">
      <c r="A31" t="s">
        <v>382</v>
      </c>
      <c r="B31" t="s">
        <v>362</v>
      </c>
      <c r="C31" t="s">
        <v>362</v>
      </c>
      <c r="D31" t="s">
        <v>362</v>
      </c>
    </row>
    <row r="32" spans="1:8">
      <c r="A32" t="s">
        <v>383</v>
      </c>
      <c r="B32" t="s">
        <v>372</v>
      </c>
      <c r="C32" t="s">
        <v>362</v>
      </c>
      <c r="D32" t="s">
        <v>362</v>
      </c>
      <c r="E32" t="s">
        <v>495</v>
      </c>
      <c r="F32" t="s">
        <v>589</v>
      </c>
      <c r="G32" t="s">
        <v>552</v>
      </c>
      <c r="H32" t="s">
        <v>376</v>
      </c>
    </row>
    <row r="33" spans="1:8">
      <c r="A33" t="s">
        <v>501</v>
      </c>
      <c r="B33" t="s">
        <v>362</v>
      </c>
      <c r="C33" t="s">
        <v>362</v>
      </c>
      <c r="D33" t="s">
        <v>362</v>
      </c>
    </row>
    <row r="34" spans="1:8">
      <c r="A34" t="s">
        <v>384</v>
      </c>
      <c r="B34" t="s">
        <v>372</v>
      </c>
      <c r="C34" t="s">
        <v>362</v>
      </c>
      <c r="D34" t="s">
        <v>362</v>
      </c>
      <c r="E34" t="s">
        <v>504</v>
      </c>
      <c r="F34" t="s">
        <v>650</v>
      </c>
      <c r="G34" t="s">
        <v>522</v>
      </c>
      <c r="H34" t="s">
        <v>376</v>
      </c>
    </row>
    <row r="35" spans="1:8">
      <c r="A35" t="s">
        <v>598</v>
      </c>
      <c r="B35" t="s">
        <v>362</v>
      </c>
      <c r="C35" t="s">
        <v>362</v>
      </c>
      <c r="D35" t="s">
        <v>362</v>
      </c>
    </row>
    <row r="36" spans="1:8">
      <c r="A36" t="s">
        <v>385</v>
      </c>
      <c r="B36" t="s">
        <v>362</v>
      </c>
      <c r="C36" t="s">
        <v>362</v>
      </c>
      <c r="D36" t="s">
        <v>362</v>
      </c>
    </row>
    <row r="37" spans="1:8">
      <c r="A37" t="s">
        <v>459</v>
      </c>
      <c r="B37" t="s">
        <v>362</v>
      </c>
      <c r="C37" t="s">
        <v>362</v>
      </c>
      <c r="D37" t="s">
        <v>362</v>
      </c>
    </row>
    <row r="38" spans="1:8">
      <c r="A38" t="s">
        <v>386</v>
      </c>
      <c r="B38" t="s">
        <v>362</v>
      </c>
      <c r="C38" t="s">
        <v>362</v>
      </c>
      <c r="D38" t="s">
        <v>362</v>
      </c>
    </row>
    <row r="39" spans="1:8">
      <c r="A39" t="s">
        <v>509</v>
      </c>
      <c r="B39" t="s">
        <v>362</v>
      </c>
      <c r="C39" t="s">
        <v>362</v>
      </c>
      <c r="D39" t="s">
        <v>362</v>
      </c>
    </row>
    <row r="40" spans="1:8">
      <c r="A40" t="s">
        <v>389</v>
      </c>
      <c r="B40" t="s">
        <v>362</v>
      </c>
      <c r="C40" t="s">
        <v>362</v>
      </c>
      <c r="D40" t="s">
        <v>362</v>
      </c>
    </row>
    <row r="41" spans="1:8">
      <c r="A41" t="s">
        <v>512</v>
      </c>
      <c r="B41" t="s">
        <v>362</v>
      </c>
      <c r="C41" t="s">
        <v>362</v>
      </c>
      <c r="D41" t="s">
        <v>362</v>
      </c>
    </row>
    <row r="42" spans="1:8">
      <c r="A42" t="s">
        <v>514</v>
      </c>
      <c r="B42" t="s">
        <v>362</v>
      </c>
      <c r="C42" t="s">
        <v>362</v>
      </c>
      <c r="D42" t="s">
        <v>362</v>
      </c>
    </row>
    <row r="43" spans="1:8">
      <c r="A43" t="s">
        <v>390</v>
      </c>
      <c r="B43" t="s">
        <v>362</v>
      </c>
      <c r="C43" t="s">
        <v>362</v>
      </c>
      <c r="D43" t="s">
        <v>362</v>
      </c>
    </row>
    <row r="44" spans="1:8">
      <c r="A44" t="s">
        <v>391</v>
      </c>
      <c r="B44" t="s">
        <v>372</v>
      </c>
      <c r="C44" t="s">
        <v>362</v>
      </c>
      <c r="D44" t="s">
        <v>362</v>
      </c>
      <c r="E44" t="s">
        <v>588</v>
      </c>
      <c r="F44" t="s">
        <v>589</v>
      </c>
      <c r="G44" t="s">
        <v>656</v>
      </c>
      <c r="H44" t="s">
        <v>376</v>
      </c>
    </row>
    <row r="45" spans="1:8">
      <c r="A45" t="s">
        <v>392</v>
      </c>
      <c r="B45" t="s">
        <v>362</v>
      </c>
      <c r="C45" t="s">
        <v>362</v>
      </c>
      <c r="D45" t="s">
        <v>362</v>
      </c>
    </row>
    <row r="46" spans="1:8">
      <c r="A46" t="s">
        <v>393</v>
      </c>
      <c r="B46" t="s">
        <v>362</v>
      </c>
      <c r="C46" t="s">
        <v>362</v>
      </c>
      <c r="D46" t="s">
        <v>362</v>
      </c>
    </row>
    <row r="47" spans="1:8">
      <c r="A47" t="s">
        <v>553</v>
      </c>
      <c r="B47" t="s">
        <v>362</v>
      </c>
      <c r="C47" t="s">
        <v>362</v>
      </c>
      <c r="D47" t="s">
        <v>362</v>
      </c>
    </row>
    <row r="48" spans="1:8">
      <c r="A48" t="s">
        <v>603</v>
      </c>
      <c r="B48" t="s">
        <v>362</v>
      </c>
      <c r="C48" t="s">
        <v>362</v>
      </c>
      <c r="D48" t="s">
        <v>362</v>
      </c>
    </row>
    <row r="49" spans="1:8">
      <c r="A49" t="s">
        <v>394</v>
      </c>
      <c r="B49" t="s">
        <v>362</v>
      </c>
      <c r="C49" t="s">
        <v>362</v>
      </c>
      <c r="D49" t="s">
        <v>362</v>
      </c>
    </row>
    <row r="50" spans="1:8">
      <c r="A50" t="s">
        <v>397</v>
      </c>
      <c r="B50" t="s">
        <v>362</v>
      </c>
      <c r="C50" t="s">
        <v>362</v>
      </c>
      <c r="D50" t="s">
        <v>362</v>
      </c>
    </row>
    <row r="51" spans="1:8">
      <c r="A51" t="s">
        <v>398</v>
      </c>
      <c r="B51" t="s">
        <v>362</v>
      </c>
      <c r="C51" t="s">
        <v>362</v>
      </c>
      <c r="D51" t="s">
        <v>362</v>
      </c>
    </row>
    <row r="52" spans="1:8">
      <c r="A52" t="s">
        <v>399</v>
      </c>
      <c r="B52" t="s">
        <v>362</v>
      </c>
      <c r="C52" t="s">
        <v>362</v>
      </c>
      <c r="D52" t="s">
        <v>362</v>
      </c>
    </row>
    <row r="53" spans="1:8">
      <c r="A53" t="s">
        <v>605</v>
      </c>
      <c r="B53" t="s">
        <v>362</v>
      </c>
      <c r="C53" t="s">
        <v>362</v>
      </c>
      <c r="D53" t="s">
        <v>362</v>
      </c>
    </row>
    <row r="54" spans="1:8">
      <c r="A54" t="s">
        <v>400</v>
      </c>
      <c r="B54" t="s">
        <v>362</v>
      </c>
      <c r="C54" t="s">
        <v>362</v>
      </c>
      <c r="D54" t="s">
        <v>362</v>
      </c>
    </row>
    <row r="55" spans="1:8">
      <c r="A55" t="s">
        <v>555</v>
      </c>
      <c r="B55" t="s">
        <v>362</v>
      </c>
      <c r="C55" t="s">
        <v>362</v>
      </c>
      <c r="D55" t="s">
        <v>362</v>
      </c>
    </row>
    <row r="56" spans="1:8">
      <c r="A56" t="s">
        <v>401</v>
      </c>
      <c r="B56" t="s">
        <v>372</v>
      </c>
      <c r="C56" t="s">
        <v>362</v>
      </c>
      <c r="D56" t="s">
        <v>362</v>
      </c>
      <c r="E56" t="s">
        <v>589</v>
      </c>
      <c r="F56" t="s">
        <v>589</v>
      </c>
      <c r="G56" t="s">
        <v>376</v>
      </c>
      <c r="H56" t="s">
        <v>376</v>
      </c>
    </row>
    <row r="57" spans="1:8">
      <c r="A57" t="s">
        <v>559</v>
      </c>
      <c r="B57" t="s">
        <v>362</v>
      </c>
      <c r="C57" t="s">
        <v>362</v>
      </c>
      <c r="D57" t="s">
        <v>362</v>
      </c>
    </row>
    <row r="58" spans="1:8">
      <c r="A58" t="s">
        <v>606</v>
      </c>
      <c r="B58" t="s">
        <v>362</v>
      </c>
      <c r="C58" t="s">
        <v>362</v>
      </c>
      <c r="D58" t="s">
        <v>362</v>
      </c>
    </row>
    <row r="59" spans="1:8">
      <c r="A59" t="s">
        <v>657</v>
      </c>
      <c r="B59" t="s">
        <v>372</v>
      </c>
      <c r="C59" t="s">
        <v>362</v>
      </c>
      <c r="D59" t="s">
        <v>362</v>
      </c>
      <c r="E59" t="s">
        <v>658</v>
      </c>
      <c r="F59" t="s">
        <v>595</v>
      </c>
      <c r="G59" t="s">
        <v>421</v>
      </c>
      <c r="H59" t="s">
        <v>376</v>
      </c>
    </row>
    <row r="60" spans="1:8">
      <c r="A60" t="s">
        <v>402</v>
      </c>
      <c r="B60" t="s">
        <v>372</v>
      </c>
      <c r="C60" t="s">
        <v>362</v>
      </c>
      <c r="D60" t="s">
        <v>362</v>
      </c>
      <c r="E60" t="s">
        <v>510</v>
      </c>
      <c r="F60" t="s">
        <v>589</v>
      </c>
      <c r="G60" t="s">
        <v>465</v>
      </c>
      <c r="H60" t="s">
        <v>376</v>
      </c>
    </row>
    <row r="61" spans="1:8">
      <c r="A61" t="s">
        <v>503</v>
      </c>
      <c r="B61" t="s">
        <v>362</v>
      </c>
      <c r="C61" t="s">
        <v>362</v>
      </c>
      <c r="D61" t="s">
        <v>362</v>
      </c>
    </row>
    <row r="62" spans="1:8">
      <c r="A62" t="s">
        <v>403</v>
      </c>
      <c r="B62" t="s">
        <v>362</v>
      </c>
      <c r="C62" t="s">
        <v>362</v>
      </c>
      <c r="D62" t="s">
        <v>362</v>
      </c>
    </row>
    <row r="63" spans="1:8">
      <c r="A63" t="s">
        <v>404</v>
      </c>
      <c r="B63" t="s">
        <v>362</v>
      </c>
      <c r="C63" t="s">
        <v>362</v>
      </c>
      <c r="D63" t="s">
        <v>362</v>
      </c>
    </row>
    <row r="64" spans="1:8">
      <c r="A64" t="s">
        <v>405</v>
      </c>
      <c r="B64" t="s">
        <v>372</v>
      </c>
      <c r="C64" t="s">
        <v>362</v>
      </c>
      <c r="D64" t="s">
        <v>362</v>
      </c>
      <c r="E64" t="s">
        <v>594</v>
      </c>
      <c r="F64" t="s">
        <v>589</v>
      </c>
      <c r="G64" t="s">
        <v>465</v>
      </c>
      <c r="H64" t="s">
        <v>376</v>
      </c>
    </row>
    <row r="65" spans="1:8">
      <c r="A65" t="s">
        <v>636</v>
      </c>
      <c r="B65" t="s">
        <v>362</v>
      </c>
      <c r="C65" t="s">
        <v>362</v>
      </c>
      <c r="D65" t="s">
        <v>362</v>
      </c>
    </row>
    <row r="66" spans="1:8">
      <c r="A66" t="s">
        <v>406</v>
      </c>
      <c r="B66" t="s">
        <v>362</v>
      </c>
      <c r="C66" t="s">
        <v>362</v>
      </c>
      <c r="D66" t="s">
        <v>362</v>
      </c>
    </row>
    <row r="67" spans="1:8">
      <c r="A67" t="s">
        <v>659</v>
      </c>
      <c r="B67" t="s">
        <v>372</v>
      </c>
      <c r="C67" t="s">
        <v>362</v>
      </c>
      <c r="D67" t="s">
        <v>362</v>
      </c>
      <c r="E67" t="s">
        <v>588</v>
      </c>
      <c r="F67" t="s">
        <v>660</v>
      </c>
      <c r="G67" t="s">
        <v>527</v>
      </c>
      <c r="H67" t="s">
        <v>376</v>
      </c>
    </row>
    <row r="68" spans="1:8">
      <c r="A68" t="s">
        <v>407</v>
      </c>
      <c r="B68" t="s">
        <v>362</v>
      </c>
      <c r="C68" t="s">
        <v>362</v>
      </c>
      <c r="D68" t="s">
        <v>362</v>
      </c>
    </row>
    <row r="69" spans="1:8">
      <c r="A69" t="s">
        <v>661</v>
      </c>
      <c r="B69" t="s">
        <v>372</v>
      </c>
      <c r="C69" t="s">
        <v>362</v>
      </c>
      <c r="D69" t="s">
        <v>362</v>
      </c>
      <c r="E69" t="s">
        <v>662</v>
      </c>
      <c r="F69" t="s">
        <v>663</v>
      </c>
      <c r="G69" t="s">
        <v>443</v>
      </c>
      <c r="H69" t="s">
        <v>376</v>
      </c>
    </row>
    <row r="70" spans="1:8">
      <c r="A70" t="s">
        <v>410</v>
      </c>
      <c r="B70" t="s">
        <v>362</v>
      </c>
      <c r="C70" t="s">
        <v>362</v>
      </c>
      <c r="D70" t="s">
        <v>362</v>
      </c>
    </row>
    <row r="71" spans="1:8">
      <c r="A71" t="s">
        <v>608</v>
      </c>
      <c r="B71" t="s">
        <v>362</v>
      </c>
      <c r="C71" t="s">
        <v>362</v>
      </c>
      <c r="D71" t="s">
        <v>362</v>
      </c>
    </row>
    <row r="72" spans="1:8">
      <c r="A72" t="s">
        <v>411</v>
      </c>
      <c r="B72" t="s">
        <v>362</v>
      </c>
      <c r="C72" t="s">
        <v>362</v>
      </c>
      <c r="D72" t="s">
        <v>362</v>
      </c>
    </row>
    <row r="73" spans="1:8">
      <c r="A73" t="s">
        <v>416</v>
      </c>
      <c r="B73" t="s">
        <v>362</v>
      </c>
      <c r="C73" t="s">
        <v>362</v>
      </c>
      <c r="D73" t="s">
        <v>362</v>
      </c>
    </row>
    <row r="74" spans="1:8">
      <c r="A74" t="s">
        <v>417</v>
      </c>
      <c r="B74" t="s">
        <v>362</v>
      </c>
      <c r="C74" t="s">
        <v>362</v>
      </c>
      <c r="D74" t="s">
        <v>362</v>
      </c>
    </row>
    <row r="75" spans="1:8">
      <c r="A75" t="s">
        <v>612</v>
      </c>
      <c r="B75" t="s">
        <v>362</v>
      </c>
      <c r="C75" t="s">
        <v>362</v>
      </c>
      <c r="D75" t="s">
        <v>362</v>
      </c>
    </row>
    <row r="76" spans="1:8">
      <c r="A76" t="s">
        <v>613</v>
      </c>
      <c r="B76" t="s">
        <v>362</v>
      </c>
      <c r="C76" t="s">
        <v>362</v>
      </c>
      <c r="D76" t="s">
        <v>362</v>
      </c>
    </row>
    <row r="77" spans="1:8">
      <c r="A77" t="s">
        <v>561</v>
      </c>
      <c r="B77" t="s">
        <v>362</v>
      </c>
      <c r="C77" t="s">
        <v>362</v>
      </c>
      <c r="D77" t="s">
        <v>362</v>
      </c>
    </row>
    <row r="78" spans="1:8">
      <c r="A78" t="s">
        <v>418</v>
      </c>
      <c r="B78" t="s">
        <v>362</v>
      </c>
      <c r="C78" t="s">
        <v>362</v>
      </c>
      <c r="D78" t="s">
        <v>362</v>
      </c>
    </row>
    <row r="79" spans="1:8">
      <c r="A79" t="s">
        <v>419</v>
      </c>
      <c r="B79" t="s">
        <v>362</v>
      </c>
      <c r="C79" t="s">
        <v>362</v>
      </c>
      <c r="D79" t="s">
        <v>362</v>
      </c>
    </row>
    <row r="80" spans="1:8">
      <c r="A80" t="s">
        <v>422</v>
      </c>
      <c r="B80" t="s">
        <v>362</v>
      </c>
      <c r="C80" t="s">
        <v>362</v>
      </c>
      <c r="D80" t="s">
        <v>362</v>
      </c>
    </row>
    <row r="81" spans="1:10">
      <c r="A81" t="s">
        <v>423</v>
      </c>
      <c r="B81" t="s">
        <v>362</v>
      </c>
      <c r="C81" t="s">
        <v>362</v>
      </c>
      <c r="D81" t="s">
        <v>362</v>
      </c>
    </row>
    <row r="82" spans="1:10">
      <c r="A82" t="s">
        <v>424</v>
      </c>
      <c r="B82" t="s">
        <v>362</v>
      </c>
      <c r="C82" t="s">
        <v>362</v>
      </c>
      <c r="D82" t="s">
        <v>362</v>
      </c>
    </row>
    <row r="83" spans="1:10">
      <c r="A83" t="s">
        <v>425</v>
      </c>
      <c r="B83" t="s">
        <v>362</v>
      </c>
      <c r="C83" t="s">
        <v>362</v>
      </c>
      <c r="D83" t="s">
        <v>362</v>
      </c>
    </row>
    <row r="84" spans="1:10">
      <c r="A84" t="s">
        <v>529</v>
      </c>
      <c r="B84" t="s">
        <v>362</v>
      </c>
      <c r="C84" t="s">
        <v>362</v>
      </c>
      <c r="D84" t="s">
        <v>362</v>
      </c>
    </row>
    <row r="85" spans="1:10">
      <c r="A85" t="s">
        <v>426</v>
      </c>
      <c r="B85" t="s">
        <v>362</v>
      </c>
      <c r="C85" t="s">
        <v>362</v>
      </c>
      <c r="D85" t="s">
        <v>362</v>
      </c>
    </row>
    <row r="86" spans="1:10">
      <c r="A86" t="s">
        <v>614</v>
      </c>
      <c r="B86" t="s">
        <v>362</v>
      </c>
      <c r="C86" t="s">
        <v>362</v>
      </c>
      <c r="D86" t="s">
        <v>362</v>
      </c>
    </row>
    <row r="87" spans="1:10">
      <c r="A87" t="s">
        <v>616</v>
      </c>
      <c r="B87" t="s">
        <v>362</v>
      </c>
      <c r="C87" t="s">
        <v>362</v>
      </c>
      <c r="D87" t="s">
        <v>362</v>
      </c>
    </row>
    <row r="88" spans="1:10">
      <c r="A88" t="s">
        <v>427</v>
      </c>
      <c r="B88" t="s">
        <v>372</v>
      </c>
      <c r="C88" t="s">
        <v>362</v>
      </c>
      <c r="D88" t="s">
        <v>362</v>
      </c>
      <c r="E88" t="s">
        <v>664</v>
      </c>
    </row>
    <row r="89" spans="1:10">
      <c r="A89" t="s">
        <v>565</v>
      </c>
      <c r="B89" t="s">
        <v>362</v>
      </c>
      <c r="C89" t="s">
        <v>362</v>
      </c>
      <c r="D89" t="s">
        <v>362</v>
      </c>
    </row>
    <row r="90" spans="1:10">
      <c r="A90" t="s">
        <v>428</v>
      </c>
      <c r="B90" t="s">
        <v>362</v>
      </c>
      <c r="C90" t="s">
        <v>362</v>
      </c>
      <c r="D90" t="s">
        <v>362</v>
      </c>
    </row>
    <row r="91" spans="1:10">
      <c r="A91" t="s">
        <v>430</v>
      </c>
      <c r="B91" t="s">
        <v>362</v>
      </c>
      <c r="C91" t="s">
        <v>362</v>
      </c>
      <c r="D91" t="s">
        <v>362</v>
      </c>
    </row>
    <row r="92" spans="1:10">
      <c r="A92" t="s">
        <v>431</v>
      </c>
      <c r="B92" t="s">
        <v>362</v>
      </c>
      <c r="C92" t="s">
        <v>362</v>
      </c>
      <c r="D92" t="s">
        <v>362</v>
      </c>
    </row>
    <row r="93" spans="1:10">
      <c r="A93" t="s">
        <v>665</v>
      </c>
      <c r="B93" t="s">
        <v>372</v>
      </c>
      <c r="C93" t="s">
        <v>362</v>
      </c>
      <c r="D93" t="s">
        <v>362</v>
      </c>
      <c r="E93" t="s">
        <v>666</v>
      </c>
      <c r="F93" t="s">
        <v>589</v>
      </c>
      <c r="G93" t="s">
        <v>443</v>
      </c>
      <c r="H93" t="s">
        <v>413</v>
      </c>
      <c r="I93" t="s">
        <v>667</v>
      </c>
      <c r="J93" t="s">
        <v>668</v>
      </c>
    </row>
    <row r="94" spans="1:10">
      <c r="A94" t="s">
        <v>432</v>
      </c>
      <c r="B94" t="s">
        <v>362</v>
      </c>
      <c r="C94" t="s">
        <v>362</v>
      </c>
      <c r="D94" t="s">
        <v>362</v>
      </c>
    </row>
    <row r="95" spans="1:10">
      <c r="A95" t="s">
        <v>433</v>
      </c>
      <c r="B95" t="s">
        <v>362</v>
      </c>
      <c r="C95" t="s">
        <v>362</v>
      </c>
      <c r="D95" t="s">
        <v>362</v>
      </c>
    </row>
    <row r="96" spans="1:10">
      <c r="A96" t="s">
        <v>622</v>
      </c>
      <c r="B96" t="s">
        <v>362</v>
      </c>
      <c r="C96" t="s">
        <v>362</v>
      </c>
      <c r="D96" t="s">
        <v>362</v>
      </c>
    </row>
    <row r="97" spans="1:8">
      <c r="A97" t="s">
        <v>434</v>
      </c>
      <c r="B97" t="s">
        <v>372</v>
      </c>
      <c r="C97" t="s">
        <v>362</v>
      </c>
      <c r="D97" t="s">
        <v>362</v>
      </c>
      <c r="E97" t="s">
        <v>504</v>
      </c>
      <c r="F97" t="s">
        <v>532</v>
      </c>
      <c r="G97" t="s">
        <v>465</v>
      </c>
      <c r="H97" t="s">
        <v>376</v>
      </c>
    </row>
    <row r="98" spans="1:8">
      <c r="A98" t="s">
        <v>435</v>
      </c>
      <c r="B98" t="s">
        <v>362</v>
      </c>
      <c r="C98" t="s">
        <v>362</v>
      </c>
      <c r="D98" t="s">
        <v>362</v>
      </c>
    </row>
    <row r="99" spans="1:8">
      <c r="A99" t="s">
        <v>568</v>
      </c>
      <c r="B99" t="s">
        <v>362</v>
      </c>
      <c r="C99" t="s">
        <v>362</v>
      </c>
      <c r="D99" t="s">
        <v>362</v>
      </c>
    </row>
    <row r="100" spans="1:8">
      <c r="A100" t="s">
        <v>436</v>
      </c>
      <c r="B100" t="s">
        <v>362</v>
      </c>
      <c r="C100" t="s">
        <v>362</v>
      </c>
      <c r="D100" t="s">
        <v>362</v>
      </c>
    </row>
    <row r="101" spans="1:8">
      <c r="A101" t="s">
        <v>437</v>
      </c>
      <c r="B101" t="s">
        <v>372</v>
      </c>
      <c r="C101" t="s">
        <v>362</v>
      </c>
      <c r="D101" t="s">
        <v>362</v>
      </c>
      <c r="E101" t="s">
        <v>669</v>
      </c>
      <c r="F101" t="s">
        <v>589</v>
      </c>
      <c r="G101" t="s">
        <v>507</v>
      </c>
      <c r="H101" t="s">
        <v>376</v>
      </c>
    </row>
    <row r="102" spans="1:8">
      <c r="A102" t="s">
        <v>466</v>
      </c>
      <c r="B102" t="s">
        <v>362</v>
      </c>
      <c r="C102" t="s">
        <v>362</v>
      </c>
      <c r="D102" t="s">
        <v>362</v>
      </c>
    </row>
    <row r="103" spans="1:8">
      <c r="A103" t="s">
        <v>440</v>
      </c>
      <c r="B103" t="s">
        <v>362</v>
      </c>
      <c r="C103" t="s">
        <v>362</v>
      </c>
      <c r="D103" t="s">
        <v>362</v>
      </c>
    </row>
    <row r="104" spans="1:8">
      <c r="A104" t="s">
        <v>444</v>
      </c>
      <c r="B104" t="s">
        <v>362</v>
      </c>
      <c r="C104" t="s">
        <v>362</v>
      </c>
      <c r="D104" t="s">
        <v>362</v>
      </c>
    </row>
    <row r="105" spans="1:8">
      <c r="A105" t="s">
        <v>625</v>
      </c>
      <c r="B105" t="s">
        <v>362</v>
      </c>
      <c r="C105" t="s">
        <v>362</v>
      </c>
      <c r="D105" t="s">
        <v>362</v>
      </c>
    </row>
    <row r="106" spans="1:8">
      <c r="A106" t="s">
        <v>571</v>
      </c>
      <c r="B106" t="s">
        <v>362</v>
      </c>
      <c r="C106" t="s">
        <v>362</v>
      </c>
      <c r="D106" t="s">
        <v>362</v>
      </c>
    </row>
    <row r="107" spans="1:8">
      <c r="A107" t="s">
        <v>572</v>
      </c>
      <c r="B107" t="s">
        <v>362</v>
      </c>
      <c r="C107" t="s">
        <v>362</v>
      </c>
      <c r="D107" t="s">
        <v>362</v>
      </c>
    </row>
    <row r="108" spans="1:8">
      <c r="A108" t="s">
        <v>575</v>
      </c>
      <c r="B108" t="s">
        <v>362</v>
      </c>
      <c r="C108" t="s">
        <v>362</v>
      </c>
      <c r="D108" t="s">
        <v>362</v>
      </c>
    </row>
    <row r="109" spans="1:8">
      <c r="A109" t="s">
        <v>577</v>
      </c>
      <c r="B109" t="s">
        <v>362</v>
      </c>
      <c r="C109" t="s">
        <v>362</v>
      </c>
      <c r="D109" t="s">
        <v>362</v>
      </c>
    </row>
    <row r="110" spans="1:8">
      <c r="A110" t="s">
        <v>445</v>
      </c>
      <c r="B110" t="s">
        <v>362</v>
      </c>
      <c r="C110" t="s">
        <v>362</v>
      </c>
      <c r="D110" t="s">
        <v>362</v>
      </c>
    </row>
    <row r="111" spans="1:8">
      <c r="A111" t="s">
        <v>446</v>
      </c>
      <c r="B111" t="s">
        <v>362</v>
      </c>
      <c r="C111" t="s">
        <v>362</v>
      </c>
      <c r="D111" t="s">
        <v>362</v>
      </c>
    </row>
    <row r="112" spans="1:8">
      <c r="A112" t="s">
        <v>475</v>
      </c>
      <c r="B112" t="s">
        <v>362</v>
      </c>
      <c r="C112" t="s">
        <v>362</v>
      </c>
      <c r="D112" t="s">
        <v>362</v>
      </c>
    </row>
    <row r="115" spans="1:2">
      <c r="A115" t="s">
        <v>453</v>
      </c>
      <c r="B115" t="s">
        <v>454</v>
      </c>
    </row>
    <row r="116" spans="1:2">
      <c r="A116" t="s">
        <v>455</v>
      </c>
      <c r="B116" t="s">
        <v>456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115"/>
  <sheetViews>
    <sheetView rightToLeft="1" topLeftCell="A17" workbookViewId="0">
      <selection activeCell="A35" sqref="A35"/>
    </sheetView>
  </sheetViews>
  <sheetFormatPr defaultRowHeight="15"/>
  <cols>
    <col min="1" max="1" width="21.140625" customWidth="1"/>
    <col min="2" max="2" width="19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649</v>
      </c>
      <c r="C2" t="s">
        <v>349</v>
      </c>
      <c r="D2" t="s">
        <v>510</v>
      </c>
      <c r="E2" t="s">
        <v>351</v>
      </c>
      <c r="F2" t="s">
        <v>651</v>
      </c>
    </row>
    <row r="4" spans="1:9">
      <c r="A4" t="s">
        <v>353</v>
      </c>
      <c r="B4" t="s">
        <v>649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652</v>
      </c>
      <c r="B5" t="s">
        <v>372</v>
      </c>
      <c r="C5" t="s">
        <v>362</v>
      </c>
      <c r="D5" t="s">
        <v>362</v>
      </c>
      <c r="E5" t="s">
        <v>653</v>
      </c>
      <c r="F5" t="s">
        <v>670</v>
      </c>
      <c r="G5" t="s">
        <v>449</v>
      </c>
      <c r="H5" t="s">
        <v>376</v>
      </c>
    </row>
    <row r="6" spans="1:9">
      <c r="A6" t="s">
        <v>361</v>
      </c>
      <c r="B6" t="s">
        <v>362</v>
      </c>
      <c r="C6" t="s">
        <v>362</v>
      </c>
      <c r="D6" t="s">
        <v>362</v>
      </c>
    </row>
    <row r="7" spans="1:9">
      <c r="A7" t="s">
        <v>497</v>
      </c>
      <c r="B7" t="s">
        <v>362</v>
      </c>
      <c r="C7" t="s">
        <v>362</v>
      </c>
      <c r="D7" t="s">
        <v>362</v>
      </c>
    </row>
    <row r="8" spans="1:9">
      <c r="A8" t="s">
        <v>363</v>
      </c>
      <c r="B8" t="s">
        <v>362</v>
      </c>
      <c r="C8" t="s">
        <v>362</v>
      </c>
      <c r="D8" t="s">
        <v>362</v>
      </c>
    </row>
    <row r="9" spans="1:9">
      <c r="A9" t="s">
        <v>500</v>
      </c>
      <c r="B9" t="s">
        <v>362</v>
      </c>
      <c r="C9" t="s">
        <v>362</v>
      </c>
      <c r="D9" t="s">
        <v>362</v>
      </c>
    </row>
    <row r="10" spans="1:9">
      <c r="A10" t="s">
        <v>364</v>
      </c>
      <c r="B10" t="s">
        <v>362</v>
      </c>
      <c r="C10" t="s">
        <v>362</v>
      </c>
      <c r="D10" t="s">
        <v>362</v>
      </c>
    </row>
    <row r="11" spans="1:9">
      <c r="A11" t="s">
        <v>365</v>
      </c>
      <c r="B11" t="s">
        <v>362</v>
      </c>
      <c r="C11" t="s">
        <v>362</v>
      </c>
      <c r="D11" t="s">
        <v>362</v>
      </c>
    </row>
    <row r="12" spans="1:9">
      <c r="A12" t="s">
        <v>543</v>
      </c>
      <c r="B12" t="s">
        <v>362</v>
      </c>
      <c r="C12" t="s">
        <v>362</v>
      </c>
      <c r="D12" t="s">
        <v>362</v>
      </c>
    </row>
    <row r="13" spans="1:9">
      <c r="A13" t="s">
        <v>644</v>
      </c>
      <c r="B13" t="s">
        <v>362</v>
      </c>
      <c r="C13" t="s">
        <v>362</v>
      </c>
      <c r="D13" t="s">
        <v>362</v>
      </c>
    </row>
    <row r="14" spans="1:9">
      <c r="A14" t="s">
        <v>548</v>
      </c>
      <c r="B14" t="s">
        <v>362</v>
      </c>
      <c r="C14" t="s">
        <v>362</v>
      </c>
      <c r="D14" t="s">
        <v>362</v>
      </c>
    </row>
    <row r="15" spans="1:9">
      <c r="A15" t="s">
        <v>366</v>
      </c>
      <c r="B15" t="s">
        <v>362</v>
      </c>
      <c r="C15" t="s">
        <v>362</v>
      </c>
      <c r="D15" t="s">
        <v>362</v>
      </c>
    </row>
    <row r="16" spans="1:9">
      <c r="A16" t="s">
        <v>367</v>
      </c>
      <c r="B16" t="s">
        <v>362</v>
      </c>
      <c r="C16" t="s">
        <v>362</v>
      </c>
      <c r="D16" t="s">
        <v>362</v>
      </c>
    </row>
    <row r="17" spans="1:8">
      <c r="A17" t="s">
        <v>642</v>
      </c>
      <c r="B17" t="s">
        <v>362</v>
      </c>
      <c r="C17" t="s">
        <v>362</v>
      </c>
      <c r="D17" t="s">
        <v>362</v>
      </c>
    </row>
    <row r="18" spans="1:8">
      <c r="A18" t="s">
        <v>640</v>
      </c>
      <c r="B18" t="s">
        <v>362</v>
      </c>
      <c r="C18" t="s">
        <v>362</v>
      </c>
      <c r="D18" t="s">
        <v>362</v>
      </c>
    </row>
    <row r="19" spans="1:8">
      <c r="A19" t="s">
        <v>368</v>
      </c>
      <c r="B19" t="s">
        <v>362</v>
      </c>
      <c r="C19" t="s">
        <v>362</v>
      </c>
      <c r="D19" t="s">
        <v>362</v>
      </c>
    </row>
    <row r="20" spans="1:8">
      <c r="A20" t="s">
        <v>550</v>
      </c>
      <c r="B20" t="s">
        <v>362</v>
      </c>
      <c r="C20" t="s">
        <v>362</v>
      </c>
      <c r="D20" t="s">
        <v>362</v>
      </c>
    </row>
    <row r="21" spans="1:8">
      <c r="A21" t="s">
        <v>587</v>
      </c>
      <c r="B21" t="s">
        <v>362</v>
      </c>
      <c r="C21" t="s">
        <v>362</v>
      </c>
      <c r="D21" t="s">
        <v>362</v>
      </c>
    </row>
    <row r="22" spans="1:8">
      <c r="A22" t="s">
        <v>369</v>
      </c>
      <c r="B22" t="s">
        <v>362</v>
      </c>
      <c r="C22" t="s">
        <v>362</v>
      </c>
      <c r="D22" t="s">
        <v>362</v>
      </c>
    </row>
    <row r="23" spans="1:8">
      <c r="A23" t="s">
        <v>370</v>
      </c>
      <c r="B23" t="s">
        <v>362</v>
      </c>
      <c r="C23" t="s">
        <v>362</v>
      </c>
      <c r="D23" t="s">
        <v>362</v>
      </c>
    </row>
    <row r="24" spans="1:8">
      <c r="A24" t="s">
        <v>593</v>
      </c>
      <c r="B24" t="s">
        <v>362</v>
      </c>
      <c r="C24" t="s">
        <v>362</v>
      </c>
      <c r="D24" t="s">
        <v>362</v>
      </c>
    </row>
    <row r="25" spans="1:8">
      <c r="A25" t="s">
        <v>371</v>
      </c>
      <c r="B25" t="s">
        <v>362</v>
      </c>
      <c r="C25" t="s">
        <v>362</v>
      </c>
      <c r="D25" t="s">
        <v>362</v>
      </c>
    </row>
    <row r="26" spans="1:8">
      <c r="A26" t="s">
        <v>377</v>
      </c>
      <c r="B26" t="s">
        <v>372</v>
      </c>
      <c r="C26" t="s">
        <v>362</v>
      </c>
      <c r="D26" t="s">
        <v>362</v>
      </c>
      <c r="E26" t="s">
        <v>510</v>
      </c>
      <c r="F26" t="s">
        <v>670</v>
      </c>
      <c r="G26" t="s">
        <v>508</v>
      </c>
      <c r="H26" t="s">
        <v>376</v>
      </c>
    </row>
    <row r="27" spans="1:8">
      <c r="A27" t="s">
        <v>378</v>
      </c>
      <c r="B27" t="s">
        <v>362</v>
      </c>
      <c r="C27" t="s">
        <v>362</v>
      </c>
      <c r="D27" t="s">
        <v>362</v>
      </c>
    </row>
    <row r="28" spans="1:8">
      <c r="A28" t="s">
        <v>379</v>
      </c>
      <c r="B28" t="s">
        <v>362</v>
      </c>
      <c r="C28" t="s">
        <v>362</v>
      </c>
      <c r="D28" t="s">
        <v>362</v>
      </c>
    </row>
    <row r="29" spans="1:8">
      <c r="A29" t="s">
        <v>380</v>
      </c>
      <c r="B29" t="s">
        <v>362</v>
      </c>
      <c r="C29" t="s">
        <v>362</v>
      </c>
      <c r="D29" t="s">
        <v>362</v>
      </c>
    </row>
    <row r="30" spans="1:8">
      <c r="A30" t="s">
        <v>381</v>
      </c>
      <c r="B30" t="s">
        <v>362</v>
      </c>
      <c r="C30" t="s">
        <v>362</v>
      </c>
      <c r="D30" t="s">
        <v>362</v>
      </c>
    </row>
    <row r="31" spans="1:8">
      <c r="A31" t="s">
        <v>382</v>
      </c>
      <c r="B31" t="s">
        <v>362</v>
      </c>
      <c r="C31" t="s">
        <v>362</v>
      </c>
      <c r="D31" t="s">
        <v>362</v>
      </c>
    </row>
    <row r="32" spans="1:8">
      <c r="A32" t="s">
        <v>383</v>
      </c>
      <c r="B32" t="s">
        <v>372</v>
      </c>
      <c r="C32" t="s">
        <v>362</v>
      </c>
      <c r="D32" t="s">
        <v>362</v>
      </c>
      <c r="E32" t="s">
        <v>495</v>
      </c>
      <c r="F32" t="s">
        <v>670</v>
      </c>
      <c r="G32" t="s">
        <v>429</v>
      </c>
      <c r="H32" t="s">
        <v>376</v>
      </c>
    </row>
    <row r="33" spans="1:8">
      <c r="A33" t="s">
        <v>501</v>
      </c>
      <c r="B33" t="s">
        <v>362</v>
      </c>
      <c r="C33" t="s">
        <v>362</v>
      </c>
      <c r="D33" t="s">
        <v>362</v>
      </c>
    </row>
    <row r="34" spans="1:8">
      <c r="A34" t="s">
        <v>384</v>
      </c>
      <c r="B34" t="s">
        <v>372</v>
      </c>
      <c r="C34" t="s">
        <v>362</v>
      </c>
      <c r="D34" t="s">
        <v>362</v>
      </c>
      <c r="E34" t="s">
        <v>504</v>
      </c>
      <c r="F34" t="s">
        <v>671</v>
      </c>
      <c r="G34" t="s">
        <v>396</v>
      </c>
      <c r="H34" t="s">
        <v>376</v>
      </c>
    </row>
    <row r="35" spans="1:8">
      <c r="A35" t="s">
        <v>598</v>
      </c>
      <c r="B35" t="s">
        <v>362</v>
      </c>
      <c r="C35" t="s">
        <v>362</v>
      </c>
      <c r="D35" t="s">
        <v>362</v>
      </c>
    </row>
    <row r="36" spans="1:8">
      <c r="A36" t="s">
        <v>385</v>
      </c>
      <c r="B36" t="s">
        <v>362</v>
      </c>
      <c r="C36" t="s">
        <v>362</v>
      </c>
      <c r="D36" t="s">
        <v>362</v>
      </c>
    </row>
    <row r="37" spans="1:8">
      <c r="A37" t="s">
        <v>459</v>
      </c>
      <c r="B37" t="s">
        <v>362</v>
      </c>
      <c r="C37" t="s">
        <v>362</v>
      </c>
      <c r="D37" t="s">
        <v>362</v>
      </c>
    </row>
    <row r="38" spans="1:8">
      <c r="A38" t="s">
        <v>386</v>
      </c>
      <c r="B38" t="s">
        <v>362</v>
      </c>
      <c r="C38" t="s">
        <v>362</v>
      </c>
      <c r="D38" t="s">
        <v>362</v>
      </c>
    </row>
    <row r="39" spans="1:8">
      <c r="A39" t="s">
        <v>509</v>
      </c>
      <c r="B39" t="s">
        <v>362</v>
      </c>
      <c r="C39" t="s">
        <v>362</v>
      </c>
      <c r="D39" t="s">
        <v>362</v>
      </c>
    </row>
    <row r="40" spans="1:8">
      <c r="A40" t="s">
        <v>389</v>
      </c>
      <c r="B40" t="s">
        <v>362</v>
      </c>
      <c r="C40" t="s">
        <v>362</v>
      </c>
      <c r="D40" t="s">
        <v>362</v>
      </c>
    </row>
    <row r="41" spans="1:8">
      <c r="A41" t="s">
        <v>512</v>
      </c>
      <c r="B41" t="s">
        <v>362</v>
      </c>
      <c r="C41" t="s">
        <v>362</v>
      </c>
      <c r="D41" t="s">
        <v>362</v>
      </c>
    </row>
    <row r="42" spans="1:8">
      <c r="A42" t="s">
        <v>514</v>
      </c>
      <c r="B42" t="s">
        <v>362</v>
      </c>
      <c r="C42" t="s">
        <v>362</v>
      </c>
      <c r="D42" t="s">
        <v>362</v>
      </c>
    </row>
    <row r="43" spans="1:8">
      <c r="A43" t="s">
        <v>390</v>
      </c>
      <c r="B43" t="s">
        <v>362</v>
      </c>
      <c r="C43" t="s">
        <v>362</v>
      </c>
      <c r="D43" t="s">
        <v>362</v>
      </c>
    </row>
    <row r="44" spans="1:8">
      <c r="A44" t="s">
        <v>391</v>
      </c>
      <c r="B44" t="s">
        <v>372</v>
      </c>
      <c r="C44" t="s">
        <v>362</v>
      </c>
      <c r="D44" t="s">
        <v>362</v>
      </c>
      <c r="E44" t="s">
        <v>588</v>
      </c>
      <c r="F44" t="s">
        <v>670</v>
      </c>
      <c r="G44" t="s">
        <v>672</v>
      </c>
      <c r="H44" t="s">
        <v>376</v>
      </c>
    </row>
    <row r="45" spans="1:8">
      <c r="A45" t="s">
        <v>392</v>
      </c>
      <c r="B45" t="s">
        <v>362</v>
      </c>
      <c r="C45" t="s">
        <v>362</v>
      </c>
      <c r="D45" t="s">
        <v>362</v>
      </c>
    </row>
    <row r="46" spans="1:8">
      <c r="A46" t="s">
        <v>393</v>
      </c>
      <c r="B46" t="s">
        <v>362</v>
      </c>
      <c r="C46" t="s">
        <v>362</v>
      </c>
      <c r="D46" t="s">
        <v>362</v>
      </c>
    </row>
    <row r="47" spans="1:8">
      <c r="A47" t="s">
        <v>553</v>
      </c>
      <c r="B47" t="s">
        <v>362</v>
      </c>
      <c r="C47" t="s">
        <v>362</v>
      </c>
      <c r="D47" t="s">
        <v>362</v>
      </c>
    </row>
    <row r="48" spans="1:8">
      <c r="A48" t="s">
        <v>603</v>
      </c>
      <c r="B48" t="s">
        <v>362</v>
      </c>
      <c r="C48" t="s">
        <v>362</v>
      </c>
      <c r="D48" t="s">
        <v>362</v>
      </c>
    </row>
    <row r="49" spans="1:8">
      <c r="A49" t="s">
        <v>394</v>
      </c>
      <c r="B49" t="s">
        <v>362</v>
      </c>
      <c r="C49" t="s">
        <v>362</v>
      </c>
      <c r="D49" t="s">
        <v>362</v>
      </c>
    </row>
    <row r="50" spans="1:8">
      <c r="A50" t="s">
        <v>397</v>
      </c>
      <c r="B50" t="s">
        <v>362</v>
      </c>
      <c r="C50" t="s">
        <v>362</v>
      </c>
      <c r="D50" t="s">
        <v>362</v>
      </c>
    </row>
    <row r="51" spans="1:8">
      <c r="A51" t="s">
        <v>398</v>
      </c>
      <c r="B51" t="s">
        <v>362</v>
      </c>
      <c r="C51" t="s">
        <v>362</v>
      </c>
      <c r="D51" t="s">
        <v>362</v>
      </c>
    </row>
    <row r="52" spans="1:8">
      <c r="A52" t="s">
        <v>399</v>
      </c>
      <c r="B52" t="s">
        <v>362</v>
      </c>
      <c r="C52" t="s">
        <v>362</v>
      </c>
      <c r="D52" t="s">
        <v>362</v>
      </c>
    </row>
    <row r="53" spans="1:8">
      <c r="A53" t="s">
        <v>605</v>
      </c>
      <c r="B53" t="s">
        <v>362</v>
      </c>
      <c r="C53" t="s">
        <v>362</v>
      </c>
      <c r="D53" t="s">
        <v>362</v>
      </c>
    </row>
    <row r="54" spans="1:8">
      <c r="A54" t="s">
        <v>400</v>
      </c>
      <c r="B54" t="s">
        <v>362</v>
      </c>
      <c r="C54" t="s">
        <v>362</v>
      </c>
      <c r="D54" t="s">
        <v>362</v>
      </c>
    </row>
    <row r="55" spans="1:8">
      <c r="A55" t="s">
        <v>555</v>
      </c>
      <c r="B55" t="s">
        <v>362</v>
      </c>
      <c r="C55" t="s">
        <v>362</v>
      </c>
      <c r="D55" t="s">
        <v>362</v>
      </c>
    </row>
    <row r="56" spans="1:8">
      <c r="A56" t="s">
        <v>401</v>
      </c>
      <c r="B56" t="s">
        <v>362</v>
      </c>
      <c r="C56" t="s">
        <v>362</v>
      </c>
      <c r="D56" t="s">
        <v>362</v>
      </c>
    </row>
    <row r="57" spans="1:8">
      <c r="A57" t="s">
        <v>559</v>
      </c>
      <c r="B57" t="s">
        <v>362</v>
      </c>
      <c r="C57" t="s">
        <v>362</v>
      </c>
      <c r="D57" t="s">
        <v>362</v>
      </c>
    </row>
    <row r="58" spans="1:8">
      <c r="A58" t="s">
        <v>606</v>
      </c>
      <c r="B58" t="s">
        <v>362</v>
      </c>
      <c r="C58" t="s">
        <v>362</v>
      </c>
      <c r="D58" t="s">
        <v>362</v>
      </c>
    </row>
    <row r="59" spans="1:8">
      <c r="A59" t="s">
        <v>657</v>
      </c>
      <c r="B59" t="s">
        <v>372</v>
      </c>
      <c r="C59" t="s">
        <v>362</v>
      </c>
      <c r="D59" t="s">
        <v>362</v>
      </c>
      <c r="E59" t="s">
        <v>658</v>
      </c>
      <c r="F59" t="s">
        <v>670</v>
      </c>
      <c r="G59" t="s">
        <v>467</v>
      </c>
      <c r="H59" t="s">
        <v>376</v>
      </c>
    </row>
    <row r="60" spans="1:8">
      <c r="A60" t="s">
        <v>402</v>
      </c>
      <c r="B60" t="s">
        <v>372</v>
      </c>
      <c r="C60" t="s">
        <v>362</v>
      </c>
      <c r="D60" t="s">
        <v>362</v>
      </c>
      <c r="E60" t="s">
        <v>510</v>
      </c>
      <c r="F60" t="s">
        <v>670</v>
      </c>
      <c r="G60" t="s">
        <v>558</v>
      </c>
      <c r="H60" t="s">
        <v>376</v>
      </c>
    </row>
    <row r="61" spans="1:8">
      <c r="A61" t="s">
        <v>503</v>
      </c>
      <c r="B61" t="s">
        <v>362</v>
      </c>
      <c r="C61" t="s">
        <v>362</v>
      </c>
      <c r="D61" t="s">
        <v>362</v>
      </c>
    </row>
    <row r="62" spans="1:8">
      <c r="A62" t="s">
        <v>403</v>
      </c>
      <c r="B62" t="s">
        <v>362</v>
      </c>
      <c r="C62" t="s">
        <v>362</v>
      </c>
      <c r="D62" t="s">
        <v>362</v>
      </c>
    </row>
    <row r="63" spans="1:8">
      <c r="A63" t="s">
        <v>404</v>
      </c>
      <c r="B63" t="s">
        <v>362</v>
      </c>
      <c r="C63" t="s">
        <v>362</v>
      </c>
      <c r="D63" t="s">
        <v>362</v>
      </c>
    </row>
    <row r="64" spans="1:8">
      <c r="A64" t="s">
        <v>405</v>
      </c>
      <c r="B64" t="s">
        <v>372</v>
      </c>
      <c r="C64" t="s">
        <v>362</v>
      </c>
      <c r="D64" t="s">
        <v>362</v>
      </c>
      <c r="E64" t="s">
        <v>594</v>
      </c>
      <c r="F64" t="s">
        <v>670</v>
      </c>
      <c r="G64" t="s">
        <v>439</v>
      </c>
      <c r="H64" t="s">
        <v>376</v>
      </c>
    </row>
    <row r="65" spans="1:8">
      <c r="A65" t="s">
        <v>636</v>
      </c>
      <c r="B65" t="s">
        <v>362</v>
      </c>
      <c r="C65" t="s">
        <v>362</v>
      </c>
      <c r="D65" t="s">
        <v>362</v>
      </c>
    </row>
    <row r="66" spans="1:8">
      <c r="A66" t="s">
        <v>406</v>
      </c>
      <c r="B66" t="s">
        <v>362</v>
      </c>
      <c r="C66" t="s">
        <v>362</v>
      </c>
      <c r="D66" t="s">
        <v>362</v>
      </c>
    </row>
    <row r="67" spans="1:8">
      <c r="A67" t="s">
        <v>659</v>
      </c>
      <c r="B67" t="s">
        <v>372</v>
      </c>
      <c r="C67" t="s">
        <v>362</v>
      </c>
      <c r="D67" t="s">
        <v>362</v>
      </c>
      <c r="E67" t="s">
        <v>588</v>
      </c>
      <c r="F67" t="s">
        <v>670</v>
      </c>
      <c r="G67" t="s">
        <v>672</v>
      </c>
      <c r="H67" t="s">
        <v>376</v>
      </c>
    </row>
    <row r="68" spans="1:8">
      <c r="A68" t="s">
        <v>407</v>
      </c>
      <c r="B68" t="s">
        <v>362</v>
      </c>
      <c r="C68" t="s">
        <v>362</v>
      </c>
      <c r="D68" t="s">
        <v>362</v>
      </c>
    </row>
    <row r="69" spans="1:8">
      <c r="A69" t="s">
        <v>661</v>
      </c>
      <c r="B69" t="s">
        <v>372</v>
      </c>
      <c r="C69" t="s">
        <v>362</v>
      </c>
      <c r="D69" t="s">
        <v>362</v>
      </c>
      <c r="E69" t="s">
        <v>662</v>
      </c>
      <c r="F69" t="s">
        <v>673</v>
      </c>
      <c r="G69" t="s">
        <v>388</v>
      </c>
      <c r="H69" t="s">
        <v>376</v>
      </c>
    </row>
    <row r="70" spans="1:8">
      <c r="A70" t="s">
        <v>410</v>
      </c>
      <c r="B70" t="s">
        <v>362</v>
      </c>
      <c r="C70" t="s">
        <v>362</v>
      </c>
      <c r="D70" t="s">
        <v>362</v>
      </c>
    </row>
    <row r="71" spans="1:8">
      <c r="A71" t="s">
        <v>608</v>
      </c>
      <c r="B71" t="s">
        <v>362</v>
      </c>
      <c r="C71" t="s">
        <v>362</v>
      </c>
      <c r="D71" t="s">
        <v>362</v>
      </c>
    </row>
    <row r="72" spans="1:8">
      <c r="A72" t="s">
        <v>411</v>
      </c>
      <c r="B72" t="s">
        <v>362</v>
      </c>
      <c r="C72" t="s">
        <v>362</v>
      </c>
      <c r="D72" t="s">
        <v>362</v>
      </c>
    </row>
    <row r="73" spans="1:8">
      <c r="A73" t="s">
        <v>416</v>
      </c>
      <c r="B73" t="s">
        <v>362</v>
      </c>
      <c r="C73" t="s">
        <v>362</v>
      </c>
      <c r="D73" t="s">
        <v>362</v>
      </c>
    </row>
    <row r="74" spans="1:8">
      <c r="A74" t="s">
        <v>417</v>
      </c>
      <c r="B74" t="s">
        <v>362</v>
      </c>
      <c r="C74" t="s">
        <v>362</v>
      </c>
      <c r="D74" t="s">
        <v>362</v>
      </c>
    </row>
    <row r="75" spans="1:8">
      <c r="A75" t="s">
        <v>612</v>
      </c>
      <c r="B75" t="s">
        <v>362</v>
      </c>
      <c r="C75" t="s">
        <v>362</v>
      </c>
      <c r="D75" t="s">
        <v>362</v>
      </c>
    </row>
    <row r="76" spans="1:8">
      <c r="A76" t="s">
        <v>613</v>
      </c>
      <c r="B76" t="s">
        <v>362</v>
      </c>
      <c r="C76" t="s">
        <v>362</v>
      </c>
      <c r="D76" t="s">
        <v>362</v>
      </c>
    </row>
    <row r="77" spans="1:8">
      <c r="A77" t="s">
        <v>561</v>
      </c>
      <c r="B77" t="s">
        <v>362</v>
      </c>
      <c r="C77" t="s">
        <v>362</v>
      </c>
      <c r="D77" t="s">
        <v>362</v>
      </c>
    </row>
    <row r="78" spans="1:8">
      <c r="A78" t="s">
        <v>418</v>
      </c>
      <c r="B78" t="s">
        <v>362</v>
      </c>
      <c r="C78" t="s">
        <v>362</v>
      </c>
      <c r="D78" t="s">
        <v>362</v>
      </c>
    </row>
    <row r="79" spans="1:8">
      <c r="A79" t="s">
        <v>419</v>
      </c>
      <c r="B79" t="s">
        <v>362</v>
      </c>
      <c r="C79" t="s">
        <v>362</v>
      </c>
      <c r="D79" t="s">
        <v>362</v>
      </c>
    </row>
    <row r="80" spans="1:8">
      <c r="A80" t="s">
        <v>422</v>
      </c>
      <c r="B80" t="s">
        <v>362</v>
      </c>
      <c r="C80" t="s">
        <v>362</v>
      </c>
      <c r="D80" t="s">
        <v>362</v>
      </c>
    </row>
    <row r="81" spans="1:8">
      <c r="A81" t="s">
        <v>423</v>
      </c>
      <c r="B81" t="s">
        <v>362</v>
      </c>
      <c r="C81" t="s">
        <v>362</v>
      </c>
      <c r="D81" t="s">
        <v>362</v>
      </c>
    </row>
    <row r="82" spans="1:8">
      <c r="A82" t="s">
        <v>424</v>
      </c>
      <c r="B82" t="s">
        <v>362</v>
      </c>
      <c r="C82" t="s">
        <v>362</v>
      </c>
      <c r="D82" t="s">
        <v>362</v>
      </c>
    </row>
    <row r="83" spans="1:8">
      <c r="A83" t="s">
        <v>425</v>
      </c>
      <c r="B83" t="s">
        <v>362</v>
      </c>
      <c r="C83" t="s">
        <v>362</v>
      </c>
      <c r="D83" t="s">
        <v>362</v>
      </c>
    </row>
    <row r="84" spans="1:8">
      <c r="A84" t="s">
        <v>529</v>
      </c>
      <c r="B84" t="s">
        <v>362</v>
      </c>
      <c r="C84" t="s">
        <v>362</v>
      </c>
      <c r="D84" t="s">
        <v>362</v>
      </c>
    </row>
    <row r="85" spans="1:8">
      <c r="A85" t="s">
        <v>426</v>
      </c>
      <c r="B85" t="s">
        <v>362</v>
      </c>
      <c r="C85" t="s">
        <v>362</v>
      </c>
      <c r="D85" t="s">
        <v>362</v>
      </c>
    </row>
    <row r="86" spans="1:8">
      <c r="A86" t="s">
        <v>614</v>
      </c>
      <c r="B86" t="s">
        <v>362</v>
      </c>
      <c r="C86" t="s">
        <v>362</v>
      </c>
      <c r="D86" t="s">
        <v>362</v>
      </c>
    </row>
    <row r="87" spans="1:8">
      <c r="A87" t="s">
        <v>616</v>
      </c>
      <c r="B87" t="s">
        <v>362</v>
      </c>
      <c r="C87" t="s">
        <v>362</v>
      </c>
      <c r="D87" t="s">
        <v>362</v>
      </c>
    </row>
    <row r="88" spans="1:8">
      <c r="A88" t="s">
        <v>427</v>
      </c>
      <c r="B88" t="s">
        <v>372</v>
      </c>
      <c r="C88" t="s">
        <v>362</v>
      </c>
      <c r="D88" t="s">
        <v>362</v>
      </c>
      <c r="E88" t="s">
        <v>664</v>
      </c>
    </row>
    <row r="89" spans="1:8">
      <c r="A89" t="s">
        <v>565</v>
      </c>
      <c r="B89" t="s">
        <v>362</v>
      </c>
      <c r="C89" t="s">
        <v>362</v>
      </c>
      <c r="D89" t="s">
        <v>362</v>
      </c>
    </row>
    <row r="90" spans="1:8">
      <c r="A90" t="s">
        <v>428</v>
      </c>
      <c r="B90" t="s">
        <v>362</v>
      </c>
      <c r="C90" t="s">
        <v>362</v>
      </c>
      <c r="D90" t="s">
        <v>362</v>
      </c>
    </row>
    <row r="91" spans="1:8">
      <c r="A91" t="s">
        <v>430</v>
      </c>
      <c r="B91" t="s">
        <v>362</v>
      </c>
      <c r="C91" t="s">
        <v>362</v>
      </c>
      <c r="D91" t="s">
        <v>362</v>
      </c>
    </row>
    <row r="92" spans="1:8">
      <c r="A92" t="s">
        <v>431</v>
      </c>
      <c r="B92" t="s">
        <v>362</v>
      </c>
      <c r="C92" t="s">
        <v>362</v>
      </c>
      <c r="D92" t="s">
        <v>362</v>
      </c>
    </row>
    <row r="93" spans="1:8">
      <c r="A93" t="s">
        <v>432</v>
      </c>
      <c r="B93" t="s">
        <v>362</v>
      </c>
      <c r="C93" t="s">
        <v>362</v>
      </c>
      <c r="D93" t="s">
        <v>362</v>
      </c>
    </row>
    <row r="94" spans="1:8">
      <c r="A94" t="s">
        <v>433</v>
      </c>
      <c r="B94" t="s">
        <v>362</v>
      </c>
      <c r="C94" t="s">
        <v>362</v>
      </c>
      <c r="D94" t="s">
        <v>362</v>
      </c>
    </row>
    <row r="95" spans="1:8">
      <c r="A95" t="s">
        <v>622</v>
      </c>
      <c r="B95" t="s">
        <v>362</v>
      </c>
      <c r="C95" t="s">
        <v>362</v>
      </c>
      <c r="D95" t="s">
        <v>362</v>
      </c>
    </row>
    <row r="96" spans="1:8">
      <c r="A96" t="s">
        <v>434</v>
      </c>
      <c r="B96" t="s">
        <v>372</v>
      </c>
      <c r="C96" t="s">
        <v>362</v>
      </c>
      <c r="D96" t="s">
        <v>362</v>
      </c>
      <c r="E96" t="s">
        <v>504</v>
      </c>
      <c r="F96" t="s">
        <v>670</v>
      </c>
      <c r="G96" t="s">
        <v>412</v>
      </c>
      <c r="H96" t="s">
        <v>376</v>
      </c>
    </row>
    <row r="97" spans="1:4">
      <c r="A97" t="s">
        <v>435</v>
      </c>
      <c r="B97" t="s">
        <v>362</v>
      </c>
      <c r="C97" t="s">
        <v>362</v>
      </c>
      <c r="D97" t="s">
        <v>362</v>
      </c>
    </row>
    <row r="98" spans="1:4">
      <c r="A98" t="s">
        <v>568</v>
      </c>
      <c r="B98" t="s">
        <v>362</v>
      </c>
      <c r="C98" t="s">
        <v>362</v>
      </c>
      <c r="D98" t="s">
        <v>362</v>
      </c>
    </row>
    <row r="99" spans="1:4">
      <c r="A99" t="s">
        <v>436</v>
      </c>
      <c r="B99" t="s">
        <v>362</v>
      </c>
      <c r="C99" t="s">
        <v>362</v>
      </c>
      <c r="D99" t="s">
        <v>362</v>
      </c>
    </row>
    <row r="100" spans="1:4">
      <c r="A100" t="s">
        <v>437</v>
      </c>
      <c r="B100" t="s">
        <v>362</v>
      </c>
      <c r="C100" t="s">
        <v>362</v>
      </c>
      <c r="D100" t="s">
        <v>362</v>
      </c>
    </row>
    <row r="101" spans="1:4">
      <c r="A101" t="s">
        <v>466</v>
      </c>
      <c r="B101" t="s">
        <v>362</v>
      </c>
      <c r="C101" t="s">
        <v>362</v>
      </c>
      <c r="D101" t="s">
        <v>362</v>
      </c>
    </row>
    <row r="102" spans="1:4">
      <c r="A102" t="s">
        <v>440</v>
      </c>
      <c r="B102" t="s">
        <v>362</v>
      </c>
      <c r="C102" t="s">
        <v>362</v>
      </c>
      <c r="D102" t="s">
        <v>362</v>
      </c>
    </row>
    <row r="103" spans="1:4">
      <c r="A103" t="s">
        <v>444</v>
      </c>
      <c r="B103" t="s">
        <v>362</v>
      </c>
      <c r="C103" t="s">
        <v>362</v>
      </c>
      <c r="D103" t="s">
        <v>362</v>
      </c>
    </row>
    <row r="104" spans="1:4">
      <c r="A104" t="s">
        <v>625</v>
      </c>
      <c r="B104" t="s">
        <v>362</v>
      </c>
      <c r="C104" t="s">
        <v>362</v>
      </c>
      <c r="D104" t="s">
        <v>362</v>
      </c>
    </row>
    <row r="105" spans="1:4">
      <c r="A105" t="s">
        <v>571</v>
      </c>
      <c r="B105" t="s">
        <v>362</v>
      </c>
      <c r="C105" t="s">
        <v>362</v>
      </c>
      <c r="D105" t="s">
        <v>362</v>
      </c>
    </row>
    <row r="106" spans="1:4">
      <c r="A106" t="s">
        <v>572</v>
      </c>
      <c r="B106" t="s">
        <v>362</v>
      </c>
      <c r="C106" t="s">
        <v>362</v>
      </c>
      <c r="D106" t="s">
        <v>362</v>
      </c>
    </row>
    <row r="107" spans="1:4">
      <c r="A107" t="s">
        <v>575</v>
      </c>
      <c r="B107" t="s">
        <v>362</v>
      </c>
      <c r="C107" t="s">
        <v>362</v>
      </c>
      <c r="D107" t="s">
        <v>362</v>
      </c>
    </row>
    <row r="108" spans="1:4">
      <c r="A108" t="s">
        <v>577</v>
      </c>
      <c r="B108" t="s">
        <v>362</v>
      </c>
      <c r="C108" t="s">
        <v>362</v>
      </c>
      <c r="D108" t="s">
        <v>362</v>
      </c>
    </row>
    <row r="109" spans="1:4">
      <c r="A109" t="s">
        <v>445</v>
      </c>
      <c r="B109" t="s">
        <v>362</v>
      </c>
      <c r="C109" t="s">
        <v>362</v>
      </c>
      <c r="D109" t="s">
        <v>362</v>
      </c>
    </row>
    <row r="110" spans="1:4">
      <c r="A110" t="s">
        <v>446</v>
      </c>
      <c r="B110" t="s">
        <v>362</v>
      </c>
      <c r="C110" t="s">
        <v>362</v>
      </c>
      <c r="D110" t="s">
        <v>362</v>
      </c>
    </row>
    <row r="111" spans="1:4">
      <c r="A111" t="s">
        <v>475</v>
      </c>
      <c r="B111" t="s">
        <v>362</v>
      </c>
      <c r="C111" t="s">
        <v>362</v>
      </c>
      <c r="D111" t="s">
        <v>362</v>
      </c>
    </row>
    <row r="114" spans="1:2">
      <c r="A114" t="s">
        <v>453</v>
      </c>
      <c r="B114" t="s">
        <v>454</v>
      </c>
    </row>
    <row r="115" spans="1:2">
      <c r="A115" t="s">
        <v>455</v>
      </c>
      <c r="B115" t="s">
        <v>456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116"/>
  <sheetViews>
    <sheetView rightToLeft="1" workbookViewId="0"/>
  </sheetViews>
  <sheetFormatPr defaultRowHeight="15"/>
  <cols>
    <col min="1" max="1" width="24.140625" customWidth="1"/>
    <col min="2" max="2" width="1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674</v>
      </c>
      <c r="C2" t="s">
        <v>349</v>
      </c>
      <c r="D2" t="s">
        <v>675</v>
      </c>
      <c r="E2" t="s">
        <v>351</v>
      </c>
      <c r="F2" t="s">
        <v>676</v>
      </c>
    </row>
    <row r="4" spans="1:9">
      <c r="A4" t="s">
        <v>353</v>
      </c>
      <c r="B4" t="s">
        <v>674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652</v>
      </c>
      <c r="B5" t="s">
        <v>362</v>
      </c>
      <c r="C5" t="s">
        <v>362</v>
      </c>
      <c r="D5" t="s">
        <v>362</v>
      </c>
    </row>
    <row r="6" spans="1:9">
      <c r="A6" t="s">
        <v>361</v>
      </c>
      <c r="B6" t="s">
        <v>362</v>
      </c>
      <c r="C6" t="s">
        <v>362</v>
      </c>
      <c r="D6" t="s">
        <v>362</v>
      </c>
    </row>
    <row r="7" spans="1:9">
      <c r="A7" t="s">
        <v>497</v>
      </c>
      <c r="B7" t="s">
        <v>362</v>
      </c>
      <c r="C7" t="s">
        <v>362</v>
      </c>
      <c r="D7" t="s">
        <v>362</v>
      </c>
    </row>
    <row r="8" spans="1:9">
      <c r="A8" t="s">
        <v>363</v>
      </c>
      <c r="B8" t="s">
        <v>362</v>
      </c>
      <c r="C8" t="s">
        <v>362</v>
      </c>
      <c r="D8" t="s">
        <v>362</v>
      </c>
    </row>
    <row r="9" spans="1:9">
      <c r="A9" t="s">
        <v>500</v>
      </c>
      <c r="B9" t="s">
        <v>362</v>
      </c>
      <c r="C9" t="s">
        <v>362</v>
      </c>
      <c r="D9" t="s">
        <v>362</v>
      </c>
    </row>
    <row r="10" spans="1:9">
      <c r="A10" t="s">
        <v>364</v>
      </c>
      <c r="B10" t="s">
        <v>362</v>
      </c>
      <c r="C10" t="s">
        <v>362</v>
      </c>
      <c r="D10" t="s">
        <v>362</v>
      </c>
    </row>
    <row r="11" spans="1:9">
      <c r="A11" t="s">
        <v>365</v>
      </c>
      <c r="B11" t="s">
        <v>362</v>
      </c>
      <c r="C11" t="s">
        <v>362</v>
      </c>
      <c r="D11" t="s">
        <v>362</v>
      </c>
    </row>
    <row r="12" spans="1:9">
      <c r="A12" t="s">
        <v>543</v>
      </c>
      <c r="B12" t="s">
        <v>362</v>
      </c>
      <c r="C12" t="s">
        <v>362</v>
      </c>
      <c r="D12" t="s">
        <v>362</v>
      </c>
    </row>
    <row r="13" spans="1:9">
      <c r="A13" t="s">
        <v>644</v>
      </c>
      <c r="B13" t="s">
        <v>362</v>
      </c>
      <c r="C13" t="s">
        <v>362</v>
      </c>
      <c r="D13" t="s">
        <v>362</v>
      </c>
    </row>
    <row r="14" spans="1:9">
      <c r="A14" t="s">
        <v>548</v>
      </c>
      <c r="B14" t="s">
        <v>362</v>
      </c>
      <c r="C14" t="s">
        <v>362</v>
      </c>
      <c r="D14" t="s">
        <v>362</v>
      </c>
    </row>
    <row r="15" spans="1:9">
      <c r="A15" t="s">
        <v>366</v>
      </c>
      <c r="B15" t="s">
        <v>362</v>
      </c>
      <c r="C15" t="s">
        <v>362</v>
      </c>
      <c r="D15" t="s">
        <v>362</v>
      </c>
    </row>
    <row r="16" spans="1:9">
      <c r="A16" t="s">
        <v>367</v>
      </c>
      <c r="B16" t="s">
        <v>362</v>
      </c>
      <c r="C16" t="s">
        <v>362</v>
      </c>
      <c r="D16" t="s">
        <v>362</v>
      </c>
    </row>
    <row r="17" spans="1:8">
      <c r="A17" t="s">
        <v>642</v>
      </c>
      <c r="B17" t="s">
        <v>362</v>
      </c>
      <c r="C17" t="s">
        <v>362</v>
      </c>
      <c r="D17" t="s">
        <v>362</v>
      </c>
    </row>
    <row r="18" spans="1:8">
      <c r="A18" t="s">
        <v>640</v>
      </c>
      <c r="B18" t="s">
        <v>362</v>
      </c>
      <c r="C18" t="s">
        <v>362</v>
      </c>
      <c r="D18" t="s">
        <v>362</v>
      </c>
    </row>
    <row r="19" spans="1:8">
      <c r="A19" t="s">
        <v>368</v>
      </c>
      <c r="B19" t="s">
        <v>362</v>
      </c>
      <c r="C19" t="s">
        <v>362</v>
      </c>
      <c r="D19" t="s">
        <v>362</v>
      </c>
    </row>
    <row r="20" spans="1:8">
      <c r="A20" t="s">
        <v>550</v>
      </c>
      <c r="B20" t="s">
        <v>362</v>
      </c>
      <c r="C20" t="s">
        <v>362</v>
      </c>
      <c r="D20" t="s">
        <v>362</v>
      </c>
    </row>
    <row r="21" spans="1:8">
      <c r="A21" t="s">
        <v>587</v>
      </c>
      <c r="B21" t="s">
        <v>362</v>
      </c>
      <c r="C21" t="s">
        <v>362</v>
      </c>
      <c r="D21" t="s">
        <v>362</v>
      </c>
    </row>
    <row r="22" spans="1:8">
      <c r="A22" t="s">
        <v>369</v>
      </c>
      <c r="B22" t="s">
        <v>372</v>
      </c>
      <c r="C22" t="s">
        <v>362</v>
      </c>
      <c r="D22" t="s">
        <v>362</v>
      </c>
      <c r="E22" t="s">
        <v>677</v>
      </c>
      <c r="F22" t="s">
        <v>677</v>
      </c>
      <c r="G22" t="s">
        <v>376</v>
      </c>
      <c r="H22" t="s">
        <v>376</v>
      </c>
    </row>
    <row r="23" spans="1:8">
      <c r="A23" t="s">
        <v>370</v>
      </c>
      <c r="B23" t="s">
        <v>362</v>
      </c>
      <c r="C23" t="s">
        <v>362</v>
      </c>
      <c r="D23" t="s">
        <v>362</v>
      </c>
    </row>
    <row r="24" spans="1:8">
      <c r="A24" t="s">
        <v>593</v>
      </c>
      <c r="B24" t="s">
        <v>362</v>
      </c>
      <c r="C24" t="s">
        <v>362</v>
      </c>
      <c r="D24" t="s">
        <v>362</v>
      </c>
    </row>
    <row r="25" spans="1:8">
      <c r="A25" t="s">
        <v>371</v>
      </c>
      <c r="B25" t="s">
        <v>362</v>
      </c>
      <c r="C25" t="s">
        <v>362</v>
      </c>
      <c r="D25" t="s">
        <v>362</v>
      </c>
    </row>
    <row r="26" spans="1:8">
      <c r="A26" t="s">
        <v>377</v>
      </c>
      <c r="B26" t="s">
        <v>362</v>
      </c>
      <c r="C26" t="s">
        <v>362</v>
      </c>
      <c r="D26" t="s">
        <v>362</v>
      </c>
    </row>
    <row r="27" spans="1:8">
      <c r="A27" t="s">
        <v>378</v>
      </c>
      <c r="B27" t="s">
        <v>362</v>
      </c>
      <c r="C27" t="s">
        <v>362</v>
      </c>
      <c r="D27" t="s">
        <v>362</v>
      </c>
    </row>
    <row r="28" spans="1:8">
      <c r="A28" t="s">
        <v>379</v>
      </c>
      <c r="B28" t="s">
        <v>372</v>
      </c>
      <c r="C28" t="s">
        <v>362</v>
      </c>
      <c r="D28" t="s">
        <v>362</v>
      </c>
      <c r="E28" t="s">
        <v>677</v>
      </c>
      <c r="F28" t="s">
        <v>677</v>
      </c>
      <c r="G28" t="s">
        <v>376</v>
      </c>
      <c r="H28" t="s">
        <v>376</v>
      </c>
    </row>
    <row r="29" spans="1:8">
      <c r="A29" t="s">
        <v>380</v>
      </c>
      <c r="B29" t="s">
        <v>362</v>
      </c>
      <c r="C29" t="s">
        <v>362</v>
      </c>
      <c r="D29" t="s">
        <v>362</v>
      </c>
    </row>
    <row r="30" spans="1:8">
      <c r="A30" t="s">
        <v>381</v>
      </c>
      <c r="B30" t="s">
        <v>372</v>
      </c>
      <c r="C30" t="s">
        <v>362</v>
      </c>
      <c r="D30" t="s">
        <v>362</v>
      </c>
      <c r="E30" t="s">
        <v>460</v>
      </c>
      <c r="F30" t="s">
        <v>677</v>
      </c>
      <c r="G30" t="s">
        <v>413</v>
      </c>
      <c r="H30" t="s">
        <v>376</v>
      </c>
    </row>
    <row r="31" spans="1:8">
      <c r="A31" t="s">
        <v>382</v>
      </c>
      <c r="B31" t="s">
        <v>362</v>
      </c>
      <c r="C31" t="s">
        <v>362</v>
      </c>
      <c r="D31" t="s">
        <v>362</v>
      </c>
    </row>
    <row r="32" spans="1:8">
      <c r="A32" t="s">
        <v>383</v>
      </c>
      <c r="B32" t="s">
        <v>362</v>
      </c>
      <c r="C32" t="s">
        <v>362</v>
      </c>
      <c r="D32" t="s">
        <v>362</v>
      </c>
    </row>
    <row r="33" spans="1:8">
      <c r="A33" t="s">
        <v>501</v>
      </c>
      <c r="B33" t="s">
        <v>362</v>
      </c>
      <c r="C33" t="s">
        <v>362</v>
      </c>
      <c r="D33" t="s">
        <v>362</v>
      </c>
    </row>
    <row r="34" spans="1:8">
      <c r="A34" t="s">
        <v>384</v>
      </c>
      <c r="B34" t="s">
        <v>362</v>
      </c>
      <c r="C34" t="s">
        <v>362</v>
      </c>
      <c r="D34" t="s">
        <v>362</v>
      </c>
    </row>
    <row r="35" spans="1:8">
      <c r="A35" t="s">
        <v>598</v>
      </c>
      <c r="B35" t="s">
        <v>362</v>
      </c>
      <c r="C35" t="s">
        <v>362</v>
      </c>
      <c r="D35" t="s">
        <v>362</v>
      </c>
    </row>
    <row r="36" spans="1:8">
      <c r="A36" t="s">
        <v>385</v>
      </c>
      <c r="B36" t="s">
        <v>362</v>
      </c>
      <c r="C36" t="s">
        <v>362</v>
      </c>
      <c r="D36" t="s">
        <v>362</v>
      </c>
    </row>
    <row r="37" spans="1:8">
      <c r="A37" t="s">
        <v>459</v>
      </c>
      <c r="B37" t="s">
        <v>362</v>
      </c>
      <c r="C37" t="s">
        <v>362</v>
      </c>
      <c r="D37" t="s">
        <v>362</v>
      </c>
    </row>
    <row r="38" spans="1:8">
      <c r="A38" t="s">
        <v>386</v>
      </c>
      <c r="B38" t="s">
        <v>362</v>
      </c>
      <c r="C38" t="s">
        <v>362</v>
      </c>
      <c r="D38" t="s">
        <v>362</v>
      </c>
    </row>
    <row r="39" spans="1:8">
      <c r="A39" t="s">
        <v>509</v>
      </c>
      <c r="B39" t="s">
        <v>362</v>
      </c>
      <c r="C39" t="s">
        <v>362</v>
      </c>
      <c r="D39" t="s">
        <v>362</v>
      </c>
    </row>
    <row r="40" spans="1:8">
      <c r="A40" t="s">
        <v>389</v>
      </c>
      <c r="B40" t="s">
        <v>362</v>
      </c>
      <c r="C40" t="s">
        <v>362</v>
      </c>
      <c r="D40" t="s">
        <v>362</v>
      </c>
    </row>
    <row r="41" spans="1:8">
      <c r="A41" t="s">
        <v>512</v>
      </c>
      <c r="B41" t="s">
        <v>362</v>
      </c>
      <c r="C41" t="s">
        <v>362</v>
      </c>
      <c r="D41" t="s">
        <v>362</v>
      </c>
    </row>
    <row r="42" spans="1:8">
      <c r="A42" t="s">
        <v>514</v>
      </c>
      <c r="B42" t="s">
        <v>362</v>
      </c>
      <c r="C42" t="s">
        <v>362</v>
      </c>
      <c r="D42" t="s">
        <v>362</v>
      </c>
    </row>
    <row r="43" spans="1:8">
      <c r="A43" t="s">
        <v>390</v>
      </c>
      <c r="B43" t="s">
        <v>362</v>
      </c>
      <c r="C43" t="s">
        <v>362</v>
      </c>
      <c r="D43" t="s">
        <v>362</v>
      </c>
    </row>
    <row r="44" spans="1:8">
      <c r="A44" t="s">
        <v>391</v>
      </c>
      <c r="B44" t="s">
        <v>362</v>
      </c>
      <c r="C44" t="s">
        <v>362</v>
      </c>
      <c r="D44" t="s">
        <v>362</v>
      </c>
    </row>
    <row r="45" spans="1:8">
      <c r="A45" t="s">
        <v>392</v>
      </c>
      <c r="B45" t="s">
        <v>372</v>
      </c>
      <c r="C45" t="s">
        <v>362</v>
      </c>
      <c r="D45" t="s">
        <v>362</v>
      </c>
      <c r="E45" t="s">
        <v>677</v>
      </c>
      <c r="F45" t="s">
        <v>677</v>
      </c>
      <c r="G45" t="s">
        <v>376</v>
      </c>
      <c r="H45" t="s">
        <v>376</v>
      </c>
    </row>
    <row r="46" spans="1:8">
      <c r="A46" t="s">
        <v>393</v>
      </c>
      <c r="B46" t="s">
        <v>372</v>
      </c>
      <c r="C46" t="s">
        <v>362</v>
      </c>
      <c r="D46" t="s">
        <v>362</v>
      </c>
      <c r="E46" t="s">
        <v>677</v>
      </c>
      <c r="F46" t="s">
        <v>677</v>
      </c>
      <c r="G46" t="s">
        <v>376</v>
      </c>
      <c r="H46" t="s">
        <v>376</v>
      </c>
    </row>
    <row r="47" spans="1:8">
      <c r="A47" t="s">
        <v>553</v>
      </c>
      <c r="B47" t="s">
        <v>362</v>
      </c>
      <c r="C47" t="s">
        <v>362</v>
      </c>
      <c r="D47" t="s">
        <v>362</v>
      </c>
    </row>
    <row r="48" spans="1:8">
      <c r="A48" t="s">
        <v>603</v>
      </c>
      <c r="B48" t="s">
        <v>362</v>
      </c>
      <c r="C48" t="s">
        <v>362</v>
      </c>
      <c r="D48" t="s">
        <v>362</v>
      </c>
    </row>
    <row r="49" spans="1:4">
      <c r="A49" t="s">
        <v>394</v>
      </c>
      <c r="B49" t="s">
        <v>362</v>
      </c>
      <c r="C49" t="s">
        <v>362</v>
      </c>
      <c r="D49" t="s">
        <v>362</v>
      </c>
    </row>
    <row r="50" spans="1:4">
      <c r="A50" t="s">
        <v>397</v>
      </c>
      <c r="B50" t="s">
        <v>362</v>
      </c>
      <c r="C50" t="s">
        <v>362</v>
      </c>
      <c r="D50" t="s">
        <v>362</v>
      </c>
    </row>
    <row r="51" spans="1:4">
      <c r="A51" t="s">
        <v>398</v>
      </c>
      <c r="B51" t="s">
        <v>362</v>
      </c>
      <c r="C51" t="s">
        <v>362</v>
      </c>
      <c r="D51" t="s">
        <v>362</v>
      </c>
    </row>
    <row r="52" spans="1:4">
      <c r="A52" t="s">
        <v>399</v>
      </c>
      <c r="B52" t="s">
        <v>362</v>
      </c>
      <c r="C52" t="s">
        <v>362</v>
      </c>
      <c r="D52" t="s">
        <v>362</v>
      </c>
    </row>
    <row r="53" spans="1:4">
      <c r="A53" t="s">
        <v>605</v>
      </c>
      <c r="B53" t="s">
        <v>362</v>
      </c>
      <c r="C53" t="s">
        <v>362</v>
      </c>
      <c r="D53" t="s">
        <v>362</v>
      </c>
    </row>
    <row r="54" spans="1:4">
      <c r="A54" t="s">
        <v>400</v>
      </c>
      <c r="B54" t="s">
        <v>362</v>
      </c>
      <c r="C54" t="s">
        <v>362</v>
      </c>
      <c r="D54" t="s">
        <v>362</v>
      </c>
    </row>
    <row r="55" spans="1:4">
      <c r="A55" t="s">
        <v>555</v>
      </c>
      <c r="B55" t="s">
        <v>362</v>
      </c>
      <c r="C55" t="s">
        <v>362</v>
      </c>
      <c r="D55" t="s">
        <v>362</v>
      </c>
    </row>
    <row r="56" spans="1:4">
      <c r="A56" t="s">
        <v>401</v>
      </c>
      <c r="B56" t="s">
        <v>362</v>
      </c>
      <c r="C56" t="s">
        <v>362</v>
      </c>
      <c r="D56" t="s">
        <v>362</v>
      </c>
    </row>
    <row r="57" spans="1:4">
      <c r="A57" t="s">
        <v>559</v>
      </c>
      <c r="B57" t="s">
        <v>362</v>
      </c>
      <c r="C57" t="s">
        <v>362</v>
      </c>
      <c r="D57" t="s">
        <v>362</v>
      </c>
    </row>
    <row r="58" spans="1:4">
      <c r="A58" t="s">
        <v>606</v>
      </c>
      <c r="B58" t="s">
        <v>362</v>
      </c>
      <c r="C58" t="s">
        <v>362</v>
      </c>
      <c r="D58" t="s">
        <v>362</v>
      </c>
    </row>
    <row r="59" spans="1:4">
      <c r="A59" t="s">
        <v>657</v>
      </c>
      <c r="B59" t="s">
        <v>362</v>
      </c>
      <c r="C59" t="s">
        <v>362</v>
      </c>
      <c r="D59" t="s">
        <v>362</v>
      </c>
    </row>
    <row r="60" spans="1:4">
      <c r="A60" t="s">
        <v>402</v>
      </c>
      <c r="B60" t="s">
        <v>362</v>
      </c>
      <c r="C60" t="s">
        <v>362</v>
      </c>
      <c r="D60" t="s">
        <v>362</v>
      </c>
    </row>
    <row r="61" spans="1:4">
      <c r="A61" t="s">
        <v>503</v>
      </c>
      <c r="B61" t="s">
        <v>362</v>
      </c>
      <c r="C61" t="s">
        <v>362</v>
      </c>
      <c r="D61" t="s">
        <v>362</v>
      </c>
    </row>
    <row r="62" spans="1:4">
      <c r="A62" t="s">
        <v>403</v>
      </c>
      <c r="B62" t="s">
        <v>362</v>
      </c>
      <c r="C62" t="s">
        <v>362</v>
      </c>
      <c r="D62" t="s">
        <v>362</v>
      </c>
    </row>
    <row r="63" spans="1:4">
      <c r="A63" t="s">
        <v>404</v>
      </c>
      <c r="B63" t="s">
        <v>362</v>
      </c>
      <c r="C63" t="s">
        <v>362</v>
      </c>
      <c r="D63" t="s">
        <v>362</v>
      </c>
    </row>
    <row r="64" spans="1:4">
      <c r="A64" t="s">
        <v>405</v>
      </c>
      <c r="B64" t="s">
        <v>362</v>
      </c>
      <c r="C64" t="s">
        <v>362</v>
      </c>
      <c r="D64" t="s">
        <v>362</v>
      </c>
    </row>
    <row r="65" spans="1:10">
      <c r="A65" t="s">
        <v>636</v>
      </c>
      <c r="B65" t="s">
        <v>362</v>
      </c>
      <c r="C65" t="s">
        <v>362</v>
      </c>
      <c r="D65" t="s">
        <v>362</v>
      </c>
    </row>
    <row r="66" spans="1:10">
      <c r="A66" t="s">
        <v>406</v>
      </c>
      <c r="B66" t="s">
        <v>362</v>
      </c>
      <c r="C66" t="s">
        <v>362</v>
      </c>
      <c r="D66" t="s">
        <v>362</v>
      </c>
    </row>
    <row r="67" spans="1:10">
      <c r="A67" t="s">
        <v>659</v>
      </c>
      <c r="B67" t="s">
        <v>362</v>
      </c>
      <c r="C67" t="s">
        <v>362</v>
      </c>
      <c r="D67" t="s">
        <v>362</v>
      </c>
    </row>
    <row r="68" spans="1:10">
      <c r="A68" t="s">
        <v>407</v>
      </c>
      <c r="B68" t="s">
        <v>362</v>
      </c>
      <c r="C68" t="s">
        <v>362</v>
      </c>
      <c r="D68" t="s">
        <v>362</v>
      </c>
    </row>
    <row r="69" spans="1:10">
      <c r="A69" t="s">
        <v>661</v>
      </c>
      <c r="B69" t="s">
        <v>362</v>
      </c>
      <c r="C69" t="s">
        <v>362</v>
      </c>
      <c r="D69" t="s">
        <v>362</v>
      </c>
    </row>
    <row r="70" spans="1:10">
      <c r="A70" t="s">
        <v>410</v>
      </c>
      <c r="B70" t="s">
        <v>362</v>
      </c>
      <c r="C70" t="s">
        <v>362</v>
      </c>
      <c r="D70" t="s">
        <v>362</v>
      </c>
    </row>
    <row r="71" spans="1:10">
      <c r="A71" t="s">
        <v>608</v>
      </c>
      <c r="B71" t="s">
        <v>362</v>
      </c>
      <c r="C71" t="s">
        <v>362</v>
      </c>
      <c r="D71" t="s">
        <v>362</v>
      </c>
    </row>
    <row r="72" spans="1:10">
      <c r="A72" t="s">
        <v>411</v>
      </c>
      <c r="B72" t="s">
        <v>362</v>
      </c>
      <c r="C72" t="s">
        <v>362</v>
      </c>
      <c r="D72" t="s">
        <v>362</v>
      </c>
    </row>
    <row r="73" spans="1:10">
      <c r="A73" t="s">
        <v>416</v>
      </c>
      <c r="B73" t="s">
        <v>362</v>
      </c>
      <c r="C73" t="s">
        <v>362</v>
      </c>
      <c r="D73" t="s">
        <v>362</v>
      </c>
    </row>
    <row r="74" spans="1:10">
      <c r="A74" t="s">
        <v>417</v>
      </c>
      <c r="B74" t="s">
        <v>362</v>
      </c>
      <c r="C74" t="s">
        <v>362</v>
      </c>
      <c r="D74" t="s">
        <v>362</v>
      </c>
    </row>
    <row r="75" spans="1:10">
      <c r="A75" t="s">
        <v>612</v>
      </c>
      <c r="B75" t="s">
        <v>362</v>
      </c>
      <c r="C75" t="s">
        <v>362</v>
      </c>
      <c r="D75" t="s">
        <v>362</v>
      </c>
    </row>
    <row r="76" spans="1:10">
      <c r="A76" t="s">
        <v>613</v>
      </c>
      <c r="B76" t="s">
        <v>362</v>
      </c>
      <c r="C76" t="s">
        <v>362</v>
      </c>
      <c r="D76" t="s">
        <v>362</v>
      </c>
    </row>
    <row r="77" spans="1:10">
      <c r="A77" t="s">
        <v>561</v>
      </c>
      <c r="B77" t="s">
        <v>362</v>
      </c>
      <c r="C77" t="s">
        <v>362</v>
      </c>
      <c r="D77" t="s">
        <v>362</v>
      </c>
    </row>
    <row r="78" spans="1:10">
      <c r="A78" t="s">
        <v>418</v>
      </c>
      <c r="B78" t="s">
        <v>362</v>
      </c>
      <c r="C78" t="s">
        <v>362</v>
      </c>
      <c r="D78" t="s">
        <v>362</v>
      </c>
    </row>
    <row r="79" spans="1:10">
      <c r="A79" t="s">
        <v>419</v>
      </c>
      <c r="B79" t="s">
        <v>362</v>
      </c>
      <c r="C79" t="s">
        <v>362</v>
      </c>
      <c r="D79" t="s">
        <v>362</v>
      </c>
    </row>
    <row r="80" spans="1:10">
      <c r="A80" t="s">
        <v>422</v>
      </c>
      <c r="B80" t="s">
        <v>372</v>
      </c>
      <c r="C80" t="s">
        <v>362</v>
      </c>
      <c r="D80" t="s">
        <v>362</v>
      </c>
      <c r="E80" t="s">
        <v>678</v>
      </c>
      <c r="F80" t="s">
        <v>677</v>
      </c>
      <c r="G80" t="s">
        <v>480</v>
      </c>
      <c r="H80" t="s">
        <v>413</v>
      </c>
      <c r="I80" t="s">
        <v>679</v>
      </c>
      <c r="J80" t="s">
        <v>680</v>
      </c>
    </row>
    <row r="81" spans="1:8">
      <c r="A81" t="s">
        <v>423</v>
      </c>
      <c r="B81" t="s">
        <v>372</v>
      </c>
      <c r="C81" t="s">
        <v>362</v>
      </c>
      <c r="D81" t="s">
        <v>362</v>
      </c>
      <c r="E81" t="s">
        <v>681</v>
      </c>
      <c r="F81" t="s">
        <v>677</v>
      </c>
      <c r="G81" t="s">
        <v>449</v>
      </c>
      <c r="H81" t="s">
        <v>376</v>
      </c>
    </row>
    <row r="82" spans="1:8">
      <c r="A82" t="s">
        <v>424</v>
      </c>
      <c r="B82" t="s">
        <v>362</v>
      </c>
      <c r="C82" t="s">
        <v>362</v>
      </c>
      <c r="D82" t="s">
        <v>362</v>
      </c>
    </row>
    <row r="83" spans="1:8">
      <c r="A83" t="s">
        <v>425</v>
      </c>
      <c r="B83" t="s">
        <v>362</v>
      </c>
      <c r="C83" t="s">
        <v>362</v>
      </c>
      <c r="D83" t="s">
        <v>362</v>
      </c>
    </row>
    <row r="84" spans="1:8">
      <c r="A84" t="s">
        <v>529</v>
      </c>
      <c r="B84" t="s">
        <v>362</v>
      </c>
      <c r="C84" t="s">
        <v>362</v>
      </c>
      <c r="D84" t="s">
        <v>362</v>
      </c>
    </row>
    <row r="85" spans="1:8">
      <c r="A85" t="s">
        <v>426</v>
      </c>
      <c r="B85" t="s">
        <v>362</v>
      </c>
      <c r="C85" t="s">
        <v>362</v>
      </c>
      <c r="D85" t="s">
        <v>362</v>
      </c>
    </row>
    <row r="86" spans="1:8">
      <c r="A86" t="s">
        <v>614</v>
      </c>
      <c r="B86" t="s">
        <v>362</v>
      </c>
      <c r="C86" t="s">
        <v>362</v>
      </c>
      <c r="D86" t="s">
        <v>362</v>
      </c>
    </row>
    <row r="87" spans="1:8">
      <c r="A87" t="s">
        <v>616</v>
      </c>
      <c r="B87" t="s">
        <v>362</v>
      </c>
      <c r="C87" t="s">
        <v>362</v>
      </c>
      <c r="D87" t="s">
        <v>362</v>
      </c>
    </row>
    <row r="88" spans="1:8">
      <c r="A88" t="s">
        <v>427</v>
      </c>
      <c r="B88" t="s">
        <v>362</v>
      </c>
      <c r="C88" t="s">
        <v>362</v>
      </c>
      <c r="D88" t="s">
        <v>362</v>
      </c>
    </row>
    <row r="89" spans="1:8">
      <c r="A89" t="s">
        <v>565</v>
      </c>
      <c r="B89" t="s">
        <v>362</v>
      </c>
      <c r="C89" t="s">
        <v>362</v>
      </c>
      <c r="D89" t="s">
        <v>362</v>
      </c>
    </row>
    <row r="90" spans="1:8">
      <c r="A90" t="s">
        <v>428</v>
      </c>
      <c r="B90" t="s">
        <v>362</v>
      </c>
      <c r="C90" t="s">
        <v>362</v>
      </c>
      <c r="D90" t="s">
        <v>362</v>
      </c>
    </row>
    <row r="91" spans="1:8">
      <c r="A91" t="s">
        <v>430</v>
      </c>
      <c r="B91" t="s">
        <v>362</v>
      </c>
      <c r="C91" t="s">
        <v>362</v>
      </c>
      <c r="D91" t="s">
        <v>362</v>
      </c>
    </row>
    <row r="92" spans="1:8">
      <c r="A92" t="s">
        <v>431</v>
      </c>
      <c r="B92" t="s">
        <v>362</v>
      </c>
      <c r="C92" t="s">
        <v>362</v>
      </c>
      <c r="D92" t="s">
        <v>362</v>
      </c>
    </row>
    <row r="93" spans="1:8">
      <c r="A93" t="s">
        <v>665</v>
      </c>
      <c r="B93" t="s">
        <v>362</v>
      </c>
      <c r="C93" t="s">
        <v>362</v>
      </c>
      <c r="D93" t="s">
        <v>362</v>
      </c>
    </row>
    <row r="94" spans="1:8">
      <c r="A94" t="s">
        <v>432</v>
      </c>
      <c r="B94" t="s">
        <v>362</v>
      </c>
      <c r="C94" t="s">
        <v>362</v>
      </c>
      <c r="D94" t="s">
        <v>362</v>
      </c>
    </row>
    <row r="95" spans="1:8">
      <c r="A95" t="s">
        <v>433</v>
      </c>
      <c r="B95" t="s">
        <v>362</v>
      </c>
      <c r="C95" t="s">
        <v>362</v>
      </c>
      <c r="D95" t="s">
        <v>362</v>
      </c>
    </row>
    <row r="96" spans="1:8">
      <c r="A96" t="s">
        <v>622</v>
      </c>
      <c r="B96" t="s">
        <v>362</v>
      </c>
      <c r="C96" t="s">
        <v>362</v>
      </c>
      <c r="D96" t="s">
        <v>362</v>
      </c>
    </row>
    <row r="97" spans="1:4">
      <c r="A97" t="s">
        <v>434</v>
      </c>
      <c r="B97" t="s">
        <v>362</v>
      </c>
      <c r="C97" t="s">
        <v>362</v>
      </c>
      <c r="D97" t="s">
        <v>362</v>
      </c>
    </row>
    <row r="98" spans="1:4">
      <c r="A98" t="s">
        <v>435</v>
      </c>
      <c r="B98" t="s">
        <v>362</v>
      </c>
      <c r="C98" t="s">
        <v>362</v>
      </c>
      <c r="D98" t="s">
        <v>362</v>
      </c>
    </row>
    <row r="99" spans="1:4">
      <c r="A99" t="s">
        <v>568</v>
      </c>
      <c r="B99" t="s">
        <v>362</v>
      </c>
      <c r="C99" t="s">
        <v>362</v>
      </c>
      <c r="D99" t="s">
        <v>362</v>
      </c>
    </row>
    <row r="100" spans="1:4">
      <c r="A100" t="s">
        <v>436</v>
      </c>
      <c r="B100" t="s">
        <v>362</v>
      </c>
      <c r="C100" t="s">
        <v>362</v>
      </c>
      <c r="D100" t="s">
        <v>362</v>
      </c>
    </row>
    <row r="101" spans="1:4">
      <c r="A101" t="s">
        <v>437</v>
      </c>
      <c r="B101" t="s">
        <v>362</v>
      </c>
      <c r="C101" t="s">
        <v>362</v>
      </c>
      <c r="D101" t="s">
        <v>362</v>
      </c>
    </row>
    <row r="102" spans="1:4">
      <c r="A102" t="s">
        <v>466</v>
      </c>
      <c r="B102" t="s">
        <v>362</v>
      </c>
      <c r="C102" t="s">
        <v>362</v>
      </c>
      <c r="D102" t="s">
        <v>362</v>
      </c>
    </row>
    <row r="103" spans="1:4">
      <c r="A103" t="s">
        <v>440</v>
      </c>
      <c r="B103" t="s">
        <v>362</v>
      </c>
      <c r="C103" t="s">
        <v>362</v>
      </c>
      <c r="D103" t="s">
        <v>362</v>
      </c>
    </row>
    <row r="104" spans="1:4">
      <c r="A104" t="s">
        <v>444</v>
      </c>
      <c r="B104" t="s">
        <v>362</v>
      </c>
      <c r="C104" t="s">
        <v>362</v>
      </c>
      <c r="D104" t="s">
        <v>362</v>
      </c>
    </row>
    <row r="105" spans="1:4">
      <c r="A105" t="s">
        <v>625</v>
      </c>
      <c r="B105" t="s">
        <v>362</v>
      </c>
      <c r="C105" t="s">
        <v>362</v>
      </c>
      <c r="D105" t="s">
        <v>362</v>
      </c>
    </row>
    <row r="106" spans="1:4">
      <c r="A106" t="s">
        <v>571</v>
      </c>
      <c r="B106" t="s">
        <v>362</v>
      </c>
      <c r="C106" t="s">
        <v>362</v>
      </c>
      <c r="D106" t="s">
        <v>362</v>
      </c>
    </row>
    <row r="107" spans="1:4">
      <c r="A107" t="s">
        <v>572</v>
      </c>
      <c r="B107" t="s">
        <v>362</v>
      </c>
      <c r="C107" t="s">
        <v>362</v>
      </c>
      <c r="D107" t="s">
        <v>362</v>
      </c>
    </row>
    <row r="108" spans="1:4">
      <c r="A108" t="s">
        <v>575</v>
      </c>
      <c r="B108" t="s">
        <v>362</v>
      </c>
      <c r="C108" t="s">
        <v>362</v>
      </c>
      <c r="D108" t="s">
        <v>362</v>
      </c>
    </row>
    <row r="109" spans="1:4">
      <c r="A109" t="s">
        <v>577</v>
      </c>
      <c r="B109" t="s">
        <v>362</v>
      </c>
      <c r="C109" t="s">
        <v>362</v>
      </c>
      <c r="D109" t="s">
        <v>362</v>
      </c>
    </row>
    <row r="110" spans="1:4">
      <c r="A110" t="s">
        <v>445</v>
      </c>
      <c r="B110" t="s">
        <v>362</v>
      </c>
      <c r="C110" t="s">
        <v>362</v>
      </c>
      <c r="D110" t="s">
        <v>362</v>
      </c>
    </row>
    <row r="111" spans="1:4">
      <c r="A111" t="s">
        <v>446</v>
      </c>
      <c r="B111" t="s">
        <v>362</v>
      </c>
      <c r="C111" t="s">
        <v>362</v>
      </c>
      <c r="D111" t="s">
        <v>362</v>
      </c>
    </row>
    <row r="112" spans="1:4">
      <c r="A112" t="s">
        <v>475</v>
      </c>
      <c r="B112" t="s">
        <v>362</v>
      </c>
      <c r="C112" t="s">
        <v>362</v>
      </c>
      <c r="D112" t="s">
        <v>362</v>
      </c>
    </row>
    <row r="115" spans="1:2">
      <c r="A115" t="s">
        <v>453</v>
      </c>
      <c r="B115" t="s">
        <v>454</v>
      </c>
    </row>
    <row r="116" spans="1:2">
      <c r="A116" t="s">
        <v>455</v>
      </c>
      <c r="B116" t="s">
        <v>456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19"/>
  <sheetViews>
    <sheetView rightToLeft="1" workbookViewId="0"/>
  </sheetViews>
  <sheetFormatPr defaultRowHeight="15"/>
  <cols>
    <col min="1" max="1" width="23.85546875" customWidth="1"/>
    <col min="2" max="2" width="15.42578125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674</v>
      </c>
      <c r="C2" t="s">
        <v>349</v>
      </c>
      <c r="D2" t="s">
        <v>682</v>
      </c>
      <c r="E2" t="s">
        <v>351</v>
      </c>
      <c r="F2" t="s">
        <v>683</v>
      </c>
    </row>
    <row r="4" spans="1:9">
      <c r="A4" t="s">
        <v>353</v>
      </c>
      <c r="B4" t="s">
        <v>674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652</v>
      </c>
      <c r="B5" t="s">
        <v>362</v>
      </c>
      <c r="C5" t="s">
        <v>362</v>
      </c>
      <c r="D5" t="s">
        <v>362</v>
      </c>
    </row>
    <row r="6" spans="1:9">
      <c r="A6" t="s">
        <v>361</v>
      </c>
      <c r="B6" t="s">
        <v>362</v>
      </c>
      <c r="C6" t="s">
        <v>362</v>
      </c>
      <c r="D6" t="s">
        <v>362</v>
      </c>
    </row>
    <row r="7" spans="1:9">
      <c r="A7" t="s">
        <v>497</v>
      </c>
      <c r="B7" t="s">
        <v>362</v>
      </c>
      <c r="C7" t="s">
        <v>362</v>
      </c>
      <c r="D7" t="s">
        <v>362</v>
      </c>
    </row>
    <row r="8" spans="1:9">
      <c r="A8" t="s">
        <v>363</v>
      </c>
      <c r="B8" t="s">
        <v>362</v>
      </c>
      <c r="C8" t="s">
        <v>362</v>
      </c>
      <c r="D8" t="s">
        <v>362</v>
      </c>
    </row>
    <row r="9" spans="1:9">
      <c r="A9" t="s">
        <v>500</v>
      </c>
      <c r="B9" t="s">
        <v>362</v>
      </c>
      <c r="C9" t="s">
        <v>362</v>
      </c>
      <c r="D9" t="s">
        <v>362</v>
      </c>
    </row>
    <row r="10" spans="1:9">
      <c r="A10" t="s">
        <v>364</v>
      </c>
      <c r="B10" t="s">
        <v>362</v>
      </c>
      <c r="C10" t="s">
        <v>362</v>
      </c>
      <c r="D10" t="s">
        <v>362</v>
      </c>
    </row>
    <row r="11" spans="1:9">
      <c r="A11" t="s">
        <v>365</v>
      </c>
      <c r="B11" t="s">
        <v>362</v>
      </c>
      <c r="C11" t="s">
        <v>362</v>
      </c>
      <c r="D11" t="s">
        <v>362</v>
      </c>
    </row>
    <row r="12" spans="1:9">
      <c r="A12" t="s">
        <v>543</v>
      </c>
      <c r="B12" t="s">
        <v>362</v>
      </c>
      <c r="C12" t="s">
        <v>362</v>
      </c>
      <c r="D12" t="s">
        <v>362</v>
      </c>
    </row>
    <row r="13" spans="1:9">
      <c r="A13" t="s">
        <v>644</v>
      </c>
      <c r="B13" t="s">
        <v>362</v>
      </c>
      <c r="C13" t="s">
        <v>362</v>
      </c>
      <c r="D13" t="s">
        <v>362</v>
      </c>
    </row>
    <row r="14" spans="1:9">
      <c r="A14" t="s">
        <v>548</v>
      </c>
      <c r="B14" t="s">
        <v>362</v>
      </c>
      <c r="C14" t="s">
        <v>362</v>
      </c>
      <c r="D14" t="s">
        <v>362</v>
      </c>
    </row>
    <row r="15" spans="1:9">
      <c r="A15" t="s">
        <v>366</v>
      </c>
      <c r="B15" t="s">
        <v>362</v>
      </c>
      <c r="C15" t="s">
        <v>362</v>
      </c>
      <c r="D15" t="s">
        <v>362</v>
      </c>
    </row>
    <row r="16" spans="1:9">
      <c r="A16" t="s">
        <v>367</v>
      </c>
      <c r="B16" t="s">
        <v>362</v>
      </c>
      <c r="C16" t="s">
        <v>362</v>
      </c>
      <c r="D16" t="s">
        <v>362</v>
      </c>
    </row>
    <row r="17" spans="1:10">
      <c r="A17" t="s">
        <v>642</v>
      </c>
      <c r="B17" t="s">
        <v>362</v>
      </c>
      <c r="C17" t="s">
        <v>362</v>
      </c>
      <c r="D17" t="s">
        <v>362</v>
      </c>
    </row>
    <row r="18" spans="1:10">
      <c r="A18" t="s">
        <v>640</v>
      </c>
      <c r="B18" t="s">
        <v>362</v>
      </c>
      <c r="C18" t="s">
        <v>362</v>
      </c>
      <c r="D18" t="s">
        <v>362</v>
      </c>
    </row>
    <row r="19" spans="1:10">
      <c r="A19" t="s">
        <v>368</v>
      </c>
      <c r="B19" t="s">
        <v>362</v>
      </c>
      <c r="C19" t="s">
        <v>362</v>
      </c>
      <c r="D19" t="s">
        <v>362</v>
      </c>
    </row>
    <row r="20" spans="1:10">
      <c r="A20" t="s">
        <v>550</v>
      </c>
      <c r="B20" t="s">
        <v>362</v>
      </c>
      <c r="C20" t="s">
        <v>362</v>
      </c>
      <c r="D20" t="s">
        <v>362</v>
      </c>
    </row>
    <row r="21" spans="1:10">
      <c r="A21" t="s">
        <v>587</v>
      </c>
      <c r="B21" t="s">
        <v>362</v>
      </c>
      <c r="C21" t="s">
        <v>362</v>
      </c>
      <c r="D21" t="s">
        <v>362</v>
      </c>
    </row>
    <row r="22" spans="1:10">
      <c r="A22" t="s">
        <v>369</v>
      </c>
      <c r="B22" t="s">
        <v>362</v>
      </c>
      <c r="C22" t="s">
        <v>362</v>
      </c>
      <c r="D22" t="s">
        <v>362</v>
      </c>
    </row>
    <row r="23" spans="1:10">
      <c r="A23" t="s">
        <v>370</v>
      </c>
      <c r="B23" t="s">
        <v>362</v>
      </c>
      <c r="C23" t="s">
        <v>362</v>
      </c>
      <c r="D23" t="s">
        <v>362</v>
      </c>
    </row>
    <row r="24" spans="1:10">
      <c r="A24" t="s">
        <v>593</v>
      </c>
      <c r="B24" t="s">
        <v>362</v>
      </c>
      <c r="C24" t="s">
        <v>362</v>
      </c>
      <c r="D24" t="s">
        <v>362</v>
      </c>
    </row>
    <row r="25" spans="1:10">
      <c r="A25" t="s">
        <v>371</v>
      </c>
      <c r="B25" t="s">
        <v>362</v>
      </c>
      <c r="C25" t="s">
        <v>362</v>
      </c>
      <c r="D25" t="s">
        <v>362</v>
      </c>
    </row>
    <row r="26" spans="1:10">
      <c r="A26" t="s">
        <v>377</v>
      </c>
      <c r="B26" t="s">
        <v>362</v>
      </c>
      <c r="C26" t="s">
        <v>362</v>
      </c>
      <c r="D26" t="s">
        <v>362</v>
      </c>
    </row>
    <row r="27" spans="1:10">
      <c r="A27" t="s">
        <v>378</v>
      </c>
      <c r="B27" t="s">
        <v>362</v>
      </c>
      <c r="C27" t="s">
        <v>362</v>
      </c>
      <c r="D27" t="s">
        <v>362</v>
      </c>
    </row>
    <row r="28" spans="1:10">
      <c r="A28" t="s">
        <v>379</v>
      </c>
      <c r="B28" t="s">
        <v>362</v>
      </c>
      <c r="C28" t="s">
        <v>362</v>
      </c>
      <c r="D28" t="s">
        <v>362</v>
      </c>
    </row>
    <row r="29" spans="1:10">
      <c r="A29" t="s">
        <v>380</v>
      </c>
      <c r="B29" t="s">
        <v>372</v>
      </c>
      <c r="C29" t="s">
        <v>362</v>
      </c>
      <c r="D29" t="s">
        <v>362</v>
      </c>
      <c r="E29" t="s">
        <v>653</v>
      </c>
      <c r="F29" t="s">
        <v>653</v>
      </c>
      <c r="G29" t="s">
        <v>376</v>
      </c>
      <c r="H29" t="s">
        <v>376</v>
      </c>
    </row>
    <row r="30" spans="1:10">
      <c r="A30" t="s">
        <v>381</v>
      </c>
      <c r="B30" t="s">
        <v>362</v>
      </c>
      <c r="C30" t="s">
        <v>362</v>
      </c>
      <c r="D30" t="s">
        <v>362</v>
      </c>
    </row>
    <row r="31" spans="1:10">
      <c r="A31" t="s">
        <v>382</v>
      </c>
      <c r="B31" t="s">
        <v>372</v>
      </c>
      <c r="C31" t="s">
        <v>362</v>
      </c>
      <c r="D31" t="s">
        <v>362</v>
      </c>
      <c r="E31" t="s">
        <v>588</v>
      </c>
      <c r="F31" t="s">
        <v>684</v>
      </c>
      <c r="G31" t="s">
        <v>465</v>
      </c>
      <c r="H31" t="s">
        <v>413</v>
      </c>
      <c r="I31" t="s">
        <v>685</v>
      </c>
      <c r="J31" t="s">
        <v>686</v>
      </c>
    </row>
    <row r="32" spans="1:10">
      <c r="A32" t="s">
        <v>383</v>
      </c>
      <c r="B32" t="s">
        <v>362</v>
      </c>
      <c r="C32" t="s">
        <v>362</v>
      </c>
      <c r="D32" t="s">
        <v>362</v>
      </c>
    </row>
    <row r="33" spans="1:8">
      <c r="A33" t="s">
        <v>501</v>
      </c>
      <c r="B33" t="s">
        <v>362</v>
      </c>
      <c r="C33" t="s">
        <v>362</v>
      </c>
      <c r="D33" t="s">
        <v>362</v>
      </c>
    </row>
    <row r="34" spans="1:8">
      <c r="A34" t="s">
        <v>384</v>
      </c>
      <c r="B34" t="s">
        <v>362</v>
      </c>
      <c r="C34" t="s">
        <v>362</v>
      </c>
      <c r="D34" t="s">
        <v>362</v>
      </c>
    </row>
    <row r="35" spans="1:8">
      <c r="A35" t="s">
        <v>598</v>
      </c>
      <c r="B35" t="s">
        <v>362</v>
      </c>
      <c r="C35" t="s">
        <v>362</v>
      </c>
      <c r="D35" t="s">
        <v>362</v>
      </c>
    </row>
    <row r="36" spans="1:8">
      <c r="A36" t="s">
        <v>385</v>
      </c>
      <c r="B36" t="s">
        <v>362</v>
      </c>
      <c r="C36" t="s">
        <v>362</v>
      </c>
      <c r="D36" t="s">
        <v>362</v>
      </c>
    </row>
    <row r="37" spans="1:8">
      <c r="A37" t="s">
        <v>459</v>
      </c>
      <c r="B37" t="s">
        <v>362</v>
      </c>
      <c r="C37" t="s">
        <v>362</v>
      </c>
      <c r="D37" t="s">
        <v>362</v>
      </c>
    </row>
    <row r="38" spans="1:8">
      <c r="A38" t="s">
        <v>386</v>
      </c>
      <c r="B38" t="s">
        <v>362</v>
      </c>
      <c r="C38" t="s">
        <v>362</v>
      </c>
      <c r="D38" t="s">
        <v>362</v>
      </c>
    </row>
    <row r="39" spans="1:8">
      <c r="A39" t="s">
        <v>509</v>
      </c>
      <c r="B39" t="s">
        <v>362</v>
      </c>
      <c r="C39" t="s">
        <v>362</v>
      </c>
      <c r="D39" t="s">
        <v>362</v>
      </c>
    </row>
    <row r="40" spans="1:8">
      <c r="A40" t="s">
        <v>389</v>
      </c>
      <c r="B40" t="s">
        <v>372</v>
      </c>
      <c r="C40" t="s">
        <v>362</v>
      </c>
      <c r="D40" t="s">
        <v>362</v>
      </c>
      <c r="E40" t="s">
        <v>609</v>
      </c>
      <c r="F40" t="s">
        <v>684</v>
      </c>
      <c r="G40" t="s">
        <v>479</v>
      </c>
      <c r="H40" t="s">
        <v>376</v>
      </c>
    </row>
    <row r="41" spans="1:8">
      <c r="A41" t="s">
        <v>512</v>
      </c>
      <c r="B41" t="s">
        <v>362</v>
      </c>
      <c r="C41" t="s">
        <v>362</v>
      </c>
      <c r="D41" t="s">
        <v>362</v>
      </c>
    </row>
    <row r="42" spans="1:8">
      <c r="A42" t="s">
        <v>514</v>
      </c>
      <c r="B42" t="s">
        <v>362</v>
      </c>
      <c r="C42" t="s">
        <v>362</v>
      </c>
      <c r="D42" t="s">
        <v>362</v>
      </c>
    </row>
    <row r="43" spans="1:8">
      <c r="A43" t="s">
        <v>390</v>
      </c>
      <c r="B43" t="s">
        <v>362</v>
      </c>
      <c r="C43" t="s">
        <v>362</v>
      </c>
      <c r="D43" t="s">
        <v>362</v>
      </c>
    </row>
    <row r="44" spans="1:8">
      <c r="A44" t="s">
        <v>391</v>
      </c>
      <c r="B44" t="s">
        <v>362</v>
      </c>
      <c r="C44" t="s">
        <v>362</v>
      </c>
      <c r="D44" t="s">
        <v>362</v>
      </c>
    </row>
    <row r="45" spans="1:8">
      <c r="A45" t="s">
        <v>392</v>
      </c>
      <c r="B45" t="s">
        <v>362</v>
      </c>
      <c r="C45" t="s">
        <v>362</v>
      </c>
      <c r="D45" t="s">
        <v>362</v>
      </c>
    </row>
    <row r="46" spans="1:8">
      <c r="A46" t="s">
        <v>393</v>
      </c>
      <c r="B46" t="s">
        <v>362</v>
      </c>
      <c r="C46" t="s">
        <v>362</v>
      </c>
      <c r="D46" t="s">
        <v>362</v>
      </c>
    </row>
    <row r="47" spans="1:8">
      <c r="A47" t="s">
        <v>553</v>
      </c>
      <c r="B47" t="s">
        <v>362</v>
      </c>
      <c r="C47" t="s">
        <v>362</v>
      </c>
      <c r="D47" t="s">
        <v>362</v>
      </c>
    </row>
    <row r="48" spans="1:8">
      <c r="A48" t="s">
        <v>603</v>
      </c>
      <c r="B48" t="s">
        <v>362</v>
      </c>
      <c r="C48" t="s">
        <v>362</v>
      </c>
      <c r="D48" t="s">
        <v>362</v>
      </c>
    </row>
    <row r="49" spans="1:4">
      <c r="A49" t="s">
        <v>394</v>
      </c>
      <c r="B49" t="s">
        <v>362</v>
      </c>
      <c r="C49" t="s">
        <v>362</v>
      </c>
      <c r="D49" t="s">
        <v>362</v>
      </c>
    </row>
    <row r="50" spans="1:4">
      <c r="A50" t="s">
        <v>397</v>
      </c>
      <c r="B50" t="s">
        <v>362</v>
      </c>
      <c r="C50" t="s">
        <v>362</v>
      </c>
      <c r="D50" t="s">
        <v>362</v>
      </c>
    </row>
    <row r="51" spans="1:4">
      <c r="A51" t="s">
        <v>398</v>
      </c>
      <c r="B51" t="s">
        <v>362</v>
      </c>
      <c r="C51" t="s">
        <v>362</v>
      </c>
      <c r="D51" t="s">
        <v>362</v>
      </c>
    </row>
    <row r="52" spans="1:4">
      <c r="A52" t="s">
        <v>399</v>
      </c>
      <c r="B52" t="s">
        <v>362</v>
      </c>
      <c r="C52" t="s">
        <v>362</v>
      </c>
      <c r="D52" t="s">
        <v>362</v>
      </c>
    </row>
    <row r="53" spans="1:4">
      <c r="A53" t="s">
        <v>605</v>
      </c>
      <c r="B53" t="s">
        <v>362</v>
      </c>
      <c r="C53" t="s">
        <v>362</v>
      </c>
      <c r="D53" t="s">
        <v>362</v>
      </c>
    </row>
    <row r="54" spans="1:4">
      <c r="A54" t="s">
        <v>400</v>
      </c>
      <c r="B54" t="s">
        <v>362</v>
      </c>
      <c r="C54" t="s">
        <v>362</v>
      </c>
      <c r="D54" t="s">
        <v>362</v>
      </c>
    </row>
    <row r="55" spans="1:4">
      <c r="A55" t="s">
        <v>555</v>
      </c>
      <c r="B55" t="s">
        <v>362</v>
      </c>
      <c r="C55" t="s">
        <v>362</v>
      </c>
      <c r="D55" t="s">
        <v>362</v>
      </c>
    </row>
    <row r="56" spans="1:4">
      <c r="A56" t="s">
        <v>401</v>
      </c>
      <c r="B56" t="s">
        <v>362</v>
      </c>
      <c r="C56" t="s">
        <v>362</v>
      </c>
      <c r="D56" t="s">
        <v>362</v>
      </c>
    </row>
    <row r="57" spans="1:4">
      <c r="A57" t="s">
        <v>559</v>
      </c>
      <c r="B57" t="s">
        <v>362</v>
      </c>
      <c r="C57" t="s">
        <v>362</v>
      </c>
      <c r="D57" t="s">
        <v>362</v>
      </c>
    </row>
    <row r="58" spans="1:4">
      <c r="A58" t="s">
        <v>606</v>
      </c>
      <c r="B58" t="s">
        <v>362</v>
      </c>
      <c r="C58" t="s">
        <v>362</v>
      </c>
      <c r="D58" t="s">
        <v>362</v>
      </c>
    </row>
    <row r="59" spans="1:4">
      <c r="A59" t="s">
        <v>657</v>
      </c>
      <c r="B59" t="s">
        <v>362</v>
      </c>
      <c r="C59" t="s">
        <v>362</v>
      </c>
      <c r="D59" t="s">
        <v>362</v>
      </c>
    </row>
    <row r="60" spans="1:4">
      <c r="A60" t="s">
        <v>402</v>
      </c>
      <c r="B60" t="s">
        <v>362</v>
      </c>
      <c r="C60" t="s">
        <v>362</v>
      </c>
      <c r="D60" t="s">
        <v>362</v>
      </c>
    </row>
    <row r="61" spans="1:4">
      <c r="A61" t="s">
        <v>503</v>
      </c>
      <c r="B61" t="s">
        <v>362</v>
      </c>
      <c r="C61" t="s">
        <v>362</v>
      </c>
      <c r="D61" t="s">
        <v>362</v>
      </c>
    </row>
    <row r="62" spans="1:4">
      <c r="A62" t="s">
        <v>403</v>
      </c>
      <c r="B62" t="s">
        <v>362</v>
      </c>
      <c r="C62" t="s">
        <v>362</v>
      </c>
      <c r="D62" t="s">
        <v>362</v>
      </c>
    </row>
    <row r="63" spans="1:4">
      <c r="A63" t="s">
        <v>404</v>
      </c>
      <c r="B63" t="s">
        <v>362</v>
      </c>
      <c r="C63" t="s">
        <v>362</v>
      </c>
      <c r="D63" t="s">
        <v>362</v>
      </c>
    </row>
    <row r="64" spans="1:4">
      <c r="A64" t="s">
        <v>405</v>
      </c>
      <c r="B64" t="s">
        <v>362</v>
      </c>
      <c r="C64" t="s">
        <v>362</v>
      </c>
      <c r="D64" t="s">
        <v>362</v>
      </c>
    </row>
    <row r="65" spans="1:15">
      <c r="A65" t="s">
        <v>636</v>
      </c>
      <c r="B65" t="s">
        <v>362</v>
      </c>
      <c r="C65" t="s">
        <v>362</v>
      </c>
      <c r="D65" t="s">
        <v>362</v>
      </c>
    </row>
    <row r="66" spans="1:15">
      <c r="A66" t="s">
        <v>406</v>
      </c>
      <c r="B66" t="s">
        <v>362</v>
      </c>
      <c r="C66" t="s">
        <v>362</v>
      </c>
      <c r="D66" t="s">
        <v>362</v>
      </c>
    </row>
    <row r="67" spans="1:15">
      <c r="A67" t="s">
        <v>659</v>
      </c>
      <c r="B67" t="s">
        <v>362</v>
      </c>
      <c r="C67" t="s">
        <v>362</v>
      </c>
      <c r="D67" t="s">
        <v>362</v>
      </c>
    </row>
    <row r="68" spans="1:15">
      <c r="A68" t="s">
        <v>407</v>
      </c>
      <c r="B68" t="s">
        <v>362</v>
      </c>
      <c r="C68" t="s">
        <v>362</v>
      </c>
      <c r="D68" t="s">
        <v>362</v>
      </c>
    </row>
    <row r="69" spans="1:15">
      <c r="A69" t="s">
        <v>661</v>
      </c>
      <c r="B69" t="s">
        <v>362</v>
      </c>
      <c r="C69" t="s">
        <v>362</v>
      </c>
      <c r="D69" t="s">
        <v>362</v>
      </c>
    </row>
    <row r="70" spans="1:15">
      <c r="A70" t="s">
        <v>410</v>
      </c>
      <c r="B70" t="s">
        <v>362</v>
      </c>
      <c r="C70" t="s">
        <v>362</v>
      </c>
      <c r="D70" t="s">
        <v>362</v>
      </c>
    </row>
    <row r="71" spans="1:15">
      <c r="A71" t="s">
        <v>608</v>
      </c>
      <c r="B71" t="s">
        <v>362</v>
      </c>
      <c r="C71" t="s">
        <v>362</v>
      </c>
      <c r="D71" t="s">
        <v>362</v>
      </c>
    </row>
    <row r="72" spans="1:15">
      <c r="A72" t="s">
        <v>411</v>
      </c>
      <c r="B72" t="s">
        <v>362</v>
      </c>
      <c r="C72" t="s">
        <v>362</v>
      </c>
      <c r="D72" t="s">
        <v>362</v>
      </c>
    </row>
    <row r="73" spans="1:15">
      <c r="A73" t="s">
        <v>416</v>
      </c>
      <c r="B73" t="s">
        <v>362</v>
      </c>
      <c r="C73" t="s">
        <v>362</v>
      </c>
      <c r="D73" t="s">
        <v>362</v>
      </c>
    </row>
    <row r="74" spans="1:15">
      <c r="A74" t="s">
        <v>417</v>
      </c>
      <c r="B74" t="s">
        <v>362</v>
      </c>
      <c r="C74" t="s">
        <v>362</v>
      </c>
      <c r="D74" t="s">
        <v>362</v>
      </c>
    </row>
    <row r="75" spans="1:15">
      <c r="A75" t="s">
        <v>612</v>
      </c>
      <c r="B75" t="s">
        <v>362</v>
      </c>
      <c r="C75" t="s">
        <v>362</v>
      </c>
      <c r="D75" t="s">
        <v>362</v>
      </c>
    </row>
    <row r="76" spans="1:15">
      <c r="A76" t="s">
        <v>613</v>
      </c>
      <c r="B76" t="s">
        <v>362</v>
      </c>
      <c r="C76" t="s">
        <v>362</v>
      </c>
      <c r="D76" t="s">
        <v>362</v>
      </c>
    </row>
    <row r="77" spans="1:15">
      <c r="A77" t="s">
        <v>561</v>
      </c>
      <c r="B77" t="s">
        <v>362</v>
      </c>
      <c r="C77" t="s">
        <v>362</v>
      </c>
      <c r="D77" t="s">
        <v>362</v>
      </c>
    </row>
    <row r="78" spans="1:15">
      <c r="A78" t="s">
        <v>687</v>
      </c>
      <c r="B78" t="s">
        <v>372</v>
      </c>
      <c r="C78" t="s">
        <v>362</v>
      </c>
      <c r="D78" t="s">
        <v>362</v>
      </c>
      <c r="E78" t="s">
        <v>588</v>
      </c>
      <c r="F78" t="s">
        <v>684</v>
      </c>
      <c r="G78" t="s">
        <v>656</v>
      </c>
      <c r="H78" t="s">
        <v>564</v>
      </c>
      <c r="I78" t="s">
        <v>619</v>
      </c>
      <c r="J78" t="s">
        <v>688</v>
      </c>
      <c r="K78" t="s">
        <v>689</v>
      </c>
      <c r="L78" t="s">
        <v>690</v>
      </c>
      <c r="M78" t="s">
        <v>691</v>
      </c>
      <c r="N78" t="s">
        <v>692</v>
      </c>
      <c r="O78" t="s">
        <v>693</v>
      </c>
    </row>
    <row r="79" spans="1:15">
      <c r="A79" t="s">
        <v>418</v>
      </c>
      <c r="B79" t="s">
        <v>362</v>
      </c>
      <c r="C79" t="s">
        <v>362</v>
      </c>
      <c r="D79" t="s">
        <v>362</v>
      </c>
    </row>
    <row r="80" spans="1:15">
      <c r="A80" t="s">
        <v>419</v>
      </c>
      <c r="B80" t="s">
        <v>362</v>
      </c>
      <c r="C80" t="s">
        <v>362</v>
      </c>
      <c r="D80" t="s">
        <v>362</v>
      </c>
    </row>
    <row r="81" spans="1:10">
      <c r="A81" t="s">
        <v>422</v>
      </c>
      <c r="B81" t="s">
        <v>362</v>
      </c>
      <c r="C81" t="s">
        <v>362</v>
      </c>
      <c r="D81" t="s">
        <v>362</v>
      </c>
    </row>
    <row r="82" spans="1:10">
      <c r="A82" t="s">
        <v>694</v>
      </c>
      <c r="B82" t="s">
        <v>372</v>
      </c>
      <c r="C82" t="s">
        <v>362</v>
      </c>
      <c r="D82" t="s">
        <v>362</v>
      </c>
      <c r="E82" t="s">
        <v>585</v>
      </c>
      <c r="F82" t="s">
        <v>684</v>
      </c>
      <c r="G82" t="s">
        <v>604</v>
      </c>
      <c r="H82" t="s">
        <v>376</v>
      </c>
    </row>
    <row r="83" spans="1:10">
      <c r="A83" t="s">
        <v>423</v>
      </c>
      <c r="B83" t="s">
        <v>362</v>
      </c>
      <c r="C83" t="s">
        <v>362</v>
      </c>
      <c r="D83" t="s">
        <v>362</v>
      </c>
    </row>
    <row r="84" spans="1:10">
      <c r="A84" t="s">
        <v>424</v>
      </c>
      <c r="B84" t="s">
        <v>362</v>
      </c>
      <c r="C84" t="s">
        <v>362</v>
      </c>
      <c r="D84" t="s">
        <v>362</v>
      </c>
    </row>
    <row r="85" spans="1:10">
      <c r="A85" t="s">
        <v>425</v>
      </c>
      <c r="B85" t="s">
        <v>362</v>
      </c>
      <c r="C85" t="s">
        <v>362</v>
      </c>
      <c r="D85" t="s">
        <v>362</v>
      </c>
    </row>
    <row r="86" spans="1:10">
      <c r="A86" t="s">
        <v>529</v>
      </c>
      <c r="B86" t="s">
        <v>362</v>
      </c>
      <c r="C86" t="s">
        <v>362</v>
      </c>
      <c r="D86" t="s">
        <v>362</v>
      </c>
    </row>
    <row r="87" spans="1:10">
      <c r="A87" t="s">
        <v>426</v>
      </c>
      <c r="B87" t="s">
        <v>362</v>
      </c>
      <c r="C87" t="s">
        <v>362</v>
      </c>
      <c r="D87" t="s">
        <v>362</v>
      </c>
    </row>
    <row r="88" spans="1:10">
      <c r="A88" t="s">
        <v>614</v>
      </c>
      <c r="B88" t="s">
        <v>362</v>
      </c>
      <c r="C88" t="s">
        <v>362</v>
      </c>
      <c r="D88" t="s">
        <v>362</v>
      </c>
    </row>
    <row r="89" spans="1:10">
      <c r="A89" t="s">
        <v>616</v>
      </c>
      <c r="B89" t="s">
        <v>362</v>
      </c>
      <c r="C89" t="s">
        <v>362</v>
      </c>
      <c r="D89" t="s">
        <v>362</v>
      </c>
    </row>
    <row r="90" spans="1:10">
      <c r="A90" t="s">
        <v>427</v>
      </c>
      <c r="B90" t="s">
        <v>362</v>
      </c>
      <c r="C90" t="s">
        <v>362</v>
      </c>
      <c r="D90" t="s">
        <v>362</v>
      </c>
    </row>
    <row r="91" spans="1:10">
      <c r="A91" t="s">
        <v>565</v>
      </c>
      <c r="B91" t="s">
        <v>362</v>
      </c>
      <c r="C91" t="s">
        <v>362</v>
      </c>
      <c r="D91" t="s">
        <v>362</v>
      </c>
    </row>
    <row r="92" spans="1:10">
      <c r="A92" t="s">
        <v>428</v>
      </c>
      <c r="B92" t="s">
        <v>362</v>
      </c>
      <c r="C92" t="s">
        <v>362</v>
      </c>
      <c r="D92" t="s">
        <v>362</v>
      </c>
    </row>
    <row r="93" spans="1:10">
      <c r="A93" t="s">
        <v>430</v>
      </c>
      <c r="B93" t="s">
        <v>362</v>
      </c>
      <c r="C93" t="s">
        <v>362</v>
      </c>
      <c r="D93" t="s">
        <v>362</v>
      </c>
    </row>
    <row r="94" spans="1:10">
      <c r="A94" t="s">
        <v>431</v>
      </c>
      <c r="B94" t="s">
        <v>372</v>
      </c>
      <c r="C94" t="s">
        <v>362</v>
      </c>
      <c r="D94" t="s">
        <v>362</v>
      </c>
      <c r="E94" t="s">
        <v>594</v>
      </c>
      <c r="F94" t="s">
        <v>684</v>
      </c>
      <c r="G94" t="s">
        <v>570</v>
      </c>
      <c r="H94" t="s">
        <v>413</v>
      </c>
      <c r="I94" t="s">
        <v>695</v>
      </c>
      <c r="J94" t="s">
        <v>696</v>
      </c>
    </row>
    <row r="95" spans="1:10">
      <c r="A95" t="s">
        <v>665</v>
      </c>
      <c r="B95" t="s">
        <v>362</v>
      </c>
      <c r="C95" t="s">
        <v>362</v>
      </c>
      <c r="D95" t="s">
        <v>362</v>
      </c>
    </row>
    <row r="96" spans="1:10">
      <c r="A96" t="s">
        <v>432</v>
      </c>
      <c r="B96" t="s">
        <v>362</v>
      </c>
      <c r="C96" t="s">
        <v>362</v>
      </c>
      <c r="D96" t="s">
        <v>362</v>
      </c>
    </row>
    <row r="97" spans="1:11">
      <c r="A97" t="s">
        <v>433</v>
      </c>
      <c r="B97" t="s">
        <v>372</v>
      </c>
      <c r="C97" t="s">
        <v>362</v>
      </c>
      <c r="D97" t="s">
        <v>362</v>
      </c>
      <c r="E97" t="s">
        <v>588</v>
      </c>
      <c r="F97" t="s">
        <v>684</v>
      </c>
      <c r="G97" t="s">
        <v>471</v>
      </c>
      <c r="H97" t="s">
        <v>376</v>
      </c>
    </row>
    <row r="98" spans="1:11">
      <c r="A98" t="s">
        <v>622</v>
      </c>
      <c r="B98" t="s">
        <v>362</v>
      </c>
      <c r="C98" t="s">
        <v>362</v>
      </c>
      <c r="D98" t="s">
        <v>362</v>
      </c>
    </row>
    <row r="99" spans="1:11">
      <c r="A99" t="s">
        <v>434</v>
      </c>
      <c r="B99" t="s">
        <v>362</v>
      </c>
      <c r="C99" t="s">
        <v>362</v>
      </c>
      <c r="D99" t="s">
        <v>362</v>
      </c>
    </row>
    <row r="100" spans="1:11">
      <c r="A100" t="s">
        <v>435</v>
      </c>
      <c r="B100" t="s">
        <v>362</v>
      </c>
      <c r="C100" t="s">
        <v>362</v>
      </c>
      <c r="D100" t="s">
        <v>362</v>
      </c>
    </row>
    <row r="101" spans="1:11">
      <c r="A101" t="s">
        <v>568</v>
      </c>
      <c r="B101" t="s">
        <v>362</v>
      </c>
      <c r="C101" t="s">
        <v>362</v>
      </c>
      <c r="D101" t="s">
        <v>362</v>
      </c>
    </row>
    <row r="102" spans="1:11">
      <c r="A102" t="s">
        <v>436</v>
      </c>
      <c r="B102" t="s">
        <v>372</v>
      </c>
      <c r="C102" t="s">
        <v>362</v>
      </c>
      <c r="D102" t="s">
        <v>362</v>
      </c>
      <c r="E102" t="s">
        <v>697</v>
      </c>
      <c r="F102" t="s">
        <v>684</v>
      </c>
      <c r="G102" t="s">
        <v>581</v>
      </c>
      <c r="H102" t="s">
        <v>449</v>
      </c>
      <c r="I102" t="s">
        <v>698</v>
      </c>
      <c r="J102" t="s">
        <v>699</v>
      </c>
      <c r="K102" t="s">
        <v>700</v>
      </c>
    </row>
    <row r="103" spans="1:11">
      <c r="A103" t="s">
        <v>437</v>
      </c>
      <c r="B103" t="s">
        <v>362</v>
      </c>
      <c r="C103" t="s">
        <v>362</v>
      </c>
      <c r="D103" t="s">
        <v>362</v>
      </c>
    </row>
    <row r="104" spans="1:11">
      <c r="A104" t="s">
        <v>466</v>
      </c>
      <c r="B104" t="s">
        <v>362</v>
      </c>
      <c r="C104" t="s">
        <v>362</v>
      </c>
      <c r="D104" t="s">
        <v>362</v>
      </c>
    </row>
    <row r="105" spans="1:11">
      <c r="A105" t="s">
        <v>440</v>
      </c>
      <c r="B105" t="s">
        <v>362</v>
      </c>
      <c r="C105" t="s">
        <v>362</v>
      </c>
      <c r="D105" t="s">
        <v>362</v>
      </c>
    </row>
    <row r="106" spans="1:11">
      <c r="A106" t="s">
        <v>444</v>
      </c>
      <c r="B106" t="s">
        <v>372</v>
      </c>
      <c r="C106" t="s">
        <v>362</v>
      </c>
      <c r="D106" t="s">
        <v>362</v>
      </c>
      <c r="E106" t="s">
        <v>585</v>
      </c>
      <c r="F106" t="s">
        <v>684</v>
      </c>
      <c r="G106" t="s">
        <v>604</v>
      </c>
      <c r="H106" t="s">
        <v>376</v>
      </c>
    </row>
    <row r="107" spans="1:11">
      <c r="A107" t="s">
        <v>625</v>
      </c>
      <c r="B107" t="s">
        <v>362</v>
      </c>
      <c r="C107" t="s">
        <v>362</v>
      </c>
      <c r="D107" t="s">
        <v>362</v>
      </c>
    </row>
    <row r="108" spans="1:11">
      <c r="A108" t="s">
        <v>571</v>
      </c>
      <c r="B108" t="s">
        <v>362</v>
      </c>
      <c r="C108" t="s">
        <v>362</v>
      </c>
      <c r="D108" t="s">
        <v>362</v>
      </c>
    </row>
    <row r="109" spans="1:11">
      <c r="A109" t="s">
        <v>572</v>
      </c>
      <c r="B109" t="s">
        <v>362</v>
      </c>
      <c r="C109" t="s">
        <v>362</v>
      </c>
      <c r="D109" t="s">
        <v>362</v>
      </c>
    </row>
    <row r="110" spans="1:11">
      <c r="A110" t="s">
        <v>575</v>
      </c>
      <c r="B110" t="s">
        <v>362</v>
      </c>
      <c r="C110" t="s">
        <v>362</v>
      </c>
      <c r="D110" t="s">
        <v>362</v>
      </c>
    </row>
    <row r="111" spans="1:11">
      <c r="A111" t="s">
        <v>577</v>
      </c>
      <c r="B111" t="s">
        <v>362</v>
      </c>
      <c r="C111" t="s">
        <v>362</v>
      </c>
      <c r="D111" t="s">
        <v>362</v>
      </c>
    </row>
    <row r="112" spans="1:11">
      <c r="A112" t="s">
        <v>701</v>
      </c>
      <c r="B112" t="s">
        <v>372</v>
      </c>
      <c r="C112" t="s">
        <v>362</v>
      </c>
      <c r="D112" t="s">
        <v>362</v>
      </c>
      <c r="E112" t="s">
        <v>635</v>
      </c>
      <c r="F112" t="s">
        <v>506</v>
      </c>
      <c r="G112" t="s">
        <v>702</v>
      </c>
      <c r="H112" t="s">
        <v>376</v>
      </c>
    </row>
    <row r="113" spans="1:4">
      <c r="A113" t="s">
        <v>445</v>
      </c>
      <c r="B113" t="s">
        <v>362</v>
      </c>
      <c r="C113" t="s">
        <v>362</v>
      </c>
      <c r="D113" t="s">
        <v>362</v>
      </c>
    </row>
    <row r="114" spans="1:4">
      <c r="A114" t="s">
        <v>446</v>
      </c>
      <c r="B114" t="s">
        <v>362</v>
      </c>
      <c r="C114" t="s">
        <v>362</v>
      </c>
      <c r="D114" t="s">
        <v>362</v>
      </c>
    </row>
    <row r="115" spans="1:4">
      <c r="A115" t="s">
        <v>475</v>
      </c>
      <c r="B115" t="s">
        <v>362</v>
      </c>
      <c r="C115" t="s">
        <v>362</v>
      </c>
      <c r="D115" t="s">
        <v>362</v>
      </c>
    </row>
    <row r="118" spans="1:4">
      <c r="A118" t="s">
        <v>453</v>
      </c>
      <c r="B118" t="s">
        <v>454</v>
      </c>
    </row>
    <row r="119" spans="1:4">
      <c r="A119" t="s">
        <v>455</v>
      </c>
      <c r="B119" t="s">
        <v>456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116"/>
  <sheetViews>
    <sheetView rightToLeft="1" workbookViewId="0"/>
  </sheetViews>
  <sheetFormatPr defaultRowHeight="15"/>
  <cols>
    <col min="1" max="1" width="23.140625" customWidth="1"/>
    <col min="2" max="2" width="19" customWidth="1"/>
  </cols>
  <sheetData>
    <row r="1" spans="1:9">
      <c r="A1" t="s">
        <v>345</v>
      </c>
      <c r="B1" t="s">
        <v>346</v>
      </c>
    </row>
    <row r="2" spans="1:9">
      <c r="A2" t="s">
        <v>347</v>
      </c>
      <c r="B2" t="s">
        <v>674</v>
      </c>
      <c r="C2" t="s">
        <v>349</v>
      </c>
      <c r="D2" t="s">
        <v>675</v>
      </c>
      <c r="E2" t="s">
        <v>351</v>
      </c>
      <c r="F2" t="s">
        <v>676</v>
      </c>
    </row>
    <row r="4" spans="1:9">
      <c r="A4" t="s">
        <v>353</v>
      </c>
      <c r="B4" t="s">
        <v>674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</row>
    <row r="5" spans="1:9">
      <c r="A5" t="s">
        <v>652</v>
      </c>
      <c r="B5" t="s">
        <v>362</v>
      </c>
      <c r="C5" t="s">
        <v>362</v>
      </c>
      <c r="D5" t="s">
        <v>362</v>
      </c>
    </row>
    <row r="6" spans="1:9">
      <c r="A6" t="s">
        <v>361</v>
      </c>
      <c r="B6" t="s">
        <v>362</v>
      </c>
      <c r="C6" t="s">
        <v>362</v>
      </c>
      <c r="D6" t="s">
        <v>362</v>
      </c>
    </row>
    <row r="7" spans="1:9">
      <c r="A7" t="s">
        <v>497</v>
      </c>
      <c r="B7" t="s">
        <v>362</v>
      </c>
      <c r="C7" t="s">
        <v>362</v>
      </c>
      <c r="D7" t="s">
        <v>362</v>
      </c>
    </row>
    <row r="8" spans="1:9">
      <c r="A8" t="s">
        <v>363</v>
      </c>
      <c r="B8" t="s">
        <v>362</v>
      </c>
      <c r="C8" t="s">
        <v>362</v>
      </c>
      <c r="D8" t="s">
        <v>362</v>
      </c>
    </row>
    <row r="9" spans="1:9">
      <c r="A9" t="s">
        <v>500</v>
      </c>
      <c r="B9" t="s">
        <v>362</v>
      </c>
      <c r="C9" t="s">
        <v>362</v>
      </c>
      <c r="D9" t="s">
        <v>362</v>
      </c>
    </row>
    <row r="10" spans="1:9">
      <c r="A10" t="s">
        <v>364</v>
      </c>
      <c r="B10" t="s">
        <v>362</v>
      </c>
      <c r="C10" t="s">
        <v>362</v>
      </c>
      <c r="D10" t="s">
        <v>362</v>
      </c>
    </row>
    <row r="11" spans="1:9">
      <c r="A11" t="s">
        <v>365</v>
      </c>
      <c r="B11" t="s">
        <v>362</v>
      </c>
      <c r="C11" t="s">
        <v>362</v>
      </c>
      <c r="D11" t="s">
        <v>362</v>
      </c>
    </row>
    <row r="12" spans="1:9">
      <c r="A12" t="s">
        <v>543</v>
      </c>
      <c r="B12" t="s">
        <v>362</v>
      </c>
      <c r="C12" t="s">
        <v>362</v>
      </c>
      <c r="D12" t="s">
        <v>362</v>
      </c>
    </row>
    <row r="13" spans="1:9">
      <c r="A13" t="s">
        <v>644</v>
      </c>
      <c r="B13" t="s">
        <v>362</v>
      </c>
      <c r="C13" t="s">
        <v>362</v>
      </c>
      <c r="D13" t="s">
        <v>362</v>
      </c>
    </row>
    <row r="14" spans="1:9">
      <c r="A14" t="s">
        <v>548</v>
      </c>
      <c r="B14" t="s">
        <v>362</v>
      </c>
      <c r="C14" t="s">
        <v>362</v>
      </c>
      <c r="D14" t="s">
        <v>362</v>
      </c>
    </row>
    <row r="15" spans="1:9">
      <c r="A15" t="s">
        <v>366</v>
      </c>
      <c r="B15" t="s">
        <v>362</v>
      </c>
      <c r="C15" t="s">
        <v>362</v>
      </c>
      <c r="D15" t="s">
        <v>362</v>
      </c>
    </row>
    <row r="16" spans="1:9">
      <c r="A16" t="s">
        <v>367</v>
      </c>
      <c r="B16" t="s">
        <v>362</v>
      </c>
      <c r="C16" t="s">
        <v>362</v>
      </c>
      <c r="D16" t="s">
        <v>362</v>
      </c>
    </row>
    <row r="17" spans="1:8">
      <c r="A17" t="s">
        <v>642</v>
      </c>
      <c r="B17" t="s">
        <v>362</v>
      </c>
      <c r="C17" t="s">
        <v>362</v>
      </c>
      <c r="D17" t="s">
        <v>362</v>
      </c>
    </row>
    <row r="18" spans="1:8">
      <c r="A18" t="s">
        <v>640</v>
      </c>
      <c r="B18" t="s">
        <v>362</v>
      </c>
      <c r="C18" t="s">
        <v>362</v>
      </c>
      <c r="D18" t="s">
        <v>362</v>
      </c>
    </row>
    <row r="19" spans="1:8">
      <c r="A19" t="s">
        <v>368</v>
      </c>
      <c r="B19" t="s">
        <v>362</v>
      </c>
      <c r="C19" t="s">
        <v>362</v>
      </c>
      <c r="D19" t="s">
        <v>362</v>
      </c>
    </row>
    <row r="20" spans="1:8">
      <c r="A20" t="s">
        <v>550</v>
      </c>
      <c r="B20" t="s">
        <v>362</v>
      </c>
      <c r="C20" t="s">
        <v>362</v>
      </c>
      <c r="D20" t="s">
        <v>362</v>
      </c>
    </row>
    <row r="21" spans="1:8">
      <c r="A21" t="s">
        <v>587</v>
      </c>
      <c r="B21" t="s">
        <v>362</v>
      </c>
      <c r="C21" t="s">
        <v>362</v>
      </c>
      <c r="D21" t="s">
        <v>362</v>
      </c>
    </row>
    <row r="22" spans="1:8">
      <c r="A22" t="s">
        <v>369</v>
      </c>
      <c r="B22" t="s">
        <v>362</v>
      </c>
      <c r="C22" t="s">
        <v>362</v>
      </c>
      <c r="D22" t="s">
        <v>362</v>
      </c>
    </row>
    <row r="23" spans="1:8">
      <c r="A23" t="s">
        <v>370</v>
      </c>
      <c r="B23" t="s">
        <v>362</v>
      </c>
      <c r="C23" t="s">
        <v>362</v>
      </c>
      <c r="D23" t="s">
        <v>362</v>
      </c>
    </row>
    <row r="24" spans="1:8">
      <c r="A24" t="s">
        <v>593</v>
      </c>
      <c r="B24" t="s">
        <v>362</v>
      </c>
      <c r="C24" t="s">
        <v>362</v>
      </c>
      <c r="D24" t="s">
        <v>362</v>
      </c>
    </row>
    <row r="25" spans="1:8">
      <c r="A25" t="s">
        <v>371</v>
      </c>
      <c r="B25" t="s">
        <v>362</v>
      </c>
      <c r="C25" t="s">
        <v>362</v>
      </c>
      <c r="D25" t="s">
        <v>362</v>
      </c>
    </row>
    <row r="26" spans="1:8">
      <c r="A26" t="s">
        <v>377</v>
      </c>
      <c r="B26" t="s">
        <v>362</v>
      </c>
      <c r="C26" t="s">
        <v>362</v>
      </c>
      <c r="D26" t="s">
        <v>362</v>
      </c>
    </row>
    <row r="27" spans="1:8">
      <c r="A27" t="s">
        <v>378</v>
      </c>
      <c r="B27" t="s">
        <v>362</v>
      </c>
      <c r="C27" t="s">
        <v>362</v>
      </c>
      <c r="D27" t="s">
        <v>362</v>
      </c>
    </row>
    <row r="28" spans="1:8">
      <c r="A28" t="s">
        <v>379</v>
      </c>
      <c r="B28" t="s">
        <v>362</v>
      </c>
      <c r="C28" t="s">
        <v>362</v>
      </c>
      <c r="D28" t="s">
        <v>362</v>
      </c>
    </row>
    <row r="29" spans="1:8">
      <c r="A29" t="s">
        <v>380</v>
      </c>
      <c r="B29" t="s">
        <v>362</v>
      </c>
      <c r="C29" t="s">
        <v>362</v>
      </c>
      <c r="D29" t="s">
        <v>362</v>
      </c>
    </row>
    <row r="30" spans="1:8">
      <c r="A30" t="s">
        <v>381</v>
      </c>
      <c r="B30" t="s">
        <v>372</v>
      </c>
      <c r="C30" t="s">
        <v>362</v>
      </c>
      <c r="D30" t="s">
        <v>362</v>
      </c>
      <c r="E30" t="s">
        <v>460</v>
      </c>
      <c r="F30" t="s">
        <v>460</v>
      </c>
      <c r="G30" t="s">
        <v>376</v>
      </c>
      <c r="H30" t="s">
        <v>376</v>
      </c>
    </row>
    <row r="31" spans="1:8">
      <c r="A31" t="s">
        <v>382</v>
      </c>
      <c r="B31" t="s">
        <v>362</v>
      </c>
      <c r="C31" t="s">
        <v>362</v>
      </c>
      <c r="D31" t="s">
        <v>362</v>
      </c>
    </row>
    <row r="32" spans="1:8">
      <c r="A32" t="s">
        <v>383</v>
      </c>
      <c r="B32" t="s">
        <v>362</v>
      </c>
      <c r="C32" t="s">
        <v>362</v>
      </c>
      <c r="D32" t="s">
        <v>362</v>
      </c>
    </row>
    <row r="33" spans="1:4">
      <c r="A33" t="s">
        <v>501</v>
      </c>
      <c r="B33" t="s">
        <v>362</v>
      </c>
      <c r="C33" t="s">
        <v>362</v>
      </c>
      <c r="D33" t="s">
        <v>362</v>
      </c>
    </row>
    <row r="34" spans="1:4">
      <c r="A34" t="s">
        <v>384</v>
      </c>
      <c r="B34" t="s">
        <v>362</v>
      </c>
      <c r="C34" t="s">
        <v>362</v>
      </c>
      <c r="D34" t="s">
        <v>362</v>
      </c>
    </row>
    <row r="35" spans="1:4">
      <c r="A35" t="s">
        <v>598</v>
      </c>
      <c r="B35" t="s">
        <v>362</v>
      </c>
      <c r="C35" t="s">
        <v>362</v>
      </c>
      <c r="D35" t="s">
        <v>362</v>
      </c>
    </row>
    <row r="36" spans="1:4">
      <c r="A36" t="s">
        <v>385</v>
      </c>
      <c r="B36" t="s">
        <v>362</v>
      </c>
      <c r="C36" t="s">
        <v>362</v>
      </c>
      <c r="D36" t="s">
        <v>362</v>
      </c>
    </row>
    <row r="37" spans="1:4">
      <c r="A37" t="s">
        <v>459</v>
      </c>
      <c r="B37" t="s">
        <v>362</v>
      </c>
      <c r="C37" t="s">
        <v>362</v>
      </c>
      <c r="D37" t="s">
        <v>362</v>
      </c>
    </row>
    <row r="38" spans="1:4">
      <c r="A38" t="s">
        <v>386</v>
      </c>
      <c r="B38" t="s">
        <v>362</v>
      </c>
      <c r="C38" t="s">
        <v>362</v>
      </c>
      <c r="D38" t="s">
        <v>362</v>
      </c>
    </row>
    <row r="39" spans="1:4">
      <c r="A39" t="s">
        <v>509</v>
      </c>
      <c r="B39" t="s">
        <v>362</v>
      </c>
      <c r="C39" t="s">
        <v>362</v>
      </c>
      <c r="D39" t="s">
        <v>362</v>
      </c>
    </row>
    <row r="40" spans="1:4">
      <c r="A40" t="s">
        <v>389</v>
      </c>
      <c r="B40" t="s">
        <v>362</v>
      </c>
      <c r="C40" t="s">
        <v>362</v>
      </c>
      <c r="D40" t="s">
        <v>362</v>
      </c>
    </row>
    <row r="41" spans="1:4">
      <c r="A41" t="s">
        <v>512</v>
      </c>
      <c r="B41" t="s">
        <v>362</v>
      </c>
      <c r="C41" t="s">
        <v>362</v>
      </c>
      <c r="D41" t="s">
        <v>362</v>
      </c>
    </row>
    <row r="42" spans="1:4">
      <c r="A42" t="s">
        <v>514</v>
      </c>
      <c r="B42" t="s">
        <v>362</v>
      </c>
      <c r="C42" t="s">
        <v>362</v>
      </c>
      <c r="D42" t="s">
        <v>362</v>
      </c>
    </row>
    <row r="43" spans="1:4">
      <c r="A43" t="s">
        <v>390</v>
      </c>
      <c r="B43" t="s">
        <v>362</v>
      </c>
      <c r="C43" t="s">
        <v>362</v>
      </c>
      <c r="D43" t="s">
        <v>362</v>
      </c>
    </row>
    <row r="44" spans="1:4">
      <c r="A44" t="s">
        <v>391</v>
      </c>
      <c r="B44" t="s">
        <v>362</v>
      </c>
      <c r="C44" t="s">
        <v>362</v>
      </c>
      <c r="D44" t="s">
        <v>362</v>
      </c>
    </row>
    <row r="45" spans="1:4">
      <c r="A45" t="s">
        <v>392</v>
      </c>
      <c r="B45" t="s">
        <v>362</v>
      </c>
      <c r="C45" t="s">
        <v>362</v>
      </c>
      <c r="D45" t="s">
        <v>362</v>
      </c>
    </row>
    <row r="46" spans="1:4">
      <c r="A46" t="s">
        <v>393</v>
      </c>
      <c r="B46" t="s">
        <v>362</v>
      </c>
      <c r="C46" t="s">
        <v>362</v>
      </c>
      <c r="D46" t="s">
        <v>362</v>
      </c>
    </row>
    <row r="47" spans="1:4">
      <c r="A47" t="s">
        <v>553</v>
      </c>
      <c r="B47" t="s">
        <v>362</v>
      </c>
      <c r="C47" t="s">
        <v>362</v>
      </c>
      <c r="D47" t="s">
        <v>362</v>
      </c>
    </row>
    <row r="48" spans="1:4">
      <c r="A48" t="s">
        <v>603</v>
      </c>
      <c r="B48" t="s">
        <v>362</v>
      </c>
      <c r="C48" t="s">
        <v>362</v>
      </c>
      <c r="D48" t="s">
        <v>362</v>
      </c>
    </row>
    <row r="49" spans="1:4">
      <c r="A49" t="s">
        <v>394</v>
      </c>
      <c r="B49" t="s">
        <v>362</v>
      </c>
      <c r="C49" t="s">
        <v>362</v>
      </c>
      <c r="D49" t="s">
        <v>362</v>
      </c>
    </row>
    <row r="50" spans="1:4">
      <c r="A50" t="s">
        <v>397</v>
      </c>
      <c r="B50" t="s">
        <v>362</v>
      </c>
      <c r="C50" t="s">
        <v>362</v>
      </c>
      <c r="D50" t="s">
        <v>362</v>
      </c>
    </row>
    <row r="51" spans="1:4">
      <c r="A51" t="s">
        <v>398</v>
      </c>
      <c r="B51" t="s">
        <v>362</v>
      </c>
      <c r="C51" t="s">
        <v>362</v>
      </c>
      <c r="D51" t="s">
        <v>362</v>
      </c>
    </row>
    <row r="52" spans="1:4">
      <c r="A52" t="s">
        <v>399</v>
      </c>
      <c r="B52" t="s">
        <v>362</v>
      </c>
      <c r="C52" t="s">
        <v>362</v>
      </c>
      <c r="D52" t="s">
        <v>362</v>
      </c>
    </row>
    <row r="53" spans="1:4">
      <c r="A53" t="s">
        <v>605</v>
      </c>
      <c r="B53" t="s">
        <v>362</v>
      </c>
      <c r="C53" t="s">
        <v>362</v>
      </c>
      <c r="D53" t="s">
        <v>362</v>
      </c>
    </row>
    <row r="54" spans="1:4">
      <c r="A54" t="s">
        <v>400</v>
      </c>
      <c r="B54" t="s">
        <v>362</v>
      </c>
      <c r="C54" t="s">
        <v>362</v>
      </c>
      <c r="D54" t="s">
        <v>362</v>
      </c>
    </row>
    <row r="55" spans="1:4">
      <c r="A55" t="s">
        <v>555</v>
      </c>
      <c r="B55" t="s">
        <v>362</v>
      </c>
      <c r="C55" t="s">
        <v>362</v>
      </c>
      <c r="D55" t="s">
        <v>362</v>
      </c>
    </row>
    <row r="56" spans="1:4">
      <c r="A56" t="s">
        <v>401</v>
      </c>
      <c r="B56" t="s">
        <v>362</v>
      </c>
      <c r="C56" t="s">
        <v>362</v>
      </c>
      <c r="D56" t="s">
        <v>362</v>
      </c>
    </row>
    <row r="57" spans="1:4">
      <c r="A57" t="s">
        <v>559</v>
      </c>
      <c r="B57" t="s">
        <v>362</v>
      </c>
      <c r="C57" t="s">
        <v>362</v>
      </c>
      <c r="D57" t="s">
        <v>362</v>
      </c>
    </row>
    <row r="58" spans="1:4">
      <c r="A58" t="s">
        <v>606</v>
      </c>
      <c r="B58" t="s">
        <v>362</v>
      </c>
      <c r="C58" t="s">
        <v>362</v>
      </c>
      <c r="D58" t="s">
        <v>362</v>
      </c>
    </row>
    <row r="59" spans="1:4">
      <c r="A59" t="s">
        <v>657</v>
      </c>
      <c r="B59" t="s">
        <v>362</v>
      </c>
      <c r="C59" t="s">
        <v>362</v>
      </c>
      <c r="D59" t="s">
        <v>362</v>
      </c>
    </row>
    <row r="60" spans="1:4">
      <c r="A60" t="s">
        <v>402</v>
      </c>
      <c r="B60" t="s">
        <v>362</v>
      </c>
      <c r="C60" t="s">
        <v>362</v>
      </c>
      <c r="D60" t="s">
        <v>362</v>
      </c>
    </row>
    <row r="61" spans="1:4">
      <c r="A61" t="s">
        <v>503</v>
      </c>
      <c r="B61" t="s">
        <v>362</v>
      </c>
      <c r="C61" t="s">
        <v>362</v>
      </c>
      <c r="D61" t="s">
        <v>362</v>
      </c>
    </row>
    <row r="62" spans="1:4">
      <c r="A62" t="s">
        <v>403</v>
      </c>
      <c r="B62" t="s">
        <v>362</v>
      </c>
      <c r="C62" t="s">
        <v>362</v>
      </c>
      <c r="D62" t="s">
        <v>362</v>
      </c>
    </row>
    <row r="63" spans="1:4">
      <c r="A63" t="s">
        <v>404</v>
      </c>
      <c r="B63" t="s">
        <v>362</v>
      </c>
      <c r="C63" t="s">
        <v>362</v>
      </c>
      <c r="D63" t="s">
        <v>362</v>
      </c>
    </row>
    <row r="64" spans="1:4">
      <c r="A64" t="s">
        <v>405</v>
      </c>
      <c r="B64" t="s">
        <v>362</v>
      </c>
      <c r="C64" t="s">
        <v>362</v>
      </c>
      <c r="D64" t="s">
        <v>362</v>
      </c>
    </row>
    <row r="65" spans="1:10">
      <c r="A65" t="s">
        <v>636</v>
      </c>
      <c r="B65" t="s">
        <v>362</v>
      </c>
      <c r="C65" t="s">
        <v>362</v>
      </c>
      <c r="D65" t="s">
        <v>362</v>
      </c>
    </row>
    <row r="66" spans="1:10">
      <c r="A66" t="s">
        <v>406</v>
      </c>
      <c r="B66" t="s">
        <v>362</v>
      </c>
      <c r="C66" t="s">
        <v>362</v>
      </c>
      <c r="D66" t="s">
        <v>362</v>
      </c>
    </row>
    <row r="67" spans="1:10">
      <c r="A67" t="s">
        <v>659</v>
      </c>
      <c r="B67" t="s">
        <v>362</v>
      </c>
      <c r="C67" t="s">
        <v>362</v>
      </c>
      <c r="D67" t="s">
        <v>362</v>
      </c>
    </row>
    <row r="68" spans="1:10">
      <c r="A68" t="s">
        <v>407</v>
      </c>
      <c r="B68" t="s">
        <v>362</v>
      </c>
      <c r="C68" t="s">
        <v>362</v>
      </c>
      <c r="D68" t="s">
        <v>362</v>
      </c>
    </row>
    <row r="69" spans="1:10">
      <c r="A69" t="s">
        <v>661</v>
      </c>
      <c r="B69" t="s">
        <v>362</v>
      </c>
      <c r="C69" t="s">
        <v>362</v>
      </c>
      <c r="D69" t="s">
        <v>362</v>
      </c>
    </row>
    <row r="70" spans="1:10">
      <c r="A70" t="s">
        <v>410</v>
      </c>
      <c r="B70" t="s">
        <v>362</v>
      </c>
      <c r="C70" t="s">
        <v>362</v>
      </c>
      <c r="D70" t="s">
        <v>362</v>
      </c>
    </row>
    <row r="71" spans="1:10">
      <c r="A71" t="s">
        <v>608</v>
      </c>
      <c r="B71" t="s">
        <v>362</v>
      </c>
      <c r="C71" t="s">
        <v>362</v>
      </c>
      <c r="D71" t="s">
        <v>362</v>
      </c>
    </row>
    <row r="72" spans="1:10">
      <c r="A72" t="s">
        <v>411</v>
      </c>
      <c r="B72" t="s">
        <v>362</v>
      </c>
      <c r="C72" t="s">
        <v>362</v>
      </c>
      <c r="D72" t="s">
        <v>362</v>
      </c>
    </row>
    <row r="73" spans="1:10">
      <c r="A73" t="s">
        <v>416</v>
      </c>
      <c r="B73" t="s">
        <v>362</v>
      </c>
      <c r="C73" t="s">
        <v>362</v>
      </c>
      <c r="D73" t="s">
        <v>362</v>
      </c>
    </row>
    <row r="74" spans="1:10">
      <c r="A74" t="s">
        <v>417</v>
      </c>
      <c r="B74" t="s">
        <v>362</v>
      </c>
      <c r="C74" t="s">
        <v>362</v>
      </c>
      <c r="D74" t="s">
        <v>362</v>
      </c>
    </row>
    <row r="75" spans="1:10">
      <c r="A75" t="s">
        <v>612</v>
      </c>
      <c r="B75" t="s">
        <v>362</v>
      </c>
      <c r="C75" t="s">
        <v>362</v>
      </c>
      <c r="D75" t="s">
        <v>362</v>
      </c>
    </row>
    <row r="76" spans="1:10">
      <c r="A76" t="s">
        <v>613</v>
      </c>
      <c r="B76" t="s">
        <v>362</v>
      </c>
      <c r="C76" t="s">
        <v>362</v>
      </c>
      <c r="D76" t="s">
        <v>362</v>
      </c>
    </row>
    <row r="77" spans="1:10">
      <c r="A77" t="s">
        <v>561</v>
      </c>
      <c r="B77" t="s">
        <v>362</v>
      </c>
      <c r="C77" t="s">
        <v>362</v>
      </c>
      <c r="D77" t="s">
        <v>362</v>
      </c>
    </row>
    <row r="78" spans="1:10">
      <c r="A78" t="s">
        <v>418</v>
      </c>
      <c r="B78" t="s">
        <v>362</v>
      </c>
      <c r="C78" t="s">
        <v>362</v>
      </c>
      <c r="D78" t="s">
        <v>362</v>
      </c>
    </row>
    <row r="79" spans="1:10">
      <c r="A79" t="s">
        <v>419</v>
      </c>
      <c r="B79" t="s">
        <v>362</v>
      </c>
      <c r="C79" t="s">
        <v>362</v>
      </c>
      <c r="D79" t="s">
        <v>362</v>
      </c>
    </row>
    <row r="80" spans="1:10">
      <c r="A80" t="s">
        <v>422</v>
      </c>
      <c r="B80" t="s">
        <v>372</v>
      </c>
      <c r="C80" t="s">
        <v>362</v>
      </c>
      <c r="D80" t="s">
        <v>362</v>
      </c>
      <c r="E80" t="s">
        <v>678</v>
      </c>
      <c r="F80" t="s">
        <v>460</v>
      </c>
      <c r="G80" t="s">
        <v>409</v>
      </c>
      <c r="H80" t="s">
        <v>413</v>
      </c>
      <c r="I80" t="s">
        <v>703</v>
      </c>
      <c r="J80" t="s">
        <v>704</v>
      </c>
    </row>
    <row r="81" spans="1:8">
      <c r="A81" t="s">
        <v>423</v>
      </c>
      <c r="B81" t="s">
        <v>372</v>
      </c>
      <c r="C81" t="s">
        <v>362</v>
      </c>
      <c r="D81" t="s">
        <v>362</v>
      </c>
      <c r="E81" t="s">
        <v>681</v>
      </c>
      <c r="F81" t="s">
        <v>460</v>
      </c>
      <c r="G81" t="s">
        <v>413</v>
      </c>
      <c r="H81" t="s">
        <v>376</v>
      </c>
    </row>
    <row r="82" spans="1:8">
      <c r="A82" t="s">
        <v>424</v>
      </c>
      <c r="B82" t="s">
        <v>362</v>
      </c>
      <c r="C82" t="s">
        <v>362</v>
      </c>
      <c r="D82" t="s">
        <v>362</v>
      </c>
    </row>
    <row r="83" spans="1:8">
      <c r="A83" t="s">
        <v>425</v>
      </c>
      <c r="B83" t="s">
        <v>362</v>
      </c>
      <c r="C83" t="s">
        <v>362</v>
      </c>
      <c r="D83" t="s">
        <v>362</v>
      </c>
    </row>
    <row r="84" spans="1:8">
      <c r="A84" t="s">
        <v>529</v>
      </c>
      <c r="B84" t="s">
        <v>362</v>
      </c>
      <c r="C84" t="s">
        <v>362</v>
      </c>
      <c r="D84" t="s">
        <v>362</v>
      </c>
    </row>
    <row r="85" spans="1:8">
      <c r="A85" t="s">
        <v>426</v>
      </c>
      <c r="B85" t="s">
        <v>362</v>
      </c>
      <c r="C85" t="s">
        <v>362</v>
      </c>
      <c r="D85" t="s">
        <v>362</v>
      </c>
    </row>
    <row r="86" spans="1:8">
      <c r="A86" t="s">
        <v>614</v>
      </c>
      <c r="B86" t="s">
        <v>362</v>
      </c>
      <c r="C86" t="s">
        <v>362</v>
      </c>
      <c r="D86" t="s">
        <v>362</v>
      </c>
    </row>
    <row r="87" spans="1:8">
      <c r="A87" t="s">
        <v>616</v>
      </c>
      <c r="B87" t="s">
        <v>362</v>
      </c>
      <c r="C87" t="s">
        <v>362</v>
      </c>
      <c r="D87" t="s">
        <v>362</v>
      </c>
    </row>
    <row r="88" spans="1:8">
      <c r="A88" t="s">
        <v>427</v>
      </c>
      <c r="B88" t="s">
        <v>362</v>
      </c>
      <c r="C88" t="s">
        <v>362</v>
      </c>
      <c r="D88" t="s">
        <v>362</v>
      </c>
    </row>
    <row r="89" spans="1:8">
      <c r="A89" t="s">
        <v>565</v>
      </c>
      <c r="B89" t="s">
        <v>362</v>
      </c>
      <c r="C89" t="s">
        <v>362</v>
      </c>
      <c r="D89" t="s">
        <v>362</v>
      </c>
    </row>
    <row r="90" spans="1:8">
      <c r="A90" t="s">
        <v>428</v>
      </c>
      <c r="B90" t="s">
        <v>362</v>
      </c>
      <c r="C90" t="s">
        <v>362</v>
      </c>
      <c r="D90" t="s">
        <v>362</v>
      </c>
    </row>
    <row r="91" spans="1:8">
      <c r="A91" t="s">
        <v>430</v>
      </c>
      <c r="B91" t="s">
        <v>362</v>
      </c>
      <c r="C91" t="s">
        <v>362</v>
      </c>
      <c r="D91" t="s">
        <v>362</v>
      </c>
    </row>
    <row r="92" spans="1:8">
      <c r="A92" t="s">
        <v>431</v>
      </c>
      <c r="B92" t="s">
        <v>362</v>
      </c>
      <c r="C92" t="s">
        <v>362</v>
      </c>
      <c r="D92" t="s">
        <v>362</v>
      </c>
    </row>
    <row r="93" spans="1:8">
      <c r="A93" t="s">
        <v>665</v>
      </c>
      <c r="B93" t="s">
        <v>362</v>
      </c>
      <c r="C93" t="s">
        <v>362</v>
      </c>
      <c r="D93" t="s">
        <v>362</v>
      </c>
    </row>
    <row r="94" spans="1:8">
      <c r="A94" t="s">
        <v>432</v>
      </c>
      <c r="B94" t="s">
        <v>362</v>
      </c>
      <c r="C94" t="s">
        <v>362</v>
      </c>
      <c r="D94" t="s">
        <v>362</v>
      </c>
    </row>
    <row r="95" spans="1:8">
      <c r="A95" t="s">
        <v>433</v>
      </c>
      <c r="B95" t="s">
        <v>362</v>
      </c>
      <c r="C95" t="s">
        <v>362</v>
      </c>
      <c r="D95" t="s">
        <v>362</v>
      </c>
    </row>
    <row r="96" spans="1:8">
      <c r="A96" t="s">
        <v>622</v>
      </c>
      <c r="B96" t="s">
        <v>362</v>
      </c>
      <c r="C96" t="s">
        <v>362</v>
      </c>
      <c r="D96" t="s">
        <v>362</v>
      </c>
    </row>
    <row r="97" spans="1:4">
      <c r="A97" t="s">
        <v>434</v>
      </c>
      <c r="B97" t="s">
        <v>362</v>
      </c>
      <c r="C97" t="s">
        <v>362</v>
      </c>
      <c r="D97" t="s">
        <v>362</v>
      </c>
    </row>
    <row r="98" spans="1:4">
      <c r="A98" t="s">
        <v>435</v>
      </c>
      <c r="B98" t="s">
        <v>362</v>
      </c>
      <c r="C98" t="s">
        <v>362</v>
      </c>
      <c r="D98" t="s">
        <v>362</v>
      </c>
    </row>
    <row r="99" spans="1:4">
      <c r="A99" t="s">
        <v>568</v>
      </c>
      <c r="B99" t="s">
        <v>362</v>
      </c>
      <c r="C99" t="s">
        <v>362</v>
      </c>
      <c r="D99" t="s">
        <v>362</v>
      </c>
    </row>
    <row r="100" spans="1:4">
      <c r="A100" t="s">
        <v>436</v>
      </c>
      <c r="B100" t="s">
        <v>362</v>
      </c>
      <c r="C100" t="s">
        <v>362</v>
      </c>
      <c r="D100" t="s">
        <v>362</v>
      </c>
    </row>
    <row r="101" spans="1:4">
      <c r="A101" t="s">
        <v>437</v>
      </c>
      <c r="B101" t="s">
        <v>362</v>
      </c>
      <c r="C101" t="s">
        <v>362</v>
      </c>
      <c r="D101" t="s">
        <v>362</v>
      </c>
    </row>
    <row r="102" spans="1:4">
      <c r="A102" t="s">
        <v>466</v>
      </c>
      <c r="B102" t="s">
        <v>362</v>
      </c>
      <c r="C102" t="s">
        <v>362</v>
      </c>
      <c r="D102" t="s">
        <v>362</v>
      </c>
    </row>
    <row r="103" spans="1:4">
      <c r="A103" t="s">
        <v>440</v>
      </c>
      <c r="B103" t="s">
        <v>362</v>
      </c>
      <c r="C103" t="s">
        <v>362</v>
      </c>
      <c r="D103" t="s">
        <v>362</v>
      </c>
    </row>
    <row r="104" spans="1:4">
      <c r="A104" t="s">
        <v>444</v>
      </c>
      <c r="B104" t="s">
        <v>362</v>
      </c>
      <c r="C104" t="s">
        <v>362</v>
      </c>
      <c r="D104" t="s">
        <v>362</v>
      </c>
    </row>
    <row r="105" spans="1:4">
      <c r="A105" t="s">
        <v>625</v>
      </c>
      <c r="B105" t="s">
        <v>362</v>
      </c>
      <c r="C105" t="s">
        <v>362</v>
      </c>
      <c r="D105" t="s">
        <v>362</v>
      </c>
    </row>
    <row r="106" spans="1:4">
      <c r="A106" t="s">
        <v>571</v>
      </c>
      <c r="B106" t="s">
        <v>362</v>
      </c>
      <c r="C106" t="s">
        <v>362</v>
      </c>
      <c r="D106" t="s">
        <v>362</v>
      </c>
    </row>
    <row r="107" spans="1:4">
      <c r="A107" t="s">
        <v>572</v>
      </c>
      <c r="B107" t="s">
        <v>362</v>
      </c>
      <c r="C107" t="s">
        <v>362</v>
      </c>
      <c r="D107" t="s">
        <v>362</v>
      </c>
    </row>
    <row r="108" spans="1:4">
      <c r="A108" t="s">
        <v>575</v>
      </c>
      <c r="B108" t="s">
        <v>362</v>
      </c>
      <c r="C108" t="s">
        <v>362</v>
      </c>
      <c r="D108" t="s">
        <v>362</v>
      </c>
    </row>
    <row r="109" spans="1:4">
      <c r="A109" t="s">
        <v>577</v>
      </c>
      <c r="B109" t="s">
        <v>362</v>
      </c>
      <c r="C109" t="s">
        <v>362</v>
      </c>
      <c r="D109" t="s">
        <v>362</v>
      </c>
    </row>
    <row r="110" spans="1:4">
      <c r="A110" t="s">
        <v>445</v>
      </c>
      <c r="B110" t="s">
        <v>362</v>
      </c>
      <c r="C110" t="s">
        <v>362</v>
      </c>
      <c r="D110" t="s">
        <v>362</v>
      </c>
    </row>
    <row r="111" spans="1:4">
      <c r="A111" t="s">
        <v>446</v>
      </c>
      <c r="B111" t="s">
        <v>362</v>
      </c>
      <c r="C111" t="s">
        <v>362</v>
      </c>
      <c r="D111" t="s">
        <v>362</v>
      </c>
    </row>
    <row r="112" spans="1:4">
      <c r="A112" t="s">
        <v>475</v>
      </c>
      <c r="B112" t="s">
        <v>362</v>
      </c>
      <c r="C112" t="s">
        <v>362</v>
      </c>
      <c r="D112" t="s">
        <v>362</v>
      </c>
    </row>
    <row r="115" spans="1:2">
      <c r="A115" t="s">
        <v>453</v>
      </c>
      <c r="B115" t="s">
        <v>454</v>
      </c>
    </row>
    <row r="116" spans="1:2">
      <c r="A116" t="s">
        <v>455</v>
      </c>
      <c r="B116" t="s">
        <v>456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showGridLines="0" showRowColHeaders="0" rightToLeft="1"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"/>
  <sheetViews>
    <sheetView rightToLeft="1" view="pageLayout" topLeftCell="B8" zoomScale="150" zoomScaleNormal="100" zoomScalePageLayoutView="150" workbookViewId="0">
      <selection activeCell="I16" sqref="I16"/>
    </sheetView>
  </sheetViews>
  <sheetFormatPr defaultColWidth="9" defaultRowHeight="12.75"/>
  <cols>
    <col min="1" max="1" width="1.7109375" style="1" hidden="1" customWidth="1"/>
    <col min="2" max="2" width="6.7109375" style="31" customWidth="1"/>
    <col min="3" max="4" width="5" style="31" customWidth="1"/>
    <col min="5" max="5" width="5" style="32" customWidth="1"/>
    <col min="6" max="6" width="8.140625" style="1" customWidth="1"/>
    <col min="7" max="7" width="38.140625" style="33" customWidth="1"/>
    <col min="8" max="8" width="9.85546875" style="1" customWidth="1"/>
    <col min="9" max="9" width="9.140625" style="1" customWidth="1"/>
    <col min="10" max="10" width="7.140625" style="1" customWidth="1"/>
    <col min="11" max="16384" width="9" style="1"/>
  </cols>
  <sheetData>
    <row r="1" spans="2:10" ht="36.950000000000003" customHeight="1" thickBot="1">
      <c r="B1" s="94" t="s">
        <v>74</v>
      </c>
      <c r="C1" s="94"/>
      <c r="D1" s="94"/>
      <c r="E1" s="94"/>
      <c r="F1" s="94"/>
      <c r="G1" s="94"/>
      <c r="H1" s="94"/>
      <c r="I1" s="94"/>
      <c r="J1" s="94"/>
    </row>
    <row r="2" spans="2:10" ht="33" customHeight="1">
      <c r="B2" s="95" t="s">
        <v>10</v>
      </c>
      <c r="C2" s="97" t="s">
        <v>11</v>
      </c>
      <c r="D2" s="97"/>
      <c r="E2" s="97" t="s">
        <v>12</v>
      </c>
      <c r="F2" s="97" t="s">
        <v>13</v>
      </c>
      <c r="G2" s="97" t="s">
        <v>14</v>
      </c>
      <c r="H2" s="97" t="s">
        <v>15</v>
      </c>
      <c r="I2" s="97" t="s">
        <v>16</v>
      </c>
      <c r="J2" s="99" t="s">
        <v>17</v>
      </c>
    </row>
    <row r="3" spans="2:10" ht="33" customHeight="1" thickBot="1">
      <c r="B3" s="96"/>
      <c r="C3" s="2" t="s">
        <v>18</v>
      </c>
      <c r="D3" s="2" t="s">
        <v>19</v>
      </c>
      <c r="E3" s="98"/>
      <c r="F3" s="98"/>
      <c r="G3" s="98"/>
      <c r="H3" s="98"/>
      <c r="I3" s="98"/>
      <c r="J3" s="100"/>
    </row>
    <row r="4" spans="2:10" ht="33" customHeight="1">
      <c r="B4" s="109">
        <v>1</v>
      </c>
      <c r="C4" s="111" t="s">
        <v>20</v>
      </c>
      <c r="D4" s="111" t="s">
        <v>21</v>
      </c>
      <c r="E4" s="113" t="s">
        <v>75</v>
      </c>
      <c r="F4" s="116" t="s">
        <v>23</v>
      </c>
      <c r="G4" s="3" t="s">
        <v>76</v>
      </c>
      <c r="H4" s="127" t="s">
        <v>77</v>
      </c>
      <c r="I4" s="4"/>
      <c r="J4" s="5"/>
    </row>
    <row r="5" spans="2:10" ht="33" customHeight="1">
      <c r="B5" s="110"/>
      <c r="C5" s="112"/>
      <c r="D5" s="112"/>
      <c r="E5" s="114"/>
      <c r="F5" s="116"/>
      <c r="G5" s="6" t="s">
        <v>78</v>
      </c>
      <c r="H5" s="120"/>
      <c r="I5" s="7"/>
      <c r="J5" s="8"/>
    </row>
    <row r="6" spans="2:10" ht="33" customHeight="1">
      <c r="B6" s="110"/>
      <c r="C6" s="112"/>
      <c r="D6" s="112"/>
      <c r="E6" s="114"/>
      <c r="F6" s="116"/>
      <c r="G6" s="6" t="s">
        <v>79</v>
      </c>
      <c r="H6" s="121"/>
      <c r="I6" s="9"/>
      <c r="J6" s="8"/>
    </row>
    <row r="7" spans="2:10" ht="33" customHeight="1">
      <c r="B7" s="117">
        <v>2</v>
      </c>
      <c r="C7" s="118" t="s">
        <v>28</v>
      </c>
      <c r="D7" s="118" t="s">
        <v>29</v>
      </c>
      <c r="E7" s="114"/>
      <c r="F7" s="116" t="s">
        <v>23</v>
      </c>
      <c r="G7" s="6" t="s">
        <v>80</v>
      </c>
      <c r="H7" s="119" t="s">
        <v>81</v>
      </c>
      <c r="I7" s="9"/>
      <c r="J7" s="8"/>
    </row>
    <row r="8" spans="2:10" ht="33" customHeight="1">
      <c r="B8" s="117"/>
      <c r="C8" s="118"/>
      <c r="D8" s="118"/>
      <c r="E8" s="114"/>
      <c r="F8" s="116"/>
      <c r="G8" s="6" t="s">
        <v>82</v>
      </c>
      <c r="H8" s="120"/>
      <c r="I8" s="9"/>
      <c r="J8" s="8"/>
    </row>
    <row r="9" spans="2:10" ht="33" customHeight="1">
      <c r="B9" s="104">
        <v>3</v>
      </c>
      <c r="C9" s="106" t="s">
        <v>33</v>
      </c>
      <c r="D9" s="106" t="s">
        <v>34</v>
      </c>
      <c r="E9" s="114"/>
      <c r="F9" s="116" t="s">
        <v>23</v>
      </c>
      <c r="G9" s="6" t="s">
        <v>83</v>
      </c>
      <c r="H9" s="120"/>
      <c r="I9" s="9"/>
      <c r="J9" s="8"/>
    </row>
    <row r="10" spans="2:10" ht="33" customHeight="1">
      <c r="B10" s="105"/>
      <c r="C10" s="107"/>
      <c r="D10" s="107"/>
      <c r="E10" s="114"/>
      <c r="F10" s="116"/>
      <c r="G10" s="6" t="s">
        <v>84</v>
      </c>
      <c r="H10" s="121"/>
      <c r="I10" s="9"/>
      <c r="J10" s="8"/>
    </row>
    <row r="11" spans="2:10" ht="33" customHeight="1">
      <c r="B11" s="117">
        <v>4</v>
      </c>
      <c r="C11" s="118" t="s">
        <v>38</v>
      </c>
      <c r="D11" s="118" t="s">
        <v>39</v>
      </c>
      <c r="E11" s="114"/>
      <c r="F11" s="116" t="s">
        <v>23</v>
      </c>
      <c r="G11" s="6" t="s">
        <v>85</v>
      </c>
      <c r="H11" s="119" t="s">
        <v>86</v>
      </c>
      <c r="I11" s="9"/>
      <c r="J11" s="11"/>
    </row>
    <row r="12" spans="2:10" ht="33" customHeight="1">
      <c r="B12" s="117"/>
      <c r="C12" s="118"/>
      <c r="D12" s="118"/>
      <c r="E12" s="114"/>
      <c r="F12" s="116"/>
      <c r="G12" s="6" t="s">
        <v>87</v>
      </c>
      <c r="H12" s="120"/>
      <c r="I12" s="9"/>
      <c r="J12" s="11"/>
    </row>
    <row r="13" spans="2:10" ht="33" customHeight="1">
      <c r="B13" s="117"/>
      <c r="C13" s="118"/>
      <c r="D13" s="118"/>
      <c r="E13" s="114"/>
      <c r="F13" s="116"/>
      <c r="G13" s="6" t="s">
        <v>88</v>
      </c>
      <c r="H13" s="121"/>
      <c r="I13" s="9"/>
      <c r="J13" s="11"/>
    </row>
    <row r="14" spans="2:10" ht="33" customHeight="1">
      <c r="B14" s="117">
        <v>5</v>
      </c>
      <c r="C14" s="118" t="s">
        <v>45</v>
      </c>
      <c r="D14" s="118" t="s">
        <v>46</v>
      </c>
      <c r="E14" s="114"/>
      <c r="F14" s="116" t="s">
        <v>23</v>
      </c>
      <c r="G14" s="6" t="s">
        <v>89</v>
      </c>
      <c r="H14" s="119" t="s">
        <v>90</v>
      </c>
      <c r="I14" s="9"/>
      <c r="J14" s="11"/>
    </row>
    <row r="15" spans="2:10" ht="33" customHeight="1">
      <c r="B15" s="117"/>
      <c r="C15" s="118"/>
      <c r="D15" s="118"/>
      <c r="E15" s="114"/>
      <c r="F15" s="116"/>
      <c r="G15" s="6" t="s">
        <v>91</v>
      </c>
      <c r="H15" s="120"/>
      <c r="I15" s="9"/>
      <c r="J15" s="11"/>
    </row>
    <row r="16" spans="2:10" ht="33" customHeight="1">
      <c r="B16" s="117"/>
      <c r="C16" s="118"/>
      <c r="D16" s="118"/>
      <c r="E16" s="115"/>
      <c r="F16" s="116"/>
      <c r="G16" s="6" t="s">
        <v>92</v>
      </c>
      <c r="H16" s="121"/>
      <c r="I16" s="9" t="s">
        <v>44</v>
      </c>
      <c r="J16" s="11"/>
    </row>
    <row r="17" spans="2:10" ht="33" customHeight="1">
      <c r="B17" s="12">
        <v>6</v>
      </c>
      <c r="C17" s="13" t="s">
        <v>50</v>
      </c>
      <c r="D17" s="13" t="s">
        <v>51</v>
      </c>
      <c r="E17" s="124" t="s">
        <v>93</v>
      </c>
      <c r="F17" s="9" t="s">
        <v>23</v>
      </c>
      <c r="G17" s="6" t="s">
        <v>94</v>
      </c>
      <c r="H17" s="34" t="s">
        <v>95</v>
      </c>
      <c r="I17" s="9"/>
      <c r="J17" s="35" t="s">
        <v>96</v>
      </c>
    </row>
    <row r="18" spans="2:10" ht="33" customHeight="1">
      <c r="B18" s="117">
        <v>7</v>
      </c>
      <c r="C18" s="118" t="s">
        <v>54</v>
      </c>
      <c r="D18" s="118" t="s">
        <v>55</v>
      </c>
      <c r="E18" s="114"/>
      <c r="F18" s="116" t="s">
        <v>23</v>
      </c>
      <c r="G18" s="6" t="s">
        <v>97</v>
      </c>
      <c r="H18" s="119" t="s">
        <v>98</v>
      </c>
      <c r="I18" s="9"/>
      <c r="J18" s="11"/>
    </row>
    <row r="19" spans="2:10" ht="33" customHeight="1">
      <c r="B19" s="117"/>
      <c r="C19" s="118"/>
      <c r="D19" s="118"/>
      <c r="E19" s="114"/>
      <c r="F19" s="116"/>
      <c r="G19" s="6" t="s">
        <v>99</v>
      </c>
      <c r="H19" s="120"/>
      <c r="I19" s="9"/>
      <c r="J19" s="11"/>
    </row>
    <row r="20" spans="2:10" ht="33" customHeight="1">
      <c r="B20" s="117">
        <v>8</v>
      </c>
      <c r="C20" s="118" t="s">
        <v>61</v>
      </c>
      <c r="D20" s="118" t="s">
        <v>62</v>
      </c>
      <c r="E20" s="114"/>
      <c r="F20" s="116" t="s">
        <v>23</v>
      </c>
      <c r="G20" s="6" t="s">
        <v>99</v>
      </c>
      <c r="H20" s="120"/>
      <c r="I20" s="9"/>
      <c r="J20" s="11"/>
    </row>
    <row r="21" spans="2:10" ht="33" customHeight="1">
      <c r="B21" s="117"/>
      <c r="C21" s="118"/>
      <c r="D21" s="118"/>
      <c r="E21" s="114"/>
      <c r="F21" s="116"/>
      <c r="G21" s="6" t="s">
        <v>100</v>
      </c>
      <c r="H21" s="121"/>
      <c r="I21" s="9" t="s">
        <v>67</v>
      </c>
      <c r="J21" s="11"/>
    </row>
    <row r="22" spans="2:10" ht="33" customHeight="1" thickBot="1">
      <c r="B22" s="14">
        <v>9</v>
      </c>
      <c r="C22" s="15" t="s">
        <v>68</v>
      </c>
      <c r="D22" s="15" t="s">
        <v>69</v>
      </c>
      <c r="E22" s="128"/>
      <c r="F22" s="17"/>
      <c r="G22" s="18"/>
      <c r="H22" s="19"/>
      <c r="I22" s="20" t="s">
        <v>70</v>
      </c>
      <c r="J22" s="21"/>
    </row>
    <row r="23" spans="2:10" ht="3.95" customHeight="1">
      <c r="B23" s="22"/>
      <c r="C23" s="23"/>
      <c r="D23" s="23"/>
      <c r="E23" s="24"/>
      <c r="F23" s="22"/>
      <c r="G23" s="25"/>
      <c r="H23" s="25"/>
      <c r="I23" s="26"/>
      <c r="J23" s="26"/>
    </row>
    <row r="24" spans="2:10" ht="20.100000000000001" customHeight="1">
      <c r="B24" s="125" t="s">
        <v>71</v>
      </c>
      <c r="C24" s="125"/>
      <c r="D24" s="125"/>
      <c r="E24" s="125"/>
      <c r="F24" s="125" t="s">
        <v>72</v>
      </c>
      <c r="G24" s="125"/>
      <c r="H24" s="125" t="s">
        <v>73</v>
      </c>
      <c r="I24" s="125"/>
      <c r="J24" s="125"/>
    </row>
    <row r="25" spans="2:10" ht="33.950000000000003" customHeight="1">
      <c r="B25" s="125"/>
      <c r="C25" s="125"/>
      <c r="D25" s="125"/>
      <c r="E25" s="125"/>
      <c r="F25" s="126"/>
      <c r="G25" s="126"/>
      <c r="H25" s="126"/>
      <c r="I25" s="126"/>
      <c r="J25" s="126"/>
    </row>
    <row r="26" spans="2:10" ht="15">
      <c r="B26" s="27"/>
      <c r="C26" s="27"/>
      <c r="D26" s="27"/>
      <c r="E26" s="28"/>
      <c r="F26" s="29"/>
      <c r="G26" s="30"/>
      <c r="H26" s="29"/>
      <c r="I26" s="29"/>
      <c r="J26" s="29"/>
    </row>
    <row r="27" spans="2:10" ht="15">
      <c r="B27" s="27"/>
      <c r="C27" s="27"/>
      <c r="D27" s="27"/>
      <c r="E27" s="28"/>
      <c r="F27" s="29"/>
      <c r="G27" s="30"/>
      <c r="H27" s="29"/>
      <c r="I27" s="29"/>
      <c r="J27" s="29"/>
    </row>
  </sheetData>
  <mergeCells count="50">
    <mergeCell ref="B25:E25"/>
    <mergeCell ref="F25:G25"/>
    <mergeCell ref="H25:J25"/>
    <mergeCell ref="H18:H21"/>
    <mergeCell ref="B20:B21"/>
    <mergeCell ref="C20:C21"/>
    <mergeCell ref="D20:D21"/>
    <mergeCell ref="F20:F21"/>
    <mergeCell ref="B24:E24"/>
    <mergeCell ref="F24:G24"/>
    <mergeCell ref="H24:J24"/>
    <mergeCell ref="E17:E22"/>
    <mergeCell ref="B18:B19"/>
    <mergeCell ref="C18:C19"/>
    <mergeCell ref="D18:D19"/>
    <mergeCell ref="B14:B16"/>
    <mergeCell ref="C14:C16"/>
    <mergeCell ref="D14:D16"/>
    <mergeCell ref="F14:F16"/>
    <mergeCell ref="H14:H16"/>
    <mergeCell ref="F18:F19"/>
    <mergeCell ref="H4:H6"/>
    <mergeCell ref="B7:B8"/>
    <mergeCell ref="C7:C8"/>
    <mergeCell ref="D7:D8"/>
    <mergeCell ref="F7:F8"/>
    <mergeCell ref="B4:B6"/>
    <mergeCell ref="C4:C6"/>
    <mergeCell ref="D4:D6"/>
    <mergeCell ref="E4:E16"/>
    <mergeCell ref="F4:F6"/>
    <mergeCell ref="B11:B13"/>
    <mergeCell ref="C11:C13"/>
    <mergeCell ref="D11:D13"/>
    <mergeCell ref="F11:F13"/>
    <mergeCell ref="H11:H13"/>
    <mergeCell ref="H7:H10"/>
    <mergeCell ref="B1:J1"/>
    <mergeCell ref="B2:B3"/>
    <mergeCell ref="C2:D2"/>
    <mergeCell ref="E2:E3"/>
    <mergeCell ref="F2:F3"/>
    <mergeCell ref="G2:G3"/>
    <mergeCell ref="H2:H3"/>
    <mergeCell ref="I2:I3"/>
    <mergeCell ref="J2:J3"/>
    <mergeCell ref="B9:B10"/>
    <mergeCell ref="C9:C10"/>
    <mergeCell ref="D9:D10"/>
    <mergeCell ref="F9:F10"/>
  </mergeCells>
  <printOptions horizontalCentered="1"/>
  <pageMargins left="0.2" right="0.2" top="0.1" bottom="0.1" header="0.1" footer="0.1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2"/>
  <sheetViews>
    <sheetView rightToLeft="1" view="pageLayout" topLeftCell="B1" zoomScale="150" zoomScaleNormal="100" zoomScalePageLayoutView="150" workbookViewId="0">
      <selection activeCell="I17" sqref="I17"/>
    </sheetView>
  </sheetViews>
  <sheetFormatPr defaultColWidth="9" defaultRowHeight="12.75"/>
  <cols>
    <col min="1" max="1" width="1.7109375" style="1" hidden="1" customWidth="1"/>
    <col min="2" max="2" width="6.7109375" style="31" customWidth="1"/>
    <col min="3" max="4" width="5" style="31" customWidth="1"/>
    <col min="5" max="5" width="5" style="32" customWidth="1"/>
    <col min="6" max="6" width="8.140625" style="1" customWidth="1"/>
    <col min="7" max="7" width="38.140625" style="33" customWidth="1"/>
    <col min="8" max="8" width="9.85546875" style="1" customWidth="1"/>
    <col min="9" max="9" width="9.140625" style="1" customWidth="1"/>
    <col min="10" max="10" width="7.140625" style="1" customWidth="1"/>
    <col min="11" max="16384" width="9" style="1"/>
  </cols>
  <sheetData>
    <row r="1" spans="2:10" ht="36.950000000000003" customHeight="1" thickBot="1">
      <c r="B1" s="94" t="s">
        <v>101</v>
      </c>
      <c r="C1" s="94"/>
      <c r="D1" s="94"/>
      <c r="E1" s="94"/>
      <c r="F1" s="94"/>
      <c r="G1" s="94"/>
      <c r="H1" s="94"/>
      <c r="I1" s="94"/>
      <c r="J1" s="94"/>
    </row>
    <row r="2" spans="2:10" ht="42.95" customHeight="1">
      <c r="B2" s="95" t="s">
        <v>10</v>
      </c>
      <c r="C2" s="97" t="s">
        <v>11</v>
      </c>
      <c r="D2" s="97"/>
      <c r="E2" s="97" t="s">
        <v>12</v>
      </c>
      <c r="F2" s="97" t="s">
        <v>13</v>
      </c>
      <c r="G2" s="97" t="s">
        <v>14</v>
      </c>
      <c r="H2" s="97" t="s">
        <v>15</v>
      </c>
      <c r="I2" s="97" t="s">
        <v>16</v>
      </c>
      <c r="J2" s="99" t="s">
        <v>17</v>
      </c>
    </row>
    <row r="3" spans="2:10" ht="42.95" customHeight="1" thickBot="1">
      <c r="B3" s="96"/>
      <c r="C3" s="2" t="s">
        <v>18</v>
      </c>
      <c r="D3" s="2" t="s">
        <v>19</v>
      </c>
      <c r="E3" s="98"/>
      <c r="F3" s="98"/>
      <c r="G3" s="98"/>
      <c r="H3" s="98"/>
      <c r="I3" s="98"/>
      <c r="J3" s="100"/>
    </row>
    <row r="4" spans="2:10" ht="42.95" customHeight="1">
      <c r="B4" s="109">
        <v>1</v>
      </c>
      <c r="C4" s="111" t="s">
        <v>20</v>
      </c>
      <c r="D4" s="111" t="s">
        <v>21</v>
      </c>
      <c r="E4" s="113" t="s">
        <v>102</v>
      </c>
      <c r="F4" s="116" t="s">
        <v>23</v>
      </c>
      <c r="G4" s="36" t="s">
        <v>103</v>
      </c>
      <c r="H4" s="127" t="s">
        <v>104</v>
      </c>
      <c r="I4" s="4"/>
      <c r="J4" s="5"/>
    </row>
    <row r="5" spans="2:10" ht="42.95" customHeight="1">
      <c r="B5" s="109"/>
      <c r="C5" s="111"/>
      <c r="D5" s="111"/>
      <c r="E5" s="114"/>
      <c r="F5" s="116"/>
      <c r="G5" s="36" t="s">
        <v>105</v>
      </c>
      <c r="H5" s="120"/>
      <c r="I5" s="4"/>
      <c r="J5" s="5"/>
    </row>
    <row r="6" spans="2:10" ht="42.95" customHeight="1">
      <c r="B6" s="110"/>
      <c r="C6" s="112"/>
      <c r="D6" s="112"/>
      <c r="E6" s="114"/>
      <c r="F6" s="116"/>
      <c r="G6" s="10" t="s">
        <v>106</v>
      </c>
      <c r="H6" s="120"/>
      <c r="I6" s="7"/>
      <c r="J6" s="8"/>
    </row>
    <row r="7" spans="2:10" ht="42.95" customHeight="1">
      <c r="B7" s="117">
        <v>2</v>
      </c>
      <c r="C7" s="118" t="s">
        <v>28</v>
      </c>
      <c r="D7" s="118" t="s">
        <v>29</v>
      </c>
      <c r="E7" s="114"/>
      <c r="F7" s="116" t="s">
        <v>23</v>
      </c>
      <c r="G7" s="10" t="s">
        <v>107</v>
      </c>
      <c r="H7" s="120"/>
      <c r="I7" s="9"/>
      <c r="J7" s="8"/>
    </row>
    <row r="8" spans="2:10" ht="42.95" customHeight="1">
      <c r="B8" s="117"/>
      <c r="C8" s="118"/>
      <c r="D8" s="118"/>
      <c r="E8" s="114"/>
      <c r="F8" s="116"/>
      <c r="G8" s="10" t="s">
        <v>108</v>
      </c>
      <c r="H8" s="120"/>
      <c r="I8" s="9"/>
      <c r="J8" s="8"/>
    </row>
    <row r="9" spans="2:10" ht="42.95" customHeight="1">
      <c r="B9" s="104">
        <v>3</v>
      </c>
      <c r="C9" s="106" t="s">
        <v>33</v>
      </c>
      <c r="D9" s="106" t="s">
        <v>34</v>
      </c>
      <c r="E9" s="114"/>
      <c r="F9" s="116" t="s">
        <v>23</v>
      </c>
      <c r="G9" s="10" t="s">
        <v>109</v>
      </c>
      <c r="H9" s="120"/>
      <c r="I9" s="9"/>
      <c r="J9" s="8"/>
    </row>
    <row r="10" spans="2:10" ht="42.95" customHeight="1">
      <c r="B10" s="105"/>
      <c r="C10" s="107"/>
      <c r="D10" s="107"/>
      <c r="E10" s="114"/>
      <c r="F10" s="116"/>
      <c r="G10" s="10" t="s">
        <v>110</v>
      </c>
      <c r="H10" s="121"/>
      <c r="I10" s="9"/>
      <c r="J10" s="8"/>
    </row>
    <row r="11" spans="2:10" ht="42.95" customHeight="1">
      <c r="B11" s="12">
        <v>4</v>
      </c>
      <c r="C11" s="13" t="s">
        <v>38</v>
      </c>
      <c r="D11" s="13" t="s">
        <v>39</v>
      </c>
      <c r="E11" s="114"/>
      <c r="F11" s="9" t="s">
        <v>23</v>
      </c>
      <c r="G11" s="129" t="s">
        <v>111</v>
      </c>
      <c r="H11" s="119" t="s">
        <v>112</v>
      </c>
      <c r="I11" s="9"/>
      <c r="J11" s="11"/>
    </row>
    <row r="12" spans="2:10" ht="42.95" customHeight="1">
      <c r="B12" s="12">
        <v>5</v>
      </c>
      <c r="C12" s="13" t="s">
        <v>45</v>
      </c>
      <c r="D12" s="13" t="s">
        <v>46</v>
      </c>
      <c r="E12" s="114"/>
      <c r="F12" s="9" t="s">
        <v>23</v>
      </c>
      <c r="G12" s="130"/>
      <c r="H12" s="120"/>
      <c r="I12" s="9"/>
      <c r="J12" s="11"/>
    </row>
    <row r="13" spans="2:10" ht="42.95" customHeight="1">
      <c r="B13" s="12">
        <v>6</v>
      </c>
      <c r="C13" s="13" t="s">
        <v>50</v>
      </c>
      <c r="D13" s="13" t="s">
        <v>51</v>
      </c>
      <c r="E13" s="114"/>
      <c r="F13" s="9" t="s">
        <v>23</v>
      </c>
      <c r="G13" s="131"/>
      <c r="H13" s="121"/>
      <c r="I13" s="9" t="s">
        <v>44</v>
      </c>
      <c r="J13" s="11"/>
    </row>
    <row r="14" spans="2:10" ht="42.95" customHeight="1">
      <c r="B14" s="117">
        <v>7</v>
      </c>
      <c r="C14" s="118" t="s">
        <v>54</v>
      </c>
      <c r="D14" s="118" t="s">
        <v>55</v>
      </c>
      <c r="E14" s="114"/>
      <c r="F14" s="116" t="s">
        <v>23</v>
      </c>
      <c r="G14" s="10" t="s">
        <v>113</v>
      </c>
      <c r="H14" s="119" t="s">
        <v>114</v>
      </c>
      <c r="I14" s="9"/>
      <c r="J14" s="11"/>
    </row>
    <row r="15" spans="2:10" ht="42.95" customHeight="1">
      <c r="B15" s="117"/>
      <c r="C15" s="118"/>
      <c r="D15" s="118"/>
      <c r="E15" s="114"/>
      <c r="F15" s="116"/>
      <c r="G15" s="10" t="s">
        <v>115</v>
      </c>
      <c r="H15" s="120"/>
      <c r="I15" s="9"/>
      <c r="J15" s="11"/>
    </row>
    <row r="16" spans="2:10" ht="42.95" customHeight="1">
      <c r="B16" s="12">
        <v>8</v>
      </c>
      <c r="C16" s="13" t="s">
        <v>61</v>
      </c>
      <c r="D16" s="13" t="s">
        <v>62</v>
      </c>
      <c r="E16" s="115"/>
      <c r="F16" s="9" t="s">
        <v>23</v>
      </c>
      <c r="G16" s="10" t="s">
        <v>116</v>
      </c>
      <c r="H16" s="121"/>
      <c r="I16" s="9" t="s">
        <v>67</v>
      </c>
      <c r="J16" s="11"/>
    </row>
    <row r="17" spans="2:10" ht="42.95" customHeight="1" thickBot="1">
      <c r="B17" s="14">
        <v>9</v>
      </c>
      <c r="C17" s="15" t="s">
        <v>68</v>
      </c>
      <c r="D17" s="15" t="s">
        <v>69</v>
      </c>
      <c r="E17" s="16"/>
      <c r="F17" s="17"/>
      <c r="G17" s="18"/>
      <c r="H17" s="19"/>
      <c r="I17" s="20" t="s">
        <v>70</v>
      </c>
      <c r="J17" s="21"/>
    </row>
    <row r="18" spans="2:10" ht="3.95" customHeight="1">
      <c r="B18" s="22"/>
      <c r="C18" s="23"/>
      <c r="D18" s="23"/>
      <c r="E18" s="24"/>
      <c r="F18" s="22"/>
      <c r="G18" s="25"/>
      <c r="H18" s="25"/>
      <c r="I18" s="26"/>
      <c r="J18" s="26"/>
    </row>
    <row r="19" spans="2:10" ht="20.100000000000001" customHeight="1">
      <c r="B19" s="125" t="s">
        <v>71</v>
      </c>
      <c r="C19" s="125"/>
      <c r="D19" s="125"/>
      <c r="E19" s="125"/>
      <c r="F19" s="125" t="s">
        <v>72</v>
      </c>
      <c r="G19" s="125"/>
      <c r="H19" s="125" t="s">
        <v>73</v>
      </c>
      <c r="I19" s="125"/>
      <c r="J19" s="125"/>
    </row>
    <row r="20" spans="2:10" ht="33.950000000000003" customHeight="1">
      <c r="B20" s="125"/>
      <c r="C20" s="125"/>
      <c r="D20" s="125"/>
      <c r="E20" s="125"/>
      <c r="F20" s="126"/>
      <c r="G20" s="126"/>
      <c r="H20" s="126"/>
      <c r="I20" s="126"/>
      <c r="J20" s="126"/>
    </row>
    <row r="21" spans="2:10" ht="15">
      <c r="B21" s="27"/>
      <c r="C21" s="27"/>
      <c r="D21" s="27"/>
      <c r="E21" s="28"/>
      <c r="F21" s="29"/>
      <c r="G21" s="30"/>
      <c r="H21" s="29"/>
      <c r="I21" s="29"/>
      <c r="J21" s="29"/>
    </row>
    <row r="22" spans="2:10" ht="15">
      <c r="B22" s="27"/>
      <c r="C22" s="27"/>
      <c r="D22" s="27"/>
      <c r="E22" s="28"/>
      <c r="F22" s="29"/>
      <c r="G22" s="30"/>
      <c r="H22" s="29"/>
      <c r="I22" s="29"/>
      <c r="J22" s="29"/>
    </row>
  </sheetData>
  <mergeCells count="36">
    <mergeCell ref="B20:E20"/>
    <mergeCell ref="F20:G20"/>
    <mergeCell ref="H20:J20"/>
    <mergeCell ref="B14:B15"/>
    <mergeCell ref="C14:C15"/>
    <mergeCell ref="D14:D15"/>
    <mergeCell ref="F14:F15"/>
    <mergeCell ref="H14:H16"/>
    <mergeCell ref="B19:E19"/>
    <mergeCell ref="F19:G19"/>
    <mergeCell ref="H19:J19"/>
    <mergeCell ref="H11:H13"/>
    <mergeCell ref="B4:B6"/>
    <mergeCell ref="C4:C6"/>
    <mergeCell ref="D4:D6"/>
    <mergeCell ref="E4:E16"/>
    <mergeCell ref="F4:F6"/>
    <mergeCell ref="H4:H10"/>
    <mergeCell ref="B7:B8"/>
    <mergeCell ref="C7:C8"/>
    <mergeCell ref="D7:D8"/>
    <mergeCell ref="F7:F8"/>
    <mergeCell ref="B9:B10"/>
    <mergeCell ref="C9:C10"/>
    <mergeCell ref="D9:D10"/>
    <mergeCell ref="F9:F10"/>
    <mergeCell ref="G11:G13"/>
    <mergeCell ref="B1:J1"/>
    <mergeCell ref="B2:B3"/>
    <mergeCell ref="C2:D2"/>
    <mergeCell ref="E2:E3"/>
    <mergeCell ref="F2:F3"/>
    <mergeCell ref="G2:G3"/>
    <mergeCell ref="H2:H3"/>
    <mergeCell ref="I2:I3"/>
    <mergeCell ref="J2:J3"/>
  </mergeCells>
  <printOptions horizontalCentered="1"/>
  <pageMargins left="0.2" right="0.2" top="0.1" bottom="0.1" header="0.1" footer="0.1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"/>
  <sheetViews>
    <sheetView rightToLeft="1" view="pageLayout" topLeftCell="B1" zoomScale="150" zoomScaleNormal="100" zoomScalePageLayoutView="150" workbookViewId="0">
      <selection activeCell="B2" sqref="B2:B3"/>
    </sheetView>
  </sheetViews>
  <sheetFormatPr defaultColWidth="9" defaultRowHeight="12.75"/>
  <cols>
    <col min="1" max="1" width="1.7109375" style="1" hidden="1" customWidth="1"/>
    <col min="2" max="2" width="6.7109375" style="31" customWidth="1"/>
    <col min="3" max="4" width="5" style="31" customWidth="1"/>
    <col min="5" max="5" width="5" style="32" customWidth="1"/>
    <col min="6" max="6" width="8.140625" style="1" customWidth="1"/>
    <col min="7" max="7" width="38.140625" style="33" customWidth="1"/>
    <col min="8" max="8" width="9.85546875" style="1" customWidth="1"/>
    <col min="9" max="9" width="9.140625" style="1" customWidth="1"/>
    <col min="10" max="10" width="7.140625" style="1" customWidth="1"/>
    <col min="11" max="16384" width="9" style="1"/>
  </cols>
  <sheetData>
    <row r="1" spans="2:10" ht="36.950000000000003" customHeight="1" thickBot="1">
      <c r="B1" s="94" t="s">
        <v>117</v>
      </c>
      <c r="C1" s="94"/>
      <c r="D1" s="94"/>
      <c r="E1" s="94"/>
      <c r="F1" s="94"/>
      <c r="G1" s="94"/>
      <c r="H1" s="94"/>
      <c r="I1" s="94"/>
      <c r="J1" s="94"/>
    </row>
    <row r="2" spans="2:10" ht="53.1" customHeight="1">
      <c r="B2" s="95" t="s">
        <v>10</v>
      </c>
      <c r="C2" s="97" t="s">
        <v>11</v>
      </c>
      <c r="D2" s="97"/>
      <c r="E2" s="97" t="s">
        <v>12</v>
      </c>
      <c r="F2" s="97" t="s">
        <v>13</v>
      </c>
      <c r="G2" s="97" t="s">
        <v>14</v>
      </c>
      <c r="H2" s="97" t="s">
        <v>15</v>
      </c>
      <c r="I2" s="97" t="s">
        <v>16</v>
      </c>
      <c r="J2" s="99" t="s">
        <v>17</v>
      </c>
    </row>
    <row r="3" spans="2:10" ht="53.1" customHeight="1" thickBot="1">
      <c r="B3" s="96"/>
      <c r="C3" s="2" t="s">
        <v>18</v>
      </c>
      <c r="D3" s="2" t="s">
        <v>19</v>
      </c>
      <c r="E3" s="98"/>
      <c r="F3" s="98"/>
      <c r="G3" s="98"/>
      <c r="H3" s="98"/>
      <c r="I3" s="98"/>
      <c r="J3" s="100"/>
    </row>
    <row r="4" spans="2:10" ht="53.1" customHeight="1">
      <c r="B4" s="109">
        <v>1</v>
      </c>
      <c r="C4" s="111" t="s">
        <v>20</v>
      </c>
      <c r="D4" s="111" t="s">
        <v>21</v>
      </c>
      <c r="E4" s="113" t="s">
        <v>118</v>
      </c>
      <c r="F4" s="116" t="s">
        <v>23</v>
      </c>
      <c r="G4" s="36" t="s">
        <v>119</v>
      </c>
      <c r="H4" s="127" t="s">
        <v>120</v>
      </c>
      <c r="I4" s="4"/>
      <c r="J4" s="5"/>
    </row>
    <row r="5" spans="2:10" ht="53.1" customHeight="1">
      <c r="B5" s="110"/>
      <c r="C5" s="112"/>
      <c r="D5" s="112"/>
      <c r="E5" s="114"/>
      <c r="F5" s="116"/>
      <c r="G5" s="10" t="s">
        <v>121</v>
      </c>
      <c r="H5" s="120"/>
      <c r="I5" s="7"/>
      <c r="J5" s="8"/>
    </row>
    <row r="6" spans="2:10" ht="53.1" customHeight="1">
      <c r="B6" s="117">
        <v>2</v>
      </c>
      <c r="C6" s="118" t="s">
        <v>28</v>
      </c>
      <c r="D6" s="118" t="s">
        <v>29</v>
      </c>
      <c r="E6" s="114"/>
      <c r="F6" s="116" t="s">
        <v>23</v>
      </c>
      <c r="G6" s="10" t="s">
        <v>122</v>
      </c>
      <c r="H6" s="120"/>
      <c r="I6" s="9"/>
      <c r="J6" s="8"/>
    </row>
    <row r="7" spans="2:10" ht="53.1" customHeight="1">
      <c r="B7" s="117"/>
      <c r="C7" s="118"/>
      <c r="D7" s="118"/>
      <c r="E7" s="114"/>
      <c r="F7" s="116"/>
      <c r="G7" s="10" t="s">
        <v>123</v>
      </c>
      <c r="H7" s="120"/>
      <c r="I7" s="9"/>
      <c r="J7" s="8"/>
    </row>
    <row r="8" spans="2:10" ht="53.1" customHeight="1">
      <c r="B8" s="37">
        <v>3</v>
      </c>
      <c r="C8" s="38" t="s">
        <v>33</v>
      </c>
      <c r="D8" s="38" t="s">
        <v>34</v>
      </c>
      <c r="E8" s="114"/>
      <c r="F8" s="9" t="s">
        <v>23</v>
      </c>
      <c r="G8" s="10" t="s">
        <v>124</v>
      </c>
      <c r="H8" s="119" t="s">
        <v>125</v>
      </c>
      <c r="I8" s="9"/>
      <c r="J8" s="8"/>
    </row>
    <row r="9" spans="2:10" ht="53.1" customHeight="1">
      <c r="B9" s="12">
        <v>4</v>
      </c>
      <c r="C9" s="13" t="s">
        <v>38</v>
      </c>
      <c r="D9" s="13" t="s">
        <v>39</v>
      </c>
      <c r="E9" s="114"/>
      <c r="F9" s="9" t="s">
        <v>23</v>
      </c>
      <c r="G9" s="10" t="s">
        <v>126</v>
      </c>
      <c r="H9" s="120"/>
      <c r="I9" s="9" t="s">
        <v>44</v>
      </c>
      <c r="J9" s="11"/>
    </row>
    <row r="10" spans="2:10" ht="53.1" customHeight="1">
      <c r="B10" s="12">
        <v>5</v>
      </c>
      <c r="C10" s="13" t="s">
        <v>45</v>
      </c>
      <c r="D10" s="13" t="s">
        <v>46</v>
      </c>
      <c r="E10" s="114"/>
      <c r="F10" s="9" t="s">
        <v>23</v>
      </c>
      <c r="G10" s="10" t="s">
        <v>127</v>
      </c>
      <c r="H10" s="119" t="s">
        <v>128</v>
      </c>
      <c r="I10" s="9"/>
      <c r="J10" s="11"/>
    </row>
    <row r="11" spans="2:10" ht="53.1" customHeight="1">
      <c r="B11" s="12">
        <v>6</v>
      </c>
      <c r="C11" s="13" t="s">
        <v>50</v>
      </c>
      <c r="D11" s="13" t="s">
        <v>51</v>
      </c>
      <c r="E11" s="114"/>
      <c r="F11" s="9" t="s">
        <v>23</v>
      </c>
      <c r="G11" s="10" t="s">
        <v>129</v>
      </c>
      <c r="H11" s="120"/>
      <c r="I11" s="9"/>
      <c r="J11" s="11"/>
    </row>
    <row r="12" spans="2:10" ht="53.1" customHeight="1">
      <c r="B12" s="12">
        <v>7</v>
      </c>
      <c r="C12" s="13" t="s">
        <v>54</v>
      </c>
      <c r="D12" s="13" t="s">
        <v>55</v>
      </c>
      <c r="E12" s="114"/>
      <c r="F12" s="9" t="s">
        <v>23</v>
      </c>
      <c r="G12" s="10" t="s">
        <v>130</v>
      </c>
      <c r="H12" s="119" t="s">
        <v>131</v>
      </c>
      <c r="I12" s="9"/>
      <c r="J12" s="11"/>
    </row>
    <row r="13" spans="2:10" ht="53.1" customHeight="1">
      <c r="B13" s="12">
        <v>8</v>
      </c>
      <c r="C13" s="13" t="s">
        <v>61</v>
      </c>
      <c r="D13" s="13" t="s">
        <v>62</v>
      </c>
      <c r="E13" s="114"/>
      <c r="F13" s="9" t="s">
        <v>23</v>
      </c>
      <c r="G13" s="10" t="s">
        <v>132</v>
      </c>
      <c r="H13" s="121"/>
      <c r="I13" s="9" t="s">
        <v>67</v>
      </c>
      <c r="J13" s="11"/>
    </row>
    <row r="14" spans="2:10" ht="53.1" customHeight="1" thickBot="1">
      <c r="B14" s="14">
        <v>9</v>
      </c>
      <c r="C14" s="15" t="s">
        <v>68</v>
      </c>
      <c r="D14" s="15" t="s">
        <v>69</v>
      </c>
      <c r="E14" s="16"/>
      <c r="F14" s="17"/>
      <c r="G14" s="18"/>
      <c r="H14" s="19"/>
      <c r="I14" s="20" t="s">
        <v>70</v>
      </c>
      <c r="J14" s="21"/>
    </row>
    <row r="15" spans="2:10" ht="3.95" customHeight="1">
      <c r="B15" s="22"/>
      <c r="C15" s="23"/>
      <c r="D15" s="23"/>
      <c r="E15" s="24"/>
      <c r="F15" s="22"/>
      <c r="G15" s="25"/>
      <c r="H15" s="25"/>
      <c r="I15" s="26"/>
      <c r="J15" s="26"/>
    </row>
    <row r="16" spans="2:10" ht="20.100000000000001" customHeight="1">
      <c r="B16" s="125" t="s">
        <v>71</v>
      </c>
      <c r="C16" s="125"/>
      <c r="D16" s="125"/>
      <c r="E16" s="125"/>
      <c r="F16" s="125" t="s">
        <v>72</v>
      </c>
      <c r="G16" s="125"/>
      <c r="H16" s="125" t="s">
        <v>73</v>
      </c>
      <c r="I16" s="125"/>
      <c r="J16" s="125"/>
    </row>
    <row r="17" spans="2:10" ht="33.950000000000003" customHeight="1">
      <c r="B17" s="125"/>
      <c r="C17" s="125"/>
      <c r="D17" s="125"/>
      <c r="E17" s="125"/>
      <c r="F17" s="126"/>
      <c r="G17" s="126"/>
      <c r="H17" s="126"/>
      <c r="I17" s="126"/>
      <c r="J17" s="126"/>
    </row>
    <row r="18" spans="2:10" ht="15">
      <c r="B18" s="27"/>
      <c r="C18" s="27"/>
      <c r="D18" s="27"/>
      <c r="E18" s="28"/>
      <c r="F18" s="29"/>
      <c r="G18" s="30"/>
      <c r="H18" s="29"/>
      <c r="I18" s="29"/>
      <c r="J18" s="29"/>
    </row>
    <row r="19" spans="2:10" ht="15">
      <c r="B19" s="27"/>
      <c r="C19" s="27"/>
      <c r="D19" s="27"/>
      <c r="E19" s="28"/>
      <c r="F19" s="29"/>
      <c r="G19" s="30"/>
      <c r="H19" s="29"/>
      <c r="I19" s="29"/>
      <c r="J19" s="29"/>
    </row>
  </sheetData>
  <mergeCells count="28">
    <mergeCell ref="B17:E17"/>
    <mergeCell ref="F17:G17"/>
    <mergeCell ref="H17:J17"/>
    <mergeCell ref="H8:H9"/>
    <mergeCell ref="H10:H11"/>
    <mergeCell ref="H12:H13"/>
    <mergeCell ref="B16:E16"/>
    <mergeCell ref="F16:G16"/>
    <mergeCell ref="H16:J16"/>
    <mergeCell ref="H4:H7"/>
    <mergeCell ref="B6:B7"/>
    <mergeCell ref="C6:C7"/>
    <mergeCell ref="D6:D7"/>
    <mergeCell ref="F6:F7"/>
    <mergeCell ref="B4:B5"/>
    <mergeCell ref="C4:C5"/>
    <mergeCell ref="D4:D5"/>
    <mergeCell ref="E4:E13"/>
    <mergeCell ref="F4:F5"/>
    <mergeCell ref="B1:J1"/>
    <mergeCell ref="B2:B3"/>
    <mergeCell ref="C2:D2"/>
    <mergeCell ref="E2:E3"/>
    <mergeCell ref="F2:F3"/>
    <mergeCell ref="G2:G3"/>
    <mergeCell ref="H2:H3"/>
    <mergeCell ref="I2:I3"/>
    <mergeCell ref="J2:J3"/>
  </mergeCells>
  <printOptions horizontalCentered="1"/>
  <pageMargins left="0.2" right="0.2" top="0.1" bottom="0.1" header="0.1" footer="0.1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showGridLines="0" showRowColHeaders="0" rightToLeft="1" workbookViewId="0"/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6"/>
  <sheetViews>
    <sheetView rightToLeft="1" zoomScale="40" zoomScaleNormal="40" zoomScaleSheetLayoutView="40" workbookViewId="0">
      <selection activeCell="J31" sqref="J31"/>
    </sheetView>
  </sheetViews>
  <sheetFormatPr defaultRowHeight="33.75"/>
  <cols>
    <col min="1" max="1" width="10.7109375" style="49" customWidth="1"/>
    <col min="2" max="2" width="82.85546875" style="49" customWidth="1"/>
    <col min="3" max="12" width="19.7109375" style="49" customWidth="1"/>
    <col min="13" max="13" width="23" style="49" customWidth="1"/>
    <col min="14" max="14" width="23.42578125" style="89" customWidth="1"/>
    <col min="15" max="15" width="18.85546875" style="49" customWidth="1"/>
    <col min="16" max="16" width="57.85546875" style="49" bestFit="1" customWidth="1"/>
    <col min="17" max="32" width="13" style="49" customWidth="1"/>
    <col min="33" max="256" width="9.140625" style="49"/>
    <col min="257" max="257" width="10.7109375" style="49" customWidth="1"/>
    <col min="258" max="258" width="75.7109375" style="49" customWidth="1"/>
    <col min="259" max="270" width="19.7109375" style="49" customWidth="1"/>
    <col min="271" max="271" width="9.140625" style="49"/>
    <col min="272" max="272" width="57.85546875" style="49" bestFit="1" customWidth="1"/>
    <col min="273" max="288" width="13" style="49" customWidth="1"/>
    <col min="289" max="512" width="9.140625" style="49"/>
    <col min="513" max="513" width="10.7109375" style="49" customWidth="1"/>
    <col min="514" max="514" width="75.7109375" style="49" customWidth="1"/>
    <col min="515" max="526" width="19.7109375" style="49" customWidth="1"/>
    <col min="527" max="527" width="9.140625" style="49"/>
    <col min="528" max="528" width="57.85546875" style="49" bestFit="1" customWidth="1"/>
    <col min="529" max="544" width="13" style="49" customWidth="1"/>
    <col min="545" max="768" width="9.140625" style="49"/>
    <col min="769" max="769" width="10.7109375" style="49" customWidth="1"/>
    <col min="770" max="770" width="75.7109375" style="49" customWidth="1"/>
    <col min="771" max="782" width="19.7109375" style="49" customWidth="1"/>
    <col min="783" max="783" width="9.140625" style="49"/>
    <col min="784" max="784" width="57.85546875" style="49" bestFit="1" customWidth="1"/>
    <col min="785" max="800" width="13" style="49" customWidth="1"/>
    <col min="801" max="1024" width="9.140625" style="49"/>
    <col min="1025" max="1025" width="10.7109375" style="49" customWidth="1"/>
    <col min="1026" max="1026" width="75.7109375" style="49" customWidth="1"/>
    <col min="1027" max="1038" width="19.7109375" style="49" customWidth="1"/>
    <col min="1039" max="1039" width="9.140625" style="49"/>
    <col min="1040" max="1040" width="57.85546875" style="49" bestFit="1" customWidth="1"/>
    <col min="1041" max="1056" width="13" style="49" customWidth="1"/>
    <col min="1057" max="1280" width="9.140625" style="49"/>
    <col min="1281" max="1281" width="10.7109375" style="49" customWidth="1"/>
    <col min="1282" max="1282" width="75.7109375" style="49" customWidth="1"/>
    <col min="1283" max="1294" width="19.7109375" style="49" customWidth="1"/>
    <col min="1295" max="1295" width="9.140625" style="49"/>
    <col min="1296" max="1296" width="57.85546875" style="49" bestFit="1" customWidth="1"/>
    <col min="1297" max="1312" width="13" style="49" customWidth="1"/>
    <col min="1313" max="1536" width="9.140625" style="49"/>
    <col min="1537" max="1537" width="10.7109375" style="49" customWidth="1"/>
    <col min="1538" max="1538" width="75.7109375" style="49" customWidth="1"/>
    <col min="1539" max="1550" width="19.7109375" style="49" customWidth="1"/>
    <col min="1551" max="1551" width="9.140625" style="49"/>
    <col min="1552" max="1552" width="57.85546875" style="49" bestFit="1" customWidth="1"/>
    <col min="1553" max="1568" width="13" style="49" customWidth="1"/>
    <col min="1569" max="1792" width="9.140625" style="49"/>
    <col min="1793" max="1793" width="10.7109375" style="49" customWidth="1"/>
    <col min="1794" max="1794" width="75.7109375" style="49" customWidth="1"/>
    <col min="1795" max="1806" width="19.7109375" style="49" customWidth="1"/>
    <col min="1807" max="1807" width="9.140625" style="49"/>
    <col min="1808" max="1808" width="57.85546875" style="49" bestFit="1" customWidth="1"/>
    <col min="1809" max="1824" width="13" style="49" customWidth="1"/>
    <col min="1825" max="2048" width="9.140625" style="49"/>
    <col min="2049" max="2049" width="10.7109375" style="49" customWidth="1"/>
    <col min="2050" max="2050" width="75.7109375" style="49" customWidth="1"/>
    <col min="2051" max="2062" width="19.7109375" style="49" customWidth="1"/>
    <col min="2063" max="2063" width="9.140625" style="49"/>
    <col min="2064" max="2064" width="57.85546875" style="49" bestFit="1" customWidth="1"/>
    <col min="2065" max="2080" width="13" style="49" customWidth="1"/>
    <col min="2081" max="2304" width="9.140625" style="49"/>
    <col min="2305" max="2305" width="10.7109375" style="49" customWidth="1"/>
    <col min="2306" max="2306" width="75.7109375" style="49" customWidth="1"/>
    <col min="2307" max="2318" width="19.7109375" style="49" customWidth="1"/>
    <col min="2319" max="2319" width="9.140625" style="49"/>
    <col min="2320" max="2320" width="57.85546875" style="49" bestFit="1" customWidth="1"/>
    <col min="2321" max="2336" width="13" style="49" customWidth="1"/>
    <col min="2337" max="2560" width="9.140625" style="49"/>
    <col min="2561" max="2561" width="10.7109375" style="49" customWidth="1"/>
    <col min="2562" max="2562" width="75.7109375" style="49" customWidth="1"/>
    <col min="2563" max="2574" width="19.7109375" style="49" customWidth="1"/>
    <col min="2575" max="2575" width="9.140625" style="49"/>
    <col min="2576" max="2576" width="57.85546875" style="49" bestFit="1" customWidth="1"/>
    <col min="2577" max="2592" width="13" style="49" customWidth="1"/>
    <col min="2593" max="2816" width="9.140625" style="49"/>
    <col min="2817" max="2817" width="10.7109375" style="49" customWidth="1"/>
    <col min="2818" max="2818" width="75.7109375" style="49" customWidth="1"/>
    <col min="2819" max="2830" width="19.7109375" style="49" customWidth="1"/>
    <col min="2831" max="2831" width="9.140625" style="49"/>
    <col min="2832" max="2832" width="57.85546875" style="49" bestFit="1" customWidth="1"/>
    <col min="2833" max="2848" width="13" style="49" customWidth="1"/>
    <col min="2849" max="3072" width="9.140625" style="49"/>
    <col min="3073" max="3073" width="10.7109375" style="49" customWidth="1"/>
    <col min="3074" max="3074" width="75.7109375" style="49" customWidth="1"/>
    <col min="3075" max="3086" width="19.7109375" style="49" customWidth="1"/>
    <col min="3087" max="3087" width="9.140625" style="49"/>
    <col min="3088" max="3088" width="57.85546875" style="49" bestFit="1" customWidth="1"/>
    <col min="3089" max="3104" width="13" style="49" customWidth="1"/>
    <col min="3105" max="3328" width="9.140625" style="49"/>
    <col min="3329" max="3329" width="10.7109375" style="49" customWidth="1"/>
    <col min="3330" max="3330" width="75.7109375" style="49" customWidth="1"/>
    <col min="3331" max="3342" width="19.7109375" style="49" customWidth="1"/>
    <col min="3343" max="3343" width="9.140625" style="49"/>
    <col min="3344" max="3344" width="57.85546875" style="49" bestFit="1" customWidth="1"/>
    <col min="3345" max="3360" width="13" style="49" customWidth="1"/>
    <col min="3361" max="3584" width="9.140625" style="49"/>
    <col min="3585" max="3585" width="10.7109375" style="49" customWidth="1"/>
    <col min="3586" max="3586" width="75.7109375" style="49" customWidth="1"/>
    <col min="3587" max="3598" width="19.7109375" style="49" customWidth="1"/>
    <col min="3599" max="3599" width="9.140625" style="49"/>
    <col min="3600" max="3600" width="57.85546875" style="49" bestFit="1" customWidth="1"/>
    <col min="3601" max="3616" width="13" style="49" customWidth="1"/>
    <col min="3617" max="3840" width="9.140625" style="49"/>
    <col min="3841" max="3841" width="10.7109375" style="49" customWidth="1"/>
    <col min="3842" max="3842" width="75.7109375" style="49" customWidth="1"/>
    <col min="3843" max="3854" width="19.7109375" style="49" customWidth="1"/>
    <col min="3855" max="3855" width="9.140625" style="49"/>
    <col min="3856" max="3856" width="57.85546875" style="49" bestFit="1" customWidth="1"/>
    <col min="3857" max="3872" width="13" style="49" customWidth="1"/>
    <col min="3873" max="4096" width="9.140625" style="49"/>
    <col min="4097" max="4097" width="10.7109375" style="49" customWidth="1"/>
    <col min="4098" max="4098" width="75.7109375" style="49" customWidth="1"/>
    <col min="4099" max="4110" width="19.7109375" style="49" customWidth="1"/>
    <col min="4111" max="4111" width="9.140625" style="49"/>
    <col min="4112" max="4112" width="57.85546875" style="49" bestFit="1" customWidth="1"/>
    <col min="4113" max="4128" width="13" style="49" customWidth="1"/>
    <col min="4129" max="4352" width="9.140625" style="49"/>
    <col min="4353" max="4353" width="10.7109375" style="49" customWidth="1"/>
    <col min="4354" max="4354" width="75.7109375" style="49" customWidth="1"/>
    <col min="4355" max="4366" width="19.7109375" style="49" customWidth="1"/>
    <col min="4367" max="4367" width="9.140625" style="49"/>
    <col min="4368" max="4368" width="57.85546875" style="49" bestFit="1" customWidth="1"/>
    <col min="4369" max="4384" width="13" style="49" customWidth="1"/>
    <col min="4385" max="4608" width="9.140625" style="49"/>
    <col min="4609" max="4609" width="10.7109375" style="49" customWidth="1"/>
    <col min="4610" max="4610" width="75.7109375" style="49" customWidth="1"/>
    <col min="4611" max="4622" width="19.7109375" style="49" customWidth="1"/>
    <col min="4623" max="4623" width="9.140625" style="49"/>
    <col min="4624" max="4624" width="57.85546875" style="49" bestFit="1" customWidth="1"/>
    <col min="4625" max="4640" width="13" style="49" customWidth="1"/>
    <col min="4641" max="4864" width="9.140625" style="49"/>
    <col min="4865" max="4865" width="10.7109375" style="49" customWidth="1"/>
    <col min="4866" max="4866" width="75.7109375" style="49" customWidth="1"/>
    <col min="4867" max="4878" width="19.7109375" style="49" customWidth="1"/>
    <col min="4879" max="4879" width="9.140625" style="49"/>
    <col min="4880" max="4880" width="57.85546875" style="49" bestFit="1" customWidth="1"/>
    <col min="4881" max="4896" width="13" style="49" customWidth="1"/>
    <col min="4897" max="5120" width="9.140625" style="49"/>
    <col min="5121" max="5121" width="10.7109375" style="49" customWidth="1"/>
    <col min="5122" max="5122" width="75.7109375" style="49" customWidth="1"/>
    <col min="5123" max="5134" width="19.7109375" style="49" customWidth="1"/>
    <col min="5135" max="5135" width="9.140625" style="49"/>
    <col min="5136" max="5136" width="57.85546875" style="49" bestFit="1" customWidth="1"/>
    <col min="5137" max="5152" width="13" style="49" customWidth="1"/>
    <col min="5153" max="5376" width="9.140625" style="49"/>
    <col min="5377" max="5377" width="10.7109375" style="49" customWidth="1"/>
    <col min="5378" max="5378" width="75.7109375" style="49" customWidth="1"/>
    <col min="5379" max="5390" width="19.7109375" style="49" customWidth="1"/>
    <col min="5391" max="5391" width="9.140625" style="49"/>
    <col min="5392" max="5392" width="57.85546875" style="49" bestFit="1" customWidth="1"/>
    <col min="5393" max="5408" width="13" style="49" customWidth="1"/>
    <col min="5409" max="5632" width="9.140625" style="49"/>
    <col min="5633" max="5633" width="10.7109375" style="49" customWidth="1"/>
    <col min="5634" max="5634" width="75.7109375" style="49" customWidth="1"/>
    <col min="5635" max="5646" width="19.7109375" style="49" customWidth="1"/>
    <col min="5647" max="5647" width="9.140625" style="49"/>
    <col min="5648" max="5648" width="57.85546875" style="49" bestFit="1" customWidth="1"/>
    <col min="5649" max="5664" width="13" style="49" customWidth="1"/>
    <col min="5665" max="5888" width="9.140625" style="49"/>
    <col min="5889" max="5889" width="10.7109375" style="49" customWidth="1"/>
    <col min="5890" max="5890" width="75.7109375" style="49" customWidth="1"/>
    <col min="5891" max="5902" width="19.7109375" style="49" customWidth="1"/>
    <col min="5903" max="5903" width="9.140625" style="49"/>
    <col min="5904" max="5904" width="57.85546875" style="49" bestFit="1" customWidth="1"/>
    <col min="5905" max="5920" width="13" style="49" customWidth="1"/>
    <col min="5921" max="6144" width="9.140625" style="49"/>
    <col min="6145" max="6145" width="10.7109375" style="49" customWidth="1"/>
    <col min="6146" max="6146" width="75.7109375" style="49" customWidth="1"/>
    <col min="6147" max="6158" width="19.7109375" style="49" customWidth="1"/>
    <col min="6159" max="6159" width="9.140625" style="49"/>
    <col min="6160" max="6160" width="57.85546875" style="49" bestFit="1" customWidth="1"/>
    <col min="6161" max="6176" width="13" style="49" customWidth="1"/>
    <col min="6177" max="6400" width="9.140625" style="49"/>
    <col min="6401" max="6401" width="10.7109375" style="49" customWidth="1"/>
    <col min="6402" max="6402" width="75.7109375" style="49" customWidth="1"/>
    <col min="6403" max="6414" width="19.7109375" style="49" customWidth="1"/>
    <col min="6415" max="6415" width="9.140625" style="49"/>
    <col min="6416" max="6416" width="57.85546875" style="49" bestFit="1" customWidth="1"/>
    <col min="6417" max="6432" width="13" style="49" customWidth="1"/>
    <col min="6433" max="6656" width="9.140625" style="49"/>
    <col min="6657" max="6657" width="10.7109375" style="49" customWidth="1"/>
    <col min="6658" max="6658" width="75.7109375" style="49" customWidth="1"/>
    <col min="6659" max="6670" width="19.7109375" style="49" customWidth="1"/>
    <col min="6671" max="6671" width="9.140625" style="49"/>
    <col min="6672" max="6672" width="57.85546875" style="49" bestFit="1" customWidth="1"/>
    <col min="6673" max="6688" width="13" style="49" customWidth="1"/>
    <col min="6689" max="6912" width="9.140625" style="49"/>
    <col min="6913" max="6913" width="10.7109375" style="49" customWidth="1"/>
    <col min="6914" max="6914" width="75.7109375" style="49" customWidth="1"/>
    <col min="6915" max="6926" width="19.7109375" style="49" customWidth="1"/>
    <col min="6927" max="6927" width="9.140625" style="49"/>
    <col min="6928" max="6928" width="57.85546875" style="49" bestFit="1" customWidth="1"/>
    <col min="6929" max="6944" width="13" style="49" customWidth="1"/>
    <col min="6945" max="7168" width="9.140625" style="49"/>
    <col min="7169" max="7169" width="10.7109375" style="49" customWidth="1"/>
    <col min="7170" max="7170" width="75.7109375" style="49" customWidth="1"/>
    <col min="7171" max="7182" width="19.7109375" style="49" customWidth="1"/>
    <col min="7183" max="7183" width="9.140625" style="49"/>
    <col min="7184" max="7184" width="57.85546875" style="49" bestFit="1" customWidth="1"/>
    <col min="7185" max="7200" width="13" style="49" customWidth="1"/>
    <col min="7201" max="7424" width="9.140625" style="49"/>
    <col min="7425" max="7425" width="10.7109375" style="49" customWidth="1"/>
    <col min="7426" max="7426" width="75.7109375" style="49" customWidth="1"/>
    <col min="7427" max="7438" width="19.7109375" style="49" customWidth="1"/>
    <col min="7439" max="7439" width="9.140625" style="49"/>
    <col min="7440" max="7440" width="57.85546875" style="49" bestFit="1" customWidth="1"/>
    <col min="7441" max="7456" width="13" style="49" customWidth="1"/>
    <col min="7457" max="7680" width="9.140625" style="49"/>
    <col min="7681" max="7681" width="10.7109375" style="49" customWidth="1"/>
    <col min="7682" max="7682" width="75.7109375" style="49" customWidth="1"/>
    <col min="7683" max="7694" width="19.7109375" style="49" customWidth="1"/>
    <col min="7695" max="7695" width="9.140625" style="49"/>
    <col min="7696" max="7696" width="57.85546875" style="49" bestFit="1" customWidth="1"/>
    <col min="7697" max="7712" width="13" style="49" customWidth="1"/>
    <col min="7713" max="7936" width="9.140625" style="49"/>
    <col min="7937" max="7937" width="10.7109375" style="49" customWidth="1"/>
    <col min="7938" max="7938" width="75.7109375" style="49" customWidth="1"/>
    <col min="7939" max="7950" width="19.7109375" style="49" customWidth="1"/>
    <col min="7951" max="7951" width="9.140625" style="49"/>
    <col min="7952" max="7952" width="57.85546875" style="49" bestFit="1" customWidth="1"/>
    <col min="7953" max="7968" width="13" style="49" customWidth="1"/>
    <col min="7969" max="8192" width="9.140625" style="49"/>
    <col min="8193" max="8193" width="10.7109375" style="49" customWidth="1"/>
    <col min="8194" max="8194" width="75.7109375" style="49" customWidth="1"/>
    <col min="8195" max="8206" width="19.7109375" style="49" customWidth="1"/>
    <col min="8207" max="8207" width="9.140625" style="49"/>
    <col min="8208" max="8208" width="57.85546875" style="49" bestFit="1" customWidth="1"/>
    <col min="8209" max="8224" width="13" style="49" customWidth="1"/>
    <col min="8225" max="8448" width="9.140625" style="49"/>
    <col min="8449" max="8449" width="10.7109375" style="49" customWidth="1"/>
    <col min="8450" max="8450" width="75.7109375" style="49" customWidth="1"/>
    <col min="8451" max="8462" width="19.7109375" style="49" customWidth="1"/>
    <col min="8463" max="8463" width="9.140625" style="49"/>
    <col min="8464" max="8464" width="57.85546875" style="49" bestFit="1" customWidth="1"/>
    <col min="8465" max="8480" width="13" style="49" customWidth="1"/>
    <col min="8481" max="8704" width="9.140625" style="49"/>
    <col min="8705" max="8705" width="10.7109375" style="49" customWidth="1"/>
    <col min="8706" max="8706" width="75.7109375" style="49" customWidth="1"/>
    <col min="8707" max="8718" width="19.7109375" style="49" customWidth="1"/>
    <col min="8719" max="8719" width="9.140625" style="49"/>
    <col min="8720" max="8720" width="57.85546875" style="49" bestFit="1" customWidth="1"/>
    <col min="8721" max="8736" width="13" style="49" customWidth="1"/>
    <col min="8737" max="8960" width="9.140625" style="49"/>
    <col min="8961" max="8961" width="10.7109375" style="49" customWidth="1"/>
    <col min="8962" max="8962" width="75.7109375" style="49" customWidth="1"/>
    <col min="8963" max="8974" width="19.7109375" style="49" customWidth="1"/>
    <col min="8975" max="8975" width="9.140625" style="49"/>
    <col min="8976" max="8976" width="57.85546875" style="49" bestFit="1" customWidth="1"/>
    <col min="8977" max="8992" width="13" style="49" customWidth="1"/>
    <col min="8993" max="9216" width="9.140625" style="49"/>
    <col min="9217" max="9217" width="10.7109375" style="49" customWidth="1"/>
    <col min="9218" max="9218" width="75.7109375" style="49" customWidth="1"/>
    <col min="9219" max="9230" width="19.7109375" style="49" customWidth="1"/>
    <col min="9231" max="9231" width="9.140625" style="49"/>
    <col min="9232" max="9232" width="57.85546875" style="49" bestFit="1" customWidth="1"/>
    <col min="9233" max="9248" width="13" style="49" customWidth="1"/>
    <col min="9249" max="9472" width="9.140625" style="49"/>
    <col min="9473" max="9473" width="10.7109375" style="49" customWidth="1"/>
    <col min="9474" max="9474" width="75.7109375" style="49" customWidth="1"/>
    <col min="9475" max="9486" width="19.7109375" style="49" customWidth="1"/>
    <col min="9487" max="9487" width="9.140625" style="49"/>
    <col min="9488" max="9488" width="57.85546875" style="49" bestFit="1" customWidth="1"/>
    <col min="9489" max="9504" width="13" style="49" customWidth="1"/>
    <col min="9505" max="9728" width="9.140625" style="49"/>
    <col min="9729" max="9729" width="10.7109375" style="49" customWidth="1"/>
    <col min="9730" max="9730" width="75.7109375" style="49" customWidth="1"/>
    <col min="9731" max="9742" width="19.7109375" style="49" customWidth="1"/>
    <col min="9743" max="9743" width="9.140625" style="49"/>
    <col min="9744" max="9744" width="57.85546875" style="49" bestFit="1" customWidth="1"/>
    <col min="9745" max="9760" width="13" style="49" customWidth="1"/>
    <col min="9761" max="9984" width="9.140625" style="49"/>
    <col min="9985" max="9985" width="10.7109375" style="49" customWidth="1"/>
    <col min="9986" max="9986" width="75.7109375" style="49" customWidth="1"/>
    <col min="9987" max="9998" width="19.7109375" style="49" customWidth="1"/>
    <col min="9999" max="9999" width="9.140625" style="49"/>
    <col min="10000" max="10000" width="57.85546875" style="49" bestFit="1" customWidth="1"/>
    <col min="10001" max="10016" width="13" style="49" customWidth="1"/>
    <col min="10017" max="10240" width="9.140625" style="49"/>
    <col min="10241" max="10241" width="10.7109375" style="49" customWidth="1"/>
    <col min="10242" max="10242" width="75.7109375" style="49" customWidth="1"/>
    <col min="10243" max="10254" width="19.7109375" style="49" customWidth="1"/>
    <col min="10255" max="10255" width="9.140625" style="49"/>
    <col min="10256" max="10256" width="57.85546875" style="49" bestFit="1" customWidth="1"/>
    <col min="10257" max="10272" width="13" style="49" customWidth="1"/>
    <col min="10273" max="10496" width="9.140625" style="49"/>
    <col min="10497" max="10497" width="10.7109375" style="49" customWidth="1"/>
    <col min="10498" max="10498" width="75.7109375" style="49" customWidth="1"/>
    <col min="10499" max="10510" width="19.7109375" style="49" customWidth="1"/>
    <col min="10511" max="10511" width="9.140625" style="49"/>
    <col min="10512" max="10512" width="57.85546875" style="49" bestFit="1" customWidth="1"/>
    <col min="10513" max="10528" width="13" style="49" customWidth="1"/>
    <col min="10529" max="10752" width="9.140625" style="49"/>
    <col min="10753" max="10753" width="10.7109375" style="49" customWidth="1"/>
    <col min="10754" max="10754" width="75.7109375" style="49" customWidth="1"/>
    <col min="10755" max="10766" width="19.7109375" style="49" customWidth="1"/>
    <col min="10767" max="10767" width="9.140625" style="49"/>
    <col min="10768" max="10768" width="57.85546875" style="49" bestFit="1" customWidth="1"/>
    <col min="10769" max="10784" width="13" style="49" customWidth="1"/>
    <col min="10785" max="11008" width="9.140625" style="49"/>
    <col min="11009" max="11009" width="10.7109375" style="49" customWidth="1"/>
    <col min="11010" max="11010" width="75.7109375" style="49" customWidth="1"/>
    <col min="11011" max="11022" width="19.7109375" style="49" customWidth="1"/>
    <col min="11023" max="11023" width="9.140625" style="49"/>
    <col min="11024" max="11024" width="57.85546875" style="49" bestFit="1" customWidth="1"/>
    <col min="11025" max="11040" width="13" style="49" customWidth="1"/>
    <col min="11041" max="11264" width="9.140625" style="49"/>
    <col min="11265" max="11265" width="10.7109375" style="49" customWidth="1"/>
    <col min="11266" max="11266" width="75.7109375" style="49" customWidth="1"/>
    <col min="11267" max="11278" width="19.7109375" style="49" customWidth="1"/>
    <col min="11279" max="11279" width="9.140625" style="49"/>
    <col min="11280" max="11280" width="57.85546875" style="49" bestFit="1" customWidth="1"/>
    <col min="11281" max="11296" width="13" style="49" customWidth="1"/>
    <col min="11297" max="11520" width="9.140625" style="49"/>
    <col min="11521" max="11521" width="10.7109375" style="49" customWidth="1"/>
    <col min="11522" max="11522" width="75.7109375" style="49" customWidth="1"/>
    <col min="11523" max="11534" width="19.7109375" style="49" customWidth="1"/>
    <col min="11535" max="11535" width="9.140625" style="49"/>
    <col min="11536" max="11536" width="57.85546875" style="49" bestFit="1" customWidth="1"/>
    <col min="11537" max="11552" width="13" style="49" customWidth="1"/>
    <col min="11553" max="11776" width="9.140625" style="49"/>
    <col min="11777" max="11777" width="10.7109375" style="49" customWidth="1"/>
    <col min="11778" max="11778" width="75.7109375" style="49" customWidth="1"/>
    <col min="11779" max="11790" width="19.7109375" style="49" customWidth="1"/>
    <col min="11791" max="11791" width="9.140625" style="49"/>
    <col min="11792" max="11792" width="57.85546875" style="49" bestFit="1" customWidth="1"/>
    <col min="11793" max="11808" width="13" style="49" customWidth="1"/>
    <col min="11809" max="12032" width="9.140625" style="49"/>
    <col min="12033" max="12033" width="10.7109375" style="49" customWidth="1"/>
    <col min="12034" max="12034" width="75.7109375" style="49" customWidth="1"/>
    <col min="12035" max="12046" width="19.7109375" style="49" customWidth="1"/>
    <col min="12047" max="12047" width="9.140625" style="49"/>
    <col min="12048" max="12048" width="57.85546875" style="49" bestFit="1" customWidth="1"/>
    <col min="12049" max="12064" width="13" style="49" customWidth="1"/>
    <col min="12065" max="12288" width="9.140625" style="49"/>
    <col min="12289" max="12289" width="10.7109375" style="49" customWidth="1"/>
    <col min="12290" max="12290" width="75.7109375" style="49" customWidth="1"/>
    <col min="12291" max="12302" width="19.7109375" style="49" customWidth="1"/>
    <col min="12303" max="12303" width="9.140625" style="49"/>
    <col min="12304" max="12304" width="57.85546875" style="49" bestFit="1" customWidth="1"/>
    <col min="12305" max="12320" width="13" style="49" customWidth="1"/>
    <col min="12321" max="12544" width="9.140625" style="49"/>
    <col min="12545" max="12545" width="10.7109375" style="49" customWidth="1"/>
    <col min="12546" max="12546" width="75.7109375" style="49" customWidth="1"/>
    <col min="12547" max="12558" width="19.7109375" style="49" customWidth="1"/>
    <col min="12559" max="12559" width="9.140625" style="49"/>
    <col min="12560" max="12560" width="57.85546875" style="49" bestFit="1" customWidth="1"/>
    <col min="12561" max="12576" width="13" style="49" customWidth="1"/>
    <col min="12577" max="12800" width="9.140625" style="49"/>
    <col min="12801" max="12801" width="10.7109375" style="49" customWidth="1"/>
    <col min="12802" max="12802" width="75.7109375" style="49" customWidth="1"/>
    <col min="12803" max="12814" width="19.7109375" style="49" customWidth="1"/>
    <col min="12815" max="12815" width="9.140625" style="49"/>
    <col min="12816" max="12816" width="57.85546875" style="49" bestFit="1" customWidth="1"/>
    <col min="12817" max="12832" width="13" style="49" customWidth="1"/>
    <col min="12833" max="13056" width="9.140625" style="49"/>
    <col min="13057" max="13057" width="10.7109375" style="49" customWidth="1"/>
    <col min="13058" max="13058" width="75.7109375" style="49" customWidth="1"/>
    <col min="13059" max="13070" width="19.7109375" style="49" customWidth="1"/>
    <col min="13071" max="13071" width="9.140625" style="49"/>
    <col min="13072" max="13072" width="57.85546875" style="49" bestFit="1" customWidth="1"/>
    <col min="13073" max="13088" width="13" style="49" customWidth="1"/>
    <col min="13089" max="13312" width="9.140625" style="49"/>
    <col min="13313" max="13313" width="10.7109375" style="49" customWidth="1"/>
    <col min="13314" max="13314" width="75.7109375" style="49" customWidth="1"/>
    <col min="13315" max="13326" width="19.7109375" style="49" customWidth="1"/>
    <col min="13327" max="13327" width="9.140625" style="49"/>
    <col min="13328" max="13328" width="57.85546875" style="49" bestFit="1" customWidth="1"/>
    <col min="13329" max="13344" width="13" style="49" customWidth="1"/>
    <col min="13345" max="13568" width="9.140625" style="49"/>
    <col min="13569" max="13569" width="10.7109375" style="49" customWidth="1"/>
    <col min="13570" max="13570" width="75.7109375" style="49" customWidth="1"/>
    <col min="13571" max="13582" width="19.7109375" style="49" customWidth="1"/>
    <col min="13583" max="13583" width="9.140625" style="49"/>
    <col min="13584" max="13584" width="57.85546875" style="49" bestFit="1" customWidth="1"/>
    <col min="13585" max="13600" width="13" style="49" customWidth="1"/>
    <col min="13601" max="13824" width="9.140625" style="49"/>
    <col min="13825" max="13825" width="10.7109375" style="49" customWidth="1"/>
    <col min="13826" max="13826" width="75.7109375" style="49" customWidth="1"/>
    <col min="13827" max="13838" width="19.7109375" style="49" customWidth="1"/>
    <col min="13839" max="13839" width="9.140625" style="49"/>
    <col min="13840" max="13840" width="57.85546875" style="49" bestFit="1" customWidth="1"/>
    <col min="13841" max="13856" width="13" style="49" customWidth="1"/>
    <col min="13857" max="14080" width="9.140625" style="49"/>
    <col min="14081" max="14081" width="10.7109375" style="49" customWidth="1"/>
    <col min="14082" max="14082" width="75.7109375" style="49" customWidth="1"/>
    <col min="14083" max="14094" width="19.7109375" style="49" customWidth="1"/>
    <col min="14095" max="14095" width="9.140625" style="49"/>
    <col min="14096" max="14096" width="57.85546875" style="49" bestFit="1" customWidth="1"/>
    <col min="14097" max="14112" width="13" style="49" customWidth="1"/>
    <col min="14113" max="14336" width="9.140625" style="49"/>
    <col min="14337" max="14337" width="10.7109375" style="49" customWidth="1"/>
    <col min="14338" max="14338" width="75.7109375" style="49" customWidth="1"/>
    <col min="14339" max="14350" width="19.7109375" style="49" customWidth="1"/>
    <col min="14351" max="14351" width="9.140625" style="49"/>
    <col min="14352" max="14352" width="57.85546875" style="49" bestFit="1" customWidth="1"/>
    <col min="14353" max="14368" width="13" style="49" customWidth="1"/>
    <col min="14369" max="14592" width="9.140625" style="49"/>
    <col min="14593" max="14593" width="10.7109375" style="49" customWidth="1"/>
    <col min="14594" max="14594" width="75.7109375" style="49" customWidth="1"/>
    <col min="14595" max="14606" width="19.7109375" style="49" customWidth="1"/>
    <col min="14607" max="14607" width="9.140625" style="49"/>
    <col min="14608" max="14608" width="57.85546875" style="49" bestFit="1" customWidth="1"/>
    <col min="14609" max="14624" width="13" style="49" customWidth="1"/>
    <col min="14625" max="14848" width="9.140625" style="49"/>
    <col min="14849" max="14849" width="10.7109375" style="49" customWidth="1"/>
    <col min="14850" max="14850" width="75.7109375" style="49" customWidth="1"/>
    <col min="14851" max="14862" width="19.7109375" style="49" customWidth="1"/>
    <col min="14863" max="14863" width="9.140625" style="49"/>
    <col min="14864" max="14864" width="57.85546875" style="49" bestFit="1" customWidth="1"/>
    <col min="14865" max="14880" width="13" style="49" customWidth="1"/>
    <col min="14881" max="15104" width="9.140625" style="49"/>
    <col min="15105" max="15105" width="10.7109375" style="49" customWidth="1"/>
    <col min="15106" max="15106" width="75.7109375" style="49" customWidth="1"/>
    <col min="15107" max="15118" width="19.7109375" style="49" customWidth="1"/>
    <col min="15119" max="15119" width="9.140625" style="49"/>
    <col min="15120" max="15120" width="57.85546875" style="49" bestFit="1" customWidth="1"/>
    <col min="15121" max="15136" width="13" style="49" customWidth="1"/>
    <col min="15137" max="15360" width="9.140625" style="49"/>
    <col min="15361" max="15361" width="10.7109375" style="49" customWidth="1"/>
    <col min="15362" max="15362" width="75.7109375" style="49" customWidth="1"/>
    <col min="15363" max="15374" width="19.7109375" style="49" customWidth="1"/>
    <col min="15375" max="15375" width="9.140625" style="49"/>
    <col min="15376" max="15376" width="57.85546875" style="49" bestFit="1" customWidth="1"/>
    <col min="15377" max="15392" width="13" style="49" customWidth="1"/>
    <col min="15393" max="15616" width="9.140625" style="49"/>
    <col min="15617" max="15617" width="10.7109375" style="49" customWidth="1"/>
    <col min="15618" max="15618" width="75.7109375" style="49" customWidth="1"/>
    <col min="15619" max="15630" width="19.7109375" style="49" customWidth="1"/>
    <col min="15631" max="15631" width="9.140625" style="49"/>
    <col min="15632" max="15632" width="57.85546875" style="49" bestFit="1" customWidth="1"/>
    <col min="15633" max="15648" width="13" style="49" customWidth="1"/>
    <col min="15649" max="15872" width="9.140625" style="49"/>
    <col min="15873" max="15873" width="10.7109375" style="49" customWidth="1"/>
    <col min="15874" max="15874" width="75.7109375" style="49" customWidth="1"/>
    <col min="15875" max="15886" width="19.7109375" style="49" customWidth="1"/>
    <col min="15887" max="15887" width="9.140625" style="49"/>
    <col min="15888" max="15888" width="57.85546875" style="49" bestFit="1" customWidth="1"/>
    <col min="15889" max="15904" width="13" style="49" customWidth="1"/>
    <col min="15905" max="16128" width="9.140625" style="49"/>
    <col min="16129" max="16129" width="10.7109375" style="49" customWidth="1"/>
    <col min="16130" max="16130" width="75.7109375" style="49" customWidth="1"/>
    <col min="16131" max="16142" width="19.7109375" style="49" customWidth="1"/>
    <col min="16143" max="16143" width="9.140625" style="49"/>
    <col min="16144" max="16144" width="57.85546875" style="49" bestFit="1" customWidth="1"/>
    <col min="16145" max="16160" width="13" style="49" customWidth="1"/>
    <col min="16161" max="16384" width="9.140625" style="49"/>
  </cols>
  <sheetData>
    <row r="1" spans="1:259" s="39" customFormat="1" ht="39" customHeight="1" thickBot="1">
      <c r="A1" s="134"/>
      <c r="B1" s="134"/>
      <c r="C1" s="135" t="s">
        <v>133</v>
      </c>
      <c r="D1" s="136"/>
      <c r="E1" s="136"/>
      <c r="F1" s="136"/>
      <c r="G1" s="136"/>
      <c r="H1" s="136"/>
      <c r="I1" s="136"/>
      <c r="J1" s="136"/>
      <c r="K1" s="136"/>
      <c r="L1" s="136"/>
      <c r="N1" s="40"/>
      <c r="O1" s="40"/>
      <c r="P1" s="41"/>
    </row>
    <row r="2" spans="1:259" s="39" customFormat="1" ht="39" customHeight="1" thickBot="1">
      <c r="A2" s="137"/>
      <c r="B2" s="138"/>
      <c r="C2" s="135"/>
      <c r="D2" s="136"/>
      <c r="E2" s="136"/>
      <c r="F2" s="136"/>
      <c r="G2" s="136"/>
      <c r="H2" s="136"/>
      <c r="I2" s="136"/>
      <c r="J2" s="136"/>
      <c r="K2" s="136"/>
      <c r="L2" s="136"/>
      <c r="M2" s="42" t="s">
        <v>134</v>
      </c>
      <c r="N2" s="43">
        <v>7</v>
      </c>
      <c r="O2" s="40"/>
      <c r="P2" s="41"/>
    </row>
    <row r="3" spans="1:259" s="39" customFormat="1" ht="39" customHeight="1" thickBot="1">
      <c r="A3" s="139" t="s">
        <v>213</v>
      </c>
      <c r="B3" s="139"/>
      <c r="C3" s="139"/>
      <c r="D3" s="139"/>
      <c r="E3" s="140"/>
      <c r="F3" s="141"/>
      <c r="G3" s="141"/>
      <c r="H3" s="141"/>
      <c r="I3" s="141"/>
      <c r="J3" s="141"/>
      <c r="K3" s="141"/>
      <c r="M3" s="42" t="s">
        <v>135</v>
      </c>
      <c r="N3" s="43">
        <v>1</v>
      </c>
      <c r="O3" s="44"/>
      <c r="P3" s="41"/>
    </row>
    <row r="4" spans="1:259" s="39" customFormat="1" ht="39" customHeight="1">
      <c r="A4" s="132"/>
      <c r="B4" s="133"/>
      <c r="C4" s="45"/>
      <c r="D4" s="46"/>
      <c r="E4" s="46"/>
      <c r="F4" s="46"/>
      <c r="G4" s="46"/>
      <c r="H4" s="46"/>
      <c r="I4" s="46"/>
      <c r="J4" s="46"/>
      <c r="K4" s="46"/>
      <c r="N4" s="47"/>
      <c r="O4" s="41"/>
      <c r="P4" s="41"/>
    </row>
    <row r="5" spans="1:259" ht="92.25" customHeight="1">
      <c r="A5" s="152" t="s">
        <v>136</v>
      </c>
      <c r="B5" s="48" t="s">
        <v>137</v>
      </c>
      <c r="C5" s="153" t="s">
        <v>138</v>
      </c>
      <c r="D5" s="154"/>
      <c r="E5" s="155"/>
      <c r="F5" s="153" t="s">
        <v>139</v>
      </c>
      <c r="G5" s="154"/>
      <c r="H5" s="154"/>
      <c r="I5" s="154"/>
      <c r="J5" s="155"/>
      <c r="K5" s="156" t="s">
        <v>140</v>
      </c>
      <c r="L5" s="157" t="s">
        <v>141</v>
      </c>
      <c r="M5" s="159" t="s">
        <v>142</v>
      </c>
      <c r="N5" s="160"/>
      <c r="O5" s="144" t="s">
        <v>143</v>
      </c>
    </row>
    <row r="6" spans="1:259" ht="200.25" customHeight="1">
      <c r="A6" s="152"/>
      <c r="B6" s="50" t="s">
        <v>16</v>
      </c>
      <c r="C6" s="145" t="s">
        <v>144</v>
      </c>
      <c r="D6" s="145"/>
      <c r="E6" s="145"/>
      <c r="F6" s="145" t="s">
        <v>145</v>
      </c>
      <c r="G6" s="145"/>
      <c r="H6" s="145"/>
      <c r="I6" s="145"/>
      <c r="J6" s="145"/>
      <c r="K6" s="156"/>
      <c r="L6" s="158"/>
      <c r="M6" s="51" t="s">
        <v>146</v>
      </c>
      <c r="N6" s="146" t="s">
        <v>147</v>
      </c>
      <c r="O6" s="144"/>
    </row>
    <row r="7" spans="1:259" ht="60" customHeight="1">
      <c r="A7" s="152"/>
      <c r="B7" s="52" t="s">
        <v>148</v>
      </c>
      <c r="C7" s="53">
        <v>5</v>
      </c>
      <c r="D7" s="53">
        <v>5</v>
      </c>
      <c r="E7" s="54">
        <v>10</v>
      </c>
      <c r="F7" s="55">
        <v>15</v>
      </c>
      <c r="G7" s="55">
        <v>15</v>
      </c>
      <c r="H7" s="55">
        <v>15</v>
      </c>
      <c r="I7" s="55">
        <v>15</v>
      </c>
      <c r="J7" s="54">
        <v>60</v>
      </c>
      <c r="K7" s="55">
        <v>15</v>
      </c>
      <c r="L7" s="55">
        <v>15</v>
      </c>
      <c r="M7" s="56">
        <v>100</v>
      </c>
      <c r="N7" s="147"/>
      <c r="O7" s="57">
        <v>100</v>
      </c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</row>
    <row r="8" spans="1:259" ht="60" customHeight="1">
      <c r="A8" s="59">
        <v>1</v>
      </c>
      <c r="B8" s="60" t="s">
        <v>149</v>
      </c>
      <c r="C8" s="61">
        <v>5</v>
      </c>
      <c r="D8" s="61">
        <v>5</v>
      </c>
      <c r="E8" s="62">
        <f>IF(C8="","",SUM(C8:D8))</f>
        <v>10</v>
      </c>
      <c r="F8" s="61">
        <v>15</v>
      </c>
      <c r="G8" s="61">
        <v>15</v>
      </c>
      <c r="H8" s="61"/>
      <c r="I8" s="61"/>
      <c r="J8" s="62">
        <f t="shared" ref="J8:J47" si="0">IF(F8="","",SUM(F8:I8))</f>
        <v>30</v>
      </c>
      <c r="K8" s="61">
        <v>14</v>
      </c>
      <c r="L8" s="61"/>
      <c r="M8" s="63">
        <f>IF(G8="","",SUM(C8+F8+G8+K8)/50*100)</f>
        <v>98</v>
      </c>
      <c r="N8" s="64" t="str">
        <f>IF(M8="","",IF(M8&gt;=95,"1",IF(M8&gt;=90,"2",IF(M8&gt;=80,"3",IF(M8&gt;=70,"4",IF(M8&gt;=60,"5",IF(M8&gt;=50,"6",IF(M8&lt;50,"7"))))))))</f>
        <v>1</v>
      </c>
      <c r="O8" s="65">
        <f t="shared" ref="O8:O47" si="1">IF(SUM(E8,J8,K8,L8)=0,"",SUM(E8,J8,K8,L8))</f>
        <v>54</v>
      </c>
    </row>
    <row r="9" spans="1:259" ht="60" customHeight="1">
      <c r="A9" s="66">
        <v>2</v>
      </c>
      <c r="B9" s="60" t="s">
        <v>150</v>
      </c>
      <c r="C9" s="61">
        <v>4</v>
      </c>
      <c r="D9" s="61">
        <v>3</v>
      </c>
      <c r="E9" s="67">
        <f t="shared" ref="E9:E47" si="2">IF(C9="","",SUM(C9:D9))</f>
        <v>7</v>
      </c>
      <c r="F9" s="61">
        <v>8</v>
      </c>
      <c r="G9" s="61">
        <v>9</v>
      </c>
      <c r="H9" s="61"/>
      <c r="I9" s="61"/>
      <c r="J9" s="67">
        <f t="shared" si="0"/>
        <v>17</v>
      </c>
      <c r="K9" s="61">
        <v>10</v>
      </c>
      <c r="L9" s="61"/>
      <c r="M9" s="63">
        <f t="shared" ref="M9:M46" si="3">IF(G9="","",SUM(C9+F9+G9+K9)/50*100)</f>
        <v>62</v>
      </c>
      <c r="N9" s="64" t="str">
        <f t="shared" ref="N9:N47" si="4">IF(M9="","",IF(M9&gt;=95,"1",IF(M9&gt;=90,"2",IF(M9&gt;=80,"3",IF(M9&gt;=70,"4",IF(M9&gt;=60,"5",IF(M9&gt;=50,"6",IF(M9&lt;50,"7"))))))))</f>
        <v>5</v>
      </c>
      <c r="O9" s="65">
        <f t="shared" si="1"/>
        <v>34</v>
      </c>
    </row>
    <row r="10" spans="1:259" ht="60" customHeight="1">
      <c r="A10" s="66">
        <v>3</v>
      </c>
      <c r="B10" s="60" t="s">
        <v>151</v>
      </c>
      <c r="C10" s="61">
        <v>5</v>
      </c>
      <c r="D10" s="61">
        <v>5</v>
      </c>
      <c r="E10" s="67">
        <f t="shared" si="2"/>
        <v>10</v>
      </c>
      <c r="F10" s="61">
        <v>15</v>
      </c>
      <c r="G10" s="61">
        <v>12</v>
      </c>
      <c r="H10" s="61"/>
      <c r="I10" s="61"/>
      <c r="J10" s="67">
        <f t="shared" si="0"/>
        <v>27</v>
      </c>
      <c r="K10" s="61">
        <v>15</v>
      </c>
      <c r="L10" s="61"/>
      <c r="M10" s="63">
        <f t="shared" si="3"/>
        <v>94</v>
      </c>
      <c r="N10" s="64" t="str">
        <f t="shared" si="4"/>
        <v>2</v>
      </c>
      <c r="O10" s="65">
        <f t="shared" si="1"/>
        <v>52</v>
      </c>
    </row>
    <row r="11" spans="1:259" ht="60" customHeight="1">
      <c r="A11" s="66">
        <v>4</v>
      </c>
      <c r="B11" s="60" t="s">
        <v>152</v>
      </c>
      <c r="C11" s="61">
        <v>3</v>
      </c>
      <c r="D11" s="61">
        <v>4</v>
      </c>
      <c r="E11" s="67">
        <f t="shared" si="2"/>
        <v>7</v>
      </c>
      <c r="F11" s="61">
        <v>9</v>
      </c>
      <c r="G11" s="61">
        <v>8</v>
      </c>
      <c r="H11" s="61"/>
      <c r="I11" s="61"/>
      <c r="J11" s="67">
        <f t="shared" si="0"/>
        <v>17</v>
      </c>
      <c r="K11" s="61">
        <v>15</v>
      </c>
      <c r="L11" s="61"/>
      <c r="M11" s="63">
        <f t="shared" si="3"/>
        <v>70</v>
      </c>
      <c r="N11" s="64" t="str">
        <f t="shared" si="4"/>
        <v>4</v>
      </c>
      <c r="O11" s="65">
        <f t="shared" si="1"/>
        <v>39</v>
      </c>
    </row>
    <row r="12" spans="1:259" ht="60" customHeight="1">
      <c r="A12" s="66">
        <v>5</v>
      </c>
      <c r="B12" s="60" t="s">
        <v>153</v>
      </c>
      <c r="C12" s="61">
        <v>3</v>
      </c>
      <c r="D12" s="61">
        <v>4</v>
      </c>
      <c r="E12" s="67">
        <f t="shared" si="2"/>
        <v>7</v>
      </c>
      <c r="F12" s="61">
        <v>10</v>
      </c>
      <c r="G12" s="61">
        <v>8</v>
      </c>
      <c r="H12" s="61"/>
      <c r="I12" s="61"/>
      <c r="J12" s="67">
        <f t="shared" si="0"/>
        <v>18</v>
      </c>
      <c r="K12" s="61">
        <v>14</v>
      </c>
      <c r="L12" s="61"/>
      <c r="M12" s="63">
        <f t="shared" si="3"/>
        <v>70</v>
      </c>
      <c r="N12" s="64" t="str">
        <f t="shared" si="4"/>
        <v>4</v>
      </c>
      <c r="O12" s="65">
        <f t="shared" si="1"/>
        <v>39</v>
      </c>
    </row>
    <row r="13" spans="1:259" ht="60" customHeight="1">
      <c r="A13" s="66">
        <v>6</v>
      </c>
      <c r="B13" s="60" t="s">
        <v>154</v>
      </c>
      <c r="C13" s="61">
        <v>4</v>
      </c>
      <c r="D13" s="61">
        <v>3</v>
      </c>
      <c r="E13" s="67">
        <f t="shared" si="2"/>
        <v>7</v>
      </c>
      <c r="F13" s="61">
        <v>9</v>
      </c>
      <c r="G13" s="61">
        <v>9</v>
      </c>
      <c r="H13" s="61"/>
      <c r="I13" s="61"/>
      <c r="J13" s="67">
        <f t="shared" si="0"/>
        <v>18</v>
      </c>
      <c r="K13" s="61">
        <v>16</v>
      </c>
      <c r="L13" s="61"/>
      <c r="M13" s="63">
        <f t="shared" si="3"/>
        <v>76</v>
      </c>
      <c r="N13" s="64" t="str">
        <f t="shared" si="4"/>
        <v>4</v>
      </c>
      <c r="O13" s="65">
        <f t="shared" si="1"/>
        <v>41</v>
      </c>
    </row>
    <row r="14" spans="1:259" ht="60" customHeight="1">
      <c r="A14" s="66">
        <v>7</v>
      </c>
      <c r="B14" s="60" t="s">
        <v>155</v>
      </c>
      <c r="C14" s="61">
        <v>5</v>
      </c>
      <c r="D14" s="61">
        <v>5</v>
      </c>
      <c r="E14" s="67">
        <f t="shared" si="2"/>
        <v>10</v>
      </c>
      <c r="F14" s="61">
        <v>14</v>
      </c>
      <c r="G14" s="61">
        <v>15</v>
      </c>
      <c r="H14" s="61"/>
      <c r="I14" s="61"/>
      <c r="J14" s="67">
        <f t="shared" si="0"/>
        <v>29</v>
      </c>
      <c r="K14" s="61">
        <v>14</v>
      </c>
      <c r="L14" s="61"/>
      <c r="M14" s="63">
        <f t="shared" si="3"/>
        <v>96</v>
      </c>
      <c r="N14" s="64" t="str">
        <f t="shared" si="4"/>
        <v>1</v>
      </c>
      <c r="O14" s="65">
        <f t="shared" si="1"/>
        <v>53</v>
      </c>
    </row>
    <row r="15" spans="1:259" ht="60" customHeight="1">
      <c r="A15" s="66">
        <v>8</v>
      </c>
      <c r="B15" s="60" t="s">
        <v>156</v>
      </c>
      <c r="C15" s="61">
        <v>3</v>
      </c>
      <c r="D15" s="61">
        <v>4</v>
      </c>
      <c r="E15" s="67">
        <f t="shared" si="2"/>
        <v>7</v>
      </c>
      <c r="F15" s="61">
        <v>8</v>
      </c>
      <c r="G15" s="61">
        <v>9</v>
      </c>
      <c r="H15" s="61"/>
      <c r="I15" s="61"/>
      <c r="J15" s="67">
        <f t="shared" si="0"/>
        <v>17</v>
      </c>
      <c r="K15" s="61">
        <v>8</v>
      </c>
      <c r="L15" s="61"/>
      <c r="M15" s="63">
        <f t="shared" si="3"/>
        <v>56.000000000000007</v>
      </c>
      <c r="N15" s="64" t="str">
        <f t="shared" si="4"/>
        <v>6</v>
      </c>
      <c r="O15" s="65">
        <f t="shared" si="1"/>
        <v>32</v>
      </c>
    </row>
    <row r="16" spans="1:259" ht="60" customHeight="1">
      <c r="A16" s="66">
        <v>9</v>
      </c>
      <c r="B16" s="60" t="s">
        <v>157</v>
      </c>
      <c r="C16" s="61">
        <v>3</v>
      </c>
      <c r="D16" s="61">
        <v>4</v>
      </c>
      <c r="E16" s="67">
        <f t="shared" si="2"/>
        <v>7</v>
      </c>
      <c r="F16" s="61">
        <v>9</v>
      </c>
      <c r="G16" s="61">
        <v>8</v>
      </c>
      <c r="H16" s="61"/>
      <c r="I16" s="61"/>
      <c r="J16" s="67">
        <f t="shared" si="0"/>
        <v>17</v>
      </c>
      <c r="K16" s="61">
        <v>8</v>
      </c>
      <c r="L16" s="61"/>
      <c r="M16" s="63">
        <f t="shared" si="3"/>
        <v>56.000000000000007</v>
      </c>
      <c r="N16" s="64" t="str">
        <f t="shared" si="4"/>
        <v>6</v>
      </c>
      <c r="O16" s="65">
        <f t="shared" si="1"/>
        <v>32</v>
      </c>
    </row>
    <row r="17" spans="1:15" ht="60" customHeight="1">
      <c r="A17" s="66">
        <v>10</v>
      </c>
      <c r="B17" s="60" t="s">
        <v>158</v>
      </c>
      <c r="C17" s="61">
        <v>5</v>
      </c>
      <c r="D17" s="61">
        <v>5</v>
      </c>
      <c r="E17" s="67">
        <f t="shared" si="2"/>
        <v>10</v>
      </c>
      <c r="F17" s="61">
        <v>15</v>
      </c>
      <c r="G17" s="61">
        <v>15</v>
      </c>
      <c r="H17" s="61"/>
      <c r="I17" s="61"/>
      <c r="J17" s="67">
        <f t="shared" si="0"/>
        <v>30</v>
      </c>
      <c r="K17" s="61">
        <v>15</v>
      </c>
      <c r="L17" s="61"/>
      <c r="M17" s="63">
        <f t="shared" si="3"/>
        <v>100</v>
      </c>
      <c r="N17" s="64" t="str">
        <f t="shared" si="4"/>
        <v>1</v>
      </c>
      <c r="O17" s="65">
        <f t="shared" si="1"/>
        <v>55</v>
      </c>
    </row>
    <row r="18" spans="1:15" ht="60" customHeight="1">
      <c r="A18" s="66">
        <v>11</v>
      </c>
      <c r="B18" s="60" t="s">
        <v>159</v>
      </c>
      <c r="C18" s="61">
        <v>4</v>
      </c>
      <c r="D18" s="61">
        <v>3</v>
      </c>
      <c r="E18" s="67">
        <f t="shared" si="2"/>
        <v>7</v>
      </c>
      <c r="F18" s="61">
        <v>8</v>
      </c>
      <c r="G18" s="61">
        <v>10</v>
      </c>
      <c r="H18" s="61"/>
      <c r="I18" s="61"/>
      <c r="J18" s="67">
        <f t="shared" si="0"/>
        <v>18</v>
      </c>
      <c r="K18" s="61">
        <v>13</v>
      </c>
      <c r="L18" s="61"/>
      <c r="M18" s="63">
        <f t="shared" si="3"/>
        <v>70</v>
      </c>
      <c r="N18" s="64" t="str">
        <f t="shared" si="4"/>
        <v>4</v>
      </c>
      <c r="O18" s="65">
        <f t="shared" si="1"/>
        <v>38</v>
      </c>
    </row>
    <row r="19" spans="1:15" ht="60" customHeight="1">
      <c r="A19" s="66">
        <v>12</v>
      </c>
      <c r="B19" s="60" t="s">
        <v>160</v>
      </c>
      <c r="C19" s="61">
        <v>5</v>
      </c>
      <c r="D19" s="61">
        <v>5</v>
      </c>
      <c r="E19" s="67">
        <f t="shared" si="2"/>
        <v>10</v>
      </c>
      <c r="F19" s="61">
        <v>13</v>
      </c>
      <c r="G19" s="61">
        <v>12</v>
      </c>
      <c r="H19" s="61"/>
      <c r="I19" s="61"/>
      <c r="J19" s="67">
        <f t="shared" si="0"/>
        <v>25</v>
      </c>
      <c r="K19" s="61">
        <v>10</v>
      </c>
      <c r="L19" s="61"/>
      <c r="M19" s="63">
        <f t="shared" si="3"/>
        <v>80</v>
      </c>
      <c r="N19" s="64" t="str">
        <f t="shared" si="4"/>
        <v>3</v>
      </c>
      <c r="O19" s="65">
        <f t="shared" si="1"/>
        <v>45</v>
      </c>
    </row>
    <row r="20" spans="1:15" ht="60" customHeight="1">
      <c r="A20" s="66">
        <v>13</v>
      </c>
      <c r="B20" s="60" t="s">
        <v>161</v>
      </c>
      <c r="C20" s="61">
        <v>3</v>
      </c>
      <c r="D20" s="61">
        <v>4</v>
      </c>
      <c r="E20" s="67">
        <f t="shared" si="2"/>
        <v>7</v>
      </c>
      <c r="F20" s="61">
        <v>9</v>
      </c>
      <c r="G20" s="61">
        <v>8</v>
      </c>
      <c r="H20" s="61"/>
      <c r="I20" s="61"/>
      <c r="J20" s="67">
        <f t="shared" si="0"/>
        <v>17</v>
      </c>
      <c r="K20" s="61">
        <v>14</v>
      </c>
      <c r="L20" s="61"/>
      <c r="M20" s="63">
        <f t="shared" si="3"/>
        <v>68</v>
      </c>
      <c r="N20" s="64" t="str">
        <f t="shared" si="4"/>
        <v>5</v>
      </c>
      <c r="O20" s="65">
        <f t="shared" si="1"/>
        <v>38</v>
      </c>
    </row>
    <row r="21" spans="1:15" ht="60" customHeight="1">
      <c r="A21" s="66">
        <v>14</v>
      </c>
      <c r="B21" s="60" t="s">
        <v>162</v>
      </c>
      <c r="C21" s="61">
        <v>5</v>
      </c>
      <c r="D21" s="61">
        <v>5</v>
      </c>
      <c r="E21" s="67">
        <f t="shared" si="2"/>
        <v>10</v>
      </c>
      <c r="F21" s="61">
        <v>15</v>
      </c>
      <c r="G21" s="61">
        <v>12</v>
      </c>
      <c r="H21" s="61"/>
      <c r="I21" s="61"/>
      <c r="J21" s="67">
        <f t="shared" si="0"/>
        <v>27</v>
      </c>
      <c r="K21" s="61">
        <v>15</v>
      </c>
      <c r="L21" s="61"/>
      <c r="M21" s="63">
        <f t="shared" si="3"/>
        <v>94</v>
      </c>
      <c r="N21" s="64" t="str">
        <f t="shared" si="4"/>
        <v>2</v>
      </c>
      <c r="O21" s="65">
        <f t="shared" si="1"/>
        <v>52</v>
      </c>
    </row>
    <row r="22" spans="1:15" ht="60" customHeight="1">
      <c r="A22" s="66">
        <v>15</v>
      </c>
      <c r="B22" s="60" t="s">
        <v>163</v>
      </c>
      <c r="C22" s="61">
        <v>3</v>
      </c>
      <c r="D22" s="61">
        <v>4</v>
      </c>
      <c r="E22" s="67">
        <f t="shared" si="2"/>
        <v>7</v>
      </c>
      <c r="F22" s="61">
        <v>8</v>
      </c>
      <c r="G22" s="61">
        <v>9</v>
      </c>
      <c r="H22" s="61"/>
      <c r="I22" s="61"/>
      <c r="J22" s="67">
        <f t="shared" si="0"/>
        <v>17</v>
      </c>
      <c r="K22" s="61">
        <v>0</v>
      </c>
      <c r="L22" s="61"/>
      <c r="M22" s="63">
        <f t="shared" si="3"/>
        <v>40</v>
      </c>
      <c r="N22" s="64" t="str">
        <f t="shared" si="4"/>
        <v>7</v>
      </c>
      <c r="O22" s="65">
        <f t="shared" si="1"/>
        <v>24</v>
      </c>
    </row>
    <row r="23" spans="1:15" ht="60" customHeight="1">
      <c r="A23" s="66">
        <v>16</v>
      </c>
      <c r="B23" s="60" t="s">
        <v>164</v>
      </c>
      <c r="C23" s="61">
        <v>4</v>
      </c>
      <c r="D23" s="61">
        <v>3</v>
      </c>
      <c r="E23" s="67">
        <f t="shared" si="2"/>
        <v>7</v>
      </c>
      <c r="F23" s="61">
        <v>9</v>
      </c>
      <c r="G23" s="61">
        <v>9</v>
      </c>
      <c r="H23" s="61"/>
      <c r="I23" s="61"/>
      <c r="J23" s="67">
        <f t="shared" si="0"/>
        <v>18</v>
      </c>
      <c r="K23" s="61">
        <v>10</v>
      </c>
      <c r="L23" s="61"/>
      <c r="M23" s="63">
        <f t="shared" si="3"/>
        <v>64</v>
      </c>
      <c r="N23" s="64" t="str">
        <f t="shared" si="4"/>
        <v>5</v>
      </c>
      <c r="O23" s="65">
        <f t="shared" si="1"/>
        <v>35</v>
      </c>
    </row>
    <row r="24" spans="1:15" ht="60" customHeight="1">
      <c r="A24" s="66">
        <v>17</v>
      </c>
      <c r="B24" s="60" t="s">
        <v>165</v>
      </c>
      <c r="C24" s="61">
        <v>5</v>
      </c>
      <c r="D24" s="61">
        <v>5</v>
      </c>
      <c r="E24" s="67">
        <f t="shared" si="2"/>
        <v>10</v>
      </c>
      <c r="F24" s="61">
        <v>14</v>
      </c>
      <c r="G24" s="61">
        <v>15</v>
      </c>
      <c r="H24" s="61"/>
      <c r="I24" s="61"/>
      <c r="J24" s="67">
        <f t="shared" si="0"/>
        <v>29</v>
      </c>
      <c r="K24" s="61">
        <v>15</v>
      </c>
      <c r="L24" s="61"/>
      <c r="M24" s="63">
        <f t="shared" si="3"/>
        <v>98</v>
      </c>
      <c r="N24" s="64" t="str">
        <f t="shared" si="4"/>
        <v>1</v>
      </c>
      <c r="O24" s="65">
        <f t="shared" si="1"/>
        <v>54</v>
      </c>
    </row>
    <row r="25" spans="1:15" ht="60" customHeight="1">
      <c r="A25" s="66">
        <v>18</v>
      </c>
      <c r="B25" s="60" t="s">
        <v>166</v>
      </c>
      <c r="C25" s="61">
        <v>3</v>
      </c>
      <c r="D25" s="61">
        <v>4</v>
      </c>
      <c r="E25" s="67">
        <f t="shared" si="2"/>
        <v>7</v>
      </c>
      <c r="F25" s="61">
        <v>8</v>
      </c>
      <c r="G25" s="61">
        <v>8</v>
      </c>
      <c r="H25" s="61"/>
      <c r="I25" s="61"/>
      <c r="J25" s="67">
        <f t="shared" si="0"/>
        <v>16</v>
      </c>
      <c r="K25" s="61">
        <v>15</v>
      </c>
      <c r="L25" s="61"/>
      <c r="M25" s="63">
        <f t="shared" si="3"/>
        <v>68</v>
      </c>
      <c r="N25" s="64" t="str">
        <f t="shared" si="4"/>
        <v>5</v>
      </c>
      <c r="O25" s="65">
        <f t="shared" si="1"/>
        <v>38</v>
      </c>
    </row>
    <row r="26" spans="1:15" ht="60" customHeight="1">
      <c r="A26" s="66">
        <v>19</v>
      </c>
      <c r="B26" s="60" t="s">
        <v>167</v>
      </c>
      <c r="C26" s="61">
        <v>5</v>
      </c>
      <c r="D26" s="61">
        <v>5</v>
      </c>
      <c r="E26" s="67">
        <f t="shared" si="2"/>
        <v>10</v>
      </c>
      <c r="F26" s="61">
        <v>14</v>
      </c>
      <c r="G26" s="61">
        <v>14</v>
      </c>
      <c r="H26" s="61"/>
      <c r="I26" s="61"/>
      <c r="J26" s="67">
        <f t="shared" si="0"/>
        <v>28</v>
      </c>
      <c r="K26" s="61">
        <v>15</v>
      </c>
      <c r="L26" s="61"/>
      <c r="M26" s="63">
        <f t="shared" si="3"/>
        <v>96</v>
      </c>
      <c r="N26" s="64" t="str">
        <f t="shared" si="4"/>
        <v>1</v>
      </c>
      <c r="O26" s="65">
        <f t="shared" si="1"/>
        <v>53</v>
      </c>
    </row>
    <row r="27" spans="1:15" ht="60" customHeight="1">
      <c r="A27" s="66">
        <v>20</v>
      </c>
      <c r="B27" s="60" t="s">
        <v>168</v>
      </c>
      <c r="C27" s="61">
        <v>5</v>
      </c>
      <c r="D27" s="61">
        <v>5</v>
      </c>
      <c r="E27" s="67">
        <f t="shared" si="2"/>
        <v>10</v>
      </c>
      <c r="F27" s="61">
        <v>15</v>
      </c>
      <c r="G27" s="61">
        <v>12</v>
      </c>
      <c r="H27" s="61"/>
      <c r="I27" s="61"/>
      <c r="J27" s="67">
        <f t="shared" si="0"/>
        <v>27</v>
      </c>
      <c r="K27" s="61">
        <v>15</v>
      </c>
      <c r="L27" s="61"/>
      <c r="M27" s="63">
        <f t="shared" si="3"/>
        <v>94</v>
      </c>
      <c r="N27" s="64" t="str">
        <f t="shared" si="4"/>
        <v>2</v>
      </c>
      <c r="O27" s="65">
        <f t="shared" si="1"/>
        <v>52</v>
      </c>
    </row>
    <row r="28" spans="1:15" ht="60" customHeight="1">
      <c r="A28" s="66">
        <v>21</v>
      </c>
      <c r="B28" s="60" t="s">
        <v>169</v>
      </c>
      <c r="C28" s="61">
        <v>5</v>
      </c>
      <c r="D28" s="61">
        <v>5</v>
      </c>
      <c r="E28" s="67">
        <f t="shared" si="2"/>
        <v>10</v>
      </c>
      <c r="F28" s="61">
        <v>15</v>
      </c>
      <c r="G28" s="61">
        <v>15</v>
      </c>
      <c r="H28" s="61"/>
      <c r="I28" s="61"/>
      <c r="J28" s="67">
        <f t="shared" si="0"/>
        <v>30</v>
      </c>
      <c r="K28" s="61">
        <v>15</v>
      </c>
      <c r="L28" s="61"/>
      <c r="M28" s="63">
        <f t="shared" si="3"/>
        <v>100</v>
      </c>
      <c r="N28" s="64" t="str">
        <f t="shared" si="4"/>
        <v>1</v>
      </c>
      <c r="O28" s="65">
        <f t="shared" si="1"/>
        <v>55</v>
      </c>
    </row>
    <row r="29" spans="1:15" ht="60" customHeight="1">
      <c r="A29" s="66">
        <v>22</v>
      </c>
      <c r="B29" s="60" t="s">
        <v>170</v>
      </c>
      <c r="C29" s="61">
        <v>3</v>
      </c>
      <c r="D29" s="61">
        <v>5</v>
      </c>
      <c r="E29" s="67">
        <f t="shared" si="2"/>
        <v>8</v>
      </c>
      <c r="F29" s="61">
        <v>10</v>
      </c>
      <c r="G29" s="61">
        <v>9</v>
      </c>
      <c r="H29" s="61"/>
      <c r="I29" s="61"/>
      <c r="J29" s="67">
        <f t="shared" si="0"/>
        <v>19</v>
      </c>
      <c r="K29" s="61">
        <v>8</v>
      </c>
      <c r="L29" s="61"/>
      <c r="M29" s="63">
        <f t="shared" si="3"/>
        <v>60</v>
      </c>
      <c r="N29" s="64" t="str">
        <f t="shared" si="4"/>
        <v>5</v>
      </c>
      <c r="O29" s="65">
        <f t="shared" si="1"/>
        <v>35</v>
      </c>
    </row>
    <row r="30" spans="1:15" ht="60" customHeight="1">
      <c r="A30" s="66">
        <v>23</v>
      </c>
      <c r="B30" s="60" t="s">
        <v>171</v>
      </c>
      <c r="C30" s="61">
        <v>4</v>
      </c>
      <c r="D30" s="61">
        <v>3</v>
      </c>
      <c r="E30" s="67">
        <f t="shared" si="2"/>
        <v>7</v>
      </c>
      <c r="F30" s="61">
        <v>9</v>
      </c>
      <c r="G30" s="61">
        <v>8</v>
      </c>
      <c r="H30" s="61"/>
      <c r="I30" s="61"/>
      <c r="J30" s="67">
        <f t="shared" si="0"/>
        <v>17</v>
      </c>
      <c r="K30" s="61">
        <v>8</v>
      </c>
      <c r="L30" s="61"/>
      <c r="M30" s="63">
        <f t="shared" si="3"/>
        <v>57.999999999999993</v>
      </c>
      <c r="N30" s="64" t="str">
        <f t="shared" si="4"/>
        <v>6</v>
      </c>
      <c r="O30" s="65">
        <f t="shared" si="1"/>
        <v>32</v>
      </c>
    </row>
    <row r="31" spans="1:15" ht="60" customHeight="1">
      <c r="A31" s="66">
        <v>24</v>
      </c>
      <c r="B31" s="60" t="s">
        <v>172</v>
      </c>
      <c r="C31" s="61">
        <v>5</v>
      </c>
      <c r="D31" s="61">
        <v>3</v>
      </c>
      <c r="E31" s="67">
        <f t="shared" si="2"/>
        <v>8</v>
      </c>
      <c r="F31" s="61">
        <v>8</v>
      </c>
      <c r="G31" s="61">
        <v>9</v>
      </c>
      <c r="H31" s="61"/>
      <c r="I31" s="61"/>
      <c r="J31" s="67">
        <f t="shared" si="0"/>
        <v>17</v>
      </c>
      <c r="K31" s="61">
        <v>14</v>
      </c>
      <c r="L31" s="61"/>
      <c r="M31" s="63">
        <f t="shared" si="3"/>
        <v>72</v>
      </c>
      <c r="N31" s="64" t="str">
        <f t="shared" si="4"/>
        <v>4</v>
      </c>
      <c r="O31" s="65">
        <f t="shared" si="1"/>
        <v>39</v>
      </c>
    </row>
    <row r="32" spans="1:15" ht="60" customHeight="1">
      <c r="A32" s="66">
        <v>25</v>
      </c>
      <c r="B32" s="60" t="s">
        <v>173</v>
      </c>
      <c r="C32" s="61">
        <v>5</v>
      </c>
      <c r="D32" s="61">
        <v>5</v>
      </c>
      <c r="E32" s="67">
        <f t="shared" si="2"/>
        <v>10</v>
      </c>
      <c r="F32" s="61">
        <v>15</v>
      </c>
      <c r="G32" s="61">
        <v>14</v>
      </c>
      <c r="H32" s="61"/>
      <c r="I32" s="61"/>
      <c r="J32" s="67">
        <f t="shared" si="0"/>
        <v>29</v>
      </c>
      <c r="K32" s="61">
        <v>15</v>
      </c>
      <c r="L32" s="61"/>
      <c r="M32" s="63">
        <f t="shared" si="3"/>
        <v>98</v>
      </c>
      <c r="N32" s="64" t="str">
        <f t="shared" si="4"/>
        <v>1</v>
      </c>
      <c r="O32" s="65">
        <f t="shared" si="1"/>
        <v>54</v>
      </c>
    </row>
    <row r="33" spans="1:259" ht="60" customHeight="1">
      <c r="A33" s="66">
        <v>26</v>
      </c>
      <c r="B33" s="60" t="s">
        <v>174</v>
      </c>
      <c r="C33" s="61">
        <v>5</v>
      </c>
      <c r="D33" s="61">
        <v>5</v>
      </c>
      <c r="E33" s="67">
        <f t="shared" si="2"/>
        <v>10</v>
      </c>
      <c r="F33" s="61">
        <v>15</v>
      </c>
      <c r="G33" s="61">
        <v>12</v>
      </c>
      <c r="H33" s="61"/>
      <c r="I33" s="61"/>
      <c r="J33" s="67">
        <f t="shared" si="0"/>
        <v>27</v>
      </c>
      <c r="K33" s="61">
        <v>14</v>
      </c>
      <c r="L33" s="61"/>
      <c r="M33" s="63">
        <f t="shared" si="3"/>
        <v>92</v>
      </c>
      <c r="N33" s="64" t="str">
        <f t="shared" si="4"/>
        <v>2</v>
      </c>
      <c r="O33" s="65">
        <f t="shared" si="1"/>
        <v>51</v>
      </c>
    </row>
    <row r="34" spans="1:259" ht="60" customHeight="1">
      <c r="A34" s="66">
        <v>27</v>
      </c>
      <c r="B34" s="60"/>
      <c r="C34" s="61"/>
      <c r="D34" s="61"/>
      <c r="E34" s="67" t="str">
        <f t="shared" si="2"/>
        <v/>
      </c>
      <c r="F34" s="61"/>
      <c r="G34" s="61"/>
      <c r="H34" s="61"/>
      <c r="I34" s="61"/>
      <c r="J34" s="67" t="str">
        <f t="shared" si="0"/>
        <v/>
      </c>
      <c r="K34" s="61"/>
      <c r="L34" s="61"/>
      <c r="M34" s="63" t="str">
        <f t="shared" si="3"/>
        <v/>
      </c>
      <c r="N34" s="64" t="str">
        <f t="shared" si="4"/>
        <v/>
      </c>
      <c r="O34" s="65" t="str">
        <f t="shared" si="1"/>
        <v/>
      </c>
    </row>
    <row r="35" spans="1:259" ht="60" customHeight="1">
      <c r="A35" s="66">
        <v>28</v>
      </c>
      <c r="B35" s="60"/>
      <c r="C35" s="61"/>
      <c r="D35" s="61"/>
      <c r="E35" s="67" t="str">
        <f t="shared" si="2"/>
        <v/>
      </c>
      <c r="F35" s="61"/>
      <c r="G35" s="61"/>
      <c r="H35" s="61"/>
      <c r="I35" s="61"/>
      <c r="J35" s="67" t="str">
        <f t="shared" si="0"/>
        <v/>
      </c>
      <c r="K35" s="61"/>
      <c r="L35" s="61"/>
      <c r="M35" s="63" t="str">
        <f t="shared" si="3"/>
        <v/>
      </c>
      <c r="N35" s="64" t="str">
        <f t="shared" si="4"/>
        <v/>
      </c>
      <c r="O35" s="65" t="str">
        <f t="shared" si="1"/>
        <v/>
      </c>
    </row>
    <row r="36" spans="1:259" ht="60" customHeight="1">
      <c r="A36" s="66">
        <v>29</v>
      </c>
      <c r="B36" s="60"/>
      <c r="C36" s="61"/>
      <c r="D36" s="61"/>
      <c r="E36" s="67" t="str">
        <f t="shared" si="2"/>
        <v/>
      </c>
      <c r="F36" s="61"/>
      <c r="G36" s="61"/>
      <c r="H36" s="61"/>
      <c r="I36" s="61"/>
      <c r="J36" s="67" t="str">
        <f t="shared" si="0"/>
        <v/>
      </c>
      <c r="K36" s="61"/>
      <c r="L36" s="61"/>
      <c r="M36" s="63" t="str">
        <f t="shared" si="3"/>
        <v/>
      </c>
      <c r="N36" s="64" t="str">
        <f t="shared" si="4"/>
        <v/>
      </c>
      <c r="O36" s="65" t="str">
        <f t="shared" si="1"/>
        <v/>
      </c>
    </row>
    <row r="37" spans="1:259" ht="60" customHeight="1">
      <c r="A37" s="66">
        <v>30</v>
      </c>
      <c r="B37" s="60"/>
      <c r="C37" s="61"/>
      <c r="D37" s="61"/>
      <c r="E37" s="67" t="str">
        <f t="shared" si="2"/>
        <v/>
      </c>
      <c r="F37" s="61"/>
      <c r="G37" s="61"/>
      <c r="H37" s="61"/>
      <c r="I37" s="61"/>
      <c r="J37" s="67" t="str">
        <f t="shared" si="0"/>
        <v/>
      </c>
      <c r="K37" s="61"/>
      <c r="L37" s="61"/>
      <c r="M37" s="63" t="str">
        <f t="shared" si="3"/>
        <v/>
      </c>
      <c r="N37" s="64" t="str">
        <f t="shared" si="4"/>
        <v/>
      </c>
      <c r="O37" s="65" t="str">
        <f t="shared" si="1"/>
        <v/>
      </c>
    </row>
    <row r="38" spans="1:259" ht="60" customHeight="1">
      <c r="A38" s="66">
        <v>31</v>
      </c>
      <c r="B38" s="60"/>
      <c r="C38" s="61"/>
      <c r="D38" s="61"/>
      <c r="E38" s="67" t="str">
        <f t="shared" si="2"/>
        <v/>
      </c>
      <c r="F38" s="61"/>
      <c r="G38" s="61"/>
      <c r="H38" s="61"/>
      <c r="I38" s="61"/>
      <c r="J38" s="67" t="str">
        <f t="shared" si="0"/>
        <v/>
      </c>
      <c r="K38" s="61"/>
      <c r="L38" s="61"/>
      <c r="M38" s="63" t="str">
        <f t="shared" si="3"/>
        <v/>
      </c>
      <c r="N38" s="64" t="str">
        <f t="shared" si="4"/>
        <v/>
      </c>
      <c r="O38" s="65" t="str">
        <f t="shared" si="1"/>
        <v/>
      </c>
    </row>
    <row r="39" spans="1:259" ht="60" customHeight="1">
      <c r="A39" s="66">
        <v>32</v>
      </c>
      <c r="B39" s="60"/>
      <c r="C39" s="61"/>
      <c r="D39" s="61"/>
      <c r="E39" s="67" t="str">
        <f t="shared" si="2"/>
        <v/>
      </c>
      <c r="F39" s="61"/>
      <c r="G39" s="61"/>
      <c r="H39" s="61"/>
      <c r="I39" s="61"/>
      <c r="J39" s="67" t="str">
        <f t="shared" si="0"/>
        <v/>
      </c>
      <c r="K39" s="61"/>
      <c r="L39" s="61"/>
      <c r="M39" s="63" t="str">
        <f t="shared" si="3"/>
        <v/>
      </c>
      <c r="N39" s="64" t="str">
        <f t="shared" si="4"/>
        <v/>
      </c>
      <c r="O39" s="65" t="str">
        <f t="shared" si="1"/>
        <v/>
      </c>
    </row>
    <row r="40" spans="1:259" ht="60" customHeight="1">
      <c r="A40" s="66">
        <v>33</v>
      </c>
      <c r="B40" s="60"/>
      <c r="C40" s="61"/>
      <c r="D40" s="61"/>
      <c r="E40" s="67" t="str">
        <f t="shared" si="2"/>
        <v/>
      </c>
      <c r="F40" s="61"/>
      <c r="G40" s="61"/>
      <c r="H40" s="61"/>
      <c r="I40" s="61"/>
      <c r="J40" s="67" t="str">
        <f t="shared" si="0"/>
        <v/>
      </c>
      <c r="K40" s="61"/>
      <c r="L40" s="61"/>
      <c r="M40" s="63" t="str">
        <f t="shared" si="3"/>
        <v/>
      </c>
      <c r="N40" s="64" t="str">
        <f t="shared" si="4"/>
        <v/>
      </c>
      <c r="O40" s="65" t="str">
        <f t="shared" si="1"/>
        <v/>
      </c>
    </row>
    <row r="41" spans="1:259" ht="60" customHeight="1">
      <c r="A41" s="66">
        <v>34</v>
      </c>
      <c r="B41" s="60"/>
      <c r="C41" s="61"/>
      <c r="D41" s="61"/>
      <c r="E41" s="67" t="str">
        <f t="shared" si="2"/>
        <v/>
      </c>
      <c r="F41" s="61"/>
      <c r="G41" s="61"/>
      <c r="H41" s="61"/>
      <c r="I41" s="61"/>
      <c r="J41" s="67" t="str">
        <f t="shared" si="0"/>
        <v/>
      </c>
      <c r="K41" s="61"/>
      <c r="L41" s="61"/>
      <c r="M41" s="63" t="str">
        <f t="shared" si="3"/>
        <v/>
      </c>
      <c r="N41" s="64" t="str">
        <f t="shared" si="4"/>
        <v/>
      </c>
      <c r="O41" s="65" t="str">
        <f t="shared" si="1"/>
        <v/>
      </c>
    </row>
    <row r="42" spans="1:259" ht="60" customHeight="1">
      <c r="A42" s="66">
        <v>35</v>
      </c>
      <c r="B42" s="60"/>
      <c r="C42" s="61"/>
      <c r="D42" s="61"/>
      <c r="E42" s="67" t="str">
        <f t="shared" si="2"/>
        <v/>
      </c>
      <c r="F42" s="61"/>
      <c r="G42" s="61"/>
      <c r="H42" s="61"/>
      <c r="I42" s="61"/>
      <c r="J42" s="67" t="str">
        <f t="shared" si="0"/>
        <v/>
      </c>
      <c r="K42" s="61"/>
      <c r="L42" s="61"/>
      <c r="M42" s="63" t="str">
        <f t="shared" si="3"/>
        <v/>
      </c>
      <c r="N42" s="64" t="str">
        <f t="shared" si="4"/>
        <v/>
      </c>
      <c r="O42" s="65" t="str">
        <f t="shared" si="1"/>
        <v/>
      </c>
    </row>
    <row r="43" spans="1:259" ht="60" customHeight="1">
      <c r="A43" s="66">
        <v>36</v>
      </c>
      <c r="B43" s="60"/>
      <c r="C43" s="61"/>
      <c r="D43" s="61"/>
      <c r="E43" s="67" t="str">
        <f t="shared" si="2"/>
        <v/>
      </c>
      <c r="F43" s="61"/>
      <c r="G43" s="61"/>
      <c r="H43" s="61"/>
      <c r="I43" s="61"/>
      <c r="J43" s="67" t="str">
        <f t="shared" si="0"/>
        <v/>
      </c>
      <c r="K43" s="61"/>
      <c r="L43" s="61"/>
      <c r="M43" s="63" t="str">
        <f t="shared" si="3"/>
        <v/>
      </c>
      <c r="N43" s="64" t="str">
        <f t="shared" si="4"/>
        <v/>
      </c>
      <c r="O43" s="65" t="str">
        <f t="shared" si="1"/>
        <v/>
      </c>
    </row>
    <row r="44" spans="1:259" s="68" customFormat="1" ht="60" customHeight="1">
      <c r="A44" s="66">
        <v>37</v>
      </c>
      <c r="B44" s="60"/>
      <c r="C44" s="61"/>
      <c r="D44" s="61"/>
      <c r="E44" s="67" t="str">
        <f t="shared" si="2"/>
        <v/>
      </c>
      <c r="F44" s="61"/>
      <c r="G44" s="61"/>
      <c r="H44" s="61"/>
      <c r="I44" s="61"/>
      <c r="J44" s="67" t="str">
        <f t="shared" si="0"/>
        <v/>
      </c>
      <c r="K44" s="61"/>
      <c r="L44" s="61"/>
      <c r="M44" s="63" t="str">
        <f t="shared" si="3"/>
        <v/>
      </c>
      <c r="N44" s="64" t="str">
        <f t="shared" si="4"/>
        <v/>
      </c>
      <c r="O44" s="65" t="str">
        <f t="shared" si="1"/>
        <v/>
      </c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49"/>
      <c r="EY44" s="49"/>
      <c r="EZ44" s="49"/>
      <c r="FA44" s="49"/>
      <c r="FB44" s="49"/>
      <c r="FC44" s="49"/>
      <c r="FD44" s="49"/>
      <c r="FE44" s="49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49"/>
      <c r="FS44" s="49"/>
      <c r="FT44" s="49"/>
      <c r="FU44" s="49"/>
      <c r="FV44" s="49"/>
      <c r="FW44" s="49"/>
      <c r="FX44" s="49"/>
      <c r="FY44" s="49"/>
      <c r="FZ44" s="49"/>
      <c r="GA44" s="49"/>
      <c r="GB44" s="49"/>
      <c r="GC44" s="49"/>
      <c r="GD44" s="49"/>
      <c r="GE44" s="49"/>
      <c r="GF44" s="49"/>
      <c r="GG44" s="49"/>
      <c r="GH44" s="49"/>
      <c r="GI44" s="49"/>
      <c r="GJ44" s="49"/>
      <c r="GK44" s="49"/>
      <c r="GL44" s="49"/>
      <c r="GM44" s="49"/>
      <c r="GN44" s="49"/>
      <c r="GO44" s="49"/>
      <c r="GP44" s="49"/>
      <c r="GQ44" s="49"/>
      <c r="GR44" s="49"/>
      <c r="GS44" s="49"/>
      <c r="GT44" s="49"/>
      <c r="GU44" s="49"/>
      <c r="GV44" s="49"/>
      <c r="GW44" s="49"/>
      <c r="GX44" s="49"/>
      <c r="GY44" s="49"/>
      <c r="GZ44" s="49"/>
      <c r="HA44" s="49"/>
      <c r="HB44" s="49"/>
      <c r="HC44" s="49"/>
      <c r="HD44" s="49"/>
      <c r="HE44" s="49"/>
      <c r="HF44" s="49"/>
      <c r="HG44" s="49"/>
      <c r="HH44" s="49"/>
      <c r="HI44" s="49"/>
      <c r="HJ44" s="49"/>
      <c r="HK44" s="49"/>
      <c r="HL44" s="49"/>
      <c r="HM44" s="49"/>
      <c r="HN44" s="49"/>
      <c r="HO44" s="49"/>
      <c r="HP44" s="49"/>
      <c r="HQ44" s="49"/>
      <c r="HR44" s="49"/>
      <c r="HS44" s="49"/>
      <c r="HT44" s="49"/>
      <c r="HU44" s="49"/>
      <c r="HV44" s="49"/>
      <c r="HW44" s="49"/>
      <c r="HX44" s="49"/>
      <c r="HY44" s="49"/>
      <c r="HZ44" s="49"/>
      <c r="IA44" s="49"/>
      <c r="IB44" s="49"/>
      <c r="IC44" s="49"/>
      <c r="ID44" s="49"/>
      <c r="IE44" s="49"/>
      <c r="IF44" s="49"/>
      <c r="IG44" s="49"/>
      <c r="IH44" s="49"/>
      <c r="II44" s="49"/>
      <c r="IJ44" s="49"/>
      <c r="IK44" s="49"/>
      <c r="IL44" s="49"/>
      <c r="IM44" s="49"/>
      <c r="IN44" s="49"/>
      <c r="IO44" s="49"/>
      <c r="IP44" s="49"/>
      <c r="IQ44" s="49"/>
      <c r="IR44" s="49"/>
      <c r="IS44" s="49"/>
      <c r="IT44" s="49"/>
      <c r="IU44" s="49"/>
      <c r="IV44" s="49"/>
      <c r="IW44" s="49"/>
      <c r="IX44" s="49"/>
      <c r="IY44" s="49"/>
    </row>
    <row r="45" spans="1:259" ht="60" customHeight="1">
      <c r="A45" s="66">
        <v>38</v>
      </c>
      <c r="B45" s="60"/>
      <c r="C45" s="61"/>
      <c r="D45" s="61"/>
      <c r="E45" s="67" t="str">
        <f t="shared" si="2"/>
        <v/>
      </c>
      <c r="F45" s="61"/>
      <c r="G45" s="61"/>
      <c r="H45" s="61"/>
      <c r="I45" s="61"/>
      <c r="J45" s="67" t="str">
        <f t="shared" si="0"/>
        <v/>
      </c>
      <c r="K45" s="61"/>
      <c r="L45" s="61"/>
      <c r="M45" s="63" t="str">
        <f t="shared" si="3"/>
        <v/>
      </c>
      <c r="N45" s="64" t="str">
        <f t="shared" si="4"/>
        <v/>
      </c>
      <c r="O45" s="65" t="str">
        <f t="shared" si="1"/>
        <v/>
      </c>
    </row>
    <row r="46" spans="1:259" ht="60" customHeight="1">
      <c r="A46" s="66">
        <v>39</v>
      </c>
      <c r="B46" s="60"/>
      <c r="C46" s="61"/>
      <c r="D46" s="61"/>
      <c r="E46" s="67" t="str">
        <f t="shared" si="2"/>
        <v/>
      </c>
      <c r="F46" s="61"/>
      <c r="G46" s="61"/>
      <c r="H46" s="61"/>
      <c r="I46" s="61"/>
      <c r="J46" s="67" t="str">
        <f t="shared" si="0"/>
        <v/>
      </c>
      <c r="K46" s="61"/>
      <c r="L46" s="61"/>
      <c r="M46" s="63" t="str">
        <f t="shared" si="3"/>
        <v/>
      </c>
      <c r="N46" s="64" t="str">
        <f t="shared" si="4"/>
        <v/>
      </c>
      <c r="O46" s="65" t="str">
        <f t="shared" si="1"/>
        <v/>
      </c>
    </row>
    <row r="47" spans="1:259" ht="60" customHeight="1">
      <c r="A47" s="66">
        <v>40</v>
      </c>
      <c r="B47" s="60"/>
      <c r="C47" s="61"/>
      <c r="D47" s="61"/>
      <c r="E47" s="67" t="str">
        <f t="shared" si="2"/>
        <v/>
      </c>
      <c r="F47" s="61"/>
      <c r="G47" s="61"/>
      <c r="H47" s="61"/>
      <c r="I47" s="61"/>
      <c r="J47" s="67" t="str">
        <f t="shared" si="0"/>
        <v/>
      </c>
      <c r="K47" s="61"/>
      <c r="L47" s="61"/>
      <c r="M47" s="63" t="str">
        <f>IF(G47="","",SUM(C47+F47+G47+K47)/50*100)</f>
        <v/>
      </c>
      <c r="N47" s="64" t="str">
        <f t="shared" si="4"/>
        <v/>
      </c>
      <c r="O47" s="65" t="str">
        <f t="shared" si="1"/>
        <v/>
      </c>
    </row>
    <row r="48" spans="1:259" ht="60" customHeight="1">
      <c r="A48" s="148" t="s">
        <v>175</v>
      </c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8"/>
      <c r="GS48" s="68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HX48" s="68"/>
      <c r="HY48" s="68"/>
      <c r="HZ48" s="68"/>
      <c r="IA48" s="68"/>
      <c r="IB48" s="68"/>
      <c r="IC48" s="68"/>
      <c r="ID48" s="68"/>
      <c r="IE48" s="68"/>
      <c r="IF48" s="68"/>
      <c r="IG48" s="68"/>
      <c r="IH48" s="68"/>
      <c r="II48" s="68"/>
      <c r="IJ48" s="68"/>
      <c r="IK48" s="68"/>
      <c r="IL48" s="68"/>
      <c r="IM48" s="68"/>
      <c r="IN48" s="68"/>
      <c r="IO48" s="68"/>
      <c r="IP48" s="68"/>
      <c r="IQ48" s="68"/>
      <c r="IR48" s="68"/>
      <c r="IS48" s="68"/>
      <c r="IT48" s="68"/>
      <c r="IU48" s="68"/>
      <c r="IV48" s="68"/>
      <c r="IW48" s="68"/>
      <c r="IX48" s="68"/>
      <c r="IY48" s="68"/>
    </row>
    <row r="49" spans="1:16" ht="60" customHeight="1">
      <c r="A49" s="69"/>
      <c r="B49" s="70" t="s">
        <v>176</v>
      </c>
      <c r="C49" s="149"/>
      <c r="D49" s="150"/>
      <c r="E49" s="150"/>
      <c r="F49" s="150"/>
      <c r="G49" s="150"/>
      <c r="H49" s="150"/>
      <c r="I49" s="150"/>
      <c r="J49" s="150"/>
      <c r="K49" s="150"/>
      <c r="L49" s="150"/>
      <c r="M49" s="151"/>
      <c r="N49" s="71"/>
      <c r="O49" s="71"/>
    </row>
    <row r="50" spans="1:16" ht="60" customHeight="1">
      <c r="A50" s="59">
        <v>1</v>
      </c>
      <c r="B50" s="72" t="s">
        <v>177</v>
      </c>
      <c r="C50" s="73">
        <f>COUNTIFS(C$8:C$47,"&gt;=4.5")</f>
        <v>13</v>
      </c>
      <c r="D50" s="73">
        <f>COUNTIFS(D$8:D$47,"&gt;=4.5")</f>
        <v>13</v>
      </c>
      <c r="E50" s="74">
        <f>COUNTIFS(E$8:E$47,"&gt;=18")</f>
        <v>0</v>
      </c>
      <c r="F50" s="75">
        <f>COUNTIFS(F$8:F$47,"&gt;=9")</f>
        <v>20</v>
      </c>
      <c r="G50" s="75"/>
      <c r="H50" s="75"/>
      <c r="I50" s="75">
        <f>COUNTIFS(I$8:I$47,"&gt;=9")</f>
        <v>0</v>
      </c>
      <c r="J50" s="74">
        <f>COUNTIFS(J$8:J$47,"&gt;=36")</f>
        <v>0</v>
      </c>
      <c r="K50" s="75">
        <f>COUNTIFS(K$8:K$47,"&gt;=9")</f>
        <v>21</v>
      </c>
      <c r="L50" s="75">
        <f>COUNTIFS(L$8:L$47,"&gt;=13.5")</f>
        <v>0</v>
      </c>
      <c r="M50" s="74">
        <f>COUNTIFS(O$8:O$47,"&gt;=90")</f>
        <v>0</v>
      </c>
      <c r="N50" s="71"/>
      <c r="O50" s="71"/>
    </row>
    <row r="51" spans="1:16" ht="60">
      <c r="A51" s="66">
        <v>2</v>
      </c>
      <c r="B51" s="72" t="s">
        <v>178</v>
      </c>
      <c r="C51" s="73">
        <f>COUNTIFS(C$8:C$47,"&gt;=4",C$8:C$47,"&lt;4.5")</f>
        <v>5</v>
      </c>
      <c r="D51" s="73">
        <f>COUNTIFS(D$8:D$47,"&gt;=4",D$8:D$47,"&lt;4.5")</f>
        <v>7</v>
      </c>
      <c r="E51" s="74">
        <f>COUNTIFS(E$8:E$47,"&gt;=16",E$8:E$47,"&lt;18")</f>
        <v>0</v>
      </c>
      <c r="F51" s="75">
        <f>COUNTIFS(F$8:F$47,"&gt;=8",F$8:F$47,"&lt;9")</f>
        <v>6</v>
      </c>
      <c r="G51" s="75"/>
      <c r="H51" s="75"/>
      <c r="I51" s="75">
        <f>COUNTIFS(I$8:I$47,"&gt;=8",I$8:I$47,"&lt;9")</f>
        <v>0</v>
      </c>
      <c r="J51" s="74">
        <f>COUNTIFS(J$8:J$47,"&gt;=32",J$8:J$47,"&lt;36")</f>
        <v>0</v>
      </c>
      <c r="K51" s="75">
        <f>COUNTIFS(K$8:K$47,"&gt;=8",K$8:K$47,"&lt;9")</f>
        <v>4</v>
      </c>
      <c r="L51" s="75">
        <f>COUNTIFS(L$8:L$47,"&gt;=12",L$8:L$47,"&lt;13.5")</f>
        <v>0</v>
      </c>
      <c r="M51" s="74">
        <f>COUNTIFS(O$8:O$47,"&gt;=80",O$8:O$47,"&lt;90")</f>
        <v>0</v>
      </c>
      <c r="N51" s="71"/>
      <c r="O51" s="71"/>
    </row>
    <row r="52" spans="1:16" ht="60">
      <c r="A52" s="66">
        <v>3</v>
      </c>
      <c r="B52" s="72" t="s">
        <v>179</v>
      </c>
      <c r="C52" s="73">
        <f>COUNTIFS(C$8:C$47,"&gt;=3.25",C$8:C$47,"&lt;4")</f>
        <v>0</v>
      </c>
      <c r="D52" s="73">
        <f>COUNTIFS(D$8:D$47,"&gt;=3.25",D$8:D$47,"&lt;4")</f>
        <v>0</v>
      </c>
      <c r="E52" s="74">
        <f>COUNTIFS(E$8:E$47,"&gt;=13",E$8:E$47,"&lt;16")</f>
        <v>0</v>
      </c>
      <c r="F52" s="75">
        <f>COUNTIFS(F$8:F$47,"&gt;=6.5",F$8:F$47,"&lt;8")</f>
        <v>0</v>
      </c>
      <c r="G52" s="75"/>
      <c r="H52" s="75"/>
      <c r="I52" s="75">
        <f>COUNTIFS(I$8:I$47,"&gt;=6.5",I$8:I$47,"&lt;8")</f>
        <v>0</v>
      </c>
      <c r="J52" s="74">
        <f>COUNTIFS(J$8:J$47,"&gt;=26",J$8:J$47,"&lt;32")</f>
        <v>11</v>
      </c>
      <c r="K52" s="75">
        <f>COUNTIFS(K$8:K$47,"&gt;=6.5",K$8:K$47,"&lt;8")</f>
        <v>0</v>
      </c>
      <c r="L52" s="75">
        <f>COUNTIFS(L$8:L$47,"&gt;=9.75",L$8:L$47,"&lt;12")</f>
        <v>0</v>
      </c>
      <c r="M52" s="74">
        <f>COUNTIFS(O$8:O$47,"&gt;=65",O$8:O$47,"&lt;80")</f>
        <v>0</v>
      </c>
      <c r="N52" s="71"/>
      <c r="O52" s="71"/>
    </row>
    <row r="53" spans="1:16" ht="60">
      <c r="A53" s="66">
        <v>4</v>
      </c>
      <c r="B53" s="72" t="s">
        <v>180</v>
      </c>
      <c r="C53" s="73">
        <f>COUNTIFS(C$8:C$47,"&gt;=2.5",C$8:C$47,"&lt;3.25")</f>
        <v>8</v>
      </c>
      <c r="D53" s="73">
        <f>COUNTIFS(D$8:D$47,"&gt;=2.5",D$8:D$47,"&lt;3.25")</f>
        <v>6</v>
      </c>
      <c r="E53" s="74">
        <f>COUNTIFS(E$8:E$47,"&gt;=10",E$8:E$47,"&lt;13")</f>
        <v>12</v>
      </c>
      <c r="F53" s="75">
        <f>COUNTIFS(F$8:F$47,"&gt;=5",F$8:F$47,"&lt;6.5")</f>
        <v>0</v>
      </c>
      <c r="G53" s="75"/>
      <c r="H53" s="75"/>
      <c r="I53" s="75">
        <f>COUNTIFS(I$8:I$47,"&gt;=5",I$8:I$47,"&lt;6.5")</f>
        <v>0</v>
      </c>
      <c r="J53" s="74">
        <f>COUNTIFS(J$8:J$47,"&gt;=20",J$8:J$47,"&lt;26")</f>
        <v>1</v>
      </c>
      <c r="K53" s="75">
        <f>COUNTIFS(K$8:K$47,"&gt;=5",K$8:K$47,"&lt;6.5")</f>
        <v>0</v>
      </c>
      <c r="L53" s="75">
        <f>COUNTIFS(L$8:L$47,"&gt;=7.5",L$8:L$47,"&lt;9.75")</f>
        <v>0</v>
      </c>
      <c r="M53" s="74">
        <f>COUNTIFS(O$8:O$47,"&gt;=50",O$8:O$47,"&lt;65")</f>
        <v>11</v>
      </c>
      <c r="N53" s="71"/>
      <c r="O53" s="71"/>
    </row>
    <row r="54" spans="1:16" ht="60">
      <c r="A54" s="66">
        <v>5</v>
      </c>
      <c r="B54" s="72" t="s">
        <v>181</v>
      </c>
      <c r="C54" s="73">
        <f>COUNTIFS(C$8:C$47,"&lt;2.5")</f>
        <v>0</v>
      </c>
      <c r="D54" s="73">
        <f>COUNTIFS(D$8:D$47,"&lt;2.5")</f>
        <v>0</v>
      </c>
      <c r="E54" s="74">
        <f>COUNTIFS(E$8:E$47,"&lt;10")</f>
        <v>14</v>
      </c>
      <c r="F54" s="75">
        <f>COUNTIFS(F$8:F$47,"&lt;5")</f>
        <v>0</v>
      </c>
      <c r="G54" s="75"/>
      <c r="H54" s="75"/>
      <c r="I54" s="75">
        <f>COUNTIFS(I$8:I$47,"&lt;5")</f>
        <v>0</v>
      </c>
      <c r="J54" s="74">
        <f>COUNTIFS(J$8:J$47,"&lt;20")</f>
        <v>14</v>
      </c>
      <c r="K54" s="75">
        <f>COUNTIFS(K$8:K$47,"&lt;5")</f>
        <v>1</v>
      </c>
      <c r="L54" s="75">
        <f>COUNTIFS(L$8:L$47,"&lt;7.5")</f>
        <v>0</v>
      </c>
      <c r="M54" s="74">
        <f>COUNTIFS(O$8:O$47,"&lt;50")</f>
        <v>15</v>
      </c>
      <c r="N54" s="71"/>
      <c r="O54" s="71"/>
    </row>
    <row r="55" spans="1:16" s="82" customFormat="1" ht="42" customHeight="1">
      <c r="A55" s="76"/>
      <c r="B55" s="77" t="s">
        <v>182</v>
      </c>
      <c r="C55" s="142" t="s">
        <v>183</v>
      </c>
      <c r="D55" s="142" t="s">
        <v>184</v>
      </c>
      <c r="E55" s="142" t="s">
        <v>184</v>
      </c>
      <c r="F55" s="142" t="s">
        <v>184</v>
      </c>
      <c r="G55" s="142"/>
      <c r="H55" s="142"/>
      <c r="I55" s="142" t="s">
        <v>184</v>
      </c>
      <c r="J55" s="142" t="s">
        <v>184</v>
      </c>
      <c r="K55" s="79" t="s">
        <v>185</v>
      </c>
      <c r="L55" s="80"/>
      <c r="M55" s="80"/>
      <c r="N55" s="81"/>
      <c r="O55" s="80"/>
      <c r="P55" s="80"/>
    </row>
    <row r="56" spans="1:16" s="88" customFormat="1" ht="42.75" customHeight="1">
      <c r="A56" s="83"/>
      <c r="B56" s="84"/>
      <c r="C56" s="143"/>
      <c r="D56" s="143"/>
      <c r="E56" s="143"/>
      <c r="F56" s="143"/>
      <c r="G56" s="143"/>
      <c r="H56" s="143"/>
      <c r="I56" s="143"/>
      <c r="J56" s="143"/>
      <c r="K56" s="85"/>
      <c r="L56" s="86"/>
      <c r="M56" s="86"/>
      <c r="N56" s="87"/>
      <c r="O56" s="86"/>
      <c r="P56" s="86"/>
    </row>
  </sheetData>
  <sheetProtection algorithmName="SHA-512" hashValue="bymfRcfdrKcinTwDVsD9Sw9HEi8Aylyen4Sk5Zge/jYh+kvPJ7FX30Y4JStUMt7GaslXX539UxCjP4mWFs/Pug==" saltValue="rJpldvugpSjeUtd+V1m7xQ==" spinCount="100000" sheet="1"/>
  <mergeCells count="20">
    <mergeCell ref="C55:J55"/>
    <mergeCell ref="C56:J56"/>
    <mergeCell ref="O5:O6"/>
    <mergeCell ref="C6:E6"/>
    <mergeCell ref="F6:J6"/>
    <mergeCell ref="N6:N7"/>
    <mergeCell ref="A48:O48"/>
    <mergeCell ref="C49:M49"/>
    <mergeCell ref="A5:A7"/>
    <mergeCell ref="C5:E5"/>
    <mergeCell ref="F5:J5"/>
    <mergeCell ref="K5:K6"/>
    <mergeCell ref="L5:L6"/>
    <mergeCell ref="M5:N5"/>
    <mergeCell ref="A4:B4"/>
    <mergeCell ref="A1:B1"/>
    <mergeCell ref="C1:L2"/>
    <mergeCell ref="A2:B2"/>
    <mergeCell ref="A3:D3"/>
    <mergeCell ref="E3:K3"/>
  </mergeCells>
  <dataValidations count="5">
    <dataValidation type="whole" allowBlank="1" showInputMessage="1" showErrorMessage="1" sqref="L8:L47" xr:uid="{00000000-0002-0000-0700-000000000000}">
      <formula1>0</formula1>
      <formula2>30</formula2>
    </dataValidation>
    <dataValidation type="whole" allowBlank="1" showInputMessage="1" showErrorMessage="1" sqref="F8:I47 K8:K47" xr:uid="{00000000-0002-0000-0700-000001000000}">
      <formula1>0</formula1>
      <formula2>20</formula2>
    </dataValidation>
    <dataValidation type="whole" allowBlank="1" showInputMessage="1" showErrorMessage="1" sqref="C8:D47" xr:uid="{00000000-0002-0000-0700-000002000000}">
      <formula1>0</formula1>
      <formula2>5</formula2>
    </dataValidation>
    <dataValidation allowBlank="1" showInputMessage="1" showErrorMessage="1" error="يجب أن تكون القيمة بين 0 و 5" sqref="SU46:TF50 ACQ46:ADB50 AMM46:AMX50 AWI46:AWT50 BGE46:BGP50 BQA46:BQL50 BZW46:CAH50 CJS46:CKD50 CTO46:CTZ50 DDK46:DDV50 DNG46:DNR50 DXC46:DXN50 EGY46:EHJ50 EQU46:ERF50 FAQ46:FBB50 FKM46:FKX50 FUI46:FUT50 GEE46:GEP50 GOA46:GOL50 GXW46:GYH50 HHS46:HID50 HRO46:HRZ50 IBK46:IBV50 ILG46:ILR50 IVC46:IVN50 JEY46:JFJ50 JOU46:JPF50 JYQ46:JZB50 KIM46:KIX50 KSI46:KST50 LCE46:LCP50 LMA46:LML50 LVW46:LWH50 MFS46:MGD50 MPO46:MPZ50 MZK46:MZV50 NJG46:NJR50 NTC46:NTN50 OCY46:ODJ50 OMU46:ONF50 OWQ46:OXB50 PGM46:PGX50 PQI46:PQT50 QAE46:QAP50 QKA46:QKL50 QTW46:QUH50 RDS46:RED50 RNO46:RNZ50 RXK46:RXV50 SHG46:SHR50 SRC46:SRN50 TAY46:TBJ50 TKU46:TLF50 TUQ46:TVB50 UEM46:UEX50 UOI46:UOT50 UYE46:UYP50 VIA46:VIL50 VRW46:VSH50 WBS46:WCD50 WLO46:WLZ50 WVK46:WVV50 SU65584:TF65588 ACQ65584:ADB65588 AMM65584:AMX65588 AWI65584:AWT65588 BGE65584:BGP65588 BQA65584:BQL65588 BZW65584:CAH65588 CJS65584:CKD65588 CTO65584:CTZ65588 DDK65584:DDV65588 DNG65584:DNR65588 DXC65584:DXN65588 EGY65584:EHJ65588 EQU65584:ERF65588 FAQ65584:FBB65588 FKM65584:FKX65588 FUI65584:FUT65588 GEE65584:GEP65588 GOA65584:GOL65588 GXW65584:GYH65588 HHS65584:HID65588 HRO65584:HRZ65588 IBK65584:IBV65588 ILG65584:ILR65588 IVC65584:IVN65588 JEY65584:JFJ65588 JOU65584:JPF65588 JYQ65584:JZB65588 KIM65584:KIX65588 KSI65584:KST65588 LCE65584:LCP65588 LMA65584:LML65588 LVW65584:LWH65588 MFS65584:MGD65588 MPO65584:MPZ65588 MZK65584:MZV65588 NJG65584:NJR65588 NTC65584:NTN65588 OCY65584:ODJ65588 OMU65584:ONF65588 OWQ65584:OXB65588 PGM65584:PGX65588 PQI65584:PQT65588 QAE65584:QAP65588 QKA65584:QKL65588 QTW65584:QUH65588 RDS65584:RED65588 RNO65584:RNZ65588 RXK65584:RXV65588 SHG65584:SHR65588 SRC65584:SRN65588 TAY65584:TBJ65588 TKU65584:TLF65588 TUQ65584:TVB65588 UEM65584:UEX65588 UOI65584:UOT65588 UYE65584:UYP65588 VIA65584:VIL65588 VRW65584:VSH65588 WBS65584:WCD65588 WLO65584:WLZ65588 WVK65584:WVV65588 SU131120:TF131124 ACQ131120:ADB131124 AMM131120:AMX131124 AWI131120:AWT131124 BGE131120:BGP131124 BQA131120:BQL131124 BZW131120:CAH131124 CJS131120:CKD131124 CTO131120:CTZ131124 DDK131120:DDV131124 DNG131120:DNR131124 DXC131120:DXN131124 EGY131120:EHJ131124 EQU131120:ERF131124 FAQ131120:FBB131124 FKM131120:FKX131124 FUI131120:FUT131124 GEE131120:GEP131124 GOA131120:GOL131124 GXW131120:GYH131124 HHS131120:HID131124 HRO131120:HRZ131124 IBK131120:IBV131124 ILG131120:ILR131124 IVC131120:IVN131124 JEY131120:JFJ131124 JOU131120:JPF131124 JYQ131120:JZB131124 KIM131120:KIX131124 KSI131120:KST131124 LCE131120:LCP131124 LMA131120:LML131124 LVW131120:LWH131124 MFS131120:MGD131124 MPO131120:MPZ131124 MZK131120:MZV131124 NJG131120:NJR131124 NTC131120:NTN131124 OCY131120:ODJ131124 OMU131120:ONF131124 OWQ131120:OXB131124 PGM131120:PGX131124 PQI131120:PQT131124 QAE131120:QAP131124 QKA131120:QKL131124 QTW131120:QUH131124 RDS131120:RED131124 RNO131120:RNZ131124 RXK131120:RXV131124 SHG131120:SHR131124 SRC131120:SRN131124 TAY131120:TBJ131124 TKU131120:TLF131124 TUQ131120:TVB131124 UEM131120:UEX131124 UOI131120:UOT131124 UYE131120:UYP131124 VIA131120:VIL131124 VRW131120:VSH131124 WBS131120:WCD131124 WLO131120:WLZ131124 WVK131120:WVV131124 SU196656:TF196660 ACQ196656:ADB196660 AMM196656:AMX196660 AWI196656:AWT196660 BGE196656:BGP196660 BQA196656:BQL196660 BZW196656:CAH196660 CJS196656:CKD196660 CTO196656:CTZ196660 DDK196656:DDV196660 DNG196656:DNR196660 DXC196656:DXN196660 EGY196656:EHJ196660 EQU196656:ERF196660 FAQ196656:FBB196660 FKM196656:FKX196660 FUI196656:FUT196660 GEE196656:GEP196660 GOA196656:GOL196660 GXW196656:GYH196660 HHS196656:HID196660 HRO196656:HRZ196660 IBK196656:IBV196660 ILG196656:ILR196660 IVC196656:IVN196660 JEY196656:JFJ196660 JOU196656:JPF196660 JYQ196656:JZB196660 KIM196656:KIX196660 KSI196656:KST196660 LCE196656:LCP196660 LMA196656:LML196660 LVW196656:LWH196660 MFS196656:MGD196660 MPO196656:MPZ196660 MZK196656:MZV196660 NJG196656:NJR196660 NTC196656:NTN196660 OCY196656:ODJ196660 OMU196656:ONF196660 OWQ196656:OXB196660 PGM196656:PGX196660 PQI196656:PQT196660 QAE196656:QAP196660 QKA196656:QKL196660 QTW196656:QUH196660 RDS196656:RED196660 RNO196656:RNZ196660 RXK196656:RXV196660 SHG196656:SHR196660 SRC196656:SRN196660 TAY196656:TBJ196660 TKU196656:TLF196660 TUQ196656:TVB196660 UEM196656:UEX196660 UOI196656:UOT196660 UYE196656:UYP196660 VIA196656:VIL196660 VRW196656:VSH196660 WBS196656:WCD196660 WLO196656:WLZ196660 WVK196656:WVV196660 SU262192:TF262196 ACQ262192:ADB262196 AMM262192:AMX262196 AWI262192:AWT262196 BGE262192:BGP262196 BQA262192:BQL262196 BZW262192:CAH262196 CJS262192:CKD262196 CTO262192:CTZ262196 DDK262192:DDV262196 DNG262192:DNR262196 DXC262192:DXN262196 EGY262192:EHJ262196 EQU262192:ERF262196 FAQ262192:FBB262196 FKM262192:FKX262196 FUI262192:FUT262196 GEE262192:GEP262196 GOA262192:GOL262196 GXW262192:GYH262196 HHS262192:HID262196 HRO262192:HRZ262196 IBK262192:IBV262196 ILG262192:ILR262196 IVC262192:IVN262196 JEY262192:JFJ262196 JOU262192:JPF262196 JYQ262192:JZB262196 KIM262192:KIX262196 KSI262192:KST262196 LCE262192:LCP262196 LMA262192:LML262196 LVW262192:LWH262196 MFS262192:MGD262196 MPO262192:MPZ262196 MZK262192:MZV262196 NJG262192:NJR262196 NTC262192:NTN262196 OCY262192:ODJ262196 OMU262192:ONF262196 OWQ262192:OXB262196 PGM262192:PGX262196 PQI262192:PQT262196 QAE262192:QAP262196 QKA262192:QKL262196 QTW262192:QUH262196 RDS262192:RED262196 RNO262192:RNZ262196 RXK262192:RXV262196 SHG262192:SHR262196 SRC262192:SRN262196 TAY262192:TBJ262196 TKU262192:TLF262196 TUQ262192:TVB262196 UEM262192:UEX262196 UOI262192:UOT262196 UYE262192:UYP262196 VIA262192:VIL262196 VRW262192:VSH262196 WBS262192:WCD262196 WLO262192:WLZ262196 WVK262192:WVV262196 SU327728:TF327732 ACQ327728:ADB327732 AMM327728:AMX327732 AWI327728:AWT327732 BGE327728:BGP327732 BQA327728:BQL327732 BZW327728:CAH327732 CJS327728:CKD327732 CTO327728:CTZ327732 DDK327728:DDV327732 DNG327728:DNR327732 DXC327728:DXN327732 EGY327728:EHJ327732 EQU327728:ERF327732 FAQ327728:FBB327732 FKM327728:FKX327732 FUI327728:FUT327732 GEE327728:GEP327732 GOA327728:GOL327732 GXW327728:GYH327732 HHS327728:HID327732 HRO327728:HRZ327732 IBK327728:IBV327732 ILG327728:ILR327732 IVC327728:IVN327732 JEY327728:JFJ327732 JOU327728:JPF327732 JYQ327728:JZB327732 KIM327728:KIX327732 KSI327728:KST327732 LCE327728:LCP327732 LMA327728:LML327732 LVW327728:LWH327732 MFS327728:MGD327732 MPO327728:MPZ327732 MZK327728:MZV327732 NJG327728:NJR327732 NTC327728:NTN327732 OCY327728:ODJ327732 OMU327728:ONF327732 OWQ327728:OXB327732 PGM327728:PGX327732 PQI327728:PQT327732 QAE327728:QAP327732 QKA327728:QKL327732 QTW327728:QUH327732 RDS327728:RED327732 RNO327728:RNZ327732 RXK327728:RXV327732 SHG327728:SHR327732 SRC327728:SRN327732 TAY327728:TBJ327732 TKU327728:TLF327732 TUQ327728:TVB327732 UEM327728:UEX327732 UOI327728:UOT327732 UYE327728:UYP327732 VIA327728:VIL327732 VRW327728:VSH327732 WBS327728:WCD327732 WLO327728:WLZ327732 WVK327728:WVV327732 SU393264:TF393268 ACQ393264:ADB393268 AMM393264:AMX393268 AWI393264:AWT393268 BGE393264:BGP393268 BQA393264:BQL393268 BZW393264:CAH393268 CJS393264:CKD393268 CTO393264:CTZ393268 DDK393264:DDV393268 DNG393264:DNR393268 DXC393264:DXN393268 EGY393264:EHJ393268 EQU393264:ERF393268 FAQ393264:FBB393268 FKM393264:FKX393268 FUI393264:FUT393268 GEE393264:GEP393268 GOA393264:GOL393268 GXW393264:GYH393268 HHS393264:HID393268 HRO393264:HRZ393268 IBK393264:IBV393268 ILG393264:ILR393268 IVC393264:IVN393268 JEY393264:JFJ393268 JOU393264:JPF393268 JYQ393264:JZB393268 KIM393264:KIX393268 KSI393264:KST393268 LCE393264:LCP393268 LMA393264:LML393268 LVW393264:LWH393268 MFS393264:MGD393268 MPO393264:MPZ393268 MZK393264:MZV393268 NJG393264:NJR393268 NTC393264:NTN393268 OCY393264:ODJ393268 OMU393264:ONF393268 OWQ393264:OXB393268 PGM393264:PGX393268 PQI393264:PQT393268 QAE393264:QAP393268 QKA393264:QKL393268 QTW393264:QUH393268 RDS393264:RED393268 RNO393264:RNZ393268 RXK393264:RXV393268 SHG393264:SHR393268 SRC393264:SRN393268 TAY393264:TBJ393268 TKU393264:TLF393268 TUQ393264:TVB393268 UEM393264:UEX393268 UOI393264:UOT393268 UYE393264:UYP393268 VIA393264:VIL393268 VRW393264:VSH393268 WBS393264:WCD393268 WLO393264:WLZ393268 WVK393264:WVV393268 SU458800:TF458804 ACQ458800:ADB458804 AMM458800:AMX458804 AWI458800:AWT458804 BGE458800:BGP458804 BQA458800:BQL458804 BZW458800:CAH458804 CJS458800:CKD458804 CTO458800:CTZ458804 DDK458800:DDV458804 DNG458800:DNR458804 DXC458800:DXN458804 EGY458800:EHJ458804 EQU458800:ERF458804 FAQ458800:FBB458804 FKM458800:FKX458804 FUI458800:FUT458804 GEE458800:GEP458804 GOA458800:GOL458804 GXW458800:GYH458804 HHS458800:HID458804 HRO458800:HRZ458804 IBK458800:IBV458804 ILG458800:ILR458804 IVC458800:IVN458804 JEY458800:JFJ458804 JOU458800:JPF458804 JYQ458800:JZB458804 KIM458800:KIX458804 KSI458800:KST458804 LCE458800:LCP458804 LMA458800:LML458804 LVW458800:LWH458804 MFS458800:MGD458804 MPO458800:MPZ458804 MZK458800:MZV458804 NJG458800:NJR458804 NTC458800:NTN458804 OCY458800:ODJ458804 OMU458800:ONF458804 OWQ458800:OXB458804 PGM458800:PGX458804 PQI458800:PQT458804 QAE458800:QAP458804 QKA458800:QKL458804 QTW458800:QUH458804 RDS458800:RED458804 RNO458800:RNZ458804 RXK458800:RXV458804 SHG458800:SHR458804 SRC458800:SRN458804 TAY458800:TBJ458804 TKU458800:TLF458804 TUQ458800:TVB458804 UEM458800:UEX458804 UOI458800:UOT458804 UYE458800:UYP458804 VIA458800:VIL458804 VRW458800:VSH458804 WBS458800:WCD458804 WLO458800:WLZ458804 WVK458800:WVV458804 SU524336:TF524340 ACQ524336:ADB524340 AMM524336:AMX524340 AWI524336:AWT524340 BGE524336:BGP524340 BQA524336:BQL524340 BZW524336:CAH524340 CJS524336:CKD524340 CTO524336:CTZ524340 DDK524336:DDV524340 DNG524336:DNR524340 DXC524336:DXN524340 EGY524336:EHJ524340 EQU524336:ERF524340 FAQ524336:FBB524340 FKM524336:FKX524340 FUI524336:FUT524340 GEE524336:GEP524340 GOA524336:GOL524340 GXW524336:GYH524340 HHS524336:HID524340 HRO524336:HRZ524340 IBK524336:IBV524340 ILG524336:ILR524340 IVC524336:IVN524340 JEY524336:JFJ524340 JOU524336:JPF524340 JYQ524336:JZB524340 KIM524336:KIX524340 KSI524336:KST524340 LCE524336:LCP524340 LMA524336:LML524340 LVW524336:LWH524340 MFS524336:MGD524340 MPO524336:MPZ524340 MZK524336:MZV524340 NJG524336:NJR524340 NTC524336:NTN524340 OCY524336:ODJ524340 OMU524336:ONF524340 OWQ524336:OXB524340 PGM524336:PGX524340 PQI524336:PQT524340 QAE524336:QAP524340 QKA524336:QKL524340 QTW524336:QUH524340 RDS524336:RED524340 RNO524336:RNZ524340 RXK524336:RXV524340 SHG524336:SHR524340 SRC524336:SRN524340 TAY524336:TBJ524340 TKU524336:TLF524340 TUQ524336:TVB524340 UEM524336:UEX524340 UOI524336:UOT524340 UYE524336:UYP524340 VIA524336:VIL524340 VRW524336:VSH524340 WBS524336:WCD524340 WLO524336:WLZ524340 WVK524336:WVV524340 SU589872:TF589876 ACQ589872:ADB589876 AMM589872:AMX589876 AWI589872:AWT589876 BGE589872:BGP589876 BQA589872:BQL589876 BZW589872:CAH589876 CJS589872:CKD589876 CTO589872:CTZ589876 DDK589872:DDV589876 DNG589872:DNR589876 DXC589872:DXN589876 EGY589872:EHJ589876 EQU589872:ERF589876 FAQ589872:FBB589876 FKM589872:FKX589876 FUI589872:FUT589876 GEE589872:GEP589876 GOA589872:GOL589876 GXW589872:GYH589876 HHS589872:HID589876 HRO589872:HRZ589876 IBK589872:IBV589876 ILG589872:ILR589876 IVC589872:IVN589876 JEY589872:JFJ589876 JOU589872:JPF589876 JYQ589872:JZB589876 KIM589872:KIX589876 KSI589872:KST589876 LCE589872:LCP589876 LMA589872:LML589876 LVW589872:LWH589876 MFS589872:MGD589876 MPO589872:MPZ589876 MZK589872:MZV589876 NJG589872:NJR589876 NTC589872:NTN589876 OCY589872:ODJ589876 OMU589872:ONF589876 OWQ589872:OXB589876 PGM589872:PGX589876 PQI589872:PQT589876 QAE589872:QAP589876 QKA589872:QKL589876 QTW589872:QUH589876 RDS589872:RED589876 RNO589872:RNZ589876 RXK589872:RXV589876 SHG589872:SHR589876 SRC589872:SRN589876 TAY589872:TBJ589876 TKU589872:TLF589876 TUQ589872:TVB589876 UEM589872:UEX589876 UOI589872:UOT589876 UYE589872:UYP589876 VIA589872:VIL589876 VRW589872:VSH589876 WBS589872:WCD589876 WLO589872:WLZ589876 WVK589872:WVV589876 SU655408:TF655412 ACQ655408:ADB655412 AMM655408:AMX655412 AWI655408:AWT655412 BGE655408:BGP655412 BQA655408:BQL655412 BZW655408:CAH655412 CJS655408:CKD655412 CTO655408:CTZ655412 DDK655408:DDV655412 DNG655408:DNR655412 DXC655408:DXN655412 EGY655408:EHJ655412 EQU655408:ERF655412 FAQ655408:FBB655412 FKM655408:FKX655412 FUI655408:FUT655412 GEE655408:GEP655412 GOA655408:GOL655412 GXW655408:GYH655412 HHS655408:HID655412 HRO655408:HRZ655412 IBK655408:IBV655412 ILG655408:ILR655412 IVC655408:IVN655412 JEY655408:JFJ655412 JOU655408:JPF655412 JYQ655408:JZB655412 KIM655408:KIX655412 KSI655408:KST655412 LCE655408:LCP655412 LMA655408:LML655412 LVW655408:LWH655412 MFS655408:MGD655412 MPO655408:MPZ655412 MZK655408:MZV655412 NJG655408:NJR655412 NTC655408:NTN655412 OCY655408:ODJ655412 OMU655408:ONF655412 OWQ655408:OXB655412 PGM655408:PGX655412 PQI655408:PQT655412 QAE655408:QAP655412 QKA655408:QKL655412 QTW655408:QUH655412 RDS655408:RED655412 RNO655408:RNZ655412 RXK655408:RXV655412 SHG655408:SHR655412 SRC655408:SRN655412 TAY655408:TBJ655412 TKU655408:TLF655412 TUQ655408:TVB655412 UEM655408:UEX655412 UOI655408:UOT655412 UYE655408:UYP655412 VIA655408:VIL655412 VRW655408:VSH655412 WBS655408:WCD655412 WLO655408:WLZ655412 WVK655408:WVV655412 SU720944:TF720948 ACQ720944:ADB720948 AMM720944:AMX720948 AWI720944:AWT720948 BGE720944:BGP720948 BQA720944:BQL720948 BZW720944:CAH720948 CJS720944:CKD720948 CTO720944:CTZ720948 DDK720944:DDV720948 DNG720944:DNR720948 DXC720944:DXN720948 EGY720944:EHJ720948 EQU720944:ERF720948 FAQ720944:FBB720948 FKM720944:FKX720948 FUI720944:FUT720948 GEE720944:GEP720948 GOA720944:GOL720948 GXW720944:GYH720948 HHS720944:HID720948 HRO720944:HRZ720948 IBK720944:IBV720948 ILG720944:ILR720948 IVC720944:IVN720948 JEY720944:JFJ720948 JOU720944:JPF720948 JYQ720944:JZB720948 KIM720944:KIX720948 KSI720944:KST720948 LCE720944:LCP720948 LMA720944:LML720948 LVW720944:LWH720948 MFS720944:MGD720948 MPO720944:MPZ720948 MZK720944:MZV720948 NJG720944:NJR720948 NTC720944:NTN720948 OCY720944:ODJ720948 OMU720944:ONF720948 OWQ720944:OXB720948 PGM720944:PGX720948 PQI720944:PQT720948 QAE720944:QAP720948 QKA720944:QKL720948 QTW720944:QUH720948 RDS720944:RED720948 RNO720944:RNZ720948 RXK720944:RXV720948 SHG720944:SHR720948 SRC720944:SRN720948 TAY720944:TBJ720948 TKU720944:TLF720948 TUQ720944:TVB720948 UEM720944:UEX720948 UOI720944:UOT720948 UYE720944:UYP720948 VIA720944:VIL720948 VRW720944:VSH720948 WBS720944:WCD720948 WLO720944:WLZ720948 WVK720944:WVV720948 SU786480:TF786484 ACQ786480:ADB786484 AMM786480:AMX786484 AWI786480:AWT786484 BGE786480:BGP786484 BQA786480:BQL786484 BZW786480:CAH786484 CJS786480:CKD786484 CTO786480:CTZ786484 DDK786480:DDV786484 DNG786480:DNR786484 DXC786480:DXN786484 EGY786480:EHJ786484 EQU786480:ERF786484 FAQ786480:FBB786484 FKM786480:FKX786484 FUI786480:FUT786484 GEE786480:GEP786484 GOA786480:GOL786484 GXW786480:GYH786484 HHS786480:HID786484 HRO786480:HRZ786484 IBK786480:IBV786484 ILG786480:ILR786484 IVC786480:IVN786484 JEY786480:JFJ786484 JOU786480:JPF786484 JYQ786480:JZB786484 KIM786480:KIX786484 KSI786480:KST786484 LCE786480:LCP786484 LMA786480:LML786484 LVW786480:LWH786484 MFS786480:MGD786484 MPO786480:MPZ786484 MZK786480:MZV786484 NJG786480:NJR786484 NTC786480:NTN786484 OCY786480:ODJ786484 OMU786480:ONF786484 OWQ786480:OXB786484 PGM786480:PGX786484 PQI786480:PQT786484 QAE786480:QAP786484 QKA786480:QKL786484 QTW786480:QUH786484 RDS786480:RED786484 RNO786480:RNZ786484 RXK786480:RXV786484 SHG786480:SHR786484 SRC786480:SRN786484 TAY786480:TBJ786484 TKU786480:TLF786484 TUQ786480:TVB786484 UEM786480:UEX786484 UOI786480:UOT786484 UYE786480:UYP786484 VIA786480:VIL786484 VRW786480:VSH786484 WBS786480:WCD786484 WLO786480:WLZ786484 WVK786480:WVV786484 SU852016:TF852020 ACQ852016:ADB852020 AMM852016:AMX852020 AWI852016:AWT852020 BGE852016:BGP852020 BQA852016:BQL852020 BZW852016:CAH852020 CJS852016:CKD852020 CTO852016:CTZ852020 DDK852016:DDV852020 DNG852016:DNR852020 DXC852016:DXN852020 EGY852016:EHJ852020 EQU852016:ERF852020 FAQ852016:FBB852020 FKM852016:FKX852020 FUI852016:FUT852020 GEE852016:GEP852020 GOA852016:GOL852020 GXW852016:GYH852020 HHS852016:HID852020 HRO852016:HRZ852020 IBK852016:IBV852020 ILG852016:ILR852020 IVC852016:IVN852020 JEY852016:JFJ852020 JOU852016:JPF852020 JYQ852016:JZB852020 KIM852016:KIX852020 KSI852016:KST852020 LCE852016:LCP852020 LMA852016:LML852020 LVW852016:LWH852020 MFS852016:MGD852020 MPO852016:MPZ852020 MZK852016:MZV852020 NJG852016:NJR852020 NTC852016:NTN852020 OCY852016:ODJ852020 OMU852016:ONF852020 OWQ852016:OXB852020 PGM852016:PGX852020 PQI852016:PQT852020 QAE852016:QAP852020 QKA852016:QKL852020 QTW852016:QUH852020 RDS852016:RED852020 RNO852016:RNZ852020 RXK852016:RXV852020 SHG852016:SHR852020 SRC852016:SRN852020 TAY852016:TBJ852020 TKU852016:TLF852020 TUQ852016:TVB852020 UEM852016:UEX852020 UOI852016:UOT852020 UYE852016:UYP852020 VIA852016:VIL852020 VRW852016:VSH852020 WBS852016:WCD852020 WLO852016:WLZ852020 WVK852016:WVV852020 SU917552:TF917556 ACQ917552:ADB917556 AMM917552:AMX917556 AWI917552:AWT917556 BGE917552:BGP917556 BQA917552:BQL917556 BZW917552:CAH917556 CJS917552:CKD917556 CTO917552:CTZ917556 DDK917552:DDV917556 DNG917552:DNR917556 DXC917552:DXN917556 EGY917552:EHJ917556 EQU917552:ERF917556 FAQ917552:FBB917556 FKM917552:FKX917556 FUI917552:FUT917556 GEE917552:GEP917556 GOA917552:GOL917556 GXW917552:GYH917556 HHS917552:HID917556 HRO917552:HRZ917556 IBK917552:IBV917556 ILG917552:ILR917556 IVC917552:IVN917556 JEY917552:JFJ917556 JOU917552:JPF917556 JYQ917552:JZB917556 KIM917552:KIX917556 KSI917552:KST917556 LCE917552:LCP917556 LMA917552:LML917556 LVW917552:LWH917556 MFS917552:MGD917556 MPO917552:MPZ917556 MZK917552:MZV917556 NJG917552:NJR917556 NTC917552:NTN917556 OCY917552:ODJ917556 OMU917552:ONF917556 OWQ917552:OXB917556 PGM917552:PGX917556 PQI917552:PQT917556 QAE917552:QAP917556 QKA917552:QKL917556 QTW917552:QUH917556 RDS917552:RED917556 RNO917552:RNZ917556 RXK917552:RXV917556 SHG917552:SHR917556 SRC917552:SRN917556 TAY917552:TBJ917556 TKU917552:TLF917556 TUQ917552:TVB917556 UEM917552:UEX917556 UOI917552:UOT917556 UYE917552:UYP917556 VIA917552:VIL917556 VRW917552:VSH917556 WBS917552:WCD917556 WLO917552:WLZ917556 WVK917552:WVV917556 WVK983088:WVV983092 SU983088:TF983092 ACQ983088:ADB983092 AMM983088:AMX983092 AWI983088:AWT983092 BGE983088:BGP983092 BQA983088:BQL983092 BZW983088:CAH983092 CJS983088:CKD983092 CTO983088:CTZ983092 DDK983088:DDV983092 DNG983088:DNR983092 DXC983088:DXN983092 EGY983088:EHJ983092 EQU983088:ERF983092 FAQ983088:FBB983092 FKM983088:FKX983092 FUI983088:FUT983092 GEE983088:GEP983092 GOA983088:GOL983092 GXW983088:GYH983092 HHS983088:HID983092 HRO983088:HRZ983092 IBK983088:IBV983092 ILG983088:ILR983092 IVC983088:IVN983092 JEY983088:JFJ983092 JOU983088:JPF983092 JYQ983088:JZB983092 KIM983088:KIX983092 KSI983088:KST983092 LCE983088:LCP983092 LMA983088:LML983092 LVW983088:LWH983092 MFS983088:MGD983092 MPO983088:MPZ983092 MZK983088:MZV983092 NJG983088:NJR983092 NTC983088:NTN983092 OCY983088:ODJ983092 OMU983088:ONF983092 OWQ983088:OXB983092 PGM983088:PGX983092 PQI983088:PQT983092 QAE983088:QAP983092 QKA983088:QKL983092 QTW983088:QUH983092 RDS983088:RED983092 RNO983088:RNZ983092 RXK983088:RXV983092 SHG983088:SHR983092 SRC983088:SRN983092 TAY983088:TBJ983092 TKU983088:TLF983092 TUQ983088:TVB983092 UEM983088:UEX983092 UOI983088:UOT983092 UYE983088:UYP983092 VIA983088:VIL983092 VRW983088:VSH983092 WBS983088:WCD983092 WLO983088:WLZ983092 IY50:IY54 C917556:M917560 C852020:M852024 C786484:M786488 C720948:M720952 C655412:M655416 C589876:M589880 C524340:M524344 C458804:M458808 C393268:M393272 C327732:M327736 C262196:M262200 C196660:M196664 C131124:M131128 C65588:M65592 C983092:M983096 IY983092:IY983096 IZ983088:JJ983092 IY917556:IY917560 IZ917552:JJ917556 IY852020:IY852024 IZ852016:JJ852020 IY786484:IY786488 IZ786480:JJ786484 IY720948:IY720952 IZ720944:JJ720948 IY655412:IY655416 IZ655408:JJ655412 IY589876:IY589880 IZ589872:JJ589876 IY524340:IY524344 IZ524336:JJ524340 IY458804:IY458808 IZ458800:JJ458804 IY393268:IY393272 IZ393264:JJ393268 IY327732:IY327736 IZ327728:JJ327732 IY262196:IY262200 IZ262192:JJ262196 IY196660:IY196664 IZ196656:JJ196660 IY131124:IY131128 IZ131120:JJ131124 IY65588:IY65592 IZ65584:JJ65588 IZ46:JJ50 C50:M54" xr:uid="{00000000-0002-0000-0700-000003000000}"/>
    <dataValidation type="decimal" allowBlank="1" showInputMessage="1" showErrorMessage="1" sqref="JI65542:JI65581 TE65542:TE65581 ADA65542:ADA65581 AMW65542:AMW65581 AWS65542:AWS65581 BGO65542:BGO65581 BQK65542:BQK65581 CAG65542:CAG65581 CKC65542:CKC65581 CTY65542:CTY65581 DDU65542:DDU65581 DNQ65542:DNQ65581 DXM65542:DXM65581 EHI65542:EHI65581 ERE65542:ERE65581 FBA65542:FBA65581 FKW65542:FKW65581 FUS65542:FUS65581 GEO65542:GEO65581 GOK65542:GOK65581 GYG65542:GYG65581 HIC65542:HIC65581 HRY65542:HRY65581 IBU65542:IBU65581 ILQ65542:ILQ65581 IVM65542:IVM65581 JFI65542:JFI65581 JPE65542:JPE65581 JZA65542:JZA65581 KIW65542:KIW65581 KSS65542:KSS65581 LCO65542:LCO65581 LMK65542:LMK65581 LWG65542:LWG65581 MGC65542:MGC65581 MPY65542:MPY65581 MZU65542:MZU65581 NJQ65542:NJQ65581 NTM65542:NTM65581 ODI65542:ODI65581 ONE65542:ONE65581 OXA65542:OXA65581 PGW65542:PGW65581 PQS65542:PQS65581 QAO65542:QAO65581 QKK65542:QKK65581 QUG65542:QUG65581 REC65542:REC65581 RNY65542:RNY65581 RXU65542:RXU65581 SHQ65542:SHQ65581 SRM65542:SRM65581 TBI65542:TBI65581 TLE65542:TLE65581 TVA65542:TVA65581 UEW65542:UEW65581 UOS65542:UOS65581 UYO65542:UYO65581 VIK65542:VIK65581 VSG65542:VSG65581 WCC65542:WCC65581 WLY65542:WLY65581 WVU65542:WVU65581 JI131078:JI131117 TE131078:TE131117 ADA131078:ADA131117 AMW131078:AMW131117 AWS131078:AWS131117 BGO131078:BGO131117 BQK131078:BQK131117 CAG131078:CAG131117 CKC131078:CKC131117 CTY131078:CTY131117 DDU131078:DDU131117 DNQ131078:DNQ131117 DXM131078:DXM131117 EHI131078:EHI131117 ERE131078:ERE131117 FBA131078:FBA131117 FKW131078:FKW131117 FUS131078:FUS131117 GEO131078:GEO131117 GOK131078:GOK131117 GYG131078:GYG131117 HIC131078:HIC131117 HRY131078:HRY131117 IBU131078:IBU131117 ILQ131078:ILQ131117 IVM131078:IVM131117 JFI131078:JFI131117 JPE131078:JPE131117 JZA131078:JZA131117 KIW131078:KIW131117 KSS131078:KSS131117 LCO131078:LCO131117 LMK131078:LMK131117 LWG131078:LWG131117 MGC131078:MGC131117 MPY131078:MPY131117 MZU131078:MZU131117 NJQ131078:NJQ131117 NTM131078:NTM131117 ODI131078:ODI131117 ONE131078:ONE131117 OXA131078:OXA131117 PGW131078:PGW131117 PQS131078:PQS131117 QAO131078:QAO131117 QKK131078:QKK131117 QUG131078:QUG131117 REC131078:REC131117 RNY131078:RNY131117 RXU131078:RXU131117 SHQ131078:SHQ131117 SRM131078:SRM131117 TBI131078:TBI131117 TLE131078:TLE131117 TVA131078:TVA131117 UEW131078:UEW131117 UOS131078:UOS131117 UYO131078:UYO131117 VIK131078:VIK131117 VSG131078:VSG131117 WCC131078:WCC131117 WLY131078:WLY131117 WVU131078:WVU131117 JI196614:JI196653 TE196614:TE196653 ADA196614:ADA196653 AMW196614:AMW196653 AWS196614:AWS196653 BGO196614:BGO196653 BQK196614:BQK196653 CAG196614:CAG196653 CKC196614:CKC196653 CTY196614:CTY196653 DDU196614:DDU196653 DNQ196614:DNQ196653 DXM196614:DXM196653 EHI196614:EHI196653 ERE196614:ERE196653 FBA196614:FBA196653 FKW196614:FKW196653 FUS196614:FUS196653 GEO196614:GEO196653 GOK196614:GOK196653 GYG196614:GYG196653 HIC196614:HIC196653 HRY196614:HRY196653 IBU196614:IBU196653 ILQ196614:ILQ196653 IVM196614:IVM196653 JFI196614:JFI196653 JPE196614:JPE196653 JZA196614:JZA196653 KIW196614:KIW196653 KSS196614:KSS196653 LCO196614:LCO196653 LMK196614:LMK196653 LWG196614:LWG196653 MGC196614:MGC196653 MPY196614:MPY196653 MZU196614:MZU196653 NJQ196614:NJQ196653 NTM196614:NTM196653 ODI196614:ODI196653 ONE196614:ONE196653 OXA196614:OXA196653 PGW196614:PGW196653 PQS196614:PQS196653 QAO196614:QAO196653 QKK196614:QKK196653 QUG196614:QUG196653 REC196614:REC196653 RNY196614:RNY196653 RXU196614:RXU196653 SHQ196614:SHQ196653 SRM196614:SRM196653 TBI196614:TBI196653 TLE196614:TLE196653 TVA196614:TVA196653 UEW196614:UEW196653 UOS196614:UOS196653 UYO196614:UYO196653 VIK196614:VIK196653 VSG196614:VSG196653 WCC196614:WCC196653 WLY196614:WLY196653 WVU196614:WVU196653 JI262150:JI262189 TE262150:TE262189 ADA262150:ADA262189 AMW262150:AMW262189 AWS262150:AWS262189 BGO262150:BGO262189 BQK262150:BQK262189 CAG262150:CAG262189 CKC262150:CKC262189 CTY262150:CTY262189 DDU262150:DDU262189 DNQ262150:DNQ262189 DXM262150:DXM262189 EHI262150:EHI262189 ERE262150:ERE262189 FBA262150:FBA262189 FKW262150:FKW262189 FUS262150:FUS262189 GEO262150:GEO262189 GOK262150:GOK262189 GYG262150:GYG262189 HIC262150:HIC262189 HRY262150:HRY262189 IBU262150:IBU262189 ILQ262150:ILQ262189 IVM262150:IVM262189 JFI262150:JFI262189 JPE262150:JPE262189 JZA262150:JZA262189 KIW262150:KIW262189 KSS262150:KSS262189 LCO262150:LCO262189 LMK262150:LMK262189 LWG262150:LWG262189 MGC262150:MGC262189 MPY262150:MPY262189 MZU262150:MZU262189 NJQ262150:NJQ262189 NTM262150:NTM262189 ODI262150:ODI262189 ONE262150:ONE262189 OXA262150:OXA262189 PGW262150:PGW262189 PQS262150:PQS262189 QAO262150:QAO262189 QKK262150:QKK262189 QUG262150:QUG262189 REC262150:REC262189 RNY262150:RNY262189 RXU262150:RXU262189 SHQ262150:SHQ262189 SRM262150:SRM262189 TBI262150:TBI262189 TLE262150:TLE262189 TVA262150:TVA262189 UEW262150:UEW262189 UOS262150:UOS262189 UYO262150:UYO262189 VIK262150:VIK262189 VSG262150:VSG262189 WCC262150:WCC262189 WLY262150:WLY262189 WVU262150:WVU262189 JI327686:JI327725 TE327686:TE327725 ADA327686:ADA327725 AMW327686:AMW327725 AWS327686:AWS327725 BGO327686:BGO327725 BQK327686:BQK327725 CAG327686:CAG327725 CKC327686:CKC327725 CTY327686:CTY327725 DDU327686:DDU327725 DNQ327686:DNQ327725 DXM327686:DXM327725 EHI327686:EHI327725 ERE327686:ERE327725 FBA327686:FBA327725 FKW327686:FKW327725 FUS327686:FUS327725 GEO327686:GEO327725 GOK327686:GOK327725 GYG327686:GYG327725 HIC327686:HIC327725 HRY327686:HRY327725 IBU327686:IBU327725 ILQ327686:ILQ327725 IVM327686:IVM327725 JFI327686:JFI327725 JPE327686:JPE327725 JZA327686:JZA327725 KIW327686:KIW327725 KSS327686:KSS327725 LCO327686:LCO327725 LMK327686:LMK327725 LWG327686:LWG327725 MGC327686:MGC327725 MPY327686:MPY327725 MZU327686:MZU327725 NJQ327686:NJQ327725 NTM327686:NTM327725 ODI327686:ODI327725 ONE327686:ONE327725 OXA327686:OXA327725 PGW327686:PGW327725 PQS327686:PQS327725 QAO327686:QAO327725 QKK327686:QKK327725 QUG327686:QUG327725 REC327686:REC327725 RNY327686:RNY327725 RXU327686:RXU327725 SHQ327686:SHQ327725 SRM327686:SRM327725 TBI327686:TBI327725 TLE327686:TLE327725 TVA327686:TVA327725 UEW327686:UEW327725 UOS327686:UOS327725 UYO327686:UYO327725 VIK327686:VIK327725 VSG327686:VSG327725 WCC327686:WCC327725 WLY327686:WLY327725 WVU327686:WVU327725 JI393222:JI393261 TE393222:TE393261 ADA393222:ADA393261 AMW393222:AMW393261 AWS393222:AWS393261 BGO393222:BGO393261 BQK393222:BQK393261 CAG393222:CAG393261 CKC393222:CKC393261 CTY393222:CTY393261 DDU393222:DDU393261 DNQ393222:DNQ393261 DXM393222:DXM393261 EHI393222:EHI393261 ERE393222:ERE393261 FBA393222:FBA393261 FKW393222:FKW393261 FUS393222:FUS393261 GEO393222:GEO393261 GOK393222:GOK393261 GYG393222:GYG393261 HIC393222:HIC393261 HRY393222:HRY393261 IBU393222:IBU393261 ILQ393222:ILQ393261 IVM393222:IVM393261 JFI393222:JFI393261 JPE393222:JPE393261 JZA393222:JZA393261 KIW393222:KIW393261 KSS393222:KSS393261 LCO393222:LCO393261 LMK393222:LMK393261 LWG393222:LWG393261 MGC393222:MGC393261 MPY393222:MPY393261 MZU393222:MZU393261 NJQ393222:NJQ393261 NTM393222:NTM393261 ODI393222:ODI393261 ONE393222:ONE393261 OXA393222:OXA393261 PGW393222:PGW393261 PQS393222:PQS393261 QAO393222:QAO393261 QKK393222:QKK393261 QUG393222:QUG393261 REC393222:REC393261 RNY393222:RNY393261 RXU393222:RXU393261 SHQ393222:SHQ393261 SRM393222:SRM393261 TBI393222:TBI393261 TLE393222:TLE393261 TVA393222:TVA393261 UEW393222:UEW393261 UOS393222:UOS393261 UYO393222:UYO393261 VIK393222:VIK393261 VSG393222:VSG393261 WCC393222:WCC393261 WLY393222:WLY393261 WVU393222:WVU393261 JI458758:JI458797 TE458758:TE458797 ADA458758:ADA458797 AMW458758:AMW458797 AWS458758:AWS458797 BGO458758:BGO458797 BQK458758:BQK458797 CAG458758:CAG458797 CKC458758:CKC458797 CTY458758:CTY458797 DDU458758:DDU458797 DNQ458758:DNQ458797 DXM458758:DXM458797 EHI458758:EHI458797 ERE458758:ERE458797 FBA458758:FBA458797 FKW458758:FKW458797 FUS458758:FUS458797 GEO458758:GEO458797 GOK458758:GOK458797 GYG458758:GYG458797 HIC458758:HIC458797 HRY458758:HRY458797 IBU458758:IBU458797 ILQ458758:ILQ458797 IVM458758:IVM458797 JFI458758:JFI458797 JPE458758:JPE458797 JZA458758:JZA458797 KIW458758:KIW458797 KSS458758:KSS458797 LCO458758:LCO458797 LMK458758:LMK458797 LWG458758:LWG458797 MGC458758:MGC458797 MPY458758:MPY458797 MZU458758:MZU458797 NJQ458758:NJQ458797 NTM458758:NTM458797 ODI458758:ODI458797 ONE458758:ONE458797 OXA458758:OXA458797 PGW458758:PGW458797 PQS458758:PQS458797 QAO458758:QAO458797 QKK458758:QKK458797 QUG458758:QUG458797 REC458758:REC458797 RNY458758:RNY458797 RXU458758:RXU458797 SHQ458758:SHQ458797 SRM458758:SRM458797 TBI458758:TBI458797 TLE458758:TLE458797 TVA458758:TVA458797 UEW458758:UEW458797 UOS458758:UOS458797 UYO458758:UYO458797 VIK458758:VIK458797 VSG458758:VSG458797 WCC458758:WCC458797 WLY458758:WLY458797 WVU458758:WVU458797 JI524294:JI524333 TE524294:TE524333 ADA524294:ADA524333 AMW524294:AMW524333 AWS524294:AWS524333 BGO524294:BGO524333 BQK524294:BQK524333 CAG524294:CAG524333 CKC524294:CKC524333 CTY524294:CTY524333 DDU524294:DDU524333 DNQ524294:DNQ524333 DXM524294:DXM524333 EHI524294:EHI524333 ERE524294:ERE524333 FBA524294:FBA524333 FKW524294:FKW524333 FUS524294:FUS524333 GEO524294:GEO524333 GOK524294:GOK524333 GYG524294:GYG524333 HIC524294:HIC524333 HRY524294:HRY524333 IBU524294:IBU524333 ILQ524294:ILQ524333 IVM524294:IVM524333 JFI524294:JFI524333 JPE524294:JPE524333 JZA524294:JZA524333 KIW524294:KIW524333 KSS524294:KSS524333 LCO524294:LCO524333 LMK524294:LMK524333 LWG524294:LWG524333 MGC524294:MGC524333 MPY524294:MPY524333 MZU524294:MZU524333 NJQ524294:NJQ524333 NTM524294:NTM524333 ODI524294:ODI524333 ONE524294:ONE524333 OXA524294:OXA524333 PGW524294:PGW524333 PQS524294:PQS524333 QAO524294:QAO524333 QKK524294:QKK524333 QUG524294:QUG524333 REC524294:REC524333 RNY524294:RNY524333 RXU524294:RXU524333 SHQ524294:SHQ524333 SRM524294:SRM524333 TBI524294:TBI524333 TLE524294:TLE524333 TVA524294:TVA524333 UEW524294:UEW524333 UOS524294:UOS524333 UYO524294:UYO524333 VIK524294:VIK524333 VSG524294:VSG524333 WCC524294:WCC524333 WLY524294:WLY524333 WVU524294:WVU524333 JI589830:JI589869 TE589830:TE589869 ADA589830:ADA589869 AMW589830:AMW589869 AWS589830:AWS589869 BGO589830:BGO589869 BQK589830:BQK589869 CAG589830:CAG589869 CKC589830:CKC589869 CTY589830:CTY589869 DDU589830:DDU589869 DNQ589830:DNQ589869 DXM589830:DXM589869 EHI589830:EHI589869 ERE589830:ERE589869 FBA589830:FBA589869 FKW589830:FKW589869 FUS589830:FUS589869 GEO589830:GEO589869 GOK589830:GOK589869 GYG589830:GYG589869 HIC589830:HIC589869 HRY589830:HRY589869 IBU589830:IBU589869 ILQ589830:ILQ589869 IVM589830:IVM589869 JFI589830:JFI589869 JPE589830:JPE589869 JZA589830:JZA589869 KIW589830:KIW589869 KSS589830:KSS589869 LCO589830:LCO589869 LMK589830:LMK589869 LWG589830:LWG589869 MGC589830:MGC589869 MPY589830:MPY589869 MZU589830:MZU589869 NJQ589830:NJQ589869 NTM589830:NTM589869 ODI589830:ODI589869 ONE589830:ONE589869 OXA589830:OXA589869 PGW589830:PGW589869 PQS589830:PQS589869 QAO589830:QAO589869 QKK589830:QKK589869 QUG589830:QUG589869 REC589830:REC589869 RNY589830:RNY589869 RXU589830:RXU589869 SHQ589830:SHQ589869 SRM589830:SRM589869 TBI589830:TBI589869 TLE589830:TLE589869 TVA589830:TVA589869 UEW589830:UEW589869 UOS589830:UOS589869 UYO589830:UYO589869 VIK589830:VIK589869 VSG589830:VSG589869 WCC589830:WCC589869 WLY589830:WLY589869 WVU589830:WVU589869 JI655366:JI655405 TE655366:TE655405 ADA655366:ADA655405 AMW655366:AMW655405 AWS655366:AWS655405 BGO655366:BGO655405 BQK655366:BQK655405 CAG655366:CAG655405 CKC655366:CKC655405 CTY655366:CTY655405 DDU655366:DDU655405 DNQ655366:DNQ655405 DXM655366:DXM655405 EHI655366:EHI655405 ERE655366:ERE655405 FBA655366:FBA655405 FKW655366:FKW655405 FUS655366:FUS655405 GEO655366:GEO655405 GOK655366:GOK655405 GYG655366:GYG655405 HIC655366:HIC655405 HRY655366:HRY655405 IBU655366:IBU655405 ILQ655366:ILQ655405 IVM655366:IVM655405 JFI655366:JFI655405 JPE655366:JPE655405 JZA655366:JZA655405 KIW655366:KIW655405 KSS655366:KSS655405 LCO655366:LCO655405 LMK655366:LMK655405 LWG655366:LWG655405 MGC655366:MGC655405 MPY655366:MPY655405 MZU655366:MZU655405 NJQ655366:NJQ655405 NTM655366:NTM655405 ODI655366:ODI655405 ONE655366:ONE655405 OXA655366:OXA655405 PGW655366:PGW655405 PQS655366:PQS655405 QAO655366:QAO655405 QKK655366:QKK655405 QUG655366:QUG655405 REC655366:REC655405 RNY655366:RNY655405 RXU655366:RXU655405 SHQ655366:SHQ655405 SRM655366:SRM655405 TBI655366:TBI655405 TLE655366:TLE655405 TVA655366:TVA655405 UEW655366:UEW655405 UOS655366:UOS655405 UYO655366:UYO655405 VIK655366:VIK655405 VSG655366:VSG655405 WCC655366:WCC655405 WLY655366:WLY655405 WVU655366:WVU655405 JI720902:JI720941 TE720902:TE720941 ADA720902:ADA720941 AMW720902:AMW720941 AWS720902:AWS720941 BGO720902:BGO720941 BQK720902:BQK720941 CAG720902:CAG720941 CKC720902:CKC720941 CTY720902:CTY720941 DDU720902:DDU720941 DNQ720902:DNQ720941 DXM720902:DXM720941 EHI720902:EHI720941 ERE720902:ERE720941 FBA720902:FBA720941 FKW720902:FKW720941 FUS720902:FUS720941 GEO720902:GEO720941 GOK720902:GOK720941 GYG720902:GYG720941 HIC720902:HIC720941 HRY720902:HRY720941 IBU720902:IBU720941 ILQ720902:ILQ720941 IVM720902:IVM720941 JFI720902:JFI720941 JPE720902:JPE720941 JZA720902:JZA720941 KIW720902:KIW720941 KSS720902:KSS720941 LCO720902:LCO720941 LMK720902:LMK720941 LWG720902:LWG720941 MGC720902:MGC720941 MPY720902:MPY720941 MZU720902:MZU720941 NJQ720902:NJQ720941 NTM720902:NTM720941 ODI720902:ODI720941 ONE720902:ONE720941 OXA720902:OXA720941 PGW720902:PGW720941 PQS720902:PQS720941 QAO720902:QAO720941 QKK720902:QKK720941 QUG720902:QUG720941 REC720902:REC720941 RNY720902:RNY720941 RXU720902:RXU720941 SHQ720902:SHQ720941 SRM720902:SRM720941 TBI720902:TBI720941 TLE720902:TLE720941 TVA720902:TVA720941 UEW720902:UEW720941 UOS720902:UOS720941 UYO720902:UYO720941 VIK720902:VIK720941 VSG720902:VSG720941 WCC720902:WCC720941 WLY720902:WLY720941 WVU720902:WVU720941 JI786438:JI786477 TE786438:TE786477 ADA786438:ADA786477 AMW786438:AMW786477 AWS786438:AWS786477 BGO786438:BGO786477 BQK786438:BQK786477 CAG786438:CAG786477 CKC786438:CKC786477 CTY786438:CTY786477 DDU786438:DDU786477 DNQ786438:DNQ786477 DXM786438:DXM786477 EHI786438:EHI786477 ERE786438:ERE786477 FBA786438:FBA786477 FKW786438:FKW786477 FUS786438:FUS786477 GEO786438:GEO786477 GOK786438:GOK786477 GYG786438:GYG786477 HIC786438:HIC786477 HRY786438:HRY786477 IBU786438:IBU786477 ILQ786438:ILQ786477 IVM786438:IVM786477 JFI786438:JFI786477 JPE786438:JPE786477 JZA786438:JZA786477 KIW786438:KIW786477 KSS786438:KSS786477 LCO786438:LCO786477 LMK786438:LMK786477 LWG786438:LWG786477 MGC786438:MGC786477 MPY786438:MPY786477 MZU786438:MZU786477 NJQ786438:NJQ786477 NTM786438:NTM786477 ODI786438:ODI786477 ONE786438:ONE786477 OXA786438:OXA786477 PGW786438:PGW786477 PQS786438:PQS786477 QAO786438:QAO786477 QKK786438:QKK786477 QUG786438:QUG786477 REC786438:REC786477 RNY786438:RNY786477 RXU786438:RXU786477 SHQ786438:SHQ786477 SRM786438:SRM786477 TBI786438:TBI786477 TLE786438:TLE786477 TVA786438:TVA786477 UEW786438:UEW786477 UOS786438:UOS786477 UYO786438:UYO786477 VIK786438:VIK786477 VSG786438:VSG786477 WCC786438:WCC786477 WLY786438:WLY786477 WVU786438:WVU786477 JI851974:JI852013 TE851974:TE852013 ADA851974:ADA852013 AMW851974:AMW852013 AWS851974:AWS852013 BGO851974:BGO852013 BQK851974:BQK852013 CAG851974:CAG852013 CKC851974:CKC852013 CTY851974:CTY852013 DDU851974:DDU852013 DNQ851974:DNQ852013 DXM851974:DXM852013 EHI851974:EHI852013 ERE851974:ERE852013 FBA851974:FBA852013 FKW851974:FKW852013 FUS851974:FUS852013 GEO851974:GEO852013 GOK851974:GOK852013 GYG851974:GYG852013 HIC851974:HIC852013 HRY851974:HRY852013 IBU851974:IBU852013 ILQ851974:ILQ852013 IVM851974:IVM852013 JFI851974:JFI852013 JPE851974:JPE852013 JZA851974:JZA852013 KIW851974:KIW852013 KSS851974:KSS852013 LCO851974:LCO852013 LMK851974:LMK852013 LWG851974:LWG852013 MGC851974:MGC852013 MPY851974:MPY852013 MZU851974:MZU852013 NJQ851974:NJQ852013 NTM851974:NTM852013 ODI851974:ODI852013 ONE851974:ONE852013 OXA851974:OXA852013 PGW851974:PGW852013 PQS851974:PQS852013 QAO851974:QAO852013 QKK851974:QKK852013 QUG851974:QUG852013 REC851974:REC852013 RNY851974:RNY852013 RXU851974:RXU852013 SHQ851974:SHQ852013 SRM851974:SRM852013 TBI851974:TBI852013 TLE851974:TLE852013 TVA851974:TVA852013 UEW851974:UEW852013 UOS851974:UOS852013 UYO851974:UYO852013 VIK851974:VIK852013 VSG851974:VSG852013 WCC851974:WCC852013 WLY851974:WLY852013 WVU851974:WVU852013 JI917510:JI917549 TE917510:TE917549 ADA917510:ADA917549 AMW917510:AMW917549 AWS917510:AWS917549 BGO917510:BGO917549 BQK917510:BQK917549 CAG917510:CAG917549 CKC917510:CKC917549 CTY917510:CTY917549 DDU917510:DDU917549 DNQ917510:DNQ917549 DXM917510:DXM917549 EHI917510:EHI917549 ERE917510:ERE917549 FBA917510:FBA917549 FKW917510:FKW917549 FUS917510:FUS917549 GEO917510:GEO917549 GOK917510:GOK917549 GYG917510:GYG917549 HIC917510:HIC917549 HRY917510:HRY917549 IBU917510:IBU917549 ILQ917510:ILQ917549 IVM917510:IVM917549 JFI917510:JFI917549 JPE917510:JPE917549 JZA917510:JZA917549 KIW917510:KIW917549 KSS917510:KSS917549 LCO917510:LCO917549 LMK917510:LMK917549 LWG917510:LWG917549 MGC917510:MGC917549 MPY917510:MPY917549 MZU917510:MZU917549 NJQ917510:NJQ917549 NTM917510:NTM917549 ODI917510:ODI917549 ONE917510:ONE917549 OXA917510:OXA917549 PGW917510:PGW917549 PQS917510:PQS917549 QAO917510:QAO917549 QKK917510:QKK917549 QUG917510:QUG917549 REC917510:REC917549 RNY917510:RNY917549 RXU917510:RXU917549 SHQ917510:SHQ917549 SRM917510:SRM917549 TBI917510:TBI917549 TLE917510:TLE917549 TVA917510:TVA917549 UEW917510:UEW917549 UOS917510:UOS917549 UYO917510:UYO917549 VIK917510:VIK917549 VSG917510:VSG917549 WCC917510:WCC917549 WLY917510:WLY917549 WVU917510:WVU917549 JI983046:JI983085 TE983046:TE983085 ADA983046:ADA983085 AMW983046:AMW983085 AWS983046:AWS983085 BGO983046:BGO983085 BQK983046:BQK983085 CAG983046:CAG983085 CKC983046:CKC983085 CTY983046:CTY983085 DDU983046:DDU983085 DNQ983046:DNQ983085 DXM983046:DXM983085 EHI983046:EHI983085 ERE983046:ERE983085 FBA983046:FBA983085 FKW983046:FKW983085 FUS983046:FUS983085 GEO983046:GEO983085 GOK983046:GOK983085 GYG983046:GYG983085 HIC983046:HIC983085 HRY983046:HRY983085 IBU983046:IBU983085 ILQ983046:ILQ983085 IVM983046:IVM983085 JFI983046:JFI983085 JPE983046:JPE983085 JZA983046:JZA983085 KIW983046:KIW983085 KSS983046:KSS983085 LCO983046:LCO983085 LMK983046:LMK983085 LWG983046:LWG983085 MGC983046:MGC983085 MPY983046:MPY983085 MZU983046:MZU983085 NJQ983046:NJQ983085 NTM983046:NTM983085 ODI983046:ODI983085 ONE983046:ONE983085 OXA983046:OXA983085 PGW983046:PGW983085 PQS983046:PQS983085 QAO983046:QAO983085 QKK983046:QKK983085 QUG983046:QUG983085 REC983046:REC983085 RNY983046:RNY983085 RXU983046:RXU983085 SHQ983046:SHQ983085 SRM983046:SRM983085 TBI983046:TBI983085 TLE983046:TLE983085 TVA983046:TVA983085 UEW983046:UEW983085 UOS983046:UOS983085 UYO983046:UYO983085 VIK983046:VIK983085 VSG983046:VSG983085 WCC983046:WCC983085 WLY983046:WLY983085 WVU983046:WVU983085 WVU5:WVU43 WLY5:WLY43 WCC5:WCC43 VSG5:VSG43 VIK5:VIK43 UYO5:UYO43 UOS5:UOS43 UEW5:UEW43 TVA5:TVA43 TLE5:TLE43 TBI5:TBI43 SRM5:SRM43 SHQ5:SHQ43 RXU5:RXU43 RNY5:RNY43 REC5:REC43 QUG5:QUG43 QKK5:QKK43 QAO5:QAO43 PQS5:PQS43 PGW5:PGW43 OXA5:OXA43 ONE5:ONE43 ODI5:ODI43 NTM5:NTM43 NJQ5:NJQ43 MZU5:MZU43 MPY5:MPY43 MGC5:MGC43 LWG5:LWG43 LMK5:LMK43 LCO5:LCO43 KSS5:KSS43 KIW5:KIW43 JZA5:JZA43 JPE5:JPE43 JFI5:JFI43 IVM5:IVM43 ILQ5:ILQ43 IBU5:IBU43 HRY5:HRY43 HIC5:HIC43 GYG5:GYG43 GOK5:GOK43 GEO5:GEO43 FUS5:FUS43 FKW5:FKW43 FBA5:FBA43 ERE5:ERE43 EHI5:EHI43 DXM5:DXM43 DNQ5:DNQ43 DDU5:DDU43 CTY5:CTY43 CKC5:CKC43 CAG5:CAG43 BQK5:BQK43 BGO5:BGO43 AWS5:AWS43 AMW5:AMW43 ADA5:ADA43 TE5:TE43 JI5:JI43" xr:uid="{00000000-0002-0000-0700-000004000000}">
      <formula1>0</formula1>
      <formula2>20</formula2>
    </dataValidation>
  </dataValidations>
  <printOptions horizontalCentered="1" verticalCentered="1"/>
  <pageMargins left="0.19685039370078741" right="0.19685039370078741" top="0.19685039370078741" bottom="0.19685039370078741" header="0.23622047244094491" footer="0.51181102362204722"/>
  <pageSetup paperSize="9" scale="22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6"/>
  <sheetViews>
    <sheetView rightToLeft="1" topLeftCell="A13" zoomScale="40" zoomScaleNormal="40" zoomScaleSheetLayoutView="40" workbookViewId="0">
      <selection activeCell="L33" sqref="L33"/>
    </sheetView>
  </sheetViews>
  <sheetFormatPr defaultRowHeight="33.75"/>
  <cols>
    <col min="1" max="1" width="10.7109375" style="49" customWidth="1"/>
    <col min="2" max="2" width="82.85546875" style="49" customWidth="1"/>
    <col min="3" max="12" width="19.7109375" style="49" customWidth="1"/>
    <col min="13" max="13" width="23" style="49" customWidth="1"/>
    <col min="14" max="14" width="23.42578125" style="89" customWidth="1"/>
    <col min="15" max="15" width="18.85546875" style="49" customWidth="1"/>
    <col min="16" max="16" width="57.85546875" style="49" bestFit="1" customWidth="1"/>
    <col min="17" max="32" width="13" style="49" customWidth="1"/>
    <col min="33" max="256" width="9.140625" style="49"/>
    <col min="257" max="257" width="10.7109375" style="49" customWidth="1"/>
    <col min="258" max="258" width="75.7109375" style="49" customWidth="1"/>
    <col min="259" max="270" width="19.7109375" style="49" customWidth="1"/>
    <col min="271" max="271" width="9.140625" style="49"/>
    <col min="272" max="272" width="57.85546875" style="49" bestFit="1" customWidth="1"/>
    <col min="273" max="288" width="13" style="49" customWidth="1"/>
    <col min="289" max="512" width="9.140625" style="49"/>
    <col min="513" max="513" width="10.7109375" style="49" customWidth="1"/>
    <col min="514" max="514" width="75.7109375" style="49" customWidth="1"/>
    <col min="515" max="526" width="19.7109375" style="49" customWidth="1"/>
    <col min="527" max="527" width="9.140625" style="49"/>
    <col min="528" max="528" width="57.85546875" style="49" bestFit="1" customWidth="1"/>
    <col min="529" max="544" width="13" style="49" customWidth="1"/>
    <col min="545" max="768" width="9.140625" style="49"/>
    <col min="769" max="769" width="10.7109375" style="49" customWidth="1"/>
    <col min="770" max="770" width="75.7109375" style="49" customWidth="1"/>
    <col min="771" max="782" width="19.7109375" style="49" customWidth="1"/>
    <col min="783" max="783" width="9.140625" style="49"/>
    <col min="784" max="784" width="57.85546875" style="49" bestFit="1" customWidth="1"/>
    <col min="785" max="800" width="13" style="49" customWidth="1"/>
    <col min="801" max="1024" width="9.140625" style="49"/>
    <col min="1025" max="1025" width="10.7109375" style="49" customWidth="1"/>
    <col min="1026" max="1026" width="75.7109375" style="49" customWidth="1"/>
    <col min="1027" max="1038" width="19.7109375" style="49" customWidth="1"/>
    <col min="1039" max="1039" width="9.140625" style="49"/>
    <col min="1040" max="1040" width="57.85546875" style="49" bestFit="1" customWidth="1"/>
    <col min="1041" max="1056" width="13" style="49" customWidth="1"/>
    <col min="1057" max="1280" width="9.140625" style="49"/>
    <col min="1281" max="1281" width="10.7109375" style="49" customWidth="1"/>
    <col min="1282" max="1282" width="75.7109375" style="49" customWidth="1"/>
    <col min="1283" max="1294" width="19.7109375" style="49" customWidth="1"/>
    <col min="1295" max="1295" width="9.140625" style="49"/>
    <col min="1296" max="1296" width="57.85546875" style="49" bestFit="1" customWidth="1"/>
    <col min="1297" max="1312" width="13" style="49" customWidth="1"/>
    <col min="1313" max="1536" width="9.140625" style="49"/>
    <col min="1537" max="1537" width="10.7109375" style="49" customWidth="1"/>
    <col min="1538" max="1538" width="75.7109375" style="49" customWidth="1"/>
    <col min="1539" max="1550" width="19.7109375" style="49" customWidth="1"/>
    <col min="1551" max="1551" width="9.140625" style="49"/>
    <col min="1552" max="1552" width="57.85546875" style="49" bestFit="1" customWidth="1"/>
    <col min="1553" max="1568" width="13" style="49" customWidth="1"/>
    <col min="1569" max="1792" width="9.140625" style="49"/>
    <col min="1793" max="1793" width="10.7109375" style="49" customWidth="1"/>
    <col min="1794" max="1794" width="75.7109375" style="49" customWidth="1"/>
    <col min="1795" max="1806" width="19.7109375" style="49" customWidth="1"/>
    <col min="1807" max="1807" width="9.140625" style="49"/>
    <col min="1808" max="1808" width="57.85546875" style="49" bestFit="1" customWidth="1"/>
    <col min="1809" max="1824" width="13" style="49" customWidth="1"/>
    <col min="1825" max="2048" width="9.140625" style="49"/>
    <col min="2049" max="2049" width="10.7109375" style="49" customWidth="1"/>
    <col min="2050" max="2050" width="75.7109375" style="49" customWidth="1"/>
    <col min="2051" max="2062" width="19.7109375" style="49" customWidth="1"/>
    <col min="2063" max="2063" width="9.140625" style="49"/>
    <col min="2064" max="2064" width="57.85546875" style="49" bestFit="1" customWidth="1"/>
    <col min="2065" max="2080" width="13" style="49" customWidth="1"/>
    <col min="2081" max="2304" width="9.140625" style="49"/>
    <col min="2305" max="2305" width="10.7109375" style="49" customWidth="1"/>
    <col min="2306" max="2306" width="75.7109375" style="49" customWidth="1"/>
    <col min="2307" max="2318" width="19.7109375" style="49" customWidth="1"/>
    <col min="2319" max="2319" width="9.140625" style="49"/>
    <col min="2320" max="2320" width="57.85546875" style="49" bestFit="1" customWidth="1"/>
    <col min="2321" max="2336" width="13" style="49" customWidth="1"/>
    <col min="2337" max="2560" width="9.140625" style="49"/>
    <col min="2561" max="2561" width="10.7109375" style="49" customWidth="1"/>
    <col min="2562" max="2562" width="75.7109375" style="49" customWidth="1"/>
    <col min="2563" max="2574" width="19.7109375" style="49" customWidth="1"/>
    <col min="2575" max="2575" width="9.140625" style="49"/>
    <col min="2576" max="2576" width="57.85546875" style="49" bestFit="1" customWidth="1"/>
    <col min="2577" max="2592" width="13" style="49" customWidth="1"/>
    <col min="2593" max="2816" width="9.140625" style="49"/>
    <col min="2817" max="2817" width="10.7109375" style="49" customWidth="1"/>
    <col min="2818" max="2818" width="75.7109375" style="49" customWidth="1"/>
    <col min="2819" max="2830" width="19.7109375" style="49" customWidth="1"/>
    <col min="2831" max="2831" width="9.140625" style="49"/>
    <col min="2832" max="2832" width="57.85546875" style="49" bestFit="1" customWidth="1"/>
    <col min="2833" max="2848" width="13" style="49" customWidth="1"/>
    <col min="2849" max="3072" width="9.140625" style="49"/>
    <col min="3073" max="3073" width="10.7109375" style="49" customWidth="1"/>
    <col min="3074" max="3074" width="75.7109375" style="49" customWidth="1"/>
    <col min="3075" max="3086" width="19.7109375" style="49" customWidth="1"/>
    <col min="3087" max="3087" width="9.140625" style="49"/>
    <col min="3088" max="3088" width="57.85546875" style="49" bestFit="1" customWidth="1"/>
    <col min="3089" max="3104" width="13" style="49" customWidth="1"/>
    <col min="3105" max="3328" width="9.140625" style="49"/>
    <col min="3329" max="3329" width="10.7109375" style="49" customWidth="1"/>
    <col min="3330" max="3330" width="75.7109375" style="49" customWidth="1"/>
    <col min="3331" max="3342" width="19.7109375" style="49" customWidth="1"/>
    <col min="3343" max="3343" width="9.140625" style="49"/>
    <col min="3344" max="3344" width="57.85546875" style="49" bestFit="1" customWidth="1"/>
    <col min="3345" max="3360" width="13" style="49" customWidth="1"/>
    <col min="3361" max="3584" width="9.140625" style="49"/>
    <col min="3585" max="3585" width="10.7109375" style="49" customWidth="1"/>
    <col min="3586" max="3586" width="75.7109375" style="49" customWidth="1"/>
    <col min="3587" max="3598" width="19.7109375" style="49" customWidth="1"/>
    <col min="3599" max="3599" width="9.140625" style="49"/>
    <col min="3600" max="3600" width="57.85546875" style="49" bestFit="1" customWidth="1"/>
    <col min="3601" max="3616" width="13" style="49" customWidth="1"/>
    <col min="3617" max="3840" width="9.140625" style="49"/>
    <col min="3841" max="3841" width="10.7109375" style="49" customWidth="1"/>
    <col min="3842" max="3842" width="75.7109375" style="49" customWidth="1"/>
    <col min="3843" max="3854" width="19.7109375" style="49" customWidth="1"/>
    <col min="3855" max="3855" width="9.140625" style="49"/>
    <col min="3856" max="3856" width="57.85546875" style="49" bestFit="1" customWidth="1"/>
    <col min="3857" max="3872" width="13" style="49" customWidth="1"/>
    <col min="3873" max="4096" width="9.140625" style="49"/>
    <col min="4097" max="4097" width="10.7109375" style="49" customWidth="1"/>
    <col min="4098" max="4098" width="75.7109375" style="49" customWidth="1"/>
    <col min="4099" max="4110" width="19.7109375" style="49" customWidth="1"/>
    <col min="4111" max="4111" width="9.140625" style="49"/>
    <col min="4112" max="4112" width="57.85546875" style="49" bestFit="1" customWidth="1"/>
    <col min="4113" max="4128" width="13" style="49" customWidth="1"/>
    <col min="4129" max="4352" width="9.140625" style="49"/>
    <col min="4353" max="4353" width="10.7109375" style="49" customWidth="1"/>
    <col min="4354" max="4354" width="75.7109375" style="49" customWidth="1"/>
    <col min="4355" max="4366" width="19.7109375" style="49" customWidth="1"/>
    <col min="4367" max="4367" width="9.140625" style="49"/>
    <col min="4368" max="4368" width="57.85546875" style="49" bestFit="1" customWidth="1"/>
    <col min="4369" max="4384" width="13" style="49" customWidth="1"/>
    <col min="4385" max="4608" width="9.140625" style="49"/>
    <col min="4609" max="4609" width="10.7109375" style="49" customWidth="1"/>
    <col min="4610" max="4610" width="75.7109375" style="49" customWidth="1"/>
    <col min="4611" max="4622" width="19.7109375" style="49" customWidth="1"/>
    <col min="4623" max="4623" width="9.140625" style="49"/>
    <col min="4624" max="4624" width="57.85546875" style="49" bestFit="1" customWidth="1"/>
    <col min="4625" max="4640" width="13" style="49" customWidth="1"/>
    <col min="4641" max="4864" width="9.140625" style="49"/>
    <col min="4865" max="4865" width="10.7109375" style="49" customWidth="1"/>
    <col min="4866" max="4866" width="75.7109375" style="49" customWidth="1"/>
    <col min="4867" max="4878" width="19.7109375" style="49" customWidth="1"/>
    <col min="4879" max="4879" width="9.140625" style="49"/>
    <col min="4880" max="4880" width="57.85546875" style="49" bestFit="1" customWidth="1"/>
    <col min="4881" max="4896" width="13" style="49" customWidth="1"/>
    <col min="4897" max="5120" width="9.140625" style="49"/>
    <col min="5121" max="5121" width="10.7109375" style="49" customWidth="1"/>
    <col min="5122" max="5122" width="75.7109375" style="49" customWidth="1"/>
    <col min="5123" max="5134" width="19.7109375" style="49" customWidth="1"/>
    <col min="5135" max="5135" width="9.140625" style="49"/>
    <col min="5136" max="5136" width="57.85546875" style="49" bestFit="1" customWidth="1"/>
    <col min="5137" max="5152" width="13" style="49" customWidth="1"/>
    <col min="5153" max="5376" width="9.140625" style="49"/>
    <col min="5377" max="5377" width="10.7109375" style="49" customWidth="1"/>
    <col min="5378" max="5378" width="75.7109375" style="49" customWidth="1"/>
    <col min="5379" max="5390" width="19.7109375" style="49" customWidth="1"/>
    <col min="5391" max="5391" width="9.140625" style="49"/>
    <col min="5392" max="5392" width="57.85546875" style="49" bestFit="1" customWidth="1"/>
    <col min="5393" max="5408" width="13" style="49" customWidth="1"/>
    <col min="5409" max="5632" width="9.140625" style="49"/>
    <col min="5633" max="5633" width="10.7109375" style="49" customWidth="1"/>
    <col min="5634" max="5634" width="75.7109375" style="49" customWidth="1"/>
    <col min="5635" max="5646" width="19.7109375" style="49" customWidth="1"/>
    <col min="5647" max="5647" width="9.140625" style="49"/>
    <col min="5648" max="5648" width="57.85546875" style="49" bestFit="1" customWidth="1"/>
    <col min="5649" max="5664" width="13" style="49" customWidth="1"/>
    <col min="5665" max="5888" width="9.140625" style="49"/>
    <col min="5889" max="5889" width="10.7109375" style="49" customWidth="1"/>
    <col min="5890" max="5890" width="75.7109375" style="49" customWidth="1"/>
    <col min="5891" max="5902" width="19.7109375" style="49" customWidth="1"/>
    <col min="5903" max="5903" width="9.140625" style="49"/>
    <col min="5904" max="5904" width="57.85546875" style="49" bestFit="1" customWidth="1"/>
    <col min="5905" max="5920" width="13" style="49" customWidth="1"/>
    <col min="5921" max="6144" width="9.140625" style="49"/>
    <col min="6145" max="6145" width="10.7109375" style="49" customWidth="1"/>
    <col min="6146" max="6146" width="75.7109375" style="49" customWidth="1"/>
    <col min="6147" max="6158" width="19.7109375" style="49" customWidth="1"/>
    <col min="6159" max="6159" width="9.140625" style="49"/>
    <col min="6160" max="6160" width="57.85546875" style="49" bestFit="1" customWidth="1"/>
    <col min="6161" max="6176" width="13" style="49" customWidth="1"/>
    <col min="6177" max="6400" width="9.140625" style="49"/>
    <col min="6401" max="6401" width="10.7109375" style="49" customWidth="1"/>
    <col min="6402" max="6402" width="75.7109375" style="49" customWidth="1"/>
    <col min="6403" max="6414" width="19.7109375" style="49" customWidth="1"/>
    <col min="6415" max="6415" width="9.140625" style="49"/>
    <col min="6416" max="6416" width="57.85546875" style="49" bestFit="1" customWidth="1"/>
    <col min="6417" max="6432" width="13" style="49" customWidth="1"/>
    <col min="6433" max="6656" width="9.140625" style="49"/>
    <col min="6657" max="6657" width="10.7109375" style="49" customWidth="1"/>
    <col min="6658" max="6658" width="75.7109375" style="49" customWidth="1"/>
    <col min="6659" max="6670" width="19.7109375" style="49" customWidth="1"/>
    <col min="6671" max="6671" width="9.140625" style="49"/>
    <col min="6672" max="6672" width="57.85546875" style="49" bestFit="1" customWidth="1"/>
    <col min="6673" max="6688" width="13" style="49" customWidth="1"/>
    <col min="6689" max="6912" width="9.140625" style="49"/>
    <col min="6913" max="6913" width="10.7109375" style="49" customWidth="1"/>
    <col min="6914" max="6914" width="75.7109375" style="49" customWidth="1"/>
    <col min="6915" max="6926" width="19.7109375" style="49" customWidth="1"/>
    <col min="6927" max="6927" width="9.140625" style="49"/>
    <col min="6928" max="6928" width="57.85546875" style="49" bestFit="1" customWidth="1"/>
    <col min="6929" max="6944" width="13" style="49" customWidth="1"/>
    <col min="6945" max="7168" width="9.140625" style="49"/>
    <col min="7169" max="7169" width="10.7109375" style="49" customWidth="1"/>
    <col min="7170" max="7170" width="75.7109375" style="49" customWidth="1"/>
    <col min="7171" max="7182" width="19.7109375" style="49" customWidth="1"/>
    <col min="7183" max="7183" width="9.140625" style="49"/>
    <col min="7184" max="7184" width="57.85546875" style="49" bestFit="1" customWidth="1"/>
    <col min="7185" max="7200" width="13" style="49" customWidth="1"/>
    <col min="7201" max="7424" width="9.140625" style="49"/>
    <col min="7425" max="7425" width="10.7109375" style="49" customWidth="1"/>
    <col min="7426" max="7426" width="75.7109375" style="49" customWidth="1"/>
    <col min="7427" max="7438" width="19.7109375" style="49" customWidth="1"/>
    <col min="7439" max="7439" width="9.140625" style="49"/>
    <col min="7440" max="7440" width="57.85546875" style="49" bestFit="1" customWidth="1"/>
    <col min="7441" max="7456" width="13" style="49" customWidth="1"/>
    <col min="7457" max="7680" width="9.140625" style="49"/>
    <col min="7681" max="7681" width="10.7109375" style="49" customWidth="1"/>
    <col min="7682" max="7682" width="75.7109375" style="49" customWidth="1"/>
    <col min="7683" max="7694" width="19.7109375" style="49" customWidth="1"/>
    <col min="7695" max="7695" width="9.140625" style="49"/>
    <col min="7696" max="7696" width="57.85546875" style="49" bestFit="1" customWidth="1"/>
    <col min="7697" max="7712" width="13" style="49" customWidth="1"/>
    <col min="7713" max="7936" width="9.140625" style="49"/>
    <col min="7937" max="7937" width="10.7109375" style="49" customWidth="1"/>
    <col min="7938" max="7938" width="75.7109375" style="49" customWidth="1"/>
    <col min="7939" max="7950" width="19.7109375" style="49" customWidth="1"/>
    <col min="7951" max="7951" width="9.140625" style="49"/>
    <col min="7952" max="7952" width="57.85546875" style="49" bestFit="1" customWidth="1"/>
    <col min="7953" max="7968" width="13" style="49" customWidth="1"/>
    <col min="7969" max="8192" width="9.140625" style="49"/>
    <col min="8193" max="8193" width="10.7109375" style="49" customWidth="1"/>
    <col min="8194" max="8194" width="75.7109375" style="49" customWidth="1"/>
    <col min="8195" max="8206" width="19.7109375" style="49" customWidth="1"/>
    <col min="8207" max="8207" width="9.140625" style="49"/>
    <col min="8208" max="8208" width="57.85546875" style="49" bestFit="1" customWidth="1"/>
    <col min="8209" max="8224" width="13" style="49" customWidth="1"/>
    <col min="8225" max="8448" width="9.140625" style="49"/>
    <col min="8449" max="8449" width="10.7109375" style="49" customWidth="1"/>
    <col min="8450" max="8450" width="75.7109375" style="49" customWidth="1"/>
    <col min="8451" max="8462" width="19.7109375" style="49" customWidth="1"/>
    <col min="8463" max="8463" width="9.140625" style="49"/>
    <col min="8464" max="8464" width="57.85546875" style="49" bestFit="1" customWidth="1"/>
    <col min="8465" max="8480" width="13" style="49" customWidth="1"/>
    <col min="8481" max="8704" width="9.140625" style="49"/>
    <col min="8705" max="8705" width="10.7109375" style="49" customWidth="1"/>
    <col min="8706" max="8706" width="75.7109375" style="49" customWidth="1"/>
    <col min="8707" max="8718" width="19.7109375" style="49" customWidth="1"/>
    <col min="8719" max="8719" width="9.140625" style="49"/>
    <col min="8720" max="8720" width="57.85546875" style="49" bestFit="1" customWidth="1"/>
    <col min="8721" max="8736" width="13" style="49" customWidth="1"/>
    <col min="8737" max="8960" width="9.140625" style="49"/>
    <col min="8961" max="8961" width="10.7109375" style="49" customWidth="1"/>
    <col min="8962" max="8962" width="75.7109375" style="49" customWidth="1"/>
    <col min="8963" max="8974" width="19.7109375" style="49" customWidth="1"/>
    <col min="8975" max="8975" width="9.140625" style="49"/>
    <col min="8976" max="8976" width="57.85546875" style="49" bestFit="1" customWidth="1"/>
    <col min="8977" max="8992" width="13" style="49" customWidth="1"/>
    <col min="8993" max="9216" width="9.140625" style="49"/>
    <col min="9217" max="9217" width="10.7109375" style="49" customWidth="1"/>
    <col min="9218" max="9218" width="75.7109375" style="49" customWidth="1"/>
    <col min="9219" max="9230" width="19.7109375" style="49" customWidth="1"/>
    <col min="9231" max="9231" width="9.140625" style="49"/>
    <col min="9232" max="9232" width="57.85546875" style="49" bestFit="1" customWidth="1"/>
    <col min="9233" max="9248" width="13" style="49" customWidth="1"/>
    <col min="9249" max="9472" width="9.140625" style="49"/>
    <col min="9473" max="9473" width="10.7109375" style="49" customWidth="1"/>
    <col min="9474" max="9474" width="75.7109375" style="49" customWidth="1"/>
    <col min="9475" max="9486" width="19.7109375" style="49" customWidth="1"/>
    <col min="9487" max="9487" width="9.140625" style="49"/>
    <col min="9488" max="9488" width="57.85546875" style="49" bestFit="1" customWidth="1"/>
    <col min="9489" max="9504" width="13" style="49" customWidth="1"/>
    <col min="9505" max="9728" width="9.140625" style="49"/>
    <col min="9729" max="9729" width="10.7109375" style="49" customWidth="1"/>
    <col min="9730" max="9730" width="75.7109375" style="49" customWidth="1"/>
    <col min="9731" max="9742" width="19.7109375" style="49" customWidth="1"/>
    <col min="9743" max="9743" width="9.140625" style="49"/>
    <col min="9744" max="9744" width="57.85546875" style="49" bestFit="1" customWidth="1"/>
    <col min="9745" max="9760" width="13" style="49" customWidth="1"/>
    <col min="9761" max="9984" width="9.140625" style="49"/>
    <col min="9985" max="9985" width="10.7109375" style="49" customWidth="1"/>
    <col min="9986" max="9986" width="75.7109375" style="49" customWidth="1"/>
    <col min="9987" max="9998" width="19.7109375" style="49" customWidth="1"/>
    <col min="9999" max="9999" width="9.140625" style="49"/>
    <col min="10000" max="10000" width="57.85546875" style="49" bestFit="1" customWidth="1"/>
    <col min="10001" max="10016" width="13" style="49" customWidth="1"/>
    <col min="10017" max="10240" width="9.140625" style="49"/>
    <col min="10241" max="10241" width="10.7109375" style="49" customWidth="1"/>
    <col min="10242" max="10242" width="75.7109375" style="49" customWidth="1"/>
    <col min="10243" max="10254" width="19.7109375" style="49" customWidth="1"/>
    <col min="10255" max="10255" width="9.140625" style="49"/>
    <col min="10256" max="10256" width="57.85546875" style="49" bestFit="1" customWidth="1"/>
    <col min="10257" max="10272" width="13" style="49" customWidth="1"/>
    <col min="10273" max="10496" width="9.140625" style="49"/>
    <col min="10497" max="10497" width="10.7109375" style="49" customWidth="1"/>
    <col min="10498" max="10498" width="75.7109375" style="49" customWidth="1"/>
    <col min="10499" max="10510" width="19.7109375" style="49" customWidth="1"/>
    <col min="10511" max="10511" width="9.140625" style="49"/>
    <col min="10512" max="10512" width="57.85546875" style="49" bestFit="1" customWidth="1"/>
    <col min="10513" max="10528" width="13" style="49" customWidth="1"/>
    <col min="10529" max="10752" width="9.140625" style="49"/>
    <col min="10753" max="10753" width="10.7109375" style="49" customWidth="1"/>
    <col min="10754" max="10754" width="75.7109375" style="49" customWidth="1"/>
    <col min="10755" max="10766" width="19.7109375" style="49" customWidth="1"/>
    <col min="10767" max="10767" width="9.140625" style="49"/>
    <col min="10768" max="10768" width="57.85546875" style="49" bestFit="1" customWidth="1"/>
    <col min="10769" max="10784" width="13" style="49" customWidth="1"/>
    <col min="10785" max="11008" width="9.140625" style="49"/>
    <col min="11009" max="11009" width="10.7109375" style="49" customWidth="1"/>
    <col min="11010" max="11010" width="75.7109375" style="49" customWidth="1"/>
    <col min="11011" max="11022" width="19.7109375" style="49" customWidth="1"/>
    <col min="11023" max="11023" width="9.140625" style="49"/>
    <col min="11024" max="11024" width="57.85546875" style="49" bestFit="1" customWidth="1"/>
    <col min="11025" max="11040" width="13" style="49" customWidth="1"/>
    <col min="11041" max="11264" width="9.140625" style="49"/>
    <col min="11265" max="11265" width="10.7109375" style="49" customWidth="1"/>
    <col min="11266" max="11266" width="75.7109375" style="49" customWidth="1"/>
    <col min="11267" max="11278" width="19.7109375" style="49" customWidth="1"/>
    <col min="11279" max="11279" width="9.140625" style="49"/>
    <col min="11280" max="11280" width="57.85546875" style="49" bestFit="1" customWidth="1"/>
    <col min="11281" max="11296" width="13" style="49" customWidth="1"/>
    <col min="11297" max="11520" width="9.140625" style="49"/>
    <col min="11521" max="11521" width="10.7109375" style="49" customWidth="1"/>
    <col min="11522" max="11522" width="75.7109375" style="49" customWidth="1"/>
    <col min="11523" max="11534" width="19.7109375" style="49" customWidth="1"/>
    <col min="11535" max="11535" width="9.140625" style="49"/>
    <col min="11536" max="11536" width="57.85546875" style="49" bestFit="1" customWidth="1"/>
    <col min="11537" max="11552" width="13" style="49" customWidth="1"/>
    <col min="11553" max="11776" width="9.140625" style="49"/>
    <col min="11777" max="11777" width="10.7109375" style="49" customWidth="1"/>
    <col min="11778" max="11778" width="75.7109375" style="49" customWidth="1"/>
    <col min="11779" max="11790" width="19.7109375" style="49" customWidth="1"/>
    <col min="11791" max="11791" width="9.140625" style="49"/>
    <col min="11792" max="11792" width="57.85546875" style="49" bestFit="1" customWidth="1"/>
    <col min="11793" max="11808" width="13" style="49" customWidth="1"/>
    <col min="11809" max="12032" width="9.140625" style="49"/>
    <col min="12033" max="12033" width="10.7109375" style="49" customWidth="1"/>
    <col min="12034" max="12034" width="75.7109375" style="49" customWidth="1"/>
    <col min="12035" max="12046" width="19.7109375" style="49" customWidth="1"/>
    <col min="12047" max="12047" width="9.140625" style="49"/>
    <col min="12048" max="12048" width="57.85546875" style="49" bestFit="1" customWidth="1"/>
    <col min="12049" max="12064" width="13" style="49" customWidth="1"/>
    <col min="12065" max="12288" width="9.140625" style="49"/>
    <col min="12289" max="12289" width="10.7109375" style="49" customWidth="1"/>
    <col min="12290" max="12290" width="75.7109375" style="49" customWidth="1"/>
    <col min="12291" max="12302" width="19.7109375" style="49" customWidth="1"/>
    <col min="12303" max="12303" width="9.140625" style="49"/>
    <col min="12304" max="12304" width="57.85546875" style="49" bestFit="1" customWidth="1"/>
    <col min="12305" max="12320" width="13" style="49" customWidth="1"/>
    <col min="12321" max="12544" width="9.140625" style="49"/>
    <col min="12545" max="12545" width="10.7109375" style="49" customWidth="1"/>
    <col min="12546" max="12546" width="75.7109375" style="49" customWidth="1"/>
    <col min="12547" max="12558" width="19.7109375" style="49" customWidth="1"/>
    <col min="12559" max="12559" width="9.140625" style="49"/>
    <col min="12560" max="12560" width="57.85546875" style="49" bestFit="1" customWidth="1"/>
    <col min="12561" max="12576" width="13" style="49" customWidth="1"/>
    <col min="12577" max="12800" width="9.140625" style="49"/>
    <col min="12801" max="12801" width="10.7109375" style="49" customWidth="1"/>
    <col min="12802" max="12802" width="75.7109375" style="49" customWidth="1"/>
    <col min="12803" max="12814" width="19.7109375" style="49" customWidth="1"/>
    <col min="12815" max="12815" width="9.140625" style="49"/>
    <col min="12816" max="12816" width="57.85546875" style="49" bestFit="1" customWidth="1"/>
    <col min="12817" max="12832" width="13" style="49" customWidth="1"/>
    <col min="12833" max="13056" width="9.140625" style="49"/>
    <col min="13057" max="13057" width="10.7109375" style="49" customWidth="1"/>
    <col min="13058" max="13058" width="75.7109375" style="49" customWidth="1"/>
    <col min="13059" max="13070" width="19.7109375" style="49" customWidth="1"/>
    <col min="13071" max="13071" width="9.140625" style="49"/>
    <col min="13072" max="13072" width="57.85546875" style="49" bestFit="1" customWidth="1"/>
    <col min="13073" max="13088" width="13" style="49" customWidth="1"/>
    <col min="13089" max="13312" width="9.140625" style="49"/>
    <col min="13313" max="13313" width="10.7109375" style="49" customWidth="1"/>
    <col min="13314" max="13314" width="75.7109375" style="49" customWidth="1"/>
    <col min="13315" max="13326" width="19.7109375" style="49" customWidth="1"/>
    <col min="13327" max="13327" width="9.140625" style="49"/>
    <col min="13328" max="13328" width="57.85546875" style="49" bestFit="1" customWidth="1"/>
    <col min="13329" max="13344" width="13" style="49" customWidth="1"/>
    <col min="13345" max="13568" width="9.140625" style="49"/>
    <col min="13569" max="13569" width="10.7109375" style="49" customWidth="1"/>
    <col min="13570" max="13570" width="75.7109375" style="49" customWidth="1"/>
    <col min="13571" max="13582" width="19.7109375" style="49" customWidth="1"/>
    <col min="13583" max="13583" width="9.140625" style="49"/>
    <col min="13584" max="13584" width="57.85546875" style="49" bestFit="1" customWidth="1"/>
    <col min="13585" max="13600" width="13" style="49" customWidth="1"/>
    <col min="13601" max="13824" width="9.140625" style="49"/>
    <col min="13825" max="13825" width="10.7109375" style="49" customWidth="1"/>
    <col min="13826" max="13826" width="75.7109375" style="49" customWidth="1"/>
    <col min="13827" max="13838" width="19.7109375" style="49" customWidth="1"/>
    <col min="13839" max="13839" width="9.140625" style="49"/>
    <col min="13840" max="13840" width="57.85546875" style="49" bestFit="1" customWidth="1"/>
    <col min="13841" max="13856" width="13" style="49" customWidth="1"/>
    <col min="13857" max="14080" width="9.140625" style="49"/>
    <col min="14081" max="14081" width="10.7109375" style="49" customWidth="1"/>
    <col min="14082" max="14082" width="75.7109375" style="49" customWidth="1"/>
    <col min="14083" max="14094" width="19.7109375" style="49" customWidth="1"/>
    <col min="14095" max="14095" width="9.140625" style="49"/>
    <col min="14096" max="14096" width="57.85546875" style="49" bestFit="1" customWidth="1"/>
    <col min="14097" max="14112" width="13" style="49" customWidth="1"/>
    <col min="14113" max="14336" width="9.140625" style="49"/>
    <col min="14337" max="14337" width="10.7109375" style="49" customWidth="1"/>
    <col min="14338" max="14338" width="75.7109375" style="49" customWidth="1"/>
    <col min="14339" max="14350" width="19.7109375" style="49" customWidth="1"/>
    <col min="14351" max="14351" width="9.140625" style="49"/>
    <col min="14352" max="14352" width="57.85546875" style="49" bestFit="1" customWidth="1"/>
    <col min="14353" max="14368" width="13" style="49" customWidth="1"/>
    <col min="14369" max="14592" width="9.140625" style="49"/>
    <col min="14593" max="14593" width="10.7109375" style="49" customWidth="1"/>
    <col min="14594" max="14594" width="75.7109375" style="49" customWidth="1"/>
    <col min="14595" max="14606" width="19.7109375" style="49" customWidth="1"/>
    <col min="14607" max="14607" width="9.140625" style="49"/>
    <col min="14608" max="14608" width="57.85546875" style="49" bestFit="1" customWidth="1"/>
    <col min="14609" max="14624" width="13" style="49" customWidth="1"/>
    <col min="14625" max="14848" width="9.140625" style="49"/>
    <col min="14849" max="14849" width="10.7109375" style="49" customWidth="1"/>
    <col min="14850" max="14850" width="75.7109375" style="49" customWidth="1"/>
    <col min="14851" max="14862" width="19.7109375" style="49" customWidth="1"/>
    <col min="14863" max="14863" width="9.140625" style="49"/>
    <col min="14864" max="14864" width="57.85546875" style="49" bestFit="1" customWidth="1"/>
    <col min="14865" max="14880" width="13" style="49" customWidth="1"/>
    <col min="14881" max="15104" width="9.140625" style="49"/>
    <col min="15105" max="15105" width="10.7109375" style="49" customWidth="1"/>
    <col min="15106" max="15106" width="75.7109375" style="49" customWidth="1"/>
    <col min="15107" max="15118" width="19.7109375" style="49" customWidth="1"/>
    <col min="15119" max="15119" width="9.140625" style="49"/>
    <col min="15120" max="15120" width="57.85546875" style="49" bestFit="1" customWidth="1"/>
    <col min="15121" max="15136" width="13" style="49" customWidth="1"/>
    <col min="15137" max="15360" width="9.140625" style="49"/>
    <col min="15361" max="15361" width="10.7109375" style="49" customWidth="1"/>
    <col min="15362" max="15362" width="75.7109375" style="49" customWidth="1"/>
    <col min="15363" max="15374" width="19.7109375" style="49" customWidth="1"/>
    <col min="15375" max="15375" width="9.140625" style="49"/>
    <col min="15376" max="15376" width="57.85546875" style="49" bestFit="1" customWidth="1"/>
    <col min="15377" max="15392" width="13" style="49" customWidth="1"/>
    <col min="15393" max="15616" width="9.140625" style="49"/>
    <col min="15617" max="15617" width="10.7109375" style="49" customWidth="1"/>
    <col min="15618" max="15618" width="75.7109375" style="49" customWidth="1"/>
    <col min="15619" max="15630" width="19.7109375" style="49" customWidth="1"/>
    <col min="15631" max="15631" width="9.140625" style="49"/>
    <col min="15632" max="15632" width="57.85546875" style="49" bestFit="1" customWidth="1"/>
    <col min="15633" max="15648" width="13" style="49" customWidth="1"/>
    <col min="15649" max="15872" width="9.140625" style="49"/>
    <col min="15873" max="15873" width="10.7109375" style="49" customWidth="1"/>
    <col min="15874" max="15874" width="75.7109375" style="49" customWidth="1"/>
    <col min="15875" max="15886" width="19.7109375" style="49" customWidth="1"/>
    <col min="15887" max="15887" width="9.140625" style="49"/>
    <col min="15888" max="15888" width="57.85546875" style="49" bestFit="1" customWidth="1"/>
    <col min="15889" max="15904" width="13" style="49" customWidth="1"/>
    <col min="15905" max="16128" width="9.140625" style="49"/>
    <col min="16129" max="16129" width="10.7109375" style="49" customWidth="1"/>
    <col min="16130" max="16130" width="75.7109375" style="49" customWidth="1"/>
    <col min="16131" max="16142" width="19.7109375" style="49" customWidth="1"/>
    <col min="16143" max="16143" width="9.140625" style="49"/>
    <col min="16144" max="16144" width="57.85546875" style="49" bestFit="1" customWidth="1"/>
    <col min="16145" max="16160" width="13" style="49" customWidth="1"/>
    <col min="16161" max="16384" width="9.140625" style="49"/>
  </cols>
  <sheetData>
    <row r="1" spans="1:259" s="39" customFormat="1" ht="39" customHeight="1" thickBot="1">
      <c r="A1" s="134"/>
      <c r="B1" s="134"/>
      <c r="C1" s="135" t="s">
        <v>133</v>
      </c>
      <c r="D1" s="136"/>
      <c r="E1" s="136"/>
      <c r="F1" s="136"/>
      <c r="G1" s="136"/>
      <c r="H1" s="136"/>
      <c r="I1" s="136"/>
      <c r="J1" s="136"/>
      <c r="K1" s="136"/>
      <c r="L1" s="136"/>
      <c r="N1" s="40"/>
      <c r="O1" s="40"/>
      <c r="P1" s="41"/>
    </row>
    <row r="2" spans="1:259" s="39" customFormat="1" ht="39" customHeight="1" thickBot="1">
      <c r="A2" s="137"/>
      <c r="B2" s="138"/>
      <c r="C2" s="135"/>
      <c r="D2" s="136"/>
      <c r="E2" s="136"/>
      <c r="F2" s="136"/>
      <c r="G2" s="136"/>
      <c r="H2" s="136"/>
      <c r="I2" s="136"/>
      <c r="J2" s="136"/>
      <c r="K2" s="136"/>
      <c r="L2" s="136"/>
      <c r="M2" s="42" t="s">
        <v>134</v>
      </c>
      <c r="N2" s="43">
        <v>7</v>
      </c>
      <c r="O2" s="40"/>
      <c r="P2" s="41"/>
    </row>
    <row r="3" spans="1:259" s="39" customFormat="1" ht="39" customHeight="1" thickBot="1">
      <c r="A3" s="139" t="s">
        <v>213</v>
      </c>
      <c r="B3" s="139"/>
      <c r="C3" s="139"/>
      <c r="D3" s="139"/>
      <c r="E3" s="140"/>
      <c r="F3" s="141"/>
      <c r="G3" s="141"/>
      <c r="H3" s="141"/>
      <c r="I3" s="141"/>
      <c r="J3" s="141"/>
      <c r="K3" s="141"/>
      <c r="M3" s="42" t="s">
        <v>135</v>
      </c>
      <c r="N3" s="43">
        <v>2</v>
      </c>
      <c r="O3" s="44"/>
      <c r="P3" s="41"/>
    </row>
    <row r="4" spans="1:259" s="39" customFormat="1" ht="39" customHeight="1">
      <c r="A4" s="132"/>
      <c r="B4" s="133"/>
      <c r="C4" s="45"/>
      <c r="D4" s="46"/>
      <c r="E4" s="46"/>
      <c r="F4" s="46"/>
      <c r="G4" s="46"/>
      <c r="H4" s="46"/>
      <c r="I4" s="46"/>
      <c r="J4" s="46"/>
      <c r="K4" s="46"/>
      <c r="N4" s="47"/>
      <c r="O4" s="41"/>
      <c r="P4" s="41"/>
    </row>
    <row r="5" spans="1:259" ht="92.25" customHeight="1">
      <c r="A5" s="152" t="s">
        <v>136</v>
      </c>
      <c r="B5" s="48" t="s">
        <v>137</v>
      </c>
      <c r="C5" s="153" t="s">
        <v>138</v>
      </c>
      <c r="D5" s="154"/>
      <c r="E5" s="155"/>
      <c r="F5" s="153" t="s">
        <v>139</v>
      </c>
      <c r="G5" s="154"/>
      <c r="H5" s="154"/>
      <c r="I5" s="154"/>
      <c r="J5" s="155"/>
      <c r="K5" s="156" t="s">
        <v>140</v>
      </c>
      <c r="L5" s="157" t="s">
        <v>141</v>
      </c>
      <c r="M5" s="159" t="s">
        <v>142</v>
      </c>
      <c r="N5" s="160"/>
      <c r="O5" s="144" t="s">
        <v>143</v>
      </c>
    </row>
    <row r="6" spans="1:259" ht="200.25" customHeight="1">
      <c r="A6" s="152"/>
      <c r="B6" s="50" t="s">
        <v>16</v>
      </c>
      <c r="C6" s="145" t="s">
        <v>144</v>
      </c>
      <c r="D6" s="145"/>
      <c r="E6" s="145"/>
      <c r="F6" s="145" t="s">
        <v>145</v>
      </c>
      <c r="G6" s="145"/>
      <c r="H6" s="145"/>
      <c r="I6" s="145"/>
      <c r="J6" s="145"/>
      <c r="K6" s="156"/>
      <c r="L6" s="158"/>
      <c r="M6" s="51" t="s">
        <v>146</v>
      </c>
      <c r="N6" s="146" t="s">
        <v>147</v>
      </c>
      <c r="O6" s="144"/>
    </row>
    <row r="7" spans="1:259" ht="60" customHeight="1">
      <c r="A7" s="152"/>
      <c r="B7" s="52" t="s">
        <v>148</v>
      </c>
      <c r="C7" s="53">
        <v>5</v>
      </c>
      <c r="D7" s="53">
        <v>5</v>
      </c>
      <c r="E7" s="54">
        <v>10</v>
      </c>
      <c r="F7" s="55">
        <v>15</v>
      </c>
      <c r="G7" s="55">
        <v>15</v>
      </c>
      <c r="H7" s="55">
        <v>15</v>
      </c>
      <c r="I7" s="55">
        <v>15</v>
      </c>
      <c r="J7" s="54">
        <v>60</v>
      </c>
      <c r="K7" s="55">
        <v>15</v>
      </c>
      <c r="L7" s="55">
        <v>15</v>
      </c>
      <c r="M7" s="56">
        <v>100</v>
      </c>
      <c r="N7" s="147"/>
      <c r="O7" s="57">
        <v>100</v>
      </c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</row>
    <row r="8" spans="1:259" ht="60" customHeight="1">
      <c r="A8" s="59">
        <v>1</v>
      </c>
      <c r="B8" s="60" t="s">
        <v>187</v>
      </c>
      <c r="C8" s="61">
        <v>3</v>
      </c>
      <c r="D8" s="61">
        <v>4</v>
      </c>
      <c r="E8" s="62">
        <f>IF(C8="","",SUM(C8:D8))</f>
        <v>7</v>
      </c>
      <c r="F8" s="61">
        <v>8</v>
      </c>
      <c r="G8" s="61">
        <v>9</v>
      </c>
      <c r="H8" s="61"/>
      <c r="I8" s="61"/>
      <c r="J8" s="62">
        <f t="shared" ref="J8:J47" si="0">IF(F8="","",SUM(F8:I8))</f>
        <v>17</v>
      </c>
      <c r="K8" s="61">
        <v>2</v>
      </c>
      <c r="L8" s="61"/>
      <c r="M8" s="63">
        <f>IF(G8="","",SUM(C8+F8+G8+K8)/50*100)</f>
        <v>44</v>
      </c>
      <c r="N8" s="64" t="str">
        <f>IF(M8="","",IF(M8&gt;=95,"1",IF(M8&gt;=90,"2",IF(M8&gt;=80,"3",IF(M8&gt;=70,"4",IF(M8&gt;=60,"5",IF(M8&gt;=50,"6",IF(M8&lt;50,"7"))))))))</f>
        <v>7</v>
      </c>
      <c r="O8" s="65">
        <f t="shared" ref="O8:O47" si="1">IF(SUM(E8,J8,K8,L8)=0,"",SUM(E8,J8,K8,L8))</f>
        <v>26</v>
      </c>
    </row>
    <row r="9" spans="1:259" ht="60" customHeight="1">
      <c r="A9" s="66">
        <v>2</v>
      </c>
      <c r="B9" s="60" t="s">
        <v>188</v>
      </c>
      <c r="C9" s="61">
        <v>5</v>
      </c>
      <c r="D9" s="61"/>
      <c r="E9" s="67">
        <f t="shared" ref="E9:E47" si="2">IF(C9="","",SUM(C9:D9))</f>
        <v>5</v>
      </c>
      <c r="F9" s="61">
        <v>9</v>
      </c>
      <c r="G9" s="61">
        <v>8</v>
      </c>
      <c r="H9" s="61"/>
      <c r="I9" s="61"/>
      <c r="J9" s="67">
        <f t="shared" si="0"/>
        <v>17</v>
      </c>
      <c r="K9" s="61">
        <v>14</v>
      </c>
      <c r="L9" s="61"/>
      <c r="M9" s="63">
        <f t="shared" ref="M9:M46" si="3">IF(G9="","",SUM(C9+F9+G9+K9)/50*100)</f>
        <v>72</v>
      </c>
      <c r="N9" s="64" t="str">
        <f t="shared" ref="N9:N47" si="4">IF(M9="","",IF(M9&gt;=95,"1",IF(M9&gt;=90,"2",IF(M9&gt;=80,"3",IF(M9&gt;=70,"4",IF(M9&gt;=60,"5",IF(M9&gt;=50,"6",IF(M9&lt;50,"7"))))))))</f>
        <v>4</v>
      </c>
      <c r="O9" s="65">
        <f t="shared" si="1"/>
        <v>36</v>
      </c>
    </row>
    <row r="10" spans="1:259" ht="60" customHeight="1">
      <c r="A10" s="66">
        <v>3</v>
      </c>
      <c r="B10" s="60" t="s">
        <v>189</v>
      </c>
      <c r="C10" s="61">
        <v>5</v>
      </c>
      <c r="D10" s="61">
        <v>5</v>
      </c>
      <c r="E10" s="67">
        <f t="shared" si="2"/>
        <v>10</v>
      </c>
      <c r="F10" s="61">
        <v>14</v>
      </c>
      <c r="G10" s="61">
        <v>15</v>
      </c>
      <c r="H10" s="61"/>
      <c r="I10" s="61"/>
      <c r="J10" s="67">
        <f t="shared" si="0"/>
        <v>29</v>
      </c>
      <c r="K10" s="61">
        <v>15</v>
      </c>
      <c r="L10" s="61"/>
      <c r="M10" s="63">
        <f t="shared" si="3"/>
        <v>98</v>
      </c>
      <c r="N10" s="64" t="str">
        <f t="shared" si="4"/>
        <v>1</v>
      </c>
      <c r="O10" s="65">
        <f t="shared" si="1"/>
        <v>54</v>
      </c>
    </row>
    <row r="11" spans="1:259" ht="60" customHeight="1">
      <c r="A11" s="66">
        <v>4</v>
      </c>
      <c r="B11" s="60" t="s">
        <v>190</v>
      </c>
      <c r="C11" s="61">
        <v>5</v>
      </c>
      <c r="D11" s="61">
        <v>3</v>
      </c>
      <c r="E11" s="67">
        <f t="shared" si="2"/>
        <v>8</v>
      </c>
      <c r="F11" s="61">
        <v>8</v>
      </c>
      <c r="G11" s="61">
        <v>9</v>
      </c>
      <c r="H11" s="61"/>
      <c r="I11" s="61"/>
      <c r="J11" s="67">
        <f t="shared" si="0"/>
        <v>17</v>
      </c>
      <c r="K11" s="61">
        <v>14</v>
      </c>
      <c r="L11" s="61"/>
      <c r="M11" s="63">
        <f t="shared" si="3"/>
        <v>72</v>
      </c>
      <c r="N11" s="64" t="str">
        <f t="shared" si="4"/>
        <v>4</v>
      </c>
      <c r="O11" s="65">
        <f t="shared" si="1"/>
        <v>39</v>
      </c>
    </row>
    <row r="12" spans="1:259" ht="60" customHeight="1">
      <c r="A12" s="66">
        <v>5</v>
      </c>
      <c r="B12" s="60" t="s">
        <v>191</v>
      </c>
      <c r="C12" s="61">
        <v>4</v>
      </c>
      <c r="D12" s="61">
        <v>3</v>
      </c>
      <c r="E12" s="67">
        <f t="shared" si="2"/>
        <v>7</v>
      </c>
      <c r="F12" s="61">
        <v>9</v>
      </c>
      <c r="G12" s="61">
        <v>8</v>
      </c>
      <c r="H12" s="61"/>
      <c r="I12" s="61"/>
      <c r="J12" s="67">
        <f t="shared" si="0"/>
        <v>17</v>
      </c>
      <c r="K12" s="61">
        <v>6</v>
      </c>
      <c r="L12" s="61"/>
      <c r="M12" s="63">
        <f t="shared" si="3"/>
        <v>54</v>
      </c>
      <c r="N12" s="64" t="str">
        <f t="shared" si="4"/>
        <v>6</v>
      </c>
      <c r="O12" s="65">
        <f t="shared" si="1"/>
        <v>30</v>
      </c>
    </row>
    <row r="13" spans="1:259" ht="60" customHeight="1">
      <c r="A13" s="66">
        <v>6</v>
      </c>
      <c r="B13" s="60" t="s">
        <v>192</v>
      </c>
      <c r="C13" s="61">
        <v>5</v>
      </c>
      <c r="D13" s="61">
        <v>5</v>
      </c>
      <c r="E13" s="67">
        <f t="shared" si="2"/>
        <v>10</v>
      </c>
      <c r="F13" s="61">
        <v>15</v>
      </c>
      <c r="G13" s="61">
        <v>15</v>
      </c>
      <c r="H13" s="61"/>
      <c r="I13" s="61"/>
      <c r="J13" s="67">
        <f t="shared" si="0"/>
        <v>30</v>
      </c>
      <c r="K13" s="61">
        <v>14</v>
      </c>
      <c r="L13" s="61"/>
      <c r="M13" s="63">
        <f t="shared" si="3"/>
        <v>98</v>
      </c>
      <c r="N13" s="64" t="str">
        <f t="shared" si="4"/>
        <v>1</v>
      </c>
      <c r="O13" s="65">
        <f t="shared" si="1"/>
        <v>54</v>
      </c>
    </row>
    <row r="14" spans="1:259" ht="60" customHeight="1">
      <c r="A14" s="66">
        <v>7</v>
      </c>
      <c r="B14" s="60" t="s">
        <v>193</v>
      </c>
      <c r="C14" s="61">
        <v>5</v>
      </c>
      <c r="D14" s="61">
        <v>3</v>
      </c>
      <c r="E14" s="67">
        <f t="shared" si="2"/>
        <v>8</v>
      </c>
      <c r="F14" s="61">
        <v>8</v>
      </c>
      <c r="G14" s="61">
        <v>9</v>
      </c>
      <c r="H14" s="61"/>
      <c r="I14" s="61"/>
      <c r="J14" s="67">
        <f t="shared" si="0"/>
        <v>17</v>
      </c>
      <c r="K14" s="61">
        <v>15</v>
      </c>
      <c r="L14" s="61"/>
      <c r="M14" s="63">
        <f t="shared" si="3"/>
        <v>74</v>
      </c>
      <c r="N14" s="64" t="str">
        <f t="shared" si="4"/>
        <v>4</v>
      </c>
      <c r="O14" s="65">
        <f t="shared" si="1"/>
        <v>40</v>
      </c>
    </row>
    <row r="15" spans="1:259" ht="60" customHeight="1">
      <c r="A15" s="66">
        <v>8</v>
      </c>
      <c r="B15" s="60" t="s">
        <v>194</v>
      </c>
      <c r="C15" s="61">
        <v>4</v>
      </c>
      <c r="D15" s="61">
        <v>3</v>
      </c>
      <c r="E15" s="67">
        <f t="shared" si="2"/>
        <v>7</v>
      </c>
      <c r="F15" s="61">
        <v>8</v>
      </c>
      <c r="G15" s="61">
        <v>10</v>
      </c>
      <c r="H15" s="61"/>
      <c r="I15" s="61"/>
      <c r="J15" s="67">
        <f t="shared" si="0"/>
        <v>18</v>
      </c>
      <c r="K15" s="61">
        <v>12</v>
      </c>
      <c r="L15" s="61"/>
      <c r="M15" s="63">
        <f t="shared" si="3"/>
        <v>68</v>
      </c>
      <c r="N15" s="64" t="str">
        <f t="shared" si="4"/>
        <v>5</v>
      </c>
      <c r="O15" s="65">
        <f t="shared" si="1"/>
        <v>37</v>
      </c>
    </row>
    <row r="16" spans="1:259" ht="60" customHeight="1">
      <c r="A16" s="66">
        <v>9</v>
      </c>
      <c r="B16" s="60" t="s">
        <v>195</v>
      </c>
      <c r="C16" s="61">
        <v>5</v>
      </c>
      <c r="D16" s="61">
        <v>3</v>
      </c>
      <c r="E16" s="67">
        <f t="shared" si="2"/>
        <v>8</v>
      </c>
      <c r="F16" s="61">
        <v>9</v>
      </c>
      <c r="G16" s="61">
        <v>9</v>
      </c>
      <c r="H16" s="61"/>
      <c r="I16" s="61"/>
      <c r="J16" s="67">
        <f t="shared" si="0"/>
        <v>18</v>
      </c>
      <c r="K16" s="61">
        <v>9</v>
      </c>
      <c r="L16" s="61"/>
      <c r="M16" s="63">
        <f t="shared" si="3"/>
        <v>64</v>
      </c>
      <c r="N16" s="64" t="str">
        <f t="shared" si="4"/>
        <v>5</v>
      </c>
      <c r="O16" s="65">
        <f t="shared" si="1"/>
        <v>35</v>
      </c>
    </row>
    <row r="17" spans="1:15" ht="60" customHeight="1">
      <c r="A17" s="66">
        <v>10</v>
      </c>
      <c r="B17" s="60" t="s">
        <v>196</v>
      </c>
      <c r="C17" s="61">
        <v>3</v>
      </c>
      <c r="D17" s="61">
        <v>4</v>
      </c>
      <c r="E17" s="67">
        <f t="shared" si="2"/>
        <v>7</v>
      </c>
      <c r="F17" s="61">
        <v>8</v>
      </c>
      <c r="G17" s="61">
        <v>10</v>
      </c>
      <c r="H17" s="61"/>
      <c r="I17" s="61"/>
      <c r="J17" s="67">
        <f t="shared" si="0"/>
        <v>18</v>
      </c>
      <c r="K17" s="61">
        <v>7</v>
      </c>
      <c r="L17" s="61"/>
      <c r="M17" s="63">
        <f t="shared" si="3"/>
        <v>56.000000000000007</v>
      </c>
      <c r="N17" s="64" t="str">
        <f t="shared" si="4"/>
        <v>6</v>
      </c>
      <c r="O17" s="65">
        <f t="shared" si="1"/>
        <v>32</v>
      </c>
    </row>
    <row r="18" spans="1:15" ht="60" customHeight="1">
      <c r="A18" s="66">
        <v>11</v>
      </c>
      <c r="B18" s="60" t="s">
        <v>197</v>
      </c>
      <c r="C18" s="61">
        <v>5</v>
      </c>
      <c r="D18" s="61">
        <v>3</v>
      </c>
      <c r="E18" s="67">
        <f t="shared" si="2"/>
        <v>8</v>
      </c>
      <c r="F18" s="61">
        <v>9</v>
      </c>
      <c r="G18" s="61">
        <v>9</v>
      </c>
      <c r="H18" s="61"/>
      <c r="I18" s="61"/>
      <c r="J18" s="67">
        <f t="shared" si="0"/>
        <v>18</v>
      </c>
      <c r="K18" s="61">
        <v>14</v>
      </c>
      <c r="L18" s="61"/>
      <c r="M18" s="63">
        <f t="shared" si="3"/>
        <v>74</v>
      </c>
      <c r="N18" s="64" t="str">
        <f t="shared" si="4"/>
        <v>4</v>
      </c>
      <c r="O18" s="65">
        <f t="shared" si="1"/>
        <v>40</v>
      </c>
    </row>
    <row r="19" spans="1:15" ht="60" customHeight="1">
      <c r="A19" s="66">
        <v>12</v>
      </c>
      <c r="B19" s="60" t="s">
        <v>198</v>
      </c>
      <c r="C19" s="61">
        <v>4</v>
      </c>
      <c r="D19" s="61">
        <v>5</v>
      </c>
      <c r="E19" s="67">
        <f t="shared" si="2"/>
        <v>9</v>
      </c>
      <c r="F19" s="61">
        <v>14</v>
      </c>
      <c r="G19" s="61">
        <v>15</v>
      </c>
      <c r="H19" s="61"/>
      <c r="I19" s="61"/>
      <c r="J19" s="67">
        <f t="shared" si="0"/>
        <v>29</v>
      </c>
      <c r="K19" s="61">
        <v>15</v>
      </c>
      <c r="L19" s="61"/>
      <c r="M19" s="63">
        <f t="shared" si="3"/>
        <v>96</v>
      </c>
      <c r="N19" s="64" t="str">
        <f t="shared" si="4"/>
        <v>1</v>
      </c>
      <c r="O19" s="65">
        <f t="shared" si="1"/>
        <v>53</v>
      </c>
    </row>
    <row r="20" spans="1:15" ht="60" customHeight="1">
      <c r="A20" s="66">
        <v>13</v>
      </c>
      <c r="B20" s="60" t="s">
        <v>199</v>
      </c>
      <c r="C20" s="61">
        <v>5</v>
      </c>
      <c r="D20" s="61">
        <v>3</v>
      </c>
      <c r="E20" s="67">
        <f t="shared" si="2"/>
        <v>8</v>
      </c>
      <c r="F20" s="61">
        <v>8</v>
      </c>
      <c r="G20" s="61">
        <v>8</v>
      </c>
      <c r="H20" s="61"/>
      <c r="I20" s="61"/>
      <c r="J20" s="67">
        <f t="shared" si="0"/>
        <v>16</v>
      </c>
      <c r="K20" s="61">
        <v>9</v>
      </c>
      <c r="L20" s="61"/>
      <c r="M20" s="63">
        <f t="shared" si="3"/>
        <v>60</v>
      </c>
      <c r="N20" s="64" t="str">
        <f t="shared" si="4"/>
        <v>5</v>
      </c>
      <c r="O20" s="65">
        <f t="shared" si="1"/>
        <v>33</v>
      </c>
    </row>
    <row r="21" spans="1:15" ht="60" customHeight="1">
      <c r="A21" s="66">
        <v>14</v>
      </c>
      <c r="B21" s="60" t="s">
        <v>200</v>
      </c>
      <c r="C21" s="61">
        <v>3</v>
      </c>
      <c r="D21" s="61">
        <v>5</v>
      </c>
      <c r="E21" s="67">
        <f t="shared" si="2"/>
        <v>8</v>
      </c>
      <c r="F21" s="61">
        <v>3</v>
      </c>
      <c r="G21" s="61">
        <v>15</v>
      </c>
      <c r="H21" s="61"/>
      <c r="I21" s="61"/>
      <c r="J21" s="67">
        <f t="shared" si="0"/>
        <v>18</v>
      </c>
      <c r="K21" s="61">
        <v>15</v>
      </c>
      <c r="L21" s="61"/>
      <c r="M21" s="63">
        <f t="shared" si="3"/>
        <v>72</v>
      </c>
      <c r="N21" s="64" t="str">
        <f t="shared" si="4"/>
        <v>4</v>
      </c>
      <c r="O21" s="65">
        <f t="shared" si="1"/>
        <v>41</v>
      </c>
    </row>
    <row r="22" spans="1:15" ht="60" customHeight="1">
      <c r="A22" s="66">
        <v>15</v>
      </c>
      <c r="B22" s="60" t="s">
        <v>201</v>
      </c>
      <c r="C22" s="61">
        <v>5</v>
      </c>
      <c r="D22" s="61">
        <v>5</v>
      </c>
      <c r="E22" s="67">
        <f t="shared" si="2"/>
        <v>10</v>
      </c>
      <c r="F22" s="61">
        <v>15</v>
      </c>
      <c r="G22" s="61">
        <v>14</v>
      </c>
      <c r="H22" s="61"/>
      <c r="I22" s="61"/>
      <c r="J22" s="67">
        <f t="shared" si="0"/>
        <v>29</v>
      </c>
      <c r="K22" s="61">
        <v>15</v>
      </c>
      <c r="L22" s="61"/>
      <c r="M22" s="63">
        <f t="shared" si="3"/>
        <v>98</v>
      </c>
      <c r="N22" s="64" t="str">
        <f t="shared" si="4"/>
        <v>1</v>
      </c>
      <c r="O22" s="65">
        <f t="shared" si="1"/>
        <v>54</v>
      </c>
    </row>
    <row r="23" spans="1:15" ht="60" customHeight="1">
      <c r="A23" s="66">
        <v>16</v>
      </c>
      <c r="B23" s="60" t="s">
        <v>202</v>
      </c>
      <c r="C23" s="61">
        <v>4</v>
      </c>
      <c r="D23" s="61">
        <v>3</v>
      </c>
      <c r="E23" s="67">
        <f t="shared" si="2"/>
        <v>7</v>
      </c>
      <c r="F23" s="61">
        <v>8</v>
      </c>
      <c r="G23" s="61">
        <v>8</v>
      </c>
      <c r="H23" s="61"/>
      <c r="I23" s="61"/>
      <c r="J23" s="67">
        <f t="shared" si="0"/>
        <v>16</v>
      </c>
      <c r="K23" s="61">
        <v>8</v>
      </c>
      <c r="L23" s="61"/>
      <c r="M23" s="63">
        <f t="shared" si="3"/>
        <v>56.000000000000007</v>
      </c>
      <c r="N23" s="64" t="str">
        <f t="shared" si="4"/>
        <v>6</v>
      </c>
      <c r="O23" s="65">
        <f t="shared" si="1"/>
        <v>31</v>
      </c>
    </row>
    <row r="24" spans="1:15" ht="60" customHeight="1">
      <c r="A24" s="66">
        <v>17</v>
      </c>
      <c r="B24" s="60" t="s">
        <v>203</v>
      </c>
      <c r="C24" s="61">
        <v>5</v>
      </c>
      <c r="D24" s="61">
        <v>3</v>
      </c>
      <c r="E24" s="67">
        <f t="shared" si="2"/>
        <v>8</v>
      </c>
      <c r="F24" s="61">
        <v>9</v>
      </c>
      <c r="G24" s="61">
        <v>8</v>
      </c>
      <c r="H24" s="61"/>
      <c r="I24" s="61"/>
      <c r="J24" s="67">
        <f t="shared" si="0"/>
        <v>17</v>
      </c>
      <c r="K24" s="61">
        <v>5</v>
      </c>
      <c r="L24" s="61"/>
      <c r="M24" s="63">
        <f t="shared" si="3"/>
        <v>54</v>
      </c>
      <c r="N24" s="64" t="str">
        <f t="shared" si="4"/>
        <v>6</v>
      </c>
      <c r="O24" s="65">
        <f t="shared" si="1"/>
        <v>30</v>
      </c>
    </row>
    <row r="25" spans="1:15" ht="60" customHeight="1">
      <c r="A25" s="66">
        <v>18</v>
      </c>
      <c r="B25" s="60" t="s">
        <v>204</v>
      </c>
      <c r="C25" s="61">
        <v>3</v>
      </c>
      <c r="D25" s="61">
        <v>5</v>
      </c>
      <c r="E25" s="67">
        <f t="shared" si="2"/>
        <v>8</v>
      </c>
      <c r="F25" s="61">
        <v>8</v>
      </c>
      <c r="G25" s="61">
        <v>8</v>
      </c>
      <c r="H25" s="61"/>
      <c r="I25" s="61"/>
      <c r="J25" s="67">
        <f t="shared" si="0"/>
        <v>16</v>
      </c>
      <c r="K25" s="61">
        <v>15</v>
      </c>
      <c r="L25" s="61"/>
      <c r="M25" s="63">
        <f t="shared" si="3"/>
        <v>68</v>
      </c>
      <c r="N25" s="64" t="str">
        <f t="shared" si="4"/>
        <v>5</v>
      </c>
      <c r="O25" s="65">
        <f t="shared" si="1"/>
        <v>39</v>
      </c>
    </row>
    <row r="26" spans="1:15" ht="60" customHeight="1">
      <c r="A26" s="66">
        <v>19</v>
      </c>
      <c r="B26" s="60" t="s">
        <v>205</v>
      </c>
      <c r="C26" s="61">
        <v>5</v>
      </c>
      <c r="D26" s="61">
        <v>5</v>
      </c>
      <c r="E26" s="67">
        <f t="shared" si="2"/>
        <v>10</v>
      </c>
      <c r="F26" s="61">
        <v>14</v>
      </c>
      <c r="G26" s="61">
        <v>15</v>
      </c>
      <c r="H26" s="61"/>
      <c r="I26" s="61"/>
      <c r="J26" s="67">
        <f t="shared" si="0"/>
        <v>29</v>
      </c>
      <c r="K26" s="61">
        <v>14</v>
      </c>
      <c r="L26" s="61"/>
      <c r="M26" s="63">
        <f t="shared" si="3"/>
        <v>96</v>
      </c>
      <c r="N26" s="64" t="str">
        <f t="shared" si="4"/>
        <v>1</v>
      </c>
      <c r="O26" s="65">
        <f t="shared" si="1"/>
        <v>53</v>
      </c>
    </row>
    <row r="27" spans="1:15" ht="60" customHeight="1">
      <c r="A27" s="66">
        <v>20</v>
      </c>
      <c r="B27" s="60" t="s">
        <v>206</v>
      </c>
      <c r="C27" s="61">
        <v>3</v>
      </c>
      <c r="D27" s="61">
        <v>4</v>
      </c>
      <c r="E27" s="67">
        <f t="shared" si="2"/>
        <v>7</v>
      </c>
      <c r="F27" s="61">
        <v>8</v>
      </c>
      <c r="G27" s="61">
        <v>9</v>
      </c>
      <c r="H27" s="61"/>
      <c r="I27" s="61"/>
      <c r="J27" s="67">
        <f t="shared" si="0"/>
        <v>17</v>
      </c>
      <c r="K27" s="61">
        <v>0</v>
      </c>
      <c r="L27" s="61"/>
      <c r="M27" s="63">
        <f t="shared" si="3"/>
        <v>40</v>
      </c>
      <c r="N27" s="64" t="str">
        <f t="shared" si="4"/>
        <v>7</v>
      </c>
      <c r="O27" s="65">
        <f t="shared" si="1"/>
        <v>24</v>
      </c>
    </row>
    <row r="28" spans="1:15" ht="60" customHeight="1">
      <c r="A28" s="66">
        <v>21</v>
      </c>
      <c r="B28" s="60" t="s">
        <v>207</v>
      </c>
      <c r="C28" s="61">
        <v>5</v>
      </c>
      <c r="D28" s="61">
        <v>3</v>
      </c>
      <c r="E28" s="67">
        <f t="shared" si="2"/>
        <v>8</v>
      </c>
      <c r="F28" s="61">
        <v>9</v>
      </c>
      <c r="G28" s="61">
        <v>8</v>
      </c>
      <c r="H28" s="61"/>
      <c r="I28" s="61"/>
      <c r="J28" s="67">
        <f t="shared" si="0"/>
        <v>17</v>
      </c>
      <c r="K28" s="61">
        <v>15</v>
      </c>
      <c r="L28" s="61"/>
      <c r="M28" s="63">
        <f t="shared" si="3"/>
        <v>74</v>
      </c>
      <c r="N28" s="64" t="str">
        <f t="shared" si="4"/>
        <v>4</v>
      </c>
      <c r="O28" s="65">
        <f t="shared" si="1"/>
        <v>40</v>
      </c>
    </row>
    <row r="29" spans="1:15" ht="60" customHeight="1">
      <c r="A29" s="66">
        <v>22</v>
      </c>
      <c r="B29" s="60" t="s">
        <v>208</v>
      </c>
      <c r="C29" s="61">
        <v>4</v>
      </c>
      <c r="D29" s="61">
        <v>3</v>
      </c>
      <c r="E29" s="67">
        <f t="shared" si="2"/>
        <v>7</v>
      </c>
      <c r="F29" s="61">
        <v>14</v>
      </c>
      <c r="G29" s="61">
        <v>15</v>
      </c>
      <c r="H29" s="61"/>
      <c r="I29" s="61"/>
      <c r="J29" s="67">
        <f t="shared" si="0"/>
        <v>29</v>
      </c>
      <c r="K29" s="61">
        <v>15</v>
      </c>
      <c r="L29" s="61"/>
      <c r="M29" s="63">
        <f t="shared" si="3"/>
        <v>96</v>
      </c>
      <c r="N29" s="64" t="str">
        <f t="shared" si="4"/>
        <v>1</v>
      </c>
      <c r="O29" s="65">
        <f t="shared" si="1"/>
        <v>51</v>
      </c>
    </row>
    <row r="30" spans="1:15" ht="60" customHeight="1">
      <c r="A30" s="66">
        <v>23</v>
      </c>
      <c r="B30" s="60" t="s">
        <v>209</v>
      </c>
      <c r="C30" s="61">
        <v>5</v>
      </c>
      <c r="D30" s="61">
        <v>3</v>
      </c>
      <c r="E30" s="67">
        <f t="shared" si="2"/>
        <v>8</v>
      </c>
      <c r="F30" s="61">
        <v>8</v>
      </c>
      <c r="G30" s="61">
        <v>8</v>
      </c>
      <c r="H30" s="61"/>
      <c r="I30" s="61"/>
      <c r="J30" s="67">
        <f t="shared" si="0"/>
        <v>16</v>
      </c>
      <c r="K30" s="61">
        <v>5</v>
      </c>
      <c r="L30" s="61"/>
      <c r="M30" s="63">
        <f t="shared" si="3"/>
        <v>52</v>
      </c>
      <c r="N30" s="64" t="str">
        <f t="shared" si="4"/>
        <v>6</v>
      </c>
      <c r="O30" s="65">
        <f t="shared" si="1"/>
        <v>29</v>
      </c>
    </row>
    <row r="31" spans="1:15" ht="60" customHeight="1">
      <c r="A31" s="66">
        <v>24</v>
      </c>
      <c r="B31" s="60" t="s">
        <v>210</v>
      </c>
      <c r="C31" s="61">
        <v>5</v>
      </c>
      <c r="D31" s="61">
        <v>5</v>
      </c>
      <c r="E31" s="67">
        <f t="shared" si="2"/>
        <v>10</v>
      </c>
      <c r="F31" s="61">
        <v>15</v>
      </c>
      <c r="G31" s="61">
        <v>15</v>
      </c>
      <c r="H31" s="61"/>
      <c r="I31" s="61"/>
      <c r="J31" s="67">
        <f t="shared" si="0"/>
        <v>30</v>
      </c>
      <c r="K31" s="61">
        <v>14</v>
      </c>
      <c r="L31" s="61"/>
      <c r="M31" s="63">
        <f t="shared" si="3"/>
        <v>98</v>
      </c>
      <c r="N31" s="64" t="str">
        <f t="shared" si="4"/>
        <v>1</v>
      </c>
      <c r="O31" s="65">
        <f t="shared" si="1"/>
        <v>54</v>
      </c>
    </row>
    <row r="32" spans="1:15" ht="60" customHeight="1">
      <c r="A32" s="66">
        <v>25</v>
      </c>
      <c r="B32" s="60" t="s">
        <v>211</v>
      </c>
      <c r="C32" s="61">
        <v>5</v>
      </c>
      <c r="D32" s="61">
        <v>5</v>
      </c>
      <c r="E32" s="67">
        <f t="shared" si="2"/>
        <v>10</v>
      </c>
      <c r="F32" s="61">
        <v>15</v>
      </c>
      <c r="G32" s="61">
        <v>14</v>
      </c>
      <c r="H32" s="61"/>
      <c r="I32" s="61"/>
      <c r="J32" s="67">
        <f t="shared" si="0"/>
        <v>29</v>
      </c>
      <c r="K32" s="61">
        <v>14</v>
      </c>
      <c r="L32" s="61"/>
      <c r="M32" s="63">
        <f t="shared" si="3"/>
        <v>96</v>
      </c>
      <c r="N32" s="64" t="str">
        <f t="shared" si="4"/>
        <v>1</v>
      </c>
      <c r="O32" s="65">
        <f t="shared" si="1"/>
        <v>53</v>
      </c>
    </row>
    <row r="33" spans="1:259" ht="60" customHeight="1">
      <c r="A33" s="66">
        <v>26</v>
      </c>
      <c r="B33" s="60" t="s">
        <v>212</v>
      </c>
      <c r="C33" s="61">
        <v>5</v>
      </c>
      <c r="D33" s="61">
        <v>5</v>
      </c>
      <c r="E33" s="67">
        <f t="shared" si="2"/>
        <v>10</v>
      </c>
      <c r="F33" s="61">
        <v>15</v>
      </c>
      <c r="G33" s="61">
        <v>14</v>
      </c>
      <c r="H33" s="61"/>
      <c r="I33" s="61"/>
      <c r="J33" s="67">
        <f t="shared" si="0"/>
        <v>29</v>
      </c>
      <c r="K33" s="61">
        <v>10</v>
      </c>
      <c r="L33" s="61"/>
      <c r="M33" s="63">
        <f t="shared" si="3"/>
        <v>88</v>
      </c>
      <c r="N33" s="64" t="str">
        <f t="shared" si="4"/>
        <v>3</v>
      </c>
      <c r="O33" s="65">
        <f t="shared" si="1"/>
        <v>49</v>
      </c>
    </row>
    <row r="34" spans="1:259" ht="60" customHeight="1">
      <c r="A34" s="66">
        <v>27</v>
      </c>
      <c r="B34" s="60"/>
      <c r="C34" s="61"/>
      <c r="D34" s="61"/>
      <c r="E34" s="67" t="str">
        <f t="shared" si="2"/>
        <v/>
      </c>
      <c r="F34" s="61"/>
      <c r="G34" s="61"/>
      <c r="H34" s="61"/>
      <c r="I34" s="61"/>
      <c r="J34" s="67" t="str">
        <f t="shared" si="0"/>
        <v/>
      </c>
      <c r="K34" s="61"/>
      <c r="L34" s="61"/>
      <c r="M34" s="63" t="str">
        <f t="shared" si="3"/>
        <v/>
      </c>
      <c r="N34" s="64" t="str">
        <f t="shared" si="4"/>
        <v/>
      </c>
      <c r="O34" s="65" t="str">
        <f t="shared" si="1"/>
        <v/>
      </c>
    </row>
    <row r="35" spans="1:259" ht="60" customHeight="1">
      <c r="A35" s="66">
        <v>28</v>
      </c>
      <c r="B35" s="60"/>
      <c r="C35" s="61"/>
      <c r="D35" s="61"/>
      <c r="E35" s="67" t="str">
        <f t="shared" si="2"/>
        <v/>
      </c>
      <c r="F35" s="61"/>
      <c r="G35" s="61"/>
      <c r="H35" s="61"/>
      <c r="I35" s="61"/>
      <c r="J35" s="67" t="str">
        <f t="shared" si="0"/>
        <v/>
      </c>
      <c r="K35" s="61"/>
      <c r="L35" s="61"/>
      <c r="M35" s="63" t="str">
        <f t="shared" si="3"/>
        <v/>
      </c>
      <c r="N35" s="64" t="str">
        <f t="shared" si="4"/>
        <v/>
      </c>
      <c r="O35" s="65" t="str">
        <f t="shared" si="1"/>
        <v/>
      </c>
    </row>
    <row r="36" spans="1:259" ht="60" customHeight="1">
      <c r="A36" s="66">
        <v>29</v>
      </c>
      <c r="B36" s="60"/>
      <c r="C36" s="61"/>
      <c r="D36" s="61"/>
      <c r="E36" s="67" t="str">
        <f t="shared" si="2"/>
        <v/>
      </c>
      <c r="F36" s="61"/>
      <c r="G36" s="61"/>
      <c r="H36" s="61"/>
      <c r="I36" s="61"/>
      <c r="J36" s="67" t="str">
        <f t="shared" si="0"/>
        <v/>
      </c>
      <c r="K36" s="61"/>
      <c r="L36" s="61"/>
      <c r="M36" s="63" t="str">
        <f t="shared" si="3"/>
        <v/>
      </c>
      <c r="N36" s="64" t="str">
        <f t="shared" si="4"/>
        <v/>
      </c>
      <c r="O36" s="65" t="str">
        <f t="shared" si="1"/>
        <v/>
      </c>
    </row>
    <row r="37" spans="1:259" ht="60" customHeight="1">
      <c r="A37" s="66">
        <v>30</v>
      </c>
      <c r="B37" s="60"/>
      <c r="C37" s="61"/>
      <c r="D37" s="61"/>
      <c r="E37" s="67" t="str">
        <f t="shared" si="2"/>
        <v/>
      </c>
      <c r="F37" s="61"/>
      <c r="G37" s="61"/>
      <c r="H37" s="61"/>
      <c r="I37" s="61"/>
      <c r="J37" s="67" t="str">
        <f t="shared" si="0"/>
        <v/>
      </c>
      <c r="K37" s="61"/>
      <c r="L37" s="61"/>
      <c r="M37" s="63" t="str">
        <f t="shared" si="3"/>
        <v/>
      </c>
      <c r="N37" s="64" t="str">
        <f t="shared" si="4"/>
        <v/>
      </c>
      <c r="O37" s="65" t="str">
        <f t="shared" si="1"/>
        <v/>
      </c>
    </row>
    <row r="38" spans="1:259" ht="60" customHeight="1">
      <c r="A38" s="66">
        <v>31</v>
      </c>
      <c r="B38" s="60"/>
      <c r="C38" s="61"/>
      <c r="D38" s="61"/>
      <c r="E38" s="67" t="str">
        <f t="shared" si="2"/>
        <v/>
      </c>
      <c r="F38" s="61"/>
      <c r="G38" s="61"/>
      <c r="H38" s="61"/>
      <c r="I38" s="61"/>
      <c r="J38" s="67" t="str">
        <f t="shared" si="0"/>
        <v/>
      </c>
      <c r="K38" s="61"/>
      <c r="L38" s="61"/>
      <c r="M38" s="63" t="str">
        <f t="shared" si="3"/>
        <v/>
      </c>
      <c r="N38" s="64" t="str">
        <f t="shared" si="4"/>
        <v/>
      </c>
      <c r="O38" s="65" t="str">
        <f t="shared" si="1"/>
        <v/>
      </c>
    </row>
    <row r="39" spans="1:259" ht="60" customHeight="1">
      <c r="A39" s="66">
        <v>32</v>
      </c>
      <c r="B39" s="60"/>
      <c r="C39" s="61"/>
      <c r="D39" s="61"/>
      <c r="E39" s="67" t="str">
        <f t="shared" si="2"/>
        <v/>
      </c>
      <c r="F39" s="61"/>
      <c r="G39" s="61"/>
      <c r="H39" s="61"/>
      <c r="I39" s="61"/>
      <c r="J39" s="67" t="str">
        <f t="shared" si="0"/>
        <v/>
      </c>
      <c r="K39" s="61"/>
      <c r="L39" s="61"/>
      <c r="M39" s="63" t="str">
        <f t="shared" si="3"/>
        <v/>
      </c>
      <c r="N39" s="64" t="str">
        <f t="shared" si="4"/>
        <v/>
      </c>
      <c r="O39" s="65" t="str">
        <f t="shared" si="1"/>
        <v/>
      </c>
    </row>
    <row r="40" spans="1:259" ht="60" customHeight="1">
      <c r="A40" s="66">
        <v>33</v>
      </c>
      <c r="B40" s="60"/>
      <c r="C40" s="61"/>
      <c r="D40" s="61"/>
      <c r="E40" s="67" t="str">
        <f t="shared" si="2"/>
        <v/>
      </c>
      <c r="F40" s="61"/>
      <c r="G40" s="61"/>
      <c r="H40" s="61"/>
      <c r="I40" s="61"/>
      <c r="J40" s="67" t="str">
        <f t="shared" si="0"/>
        <v/>
      </c>
      <c r="K40" s="61"/>
      <c r="L40" s="61"/>
      <c r="M40" s="63" t="str">
        <f t="shared" si="3"/>
        <v/>
      </c>
      <c r="N40" s="64" t="str">
        <f t="shared" si="4"/>
        <v/>
      </c>
      <c r="O40" s="65" t="str">
        <f t="shared" si="1"/>
        <v/>
      </c>
    </row>
    <row r="41" spans="1:259" ht="60" customHeight="1">
      <c r="A41" s="66">
        <v>34</v>
      </c>
      <c r="B41" s="60"/>
      <c r="C41" s="61"/>
      <c r="D41" s="61"/>
      <c r="E41" s="67" t="str">
        <f t="shared" si="2"/>
        <v/>
      </c>
      <c r="F41" s="61"/>
      <c r="G41" s="61"/>
      <c r="H41" s="61"/>
      <c r="I41" s="61"/>
      <c r="J41" s="67" t="str">
        <f t="shared" si="0"/>
        <v/>
      </c>
      <c r="K41" s="61"/>
      <c r="L41" s="61"/>
      <c r="M41" s="63" t="str">
        <f t="shared" si="3"/>
        <v/>
      </c>
      <c r="N41" s="64" t="str">
        <f t="shared" si="4"/>
        <v/>
      </c>
      <c r="O41" s="65" t="str">
        <f t="shared" si="1"/>
        <v/>
      </c>
    </row>
    <row r="42" spans="1:259" ht="60" customHeight="1">
      <c r="A42" s="66">
        <v>35</v>
      </c>
      <c r="B42" s="60"/>
      <c r="C42" s="61"/>
      <c r="D42" s="61"/>
      <c r="E42" s="67" t="str">
        <f t="shared" si="2"/>
        <v/>
      </c>
      <c r="F42" s="61"/>
      <c r="G42" s="61"/>
      <c r="H42" s="61"/>
      <c r="I42" s="61"/>
      <c r="J42" s="67" t="str">
        <f t="shared" si="0"/>
        <v/>
      </c>
      <c r="K42" s="61"/>
      <c r="L42" s="61"/>
      <c r="M42" s="63" t="str">
        <f t="shared" si="3"/>
        <v/>
      </c>
      <c r="N42" s="64" t="str">
        <f t="shared" si="4"/>
        <v/>
      </c>
      <c r="O42" s="65" t="str">
        <f t="shared" si="1"/>
        <v/>
      </c>
    </row>
    <row r="43" spans="1:259" ht="60" customHeight="1">
      <c r="A43" s="66">
        <v>36</v>
      </c>
      <c r="B43" s="60"/>
      <c r="C43" s="61"/>
      <c r="D43" s="61"/>
      <c r="E43" s="67" t="str">
        <f t="shared" si="2"/>
        <v/>
      </c>
      <c r="F43" s="61"/>
      <c r="G43" s="61"/>
      <c r="H43" s="61"/>
      <c r="I43" s="61"/>
      <c r="J43" s="67" t="str">
        <f t="shared" si="0"/>
        <v/>
      </c>
      <c r="K43" s="61"/>
      <c r="L43" s="61"/>
      <c r="M43" s="63" t="str">
        <f t="shared" si="3"/>
        <v/>
      </c>
      <c r="N43" s="64" t="str">
        <f t="shared" si="4"/>
        <v/>
      </c>
      <c r="O43" s="65" t="str">
        <f t="shared" si="1"/>
        <v/>
      </c>
    </row>
    <row r="44" spans="1:259" s="68" customFormat="1" ht="60" customHeight="1">
      <c r="A44" s="66">
        <v>37</v>
      </c>
      <c r="B44" s="60"/>
      <c r="C44" s="61"/>
      <c r="D44" s="61"/>
      <c r="E44" s="67" t="str">
        <f t="shared" si="2"/>
        <v/>
      </c>
      <c r="F44" s="61"/>
      <c r="G44" s="61"/>
      <c r="H44" s="61"/>
      <c r="I44" s="61"/>
      <c r="J44" s="67" t="str">
        <f t="shared" si="0"/>
        <v/>
      </c>
      <c r="K44" s="61"/>
      <c r="L44" s="61"/>
      <c r="M44" s="63" t="str">
        <f t="shared" si="3"/>
        <v/>
      </c>
      <c r="N44" s="64" t="str">
        <f t="shared" si="4"/>
        <v/>
      </c>
      <c r="O44" s="65" t="str">
        <f t="shared" si="1"/>
        <v/>
      </c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49"/>
      <c r="EY44" s="49"/>
      <c r="EZ44" s="49"/>
      <c r="FA44" s="49"/>
      <c r="FB44" s="49"/>
      <c r="FC44" s="49"/>
      <c r="FD44" s="49"/>
      <c r="FE44" s="49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49"/>
      <c r="FS44" s="49"/>
      <c r="FT44" s="49"/>
      <c r="FU44" s="49"/>
      <c r="FV44" s="49"/>
      <c r="FW44" s="49"/>
      <c r="FX44" s="49"/>
      <c r="FY44" s="49"/>
      <c r="FZ44" s="49"/>
      <c r="GA44" s="49"/>
      <c r="GB44" s="49"/>
      <c r="GC44" s="49"/>
      <c r="GD44" s="49"/>
      <c r="GE44" s="49"/>
      <c r="GF44" s="49"/>
      <c r="GG44" s="49"/>
      <c r="GH44" s="49"/>
      <c r="GI44" s="49"/>
      <c r="GJ44" s="49"/>
      <c r="GK44" s="49"/>
      <c r="GL44" s="49"/>
      <c r="GM44" s="49"/>
      <c r="GN44" s="49"/>
      <c r="GO44" s="49"/>
      <c r="GP44" s="49"/>
      <c r="GQ44" s="49"/>
      <c r="GR44" s="49"/>
      <c r="GS44" s="49"/>
      <c r="GT44" s="49"/>
      <c r="GU44" s="49"/>
      <c r="GV44" s="49"/>
      <c r="GW44" s="49"/>
      <c r="GX44" s="49"/>
      <c r="GY44" s="49"/>
      <c r="GZ44" s="49"/>
      <c r="HA44" s="49"/>
      <c r="HB44" s="49"/>
      <c r="HC44" s="49"/>
      <c r="HD44" s="49"/>
      <c r="HE44" s="49"/>
      <c r="HF44" s="49"/>
      <c r="HG44" s="49"/>
      <c r="HH44" s="49"/>
      <c r="HI44" s="49"/>
      <c r="HJ44" s="49"/>
      <c r="HK44" s="49"/>
      <c r="HL44" s="49"/>
      <c r="HM44" s="49"/>
      <c r="HN44" s="49"/>
      <c r="HO44" s="49"/>
      <c r="HP44" s="49"/>
      <c r="HQ44" s="49"/>
      <c r="HR44" s="49"/>
      <c r="HS44" s="49"/>
      <c r="HT44" s="49"/>
      <c r="HU44" s="49"/>
      <c r="HV44" s="49"/>
      <c r="HW44" s="49"/>
      <c r="HX44" s="49"/>
      <c r="HY44" s="49"/>
      <c r="HZ44" s="49"/>
      <c r="IA44" s="49"/>
      <c r="IB44" s="49"/>
      <c r="IC44" s="49"/>
      <c r="ID44" s="49"/>
      <c r="IE44" s="49"/>
      <c r="IF44" s="49"/>
      <c r="IG44" s="49"/>
      <c r="IH44" s="49"/>
      <c r="II44" s="49"/>
      <c r="IJ44" s="49"/>
      <c r="IK44" s="49"/>
      <c r="IL44" s="49"/>
      <c r="IM44" s="49"/>
      <c r="IN44" s="49"/>
      <c r="IO44" s="49"/>
      <c r="IP44" s="49"/>
      <c r="IQ44" s="49"/>
      <c r="IR44" s="49"/>
      <c r="IS44" s="49"/>
      <c r="IT44" s="49"/>
      <c r="IU44" s="49"/>
      <c r="IV44" s="49"/>
      <c r="IW44" s="49"/>
      <c r="IX44" s="49"/>
      <c r="IY44" s="49"/>
    </row>
    <row r="45" spans="1:259" ht="60" customHeight="1">
      <c r="A45" s="66">
        <v>38</v>
      </c>
      <c r="B45" s="60"/>
      <c r="C45" s="61"/>
      <c r="D45" s="61"/>
      <c r="E45" s="67" t="str">
        <f t="shared" si="2"/>
        <v/>
      </c>
      <c r="F45" s="61"/>
      <c r="G45" s="61"/>
      <c r="H45" s="61"/>
      <c r="I45" s="61"/>
      <c r="J45" s="67" t="str">
        <f t="shared" si="0"/>
        <v/>
      </c>
      <c r="K45" s="61"/>
      <c r="L45" s="61"/>
      <c r="M45" s="63" t="str">
        <f t="shared" si="3"/>
        <v/>
      </c>
      <c r="N45" s="64" t="str">
        <f t="shared" si="4"/>
        <v/>
      </c>
      <c r="O45" s="65" t="str">
        <f t="shared" si="1"/>
        <v/>
      </c>
    </row>
    <row r="46" spans="1:259" ht="60" customHeight="1">
      <c r="A46" s="66">
        <v>39</v>
      </c>
      <c r="B46" s="60"/>
      <c r="C46" s="61"/>
      <c r="D46" s="61"/>
      <c r="E46" s="67" t="str">
        <f t="shared" si="2"/>
        <v/>
      </c>
      <c r="F46" s="61"/>
      <c r="G46" s="61"/>
      <c r="H46" s="61"/>
      <c r="I46" s="61"/>
      <c r="J46" s="67" t="str">
        <f t="shared" si="0"/>
        <v/>
      </c>
      <c r="K46" s="61"/>
      <c r="L46" s="61"/>
      <c r="M46" s="63" t="str">
        <f t="shared" si="3"/>
        <v/>
      </c>
      <c r="N46" s="64" t="str">
        <f t="shared" si="4"/>
        <v/>
      </c>
      <c r="O46" s="65" t="str">
        <f t="shared" si="1"/>
        <v/>
      </c>
    </row>
    <row r="47" spans="1:259" ht="60" customHeight="1">
      <c r="A47" s="66">
        <v>40</v>
      </c>
      <c r="B47" s="60"/>
      <c r="C47" s="61"/>
      <c r="D47" s="61"/>
      <c r="E47" s="67" t="str">
        <f t="shared" si="2"/>
        <v/>
      </c>
      <c r="F47" s="61"/>
      <c r="G47" s="61"/>
      <c r="H47" s="61"/>
      <c r="I47" s="61"/>
      <c r="J47" s="67" t="str">
        <f t="shared" si="0"/>
        <v/>
      </c>
      <c r="K47" s="61"/>
      <c r="L47" s="61"/>
      <c r="M47" s="63" t="str">
        <f>IF(G47="","",SUM(C47+F47+G47+K47)/50*100)</f>
        <v/>
      </c>
      <c r="N47" s="64" t="str">
        <f t="shared" si="4"/>
        <v/>
      </c>
      <c r="O47" s="65" t="str">
        <f t="shared" si="1"/>
        <v/>
      </c>
    </row>
    <row r="48" spans="1:259" ht="60" customHeight="1">
      <c r="A48" s="148" t="s">
        <v>175</v>
      </c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8"/>
      <c r="GS48" s="68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HX48" s="68"/>
      <c r="HY48" s="68"/>
      <c r="HZ48" s="68"/>
      <c r="IA48" s="68"/>
      <c r="IB48" s="68"/>
      <c r="IC48" s="68"/>
      <c r="ID48" s="68"/>
      <c r="IE48" s="68"/>
      <c r="IF48" s="68"/>
      <c r="IG48" s="68"/>
      <c r="IH48" s="68"/>
      <c r="II48" s="68"/>
      <c r="IJ48" s="68"/>
      <c r="IK48" s="68"/>
      <c r="IL48" s="68"/>
      <c r="IM48" s="68"/>
      <c r="IN48" s="68"/>
      <c r="IO48" s="68"/>
      <c r="IP48" s="68"/>
      <c r="IQ48" s="68"/>
      <c r="IR48" s="68"/>
      <c r="IS48" s="68"/>
      <c r="IT48" s="68"/>
      <c r="IU48" s="68"/>
      <c r="IV48" s="68"/>
      <c r="IW48" s="68"/>
      <c r="IX48" s="68"/>
      <c r="IY48" s="68"/>
    </row>
    <row r="49" spans="1:16" ht="60" customHeight="1">
      <c r="A49" s="69"/>
      <c r="B49" s="70" t="s">
        <v>176</v>
      </c>
      <c r="C49" s="149"/>
      <c r="D49" s="150"/>
      <c r="E49" s="150"/>
      <c r="F49" s="150"/>
      <c r="G49" s="150"/>
      <c r="H49" s="150"/>
      <c r="I49" s="150"/>
      <c r="J49" s="150"/>
      <c r="K49" s="150"/>
      <c r="L49" s="150"/>
      <c r="M49" s="151"/>
      <c r="N49" s="71"/>
      <c r="O49" s="71"/>
    </row>
    <row r="50" spans="1:16" ht="60" customHeight="1">
      <c r="A50" s="59">
        <v>1</v>
      </c>
      <c r="B50" s="72" t="s">
        <v>177</v>
      </c>
      <c r="C50" s="73">
        <f>COUNTIFS(C$8:C$47,"&gt;=4.5")</f>
        <v>16</v>
      </c>
      <c r="D50" s="73">
        <f>COUNTIFS(D$8:D$47,"&gt;=4.5")</f>
        <v>10</v>
      </c>
      <c r="E50" s="74">
        <f>COUNTIFS(E$8:E$47,"&gt;=18")</f>
        <v>0</v>
      </c>
      <c r="F50" s="75">
        <f>COUNTIFS(F$8:F$47,"&gt;=9")</f>
        <v>15</v>
      </c>
      <c r="G50" s="75"/>
      <c r="H50" s="75"/>
      <c r="I50" s="75">
        <f>COUNTIFS(I$8:I$47,"&gt;=9")</f>
        <v>0</v>
      </c>
      <c r="J50" s="74">
        <f>COUNTIFS(J$8:J$47,"&gt;=36")</f>
        <v>0</v>
      </c>
      <c r="K50" s="75">
        <f>COUNTIFS(K$8:K$47,"&gt;=9")</f>
        <v>19</v>
      </c>
      <c r="L50" s="75">
        <f>COUNTIFS(L$8:L$47,"&gt;=13.5")</f>
        <v>0</v>
      </c>
      <c r="M50" s="74">
        <f>COUNTIFS(O$8:O$47,"&gt;=90")</f>
        <v>0</v>
      </c>
      <c r="N50" s="71"/>
      <c r="O50" s="71"/>
    </row>
    <row r="51" spans="1:16" ht="60">
      <c r="A51" s="66">
        <v>2</v>
      </c>
      <c r="B51" s="72" t="s">
        <v>178</v>
      </c>
      <c r="C51" s="73">
        <f>COUNTIFS(C$8:C$47,"&gt;=4",C$8:C$47,"&lt;4.5")</f>
        <v>5</v>
      </c>
      <c r="D51" s="73">
        <f>COUNTIFS(D$8:D$47,"&gt;=4",D$8:D$47,"&lt;4.5")</f>
        <v>3</v>
      </c>
      <c r="E51" s="74">
        <f>COUNTIFS(E$8:E$47,"&gt;=16",E$8:E$47,"&lt;18")</f>
        <v>0</v>
      </c>
      <c r="F51" s="75">
        <f>COUNTIFS(F$8:F$47,"&gt;=8",F$8:F$47,"&lt;9")</f>
        <v>10</v>
      </c>
      <c r="G51" s="75"/>
      <c r="H51" s="75"/>
      <c r="I51" s="75">
        <f>COUNTIFS(I$8:I$47,"&gt;=8",I$8:I$47,"&lt;9")</f>
        <v>0</v>
      </c>
      <c r="J51" s="74">
        <f>COUNTIFS(J$8:J$47,"&gt;=32",J$8:J$47,"&lt;36")</f>
        <v>0</v>
      </c>
      <c r="K51" s="75">
        <f>COUNTIFS(K$8:K$47,"&gt;=8",K$8:K$47,"&lt;9")</f>
        <v>1</v>
      </c>
      <c r="L51" s="75">
        <f>COUNTIFS(L$8:L$47,"&gt;=12",L$8:L$47,"&lt;13.5")</f>
        <v>0</v>
      </c>
      <c r="M51" s="74">
        <f>COUNTIFS(O$8:O$47,"&gt;=80",O$8:O$47,"&lt;90")</f>
        <v>0</v>
      </c>
      <c r="N51" s="71"/>
      <c r="O51" s="71"/>
    </row>
    <row r="52" spans="1:16" ht="60">
      <c r="A52" s="66">
        <v>3</v>
      </c>
      <c r="B52" s="72" t="s">
        <v>179</v>
      </c>
      <c r="C52" s="73">
        <f>COUNTIFS(C$8:C$47,"&gt;=3.25",C$8:C$47,"&lt;4")</f>
        <v>0</v>
      </c>
      <c r="D52" s="73">
        <f>COUNTIFS(D$8:D$47,"&gt;=3.25",D$8:D$47,"&lt;4")</f>
        <v>0</v>
      </c>
      <c r="E52" s="74">
        <f>COUNTIFS(E$8:E$47,"&gt;=13",E$8:E$47,"&lt;16")</f>
        <v>0</v>
      </c>
      <c r="F52" s="75">
        <f>COUNTIFS(F$8:F$47,"&gt;=6.5",F$8:F$47,"&lt;8")</f>
        <v>0</v>
      </c>
      <c r="G52" s="75"/>
      <c r="H52" s="75"/>
      <c r="I52" s="75">
        <f>COUNTIFS(I$8:I$47,"&gt;=6.5",I$8:I$47,"&lt;8")</f>
        <v>0</v>
      </c>
      <c r="J52" s="74">
        <f>COUNTIFS(J$8:J$47,"&gt;=26",J$8:J$47,"&lt;32")</f>
        <v>9</v>
      </c>
      <c r="K52" s="75">
        <f>COUNTIFS(K$8:K$47,"&gt;=6.5",K$8:K$47,"&lt;8")</f>
        <v>1</v>
      </c>
      <c r="L52" s="75">
        <f>COUNTIFS(L$8:L$47,"&gt;=9.75",L$8:L$47,"&lt;12")</f>
        <v>0</v>
      </c>
      <c r="M52" s="74">
        <f>COUNTIFS(O$8:O$47,"&gt;=65",O$8:O$47,"&lt;80")</f>
        <v>0</v>
      </c>
      <c r="N52" s="71"/>
      <c r="O52" s="71"/>
    </row>
    <row r="53" spans="1:16" ht="60">
      <c r="A53" s="66">
        <v>4</v>
      </c>
      <c r="B53" s="72" t="s">
        <v>180</v>
      </c>
      <c r="C53" s="73">
        <f>COUNTIFS(C$8:C$47,"&gt;=2.5",C$8:C$47,"&lt;3.25")</f>
        <v>5</v>
      </c>
      <c r="D53" s="73">
        <f>COUNTIFS(D$8:D$47,"&gt;=2.5",D$8:D$47,"&lt;3.25")</f>
        <v>12</v>
      </c>
      <c r="E53" s="74">
        <f>COUNTIFS(E$8:E$47,"&gt;=10",E$8:E$47,"&lt;13")</f>
        <v>7</v>
      </c>
      <c r="F53" s="75">
        <f>COUNTIFS(F$8:F$47,"&gt;=5",F$8:F$47,"&lt;6.5")</f>
        <v>0</v>
      </c>
      <c r="G53" s="75"/>
      <c r="H53" s="75"/>
      <c r="I53" s="75">
        <f>COUNTIFS(I$8:I$47,"&gt;=5",I$8:I$47,"&lt;6.5")</f>
        <v>0</v>
      </c>
      <c r="J53" s="74">
        <f>COUNTIFS(J$8:J$47,"&gt;=20",J$8:J$47,"&lt;26")</f>
        <v>0</v>
      </c>
      <c r="K53" s="75">
        <f>COUNTIFS(K$8:K$47,"&gt;=5",K$8:K$47,"&lt;6.5")</f>
        <v>3</v>
      </c>
      <c r="L53" s="75">
        <f>COUNTIFS(L$8:L$47,"&gt;=7.5",L$8:L$47,"&lt;9.75")</f>
        <v>0</v>
      </c>
      <c r="M53" s="74">
        <f>COUNTIFS(O$8:O$47,"&gt;=50",O$8:O$47,"&lt;65")</f>
        <v>8</v>
      </c>
      <c r="N53" s="71"/>
      <c r="O53" s="71"/>
    </row>
    <row r="54" spans="1:16" ht="60">
      <c r="A54" s="66">
        <v>5</v>
      </c>
      <c r="B54" s="72" t="s">
        <v>181</v>
      </c>
      <c r="C54" s="73">
        <f>COUNTIFS(C$8:C$47,"&lt;2.5")</f>
        <v>0</v>
      </c>
      <c r="D54" s="73">
        <f>COUNTIFS(D$8:D$47,"&lt;2.5")</f>
        <v>0</v>
      </c>
      <c r="E54" s="74">
        <f>COUNTIFS(E$8:E$47,"&lt;10")</f>
        <v>19</v>
      </c>
      <c r="F54" s="75">
        <f>COUNTIFS(F$8:F$47,"&lt;5")</f>
        <v>1</v>
      </c>
      <c r="G54" s="75"/>
      <c r="H54" s="75"/>
      <c r="I54" s="75">
        <f>COUNTIFS(I$8:I$47,"&lt;5")</f>
        <v>0</v>
      </c>
      <c r="J54" s="74">
        <f>COUNTIFS(J$8:J$47,"&lt;20")</f>
        <v>17</v>
      </c>
      <c r="K54" s="75">
        <f>COUNTIFS(K$8:K$47,"&lt;5")</f>
        <v>2</v>
      </c>
      <c r="L54" s="75">
        <f>COUNTIFS(L$8:L$47,"&lt;7.5")</f>
        <v>0</v>
      </c>
      <c r="M54" s="74">
        <f>COUNTIFS(O$8:O$47,"&lt;50")</f>
        <v>18</v>
      </c>
      <c r="N54" s="71"/>
      <c r="O54" s="71"/>
    </row>
    <row r="55" spans="1:16" s="82" customFormat="1" ht="42" customHeight="1">
      <c r="A55" s="76"/>
      <c r="B55" s="77" t="s">
        <v>182</v>
      </c>
      <c r="C55" s="142" t="s">
        <v>183</v>
      </c>
      <c r="D55" s="142" t="s">
        <v>184</v>
      </c>
      <c r="E55" s="142" t="s">
        <v>184</v>
      </c>
      <c r="F55" s="142" t="s">
        <v>184</v>
      </c>
      <c r="G55" s="142"/>
      <c r="H55" s="142"/>
      <c r="I55" s="142" t="s">
        <v>184</v>
      </c>
      <c r="J55" s="142" t="s">
        <v>184</v>
      </c>
      <c r="K55" s="79" t="s">
        <v>185</v>
      </c>
      <c r="L55" s="80"/>
      <c r="M55" s="80"/>
      <c r="N55" s="81"/>
      <c r="O55" s="80"/>
      <c r="P55" s="80"/>
    </row>
    <row r="56" spans="1:16" s="88" customFormat="1" ht="42.75" customHeight="1">
      <c r="A56" s="83"/>
      <c r="B56" s="78" t="s">
        <v>7</v>
      </c>
      <c r="C56" s="78"/>
      <c r="D56" s="78"/>
      <c r="E56" s="78"/>
      <c r="F56" s="78"/>
      <c r="G56" s="78"/>
      <c r="H56" s="78"/>
      <c r="I56" s="78"/>
      <c r="J56" s="78"/>
      <c r="K56" s="85"/>
      <c r="L56" s="86"/>
      <c r="M56" s="86"/>
      <c r="N56" s="87"/>
      <c r="O56" s="86"/>
      <c r="P56" s="86"/>
    </row>
  </sheetData>
  <sheetProtection algorithmName="SHA-512" hashValue="bymfRcfdrKcinTwDVsD9Sw9HEi8Aylyen4Sk5Zge/jYh+kvPJ7FX30Y4JStUMt7GaslXX539UxCjP4mWFs/Pug==" saltValue="rJpldvugpSjeUtd+V1m7xQ==" spinCount="100000" sheet="1"/>
  <mergeCells count="19">
    <mergeCell ref="C55:J55"/>
    <mergeCell ref="O5:O6"/>
    <mergeCell ref="C6:E6"/>
    <mergeCell ref="F6:J6"/>
    <mergeCell ref="N6:N7"/>
    <mergeCell ref="A48:O48"/>
    <mergeCell ref="C49:M49"/>
    <mergeCell ref="A5:A7"/>
    <mergeCell ref="C5:E5"/>
    <mergeCell ref="F5:J5"/>
    <mergeCell ref="K5:K6"/>
    <mergeCell ref="L5:L6"/>
    <mergeCell ref="M5:N5"/>
    <mergeCell ref="A4:B4"/>
    <mergeCell ref="A1:B1"/>
    <mergeCell ref="C1:L2"/>
    <mergeCell ref="A2:B2"/>
    <mergeCell ref="A3:D3"/>
    <mergeCell ref="E3:K3"/>
  </mergeCells>
  <dataValidations count="5">
    <dataValidation type="whole" allowBlank="1" showInputMessage="1" showErrorMessage="1" sqref="L8:L47" xr:uid="{00000000-0002-0000-0800-000000000000}">
      <formula1>0</formula1>
      <formula2>30</formula2>
    </dataValidation>
    <dataValidation type="whole" allowBlank="1" showInputMessage="1" showErrorMessage="1" sqref="F8:I47 K8:K47" xr:uid="{00000000-0002-0000-0800-000001000000}">
      <formula1>0</formula1>
      <formula2>20</formula2>
    </dataValidation>
    <dataValidation type="whole" allowBlank="1" showInputMessage="1" showErrorMessage="1" sqref="C8:D47" xr:uid="{00000000-0002-0000-0800-000002000000}">
      <formula1>0</formula1>
      <formula2>5</formula2>
    </dataValidation>
    <dataValidation allowBlank="1" showInputMessage="1" showErrorMessage="1" error="يجب أن تكون القيمة بين 0 و 5" sqref="SU46:TF50 ACQ46:ADB50 AMM46:AMX50 AWI46:AWT50 BGE46:BGP50 BQA46:BQL50 BZW46:CAH50 CJS46:CKD50 CTO46:CTZ50 DDK46:DDV50 DNG46:DNR50 DXC46:DXN50 EGY46:EHJ50 EQU46:ERF50 FAQ46:FBB50 FKM46:FKX50 FUI46:FUT50 GEE46:GEP50 GOA46:GOL50 GXW46:GYH50 HHS46:HID50 HRO46:HRZ50 IBK46:IBV50 ILG46:ILR50 IVC46:IVN50 JEY46:JFJ50 JOU46:JPF50 JYQ46:JZB50 KIM46:KIX50 KSI46:KST50 LCE46:LCP50 LMA46:LML50 LVW46:LWH50 MFS46:MGD50 MPO46:MPZ50 MZK46:MZV50 NJG46:NJR50 NTC46:NTN50 OCY46:ODJ50 OMU46:ONF50 OWQ46:OXB50 PGM46:PGX50 PQI46:PQT50 QAE46:QAP50 QKA46:QKL50 QTW46:QUH50 RDS46:RED50 RNO46:RNZ50 RXK46:RXV50 SHG46:SHR50 SRC46:SRN50 TAY46:TBJ50 TKU46:TLF50 TUQ46:TVB50 UEM46:UEX50 UOI46:UOT50 UYE46:UYP50 VIA46:VIL50 VRW46:VSH50 WBS46:WCD50 WLO46:WLZ50 WVK46:WVV50 SU65584:TF65588 ACQ65584:ADB65588 AMM65584:AMX65588 AWI65584:AWT65588 BGE65584:BGP65588 BQA65584:BQL65588 BZW65584:CAH65588 CJS65584:CKD65588 CTO65584:CTZ65588 DDK65584:DDV65588 DNG65584:DNR65588 DXC65584:DXN65588 EGY65584:EHJ65588 EQU65584:ERF65588 FAQ65584:FBB65588 FKM65584:FKX65588 FUI65584:FUT65588 GEE65584:GEP65588 GOA65584:GOL65588 GXW65584:GYH65588 HHS65584:HID65588 HRO65584:HRZ65588 IBK65584:IBV65588 ILG65584:ILR65588 IVC65584:IVN65588 JEY65584:JFJ65588 JOU65584:JPF65588 JYQ65584:JZB65588 KIM65584:KIX65588 KSI65584:KST65588 LCE65584:LCP65588 LMA65584:LML65588 LVW65584:LWH65588 MFS65584:MGD65588 MPO65584:MPZ65588 MZK65584:MZV65588 NJG65584:NJR65588 NTC65584:NTN65588 OCY65584:ODJ65588 OMU65584:ONF65588 OWQ65584:OXB65588 PGM65584:PGX65588 PQI65584:PQT65588 QAE65584:QAP65588 QKA65584:QKL65588 QTW65584:QUH65588 RDS65584:RED65588 RNO65584:RNZ65588 RXK65584:RXV65588 SHG65584:SHR65588 SRC65584:SRN65588 TAY65584:TBJ65588 TKU65584:TLF65588 TUQ65584:TVB65588 UEM65584:UEX65588 UOI65584:UOT65588 UYE65584:UYP65588 VIA65584:VIL65588 VRW65584:VSH65588 WBS65584:WCD65588 WLO65584:WLZ65588 WVK65584:WVV65588 SU131120:TF131124 ACQ131120:ADB131124 AMM131120:AMX131124 AWI131120:AWT131124 BGE131120:BGP131124 BQA131120:BQL131124 BZW131120:CAH131124 CJS131120:CKD131124 CTO131120:CTZ131124 DDK131120:DDV131124 DNG131120:DNR131124 DXC131120:DXN131124 EGY131120:EHJ131124 EQU131120:ERF131124 FAQ131120:FBB131124 FKM131120:FKX131124 FUI131120:FUT131124 GEE131120:GEP131124 GOA131120:GOL131124 GXW131120:GYH131124 HHS131120:HID131124 HRO131120:HRZ131124 IBK131120:IBV131124 ILG131120:ILR131124 IVC131120:IVN131124 JEY131120:JFJ131124 JOU131120:JPF131124 JYQ131120:JZB131124 KIM131120:KIX131124 KSI131120:KST131124 LCE131120:LCP131124 LMA131120:LML131124 LVW131120:LWH131124 MFS131120:MGD131124 MPO131120:MPZ131124 MZK131120:MZV131124 NJG131120:NJR131124 NTC131120:NTN131124 OCY131120:ODJ131124 OMU131120:ONF131124 OWQ131120:OXB131124 PGM131120:PGX131124 PQI131120:PQT131124 QAE131120:QAP131124 QKA131120:QKL131124 QTW131120:QUH131124 RDS131120:RED131124 RNO131120:RNZ131124 RXK131120:RXV131124 SHG131120:SHR131124 SRC131120:SRN131124 TAY131120:TBJ131124 TKU131120:TLF131124 TUQ131120:TVB131124 UEM131120:UEX131124 UOI131120:UOT131124 UYE131120:UYP131124 VIA131120:VIL131124 VRW131120:VSH131124 WBS131120:WCD131124 WLO131120:WLZ131124 WVK131120:WVV131124 SU196656:TF196660 ACQ196656:ADB196660 AMM196656:AMX196660 AWI196656:AWT196660 BGE196656:BGP196660 BQA196656:BQL196660 BZW196656:CAH196660 CJS196656:CKD196660 CTO196656:CTZ196660 DDK196656:DDV196660 DNG196656:DNR196660 DXC196656:DXN196660 EGY196656:EHJ196660 EQU196656:ERF196660 FAQ196656:FBB196660 FKM196656:FKX196660 FUI196656:FUT196660 GEE196656:GEP196660 GOA196656:GOL196660 GXW196656:GYH196660 HHS196656:HID196660 HRO196656:HRZ196660 IBK196656:IBV196660 ILG196656:ILR196660 IVC196656:IVN196660 JEY196656:JFJ196660 JOU196656:JPF196660 JYQ196656:JZB196660 KIM196656:KIX196660 KSI196656:KST196660 LCE196656:LCP196660 LMA196656:LML196660 LVW196656:LWH196660 MFS196656:MGD196660 MPO196656:MPZ196660 MZK196656:MZV196660 NJG196656:NJR196660 NTC196656:NTN196660 OCY196656:ODJ196660 OMU196656:ONF196660 OWQ196656:OXB196660 PGM196656:PGX196660 PQI196656:PQT196660 QAE196656:QAP196660 QKA196656:QKL196660 QTW196656:QUH196660 RDS196656:RED196660 RNO196656:RNZ196660 RXK196656:RXV196660 SHG196656:SHR196660 SRC196656:SRN196660 TAY196656:TBJ196660 TKU196656:TLF196660 TUQ196656:TVB196660 UEM196656:UEX196660 UOI196656:UOT196660 UYE196656:UYP196660 VIA196656:VIL196660 VRW196656:VSH196660 WBS196656:WCD196660 WLO196656:WLZ196660 WVK196656:WVV196660 SU262192:TF262196 ACQ262192:ADB262196 AMM262192:AMX262196 AWI262192:AWT262196 BGE262192:BGP262196 BQA262192:BQL262196 BZW262192:CAH262196 CJS262192:CKD262196 CTO262192:CTZ262196 DDK262192:DDV262196 DNG262192:DNR262196 DXC262192:DXN262196 EGY262192:EHJ262196 EQU262192:ERF262196 FAQ262192:FBB262196 FKM262192:FKX262196 FUI262192:FUT262196 GEE262192:GEP262196 GOA262192:GOL262196 GXW262192:GYH262196 HHS262192:HID262196 HRO262192:HRZ262196 IBK262192:IBV262196 ILG262192:ILR262196 IVC262192:IVN262196 JEY262192:JFJ262196 JOU262192:JPF262196 JYQ262192:JZB262196 KIM262192:KIX262196 KSI262192:KST262196 LCE262192:LCP262196 LMA262192:LML262196 LVW262192:LWH262196 MFS262192:MGD262196 MPO262192:MPZ262196 MZK262192:MZV262196 NJG262192:NJR262196 NTC262192:NTN262196 OCY262192:ODJ262196 OMU262192:ONF262196 OWQ262192:OXB262196 PGM262192:PGX262196 PQI262192:PQT262196 QAE262192:QAP262196 QKA262192:QKL262196 QTW262192:QUH262196 RDS262192:RED262196 RNO262192:RNZ262196 RXK262192:RXV262196 SHG262192:SHR262196 SRC262192:SRN262196 TAY262192:TBJ262196 TKU262192:TLF262196 TUQ262192:TVB262196 UEM262192:UEX262196 UOI262192:UOT262196 UYE262192:UYP262196 VIA262192:VIL262196 VRW262192:VSH262196 WBS262192:WCD262196 WLO262192:WLZ262196 WVK262192:WVV262196 SU327728:TF327732 ACQ327728:ADB327732 AMM327728:AMX327732 AWI327728:AWT327732 BGE327728:BGP327732 BQA327728:BQL327732 BZW327728:CAH327732 CJS327728:CKD327732 CTO327728:CTZ327732 DDK327728:DDV327732 DNG327728:DNR327732 DXC327728:DXN327732 EGY327728:EHJ327732 EQU327728:ERF327732 FAQ327728:FBB327732 FKM327728:FKX327732 FUI327728:FUT327732 GEE327728:GEP327732 GOA327728:GOL327732 GXW327728:GYH327732 HHS327728:HID327732 HRO327728:HRZ327732 IBK327728:IBV327732 ILG327728:ILR327732 IVC327728:IVN327732 JEY327728:JFJ327732 JOU327728:JPF327732 JYQ327728:JZB327732 KIM327728:KIX327732 KSI327728:KST327732 LCE327728:LCP327732 LMA327728:LML327732 LVW327728:LWH327732 MFS327728:MGD327732 MPO327728:MPZ327732 MZK327728:MZV327732 NJG327728:NJR327732 NTC327728:NTN327732 OCY327728:ODJ327732 OMU327728:ONF327732 OWQ327728:OXB327732 PGM327728:PGX327732 PQI327728:PQT327732 QAE327728:QAP327732 QKA327728:QKL327732 QTW327728:QUH327732 RDS327728:RED327732 RNO327728:RNZ327732 RXK327728:RXV327732 SHG327728:SHR327732 SRC327728:SRN327732 TAY327728:TBJ327732 TKU327728:TLF327732 TUQ327728:TVB327732 UEM327728:UEX327732 UOI327728:UOT327732 UYE327728:UYP327732 VIA327728:VIL327732 VRW327728:VSH327732 WBS327728:WCD327732 WLO327728:WLZ327732 WVK327728:WVV327732 SU393264:TF393268 ACQ393264:ADB393268 AMM393264:AMX393268 AWI393264:AWT393268 BGE393264:BGP393268 BQA393264:BQL393268 BZW393264:CAH393268 CJS393264:CKD393268 CTO393264:CTZ393268 DDK393264:DDV393268 DNG393264:DNR393268 DXC393264:DXN393268 EGY393264:EHJ393268 EQU393264:ERF393268 FAQ393264:FBB393268 FKM393264:FKX393268 FUI393264:FUT393268 GEE393264:GEP393268 GOA393264:GOL393268 GXW393264:GYH393268 HHS393264:HID393268 HRO393264:HRZ393268 IBK393264:IBV393268 ILG393264:ILR393268 IVC393264:IVN393268 JEY393264:JFJ393268 JOU393264:JPF393268 JYQ393264:JZB393268 KIM393264:KIX393268 KSI393264:KST393268 LCE393264:LCP393268 LMA393264:LML393268 LVW393264:LWH393268 MFS393264:MGD393268 MPO393264:MPZ393268 MZK393264:MZV393268 NJG393264:NJR393268 NTC393264:NTN393268 OCY393264:ODJ393268 OMU393264:ONF393268 OWQ393264:OXB393268 PGM393264:PGX393268 PQI393264:PQT393268 QAE393264:QAP393268 QKA393264:QKL393268 QTW393264:QUH393268 RDS393264:RED393268 RNO393264:RNZ393268 RXK393264:RXV393268 SHG393264:SHR393268 SRC393264:SRN393268 TAY393264:TBJ393268 TKU393264:TLF393268 TUQ393264:TVB393268 UEM393264:UEX393268 UOI393264:UOT393268 UYE393264:UYP393268 VIA393264:VIL393268 VRW393264:VSH393268 WBS393264:WCD393268 WLO393264:WLZ393268 WVK393264:WVV393268 SU458800:TF458804 ACQ458800:ADB458804 AMM458800:AMX458804 AWI458800:AWT458804 BGE458800:BGP458804 BQA458800:BQL458804 BZW458800:CAH458804 CJS458800:CKD458804 CTO458800:CTZ458804 DDK458800:DDV458804 DNG458800:DNR458804 DXC458800:DXN458804 EGY458800:EHJ458804 EQU458800:ERF458804 FAQ458800:FBB458804 FKM458800:FKX458804 FUI458800:FUT458804 GEE458800:GEP458804 GOA458800:GOL458804 GXW458800:GYH458804 HHS458800:HID458804 HRO458800:HRZ458804 IBK458800:IBV458804 ILG458800:ILR458804 IVC458800:IVN458804 JEY458800:JFJ458804 JOU458800:JPF458804 JYQ458800:JZB458804 KIM458800:KIX458804 KSI458800:KST458804 LCE458800:LCP458804 LMA458800:LML458804 LVW458800:LWH458804 MFS458800:MGD458804 MPO458800:MPZ458804 MZK458800:MZV458804 NJG458800:NJR458804 NTC458800:NTN458804 OCY458800:ODJ458804 OMU458800:ONF458804 OWQ458800:OXB458804 PGM458800:PGX458804 PQI458800:PQT458804 QAE458800:QAP458804 QKA458800:QKL458804 QTW458800:QUH458804 RDS458800:RED458804 RNO458800:RNZ458804 RXK458800:RXV458804 SHG458800:SHR458804 SRC458800:SRN458804 TAY458800:TBJ458804 TKU458800:TLF458804 TUQ458800:TVB458804 UEM458800:UEX458804 UOI458800:UOT458804 UYE458800:UYP458804 VIA458800:VIL458804 VRW458800:VSH458804 WBS458800:WCD458804 WLO458800:WLZ458804 WVK458800:WVV458804 SU524336:TF524340 ACQ524336:ADB524340 AMM524336:AMX524340 AWI524336:AWT524340 BGE524336:BGP524340 BQA524336:BQL524340 BZW524336:CAH524340 CJS524336:CKD524340 CTO524336:CTZ524340 DDK524336:DDV524340 DNG524336:DNR524340 DXC524336:DXN524340 EGY524336:EHJ524340 EQU524336:ERF524340 FAQ524336:FBB524340 FKM524336:FKX524340 FUI524336:FUT524340 GEE524336:GEP524340 GOA524336:GOL524340 GXW524336:GYH524340 HHS524336:HID524340 HRO524336:HRZ524340 IBK524336:IBV524340 ILG524336:ILR524340 IVC524336:IVN524340 JEY524336:JFJ524340 JOU524336:JPF524340 JYQ524336:JZB524340 KIM524336:KIX524340 KSI524336:KST524340 LCE524336:LCP524340 LMA524336:LML524340 LVW524336:LWH524340 MFS524336:MGD524340 MPO524336:MPZ524340 MZK524336:MZV524340 NJG524336:NJR524340 NTC524336:NTN524340 OCY524336:ODJ524340 OMU524336:ONF524340 OWQ524336:OXB524340 PGM524336:PGX524340 PQI524336:PQT524340 QAE524336:QAP524340 QKA524336:QKL524340 QTW524336:QUH524340 RDS524336:RED524340 RNO524336:RNZ524340 RXK524336:RXV524340 SHG524336:SHR524340 SRC524336:SRN524340 TAY524336:TBJ524340 TKU524336:TLF524340 TUQ524336:TVB524340 UEM524336:UEX524340 UOI524336:UOT524340 UYE524336:UYP524340 VIA524336:VIL524340 VRW524336:VSH524340 WBS524336:WCD524340 WLO524336:WLZ524340 WVK524336:WVV524340 SU589872:TF589876 ACQ589872:ADB589876 AMM589872:AMX589876 AWI589872:AWT589876 BGE589872:BGP589876 BQA589872:BQL589876 BZW589872:CAH589876 CJS589872:CKD589876 CTO589872:CTZ589876 DDK589872:DDV589876 DNG589872:DNR589876 DXC589872:DXN589876 EGY589872:EHJ589876 EQU589872:ERF589876 FAQ589872:FBB589876 FKM589872:FKX589876 FUI589872:FUT589876 GEE589872:GEP589876 GOA589872:GOL589876 GXW589872:GYH589876 HHS589872:HID589876 HRO589872:HRZ589876 IBK589872:IBV589876 ILG589872:ILR589876 IVC589872:IVN589876 JEY589872:JFJ589876 JOU589872:JPF589876 JYQ589872:JZB589876 KIM589872:KIX589876 KSI589872:KST589876 LCE589872:LCP589876 LMA589872:LML589876 LVW589872:LWH589876 MFS589872:MGD589876 MPO589872:MPZ589876 MZK589872:MZV589876 NJG589872:NJR589876 NTC589872:NTN589876 OCY589872:ODJ589876 OMU589872:ONF589876 OWQ589872:OXB589876 PGM589872:PGX589876 PQI589872:PQT589876 QAE589872:QAP589876 QKA589872:QKL589876 QTW589872:QUH589876 RDS589872:RED589876 RNO589872:RNZ589876 RXK589872:RXV589876 SHG589872:SHR589876 SRC589872:SRN589876 TAY589872:TBJ589876 TKU589872:TLF589876 TUQ589872:TVB589876 UEM589872:UEX589876 UOI589872:UOT589876 UYE589872:UYP589876 VIA589872:VIL589876 VRW589872:VSH589876 WBS589872:WCD589876 WLO589872:WLZ589876 WVK589872:WVV589876 SU655408:TF655412 ACQ655408:ADB655412 AMM655408:AMX655412 AWI655408:AWT655412 BGE655408:BGP655412 BQA655408:BQL655412 BZW655408:CAH655412 CJS655408:CKD655412 CTO655408:CTZ655412 DDK655408:DDV655412 DNG655408:DNR655412 DXC655408:DXN655412 EGY655408:EHJ655412 EQU655408:ERF655412 FAQ655408:FBB655412 FKM655408:FKX655412 FUI655408:FUT655412 GEE655408:GEP655412 GOA655408:GOL655412 GXW655408:GYH655412 HHS655408:HID655412 HRO655408:HRZ655412 IBK655408:IBV655412 ILG655408:ILR655412 IVC655408:IVN655412 JEY655408:JFJ655412 JOU655408:JPF655412 JYQ655408:JZB655412 KIM655408:KIX655412 KSI655408:KST655412 LCE655408:LCP655412 LMA655408:LML655412 LVW655408:LWH655412 MFS655408:MGD655412 MPO655408:MPZ655412 MZK655408:MZV655412 NJG655408:NJR655412 NTC655408:NTN655412 OCY655408:ODJ655412 OMU655408:ONF655412 OWQ655408:OXB655412 PGM655408:PGX655412 PQI655408:PQT655412 QAE655408:QAP655412 QKA655408:QKL655412 QTW655408:QUH655412 RDS655408:RED655412 RNO655408:RNZ655412 RXK655408:RXV655412 SHG655408:SHR655412 SRC655408:SRN655412 TAY655408:TBJ655412 TKU655408:TLF655412 TUQ655408:TVB655412 UEM655408:UEX655412 UOI655408:UOT655412 UYE655408:UYP655412 VIA655408:VIL655412 VRW655408:VSH655412 WBS655408:WCD655412 WLO655408:WLZ655412 WVK655408:WVV655412 SU720944:TF720948 ACQ720944:ADB720948 AMM720944:AMX720948 AWI720944:AWT720948 BGE720944:BGP720948 BQA720944:BQL720948 BZW720944:CAH720948 CJS720944:CKD720948 CTO720944:CTZ720948 DDK720944:DDV720948 DNG720944:DNR720948 DXC720944:DXN720948 EGY720944:EHJ720948 EQU720944:ERF720948 FAQ720944:FBB720948 FKM720944:FKX720948 FUI720944:FUT720948 GEE720944:GEP720948 GOA720944:GOL720948 GXW720944:GYH720948 HHS720944:HID720948 HRO720944:HRZ720948 IBK720944:IBV720948 ILG720944:ILR720948 IVC720944:IVN720948 JEY720944:JFJ720948 JOU720944:JPF720948 JYQ720944:JZB720948 KIM720944:KIX720948 KSI720944:KST720948 LCE720944:LCP720948 LMA720944:LML720948 LVW720944:LWH720948 MFS720944:MGD720948 MPO720944:MPZ720948 MZK720944:MZV720948 NJG720944:NJR720948 NTC720944:NTN720948 OCY720944:ODJ720948 OMU720944:ONF720948 OWQ720944:OXB720948 PGM720944:PGX720948 PQI720944:PQT720948 QAE720944:QAP720948 QKA720944:QKL720948 QTW720944:QUH720948 RDS720944:RED720948 RNO720944:RNZ720948 RXK720944:RXV720948 SHG720944:SHR720948 SRC720944:SRN720948 TAY720944:TBJ720948 TKU720944:TLF720948 TUQ720944:TVB720948 UEM720944:UEX720948 UOI720944:UOT720948 UYE720944:UYP720948 VIA720944:VIL720948 VRW720944:VSH720948 WBS720944:WCD720948 WLO720944:WLZ720948 WVK720944:WVV720948 SU786480:TF786484 ACQ786480:ADB786484 AMM786480:AMX786484 AWI786480:AWT786484 BGE786480:BGP786484 BQA786480:BQL786484 BZW786480:CAH786484 CJS786480:CKD786484 CTO786480:CTZ786484 DDK786480:DDV786484 DNG786480:DNR786484 DXC786480:DXN786484 EGY786480:EHJ786484 EQU786480:ERF786484 FAQ786480:FBB786484 FKM786480:FKX786484 FUI786480:FUT786484 GEE786480:GEP786484 GOA786480:GOL786484 GXW786480:GYH786484 HHS786480:HID786484 HRO786480:HRZ786484 IBK786480:IBV786484 ILG786480:ILR786484 IVC786480:IVN786484 JEY786480:JFJ786484 JOU786480:JPF786484 JYQ786480:JZB786484 KIM786480:KIX786484 KSI786480:KST786484 LCE786480:LCP786484 LMA786480:LML786484 LVW786480:LWH786484 MFS786480:MGD786484 MPO786480:MPZ786484 MZK786480:MZV786484 NJG786480:NJR786484 NTC786480:NTN786484 OCY786480:ODJ786484 OMU786480:ONF786484 OWQ786480:OXB786484 PGM786480:PGX786484 PQI786480:PQT786484 QAE786480:QAP786484 QKA786480:QKL786484 QTW786480:QUH786484 RDS786480:RED786484 RNO786480:RNZ786484 RXK786480:RXV786484 SHG786480:SHR786484 SRC786480:SRN786484 TAY786480:TBJ786484 TKU786480:TLF786484 TUQ786480:TVB786484 UEM786480:UEX786484 UOI786480:UOT786484 UYE786480:UYP786484 VIA786480:VIL786484 VRW786480:VSH786484 WBS786480:WCD786484 WLO786480:WLZ786484 WVK786480:WVV786484 SU852016:TF852020 ACQ852016:ADB852020 AMM852016:AMX852020 AWI852016:AWT852020 BGE852016:BGP852020 BQA852016:BQL852020 BZW852016:CAH852020 CJS852016:CKD852020 CTO852016:CTZ852020 DDK852016:DDV852020 DNG852016:DNR852020 DXC852016:DXN852020 EGY852016:EHJ852020 EQU852016:ERF852020 FAQ852016:FBB852020 FKM852016:FKX852020 FUI852016:FUT852020 GEE852016:GEP852020 GOA852016:GOL852020 GXW852016:GYH852020 HHS852016:HID852020 HRO852016:HRZ852020 IBK852016:IBV852020 ILG852016:ILR852020 IVC852016:IVN852020 JEY852016:JFJ852020 JOU852016:JPF852020 JYQ852016:JZB852020 KIM852016:KIX852020 KSI852016:KST852020 LCE852016:LCP852020 LMA852016:LML852020 LVW852016:LWH852020 MFS852016:MGD852020 MPO852016:MPZ852020 MZK852016:MZV852020 NJG852016:NJR852020 NTC852016:NTN852020 OCY852016:ODJ852020 OMU852016:ONF852020 OWQ852016:OXB852020 PGM852016:PGX852020 PQI852016:PQT852020 QAE852016:QAP852020 QKA852016:QKL852020 QTW852016:QUH852020 RDS852016:RED852020 RNO852016:RNZ852020 RXK852016:RXV852020 SHG852016:SHR852020 SRC852016:SRN852020 TAY852016:TBJ852020 TKU852016:TLF852020 TUQ852016:TVB852020 UEM852016:UEX852020 UOI852016:UOT852020 UYE852016:UYP852020 VIA852016:VIL852020 VRW852016:VSH852020 WBS852016:WCD852020 WLO852016:WLZ852020 WVK852016:WVV852020 SU917552:TF917556 ACQ917552:ADB917556 AMM917552:AMX917556 AWI917552:AWT917556 BGE917552:BGP917556 BQA917552:BQL917556 BZW917552:CAH917556 CJS917552:CKD917556 CTO917552:CTZ917556 DDK917552:DDV917556 DNG917552:DNR917556 DXC917552:DXN917556 EGY917552:EHJ917556 EQU917552:ERF917556 FAQ917552:FBB917556 FKM917552:FKX917556 FUI917552:FUT917556 GEE917552:GEP917556 GOA917552:GOL917556 GXW917552:GYH917556 HHS917552:HID917556 HRO917552:HRZ917556 IBK917552:IBV917556 ILG917552:ILR917556 IVC917552:IVN917556 JEY917552:JFJ917556 JOU917552:JPF917556 JYQ917552:JZB917556 KIM917552:KIX917556 KSI917552:KST917556 LCE917552:LCP917556 LMA917552:LML917556 LVW917552:LWH917556 MFS917552:MGD917556 MPO917552:MPZ917556 MZK917552:MZV917556 NJG917552:NJR917556 NTC917552:NTN917556 OCY917552:ODJ917556 OMU917552:ONF917556 OWQ917552:OXB917556 PGM917552:PGX917556 PQI917552:PQT917556 QAE917552:QAP917556 QKA917552:QKL917556 QTW917552:QUH917556 RDS917552:RED917556 RNO917552:RNZ917556 RXK917552:RXV917556 SHG917552:SHR917556 SRC917552:SRN917556 TAY917552:TBJ917556 TKU917552:TLF917556 TUQ917552:TVB917556 UEM917552:UEX917556 UOI917552:UOT917556 UYE917552:UYP917556 VIA917552:VIL917556 VRW917552:VSH917556 WBS917552:WCD917556 WLO917552:WLZ917556 WVK917552:WVV917556 WVK983088:WVV983092 SU983088:TF983092 ACQ983088:ADB983092 AMM983088:AMX983092 AWI983088:AWT983092 BGE983088:BGP983092 BQA983088:BQL983092 BZW983088:CAH983092 CJS983088:CKD983092 CTO983088:CTZ983092 DDK983088:DDV983092 DNG983088:DNR983092 DXC983088:DXN983092 EGY983088:EHJ983092 EQU983088:ERF983092 FAQ983088:FBB983092 FKM983088:FKX983092 FUI983088:FUT983092 GEE983088:GEP983092 GOA983088:GOL983092 GXW983088:GYH983092 HHS983088:HID983092 HRO983088:HRZ983092 IBK983088:IBV983092 ILG983088:ILR983092 IVC983088:IVN983092 JEY983088:JFJ983092 JOU983088:JPF983092 JYQ983088:JZB983092 KIM983088:KIX983092 KSI983088:KST983092 LCE983088:LCP983092 LMA983088:LML983092 LVW983088:LWH983092 MFS983088:MGD983092 MPO983088:MPZ983092 MZK983088:MZV983092 NJG983088:NJR983092 NTC983088:NTN983092 OCY983088:ODJ983092 OMU983088:ONF983092 OWQ983088:OXB983092 PGM983088:PGX983092 PQI983088:PQT983092 QAE983088:QAP983092 QKA983088:QKL983092 QTW983088:QUH983092 RDS983088:RED983092 RNO983088:RNZ983092 RXK983088:RXV983092 SHG983088:SHR983092 SRC983088:SRN983092 TAY983088:TBJ983092 TKU983088:TLF983092 TUQ983088:TVB983092 UEM983088:UEX983092 UOI983088:UOT983092 UYE983088:UYP983092 VIA983088:VIL983092 VRW983088:VSH983092 WBS983088:WCD983092 WLO983088:WLZ983092 IY50:IY54 C917556:M917560 C852020:M852024 C786484:M786488 C720948:M720952 C655412:M655416 C589876:M589880 C524340:M524344 C458804:M458808 C393268:M393272 C327732:M327736 C262196:M262200 C196660:M196664 C131124:M131128 C65588:M65592 C983092:M983096 IY983092:IY983096 IZ983088:JJ983092 IY917556:IY917560 IZ917552:JJ917556 IY852020:IY852024 IZ852016:JJ852020 IY786484:IY786488 IZ786480:JJ786484 IY720948:IY720952 IZ720944:JJ720948 IY655412:IY655416 IZ655408:JJ655412 IY589876:IY589880 IZ589872:JJ589876 IY524340:IY524344 IZ524336:JJ524340 IY458804:IY458808 IZ458800:JJ458804 IY393268:IY393272 IZ393264:JJ393268 IY327732:IY327736 IZ327728:JJ327732 IY262196:IY262200 IZ262192:JJ262196 IY196660:IY196664 IZ196656:JJ196660 IY131124:IY131128 IZ131120:JJ131124 IY65588:IY65592 IZ65584:JJ65588 IZ46:JJ50 C50:M54" xr:uid="{00000000-0002-0000-0800-000003000000}"/>
    <dataValidation type="decimal" allowBlank="1" showInputMessage="1" showErrorMessage="1" sqref="JI65542:JI65581 TE65542:TE65581 ADA65542:ADA65581 AMW65542:AMW65581 AWS65542:AWS65581 BGO65542:BGO65581 BQK65542:BQK65581 CAG65542:CAG65581 CKC65542:CKC65581 CTY65542:CTY65581 DDU65542:DDU65581 DNQ65542:DNQ65581 DXM65542:DXM65581 EHI65542:EHI65581 ERE65542:ERE65581 FBA65542:FBA65581 FKW65542:FKW65581 FUS65542:FUS65581 GEO65542:GEO65581 GOK65542:GOK65581 GYG65542:GYG65581 HIC65542:HIC65581 HRY65542:HRY65581 IBU65542:IBU65581 ILQ65542:ILQ65581 IVM65542:IVM65581 JFI65542:JFI65581 JPE65542:JPE65581 JZA65542:JZA65581 KIW65542:KIW65581 KSS65542:KSS65581 LCO65542:LCO65581 LMK65542:LMK65581 LWG65542:LWG65581 MGC65542:MGC65581 MPY65542:MPY65581 MZU65542:MZU65581 NJQ65542:NJQ65581 NTM65542:NTM65581 ODI65542:ODI65581 ONE65542:ONE65581 OXA65542:OXA65581 PGW65542:PGW65581 PQS65542:PQS65581 QAO65542:QAO65581 QKK65542:QKK65581 QUG65542:QUG65581 REC65542:REC65581 RNY65542:RNY65581 RXU65542:RXU65581 SHQ65542:SHQ65581 SRM65542:SRM65581 TBI65542:TBI65581 TLE65542:TLE65581 TVA65542:TVA65581 UEW65542:UEW65581 UOS65542:UOS65581 UYO65542:UYO65581 VIK65542:VIK65581 VSG65542:VSG65581 WCC65542:WCC65581 WLY65542:WLY65581 WVU65542:WVU65581 JI131078:JI131117 TE131078:TE131117 ADA131078:ADA131117 AMW131078:AMW131117 AWS131078:AWS131117 BGO131078:BGO131117 BQK131078:BQK131117 CAG131078:CAG131117 CKC131078:CKC131117 CTY131078:CTY131117 DDU131078:DDU131117 DNQ131078:DNQ131117 DXM131078:DXM131117 EHI131078:EHI131117 ERE131078:ERE131117 FBA131078:FBA131117 FKW131078:FKW131117 FUS131078:FUS131117 GEO131078:GEO131117 GOK131078:GOK131117 GYG131078:GYG131117 HIC131078:HIC131117 HRY131078:HRY131117 IBU131078:IBU131117 ILQ131078:ILQ131117 IVM131078:IVM131117 JFI131078:JFI131117 JPE131078:JPE131117 JZA131078:JZA131117 KIW131078:KIW131117 KSS131078:KSS131117 LCO131078:LCO131117 LMK131078:LMK131117 LWG131078:LWG131117 MGC131078:MGC131117 MPY131078:MPY131117 MZU131078:MZU131117 NJQ131078:NJQ131117 NTM131078:NTM131117 ODI131078:ODI131117 ONE131078:ONE131117 OXA131078:OXA131117 PGW131078:PGW131117 PQS131078:PQS131117 QAO131078:QAO131117 QKK131078:QKK131117 QUG131078:QUG131117 REC131078:REC131117 RNY131078:RNY131117 RXU131078:RXU131117 SHQ131078:SHQ131117 SRM131078:SRM131117 TBI131078:TBI131117 TLE131078:TLE131117 TVA131078:TVA131117 UEW131078:UEW131117 UOS131078:UOS131117 UYO131078:UYO131117 VIK131078:VIK131117 VSG131078:VSG131117 WCC131078:WCC131117 WLY131078:WLY131117 WVU131078:WVU131117 JI196614:JI196653 TE196614:TE196653 ADA196614:ADA196653 AMW196614:AMW196653 AWS196614:AWS196653 BGO196614:BGO196653 BQK196614:BQK196653 CAG196614:CAG196653 CKC196614:CKC196653 CTY196614:CTY196653 DDU196614:DDU196653 DNQ196614:DNQ196653 DXM196614:DXM196653 EHI196614:EHI196653 ERE196614:ERE196653 FBA196614:FBA196653 FKW196614:FKW196653 FUS196614:FUS196653 GEO196614:GEO196653 GOK196614:GOK196653 GYG196614:GYG196653 HIC196614:HIC196653 HRY196614:HRY196653 IBU196614:IBU196653 ILQ196614:ILQ196653 IVM196614:IVM196653 JFI196614:JFI196653 JPE196614:JPE196653 JZA196614:JZA196653 KIW196614:KIW196653 KSS196614:KSS196653 LCO196614:LCO196653 LMK196614:LMK196653 LWG196614:LWG196653 MGC196614:MGC196653 MPY196614:MPY196653 MZU196614:MZU196653 NJQ196614:NJQ196653 NTM196614:NTM196653 ODI196614:ODI196653 ONE196614:ONE196653 OXA196614:OXA196653 PGW196614:PGW196653 PQS196614:PQS196653 QAO196614:QAO196653 QKK196614:QKK196653 QUG196614:QUG196653 REC196614:REC196653 RNY196614:RNY196653 RXU196614:RXU196653 SHQ196614:SHQ196653 SRM196614:SRM196653 TBI196614:TBI196653 TLE196614:TLE196653 TVA196614:TVA196653 UEW196614:UEW196653 UOS196614:UOS196653 UYO196614:UYO196653 VIK196614:VIK196653 VSG196614:VSG196653 WCC196614:WCC196653 WLY196614:WLY196653 WVU196614:WVU196653 JI262150:JI262189 TE262150:TE262189 ADA262150:ADA262189 AMW262150:AMW262189 AWS262150:AWS262189 BGO262150:BGO262189 BQK262150:BQK262189 CAG262150:CAG262189 CKC262150:CKC262189 CTY262150:CTY262189 DDU262150:DDU262189 DNQ262150:DNQ262189 DXM262150:DXM262189 EHI262150:EHI262189 ERE262150:ERE262189 FBA262150:FBA262189 FKW262150:FKW262189 FUS262150:FUS262189 GEO262150:GEO262189 GOK262150:GOK262189 GYG262150:GYG262189 HIC262150:HIC262189 HRY262150:HRY262189 IBU262150:IBU262189 ILQ262150:ILQ262189 IVM262150:IVM262189 JFI262150:JFI262189 JPE262150:JPE262189 JZA262150:JZA262189 KIW262150:KIW262189 KSS262150:KSS262189 LCO262150:LCO262189 LMK262150:LMK262189 LWG262150:LWG262189 MGC262150:MGC262189 MPY262150:MPY262189 MZU262150:MZU262189 NJQ262150:NJQ262189 NTM262150:NTM262189 ODI262150:ODI262189 ONE262150:ONE262189 OXA262150:OXA262189 PGW262150:PGW262189 PQS262150:PQS262189 QAO262150:QAO262189 QKK262150:QKK262189 QUG262150:QUG262189 REC262150:REC262189 RNY262150:RNY262189 RXU262150:RXU262189 SHQ262150:SHQ262189 SRM262150:SRM262189 TBI262150:TBI262189 TLE262150:TLE262189 TVA262150:TVA262189 UEW262150:UEW262189 UOS262150:UOS262189 UYO262150:UYO262189 VIK262150:VIK262189 VSG262150:VSG262189 WCC262150:WCC262189 WLY262150:WLY262189 WVU262150:WVU262189 JI327686:JI327725 TE327686:TE327725 ADA327686:ADA327725 AMW327686:AMW327725 AWS327686:AWS327725 BGO327686:BGO327725 BQK327686:BQK327725 CAG327686:CAG327725 CKC327686:CKC327725 CTY327686:CTY327725 DDU327686:DDU327725 DNQ327686:DNQ327725 DXM327686:DXM327725 EHI327686:EHI327725 ERE327686:ERE327725 FBA327686:FBA327725 FKW327686:FKW327725 FUS327686:FUS327725 GEO327686:GEO327725 GOK327686:GOK327725 GYG327686:GYG327725 HIC327686:HIC327725 HRY327686:HRY327725 IBU327686:IBU327725 ILQ327686:ILQ327725 IVM327686:IVM327725 JFI327686:JFI327725 JPE327686:JPE327725 JZA327686:JZA327725 KIW327686:KIW327725 KSS327686:KSS327725 LCO327686:LCO327725 LMK327686:LMK327725 LWG327686:LWG327725 MGC327686:MGC327725 MPY327686:MPY327725 MZU327686:MZU327725 NJQ327686:NJQ327725 NTM327686:NTM327725 ODI327686:ODI327725 ONE327686:ONE327725 OXA327686:OXA327725 PGW327686:PGW327725 PQS327686:PQS327725 QAO327686:QAO327725 QKK327686:QKK327725 QUG327686:QUG327725 REC327686:REC327725 RNY327686:RNY327725 RXU327686:RXU327725 SHQ327686:SHQ327725 SRM327686:SRM327725 TBI327686:TBI327725 TLE327686:TLE327725 TVA327686:TVA327725 UEW327686:UEW327725 UOS327686:UOS327725 UYO327686:UYO327725 VIK327686:VIK327725 VSG327686:VSG327725 WCC327686:WCC327725 WLY327686:WLY327725 WVU327686:WVU327725 JI393222:JI393261 TE393222:TE393261 ADA393222:ADA393261 AMW393222:AMW393261 AWS393222:AWS393261 BGO393222:BGO393261 BQK393222:BQK393261 CAG393222:CAG393261 CKC393222:CKC393261 CTY393222:CTY393261 DDU393222:DDU393261 DNQ393222:DNQ393261 DXM393222:DXM393261 EHI393222:EHI393261 ERE393222:ERE393261 FBA393222:FBA393261 FKW393222:FKW393261 FUS393222:FUS393261 GEO393222:GEO393261 GOK393222:GOK393261 GYG393222:GYG393261 HIC393222:HIC393261 HRY393222:HRY393261 IBU393222:IBU393261 ILQ393222:ILQ393261 IVM393222:IVM393261 JFI393222:JFI393261 JPE393222:JPE393261 JZA393222:JZA393261 KIW393222:KIW393261 KSS393222:KSS393261 LCO393222:LCO393261 LMK393222:LMK393261 LWG393222:LWG393261 MGC393222:MGC393261 MPY393222:MPY393261 MZU393222:MZU393261 NJQ393222:NJQ393261 NTM393222:NTM393261 ODI393222:ODI393261 ONE393222:ONE393261 OXA393222:OXA393261 PGW393222:PGW393261 PQS393222:PQS393261 QAO393222:QAO393261 QKK393222:QKK393261 QUG393222:QUG393261 REC393222:REC393261 RNY393222:RNY393261 RXU393222:RXU393261 SHQ393222:SHQ393261 SRM393222:SRM393261 TBI393222:TBI393261 TLE393222:TLE393261 TVA393222:TVA393261 UEW393222:UEW393261 UOS393222:UOS393261 UYO393222:UYO393261 VIK393222:VIK393261 VSG393222:VSG393261 WCC393222:WCC393261 WLY393222:WLY393261 WVU393222:WVU393261 JI458758:JI458797 TE458758:TE458797 ADA458758:ADA458797 AMW458758:AMW458797 AWS458758:AWS458797 BGO458758:BGO458797 BQK458758:BQK458797 CAG458758:CAG458797 CKC458758:CKC458797 CTY458758:CTY458797 DDU458758:DDU458797 DNQ458758:DNQ458797 DXM458758:DXM458797 EHI458758:EHI458797 ERE458758:ERE458797 FBA458758:FBA458797 FKW458758:FKW458797 FUS458758:FUS458797 GEO458758:GEO458797 GOK458758:GOK458797 GYG458758:GYG458797 HIC458758:HIC458797 HRY458758:HRY458797 IBU458758:IBU458797 ILQ458758:ILQ458797 IVM458758:IVM458797 JFI458758:JFI458797 JPE458758:JPE458797 JZA458758:JZA458797 KIW458758:KIW458797 KSS458758:KSS458797 LCO458758:LCO458797 LMK458758:LMK458797 LWG458758:LWG458797 MGC458758:MGC458797 MPY458758:MPY458797 MZU458758:MZU458797 NJQ458758:NJQ458797 NTM458758:NTM458797 ODI458758:ODI458797 ONE458758:ONE458797 OXA458758:OXA458797 PGW458758:PGW458797 PQS458758:PQS458797 QAO458758:QAO458797 QKK458758:QKK458797 QUG458758:QUG458797 REC458758:REC458797 RNY458758:RNY458797 RXU458758:RXU458797 SHQ458758:SHQ458797 SRM458758:SRM458797 TBI458758:TBI458797 TLE458758:TLE458797 TVA458758:TVA458797 UEW458758:UEW458797 UOS458758:UOS458797 UYO458758:UYO458797 VIK458758:VIK458797 VSG458758:VSG458797 WCC458758:WCC458797 WLY458758:WLY458797 WVU458758:WVU458797 JI524294:JI524333 TE524294:TE524333 ADA524294:ADA524333 AMW524294:AMW524333 AWS524294:AWS524333 BGO524294:BGO524333 BQK524294:BQK524333 CAG524294:CAG524333 CKC524294:CKC524333 CTY524294:CTY524333 DDU524294:DDU524333 DNQ524294:DNQ524333 DXM524294:DXM524333 EHI524294:EHI524333 ERE524294:ERE524333 FBA524294:FBA524333 FKW524294:FKW524333 FUS524294:FUS524333 GEO524294:GEO524333 GOK524294:GOK524333 GYG524294:GYG524333 HIC524294:HIC524333 HRY524294:HRY524333 IBU524294:IBU524333 ILQ524294:ILQ524333 IVM524294:IVM524333 JFI524294:JFI524333 JPE524294:JPE524333 JZA524294:JZA524333 KIW524294:KIW524333 KSS524294:KSS524333 LCO524294:LCO524333 LMK524294:LMK524333 LWG524294:LWG524333 MGC524294:MGC524333 MPY524294:MPY524333 MZU524294:MZU524333 NJQ524294:NJQ524333 NTM524294:NTM524333 ODI524294:ODI524333 ONE524294:ONE524333 OXA524294:OXA524333 PGW524294:PGW524333 PQS524294:PQS524333 QAO524294:QAO524333 QKK524294:QKK524333 QUG524294:QUG524333 REC524294:REC524333 RNY524294:RNY524333 RXU524294:RXU524333 SHQ524294:SHQ524333 SRM524294:SRM524333 TBI524294:TBI524333 TLE524294:TLE524333 TVA524294:TVA524333 UEW524294:UEW524333 UOS524294:UOS524333 UYO524294:UYO524333 VIK524294:VIK524333 VSG524294:VSG524333 WCC524294:WCC524333 WLY524294:WLY524333 WVU524294:WVU524333 JI589830:JI589869 TE589830:TE589869 ADA589830:ADA589869 AMW589830:AMW589869 AWS589830:AWS589869 BGO589830:BGO589869 BQK589830:BQK589869 CAG589830:CAG589869 CKC589830:CKC589869 CTY589830:CTY589869 DDU589830:DDU589869 DNQ589830:DNQ589869 DXM589830:DXM589869 EHI589830:EHI589869 ERE589830:ERE589869 FBA589830:FBA589869 FKW589830:FKW589869 FUS589830:FUS589869 GEO589830:GEO589869 GOK589830:GOK589869 GYG589830:GYG589869 HIC589830:HIC589869 HRY589830:HRY589869 IBU589830:IBU589869 ILQ589830:ILQ589869 IVM589830:IVM589869 JFI589830:JFI589869 JPE589830:JPE589869 JZA589830:JZA589869 KIW589830:KIW589869 KSS589830:KSS589869 LCO589830:LCO589869 LMK589830:LMK589869 LWG589830:LWG589869 MGC589830:MGC589869 MPY589830:MPY589869 MZU589830:MZU589869 NJQ589830:NJQ589869 NTM589830:NTM589869 ODI589830:ODI589869 ONE589830:ONE589869 OXA589830:OXA589869 PGW589830:PGW589869 PQS589830:PQS589869 QAO589830:QAO589869 QKK589830:QKK589869 QUG589830:QUG589869 REC589830:REC589869 RNY589830:RNY589869 RXU589830:RXU589869 SHQ589830:SHQ589869 SRM589830:SRM589869 TBI589830:TBI589869 TLE589830:TLE589869 TVA589830:TVA589869 UEW589830:UEW589869 UOS589830:UOS589869 UYO589830:UYO589869 VIK589830:VIK589869 VSG589830:VSG589869 WCC589830:WCC589869 WLY589830:WLY589869 WVU589830:WVU589869 JI655366:JI655405 TE655366:TE655405 ADA655366:ADA655405 AMW655366:AMW655405 AWS655366:AWS655405 BGO655366:BGO655405 BQK655366:BQK655405 CAG655366:CAG655405 CKC655366:CKC655405 CTY655366:CTY655405 DDU655366:DDU655405 DNQ655366:DNQ655405 DXM655366:DXM655405 EHI655366:EHI655405 ERE655366:ERE655405 FBA655366:FBA655405 FKW655366:FKW655405 FUS655366:FUS655405 GEO655366:GEO655405 GOK655366:GOK655405 GYG655366:GYG655405 HIC655366:HIC655405 HRY655366:HRY655405 IBU655366:IBU655405 ILQ655366:ILQ655405 IVM655366:IVM655405 JFI655366:JFI655405 JPE655366:JPE655405 JZA655366:JZA655405 KIW655366:KIW655405 KSS655366:KSS655405 LCO655366:LCO655405 LMK655366:LMK655405 LWG655366:LWG655405 MGC655366:MGC655405 MPY655366:MPY655405 MZU655366:MZU655405 NJQ655366:NJQ655405 NTM655366:NTM655405 ODI655366:ODI655405 ONE655366:ONE655405 OXA655366:OXA655405 PGW655366:PGW655405 PQS655366:PQS655405 QAO655366:QAO655405 QKK655366:QKK655405 QUG655366:QUG655405 REC655366:REC655405 RNY655366:RNY655405 RXU655366:RXU655405 SHQ655366:SHQ655405 SRM655366:SRM655405 TBI655366:TBI655405 TLE655366:TLE655405 TVA655366:TVA655405 UEW655366:UEW655405 UOS655366:UOS655405 UYO655366:UYO655405 VIK655366:VIK655405 VSG655366:VSG655405 WCC655366:WCC655405 WLY655366:WLY655405 WVU655366:WVU655405 JI720902:JI720941 TE720902:TE720941 ADA720902:ADA720941 AMW720902:AMW720941 AWS720902:AWS720941 BGO720902:BGO720941 BQK720902:BQK720941 CAG720902:CAG720941 CKC720902:CKC720941 CTY720902:CTY720941 DDU720902:DDU720941 DNQ720902:DNQ720941 DXM720902:DXM720941 EHI720902:EHI720941 ERE720902:ERE720941 FBA720902:FBA720941 FKW720902:FKW720941 FUS720902:FUS720941 GEO720902:GEO720941 GOK720902:GOK720941 GYG720902:GYG720941 HIC720902:HIC720941 HRY720902:HRY720941 IBU720902:IBU720941 ILQ720902:ILQ720941 IVM720902:IVM720941 JFI720902:JFI720941 JPE720902:JPE720941 JZA720902:JZA720941 KIW720902:KIW720941 KSS720902:KSS720941 LCO720902:LCO720941 LMK720902:LMK720941 LWG720902:LWG720941 MGC720902:MGC720941 MPY720902:MPY720941 MZU720902:MZU720941 NJQ720902:NJQ720941 NTM720902:NTM720941 ODI720902:ODI720941 ONE720902:ONE720941 OXA720902:OXA720941 PGW720902:PGW720941 PQS720902:PQS720941 QAO720902:QAO720941 QKK720902:QKK720941 QUG720902:QUG720941 REC720902:REC720941 RNY720902:RNY720941 RXU720902:RXU720941 SHQ720902:SHQ720941 SRM720902:SRM720941 TBI720902:TBI720941 TLE720902:TLE720941 TVA720902:TVA720941 UEW720902:UEW720941 UOS720902:UOS720941 UYO720902:UYO720941 VIK720902:VIK720941 VSG720902:VSG720941 WCC720902:WCC720941 WLY720902:WLY720941 WVU720902:WVU720941 JI786438:JI786477 TE786438:TE786477 ADA786438:ADA786477 AMW786438:AMW786477 AWS786438:AWS786477 BGO786438:BGO786477 BQK786438:BQK786477 CAG786438:CAG786477 CKC786438:CKC786477 CTY786438:CTY786477 DDU786438:DDU786477 DNQ786438:DNQ786477 DXM786438:DXM786477 EHI786438:EHI786477 ERE786438:ERE786477 FBA786438:FBA786477 FKW786438:FKW786477 FUS786438:FUS786477 GEO786438:GEO786477 GOK786438:GOK786477 GYG786438:GYG786477 HIC786438:HIC786477 HRY786438:HRY786477 IBU786438:IBU786477 ILQ786438:ILQ786477 IVM786438:IVM786477 JFI786438:JFI786477 JPE786438:JPE786477 JZA786438:JZA786477 KIW786438:KIW786477 KSS786438:KSS786477 LCO786438:LCO786477 LMK786438:LMK786477 LWG786438:LWG786477 MGC786438:MGC786477 MPY786438:MPY786477 MZU786438:MZU786477 NJQ786438:NJQ786477 NTM786438:NTM786477 ODI786438:ODI786477 ONE786438:ONE786477 OXA786438:OXA786477 PGW786438:PGW786477 PQS786438:PQS786477 QAO786438:QAO786477 QKK786438:QKK786477 QUG786438:QUG786477 REC786438:REC786477 RNY786438:RNY786477 RXU786438:RXU786477 SHQ786438:SHQ786477 SRM786438:SRM786477 TBI786438:TBI786477 TLE786438:TLE786477 TVA786438:TVA786477 UEW786438:UEW786477 UOS786438:UOS786477 UYO786438:UYO786477 VIK786438:VIK786477 VSG786438:VSG786477 WCC786438:WCC786477 WLY786438:WLY786477 WVU786438:WVU786477 JI851974:JI852013 TE851974:TE852013 ADA851974:ADA852013 AMW851974:AMW852013 AWS851974:AWS852013 BGO851974:BGO852013 BQK851974:BQK852013 CAG851974:CAG852013 CKC851974:CKC852013 CTY851974:CTY852013 DDU851974:DDU852013 DNQ851974:DNQ852013 DXM851974:DXM852013 EHI851974:EHI852013 ERE851974:ERE852013 FBA851974:FBA852013 FKW851974:FKW852013 FUS851974:FUS852013 GEO851974:GEO852013 GOK851974:GOK852013 GYG851974:GYG852013 HIC851974:HIC852013 HRY851974:HRY852013 IBU851974:IBU852013 ILQ851974:ILQ852013 IVM851974:IVM852013 JFI851974:JFI852013 JPE851974:JPE852013 JZA851974:JZA852013 KIW851974:KIW852013 KSS851974:KSS852013 LCO851974:LCO852013 LMK851974:LMK852013 LWG851974:LWG852013 MGC851974:MGC852013 MPY851974:MPY852013 MZU851974:MZU852013 NJQ851974:NJQ852013 NTM851974:NTM852013 ODI851974:ODI852013 ONE851974:ONE852013 OXA851974:OXA852013 PGW851974:PGW852013 PQS851974:PQS852013 QAO851974:QAO852013 QKK851974:QKK852013 QUG851974:QUG852013 REC851974:REC852013 RNY851974:RNY852013 RXU851974:RXU852013 SHQ851974:SHQ852013 SRM851974:SRM852013 TBI851974:TBI852013 TLE851974:TLE852013 TVA851974:TVA852013 UEW851974:UEW852013 UOS851974:UOS852013 UYO851974:UYO852013 VIK851974:VIK852013 VSG851974:VSG852013 WCC851974:WCC852013 WLY851974:WLY852013 WVU851974:WVU852013 JI917510:JI917549 TE917510:TE917549 ADA917510:ADA917549 AMW917510:AMW917549 AWS917510:AWS917549 BGO917510:BGO917549 BQK917510:BQK917549 CAG917510:CAG917549 CKC917510:CKC917549 CTY917510:CTY917549 DDU917510:DDU917549 DNQ917510:DNQ917549 DXM917510:DXM917549 EHI917510:EHI917549 ERE917510:ERE917549 FBA917510:FBA917549 FKW917510:FKW917549 FUS917510:FUS917549 GEO917510:GEO917549 GOK917510:GOK917549 GYG917510:GYG917549 HIC917510:HIC917549 HRY917510:HRY917549 IBU917510:IBU917549 ILQ917510:ILQ917549 IVM917510:IVM917549 JFI917510:JFI917549 JPE917510:JPE917549 JZA917510:JZA917549 KIW917510:KIW917549 KSS917510:KSS917549 LCO917510:LCO917549 LMK917510:LMK917549 LWG917510:LWG917549 MGC917510:MGC917549 MPY917510:MPY917549 MZU917510:MZU917549 NJQ917510:NJQ917549 NTM917510:NTM917549 ODI917510:ODI917549 ONE917510:ONE917549 OXA917510:OXA917549 PGW917510:PGW917549 PQS917510:PQS917549 QAO917510:QAO917549 QKK917510:QKK917549 QUG917510:QUG917549 REC917510:REC917549 RNY917510:RNY917549 RXU917510:RXU917549 SHQ917510:SHQ917549 SRM917510:SRM917549 TBI917510:TBI917549 TLE917510:TLE917549 TVA917510:TVA917549 UEW917510:UEW917549 UOS917510:UOS917549 UYO917510:UYO917549 VIK917510:VIK917549 VSG917510:VSG917549 WCC917510:WCC917549 WLY917510:WLY917549 WVU917510:WVU917549 JI983046:JI983085 TE983046:TE983085 ADA983046:ADA983085 AMW983046:AMW983085 AWS983046:AWS983085 BGO983046:BGO983085 BQK983046:BQK983085 CAG983046:CAG983085 CKC983046:CKC983085 CTY983046:CTY983085 DDU983046:DDU983085 DNQ983046:DNQ983085 DXM983046:DXM983085 EHI983046:EHI983085 ERE983046:ERE983085 FBA983046:FBA983085 FKW983046:FKW983085 FUS983046:FUS983085 GEO983046:GEO983085 GOK983046:GOK983085 GYG983046:GYG983085 HIC983046:HIC983085 HRY983046:HRY983085 IBU983046:IBU983085 ILQ983046:ILQ983085 IVM983046:IVM983085 JFI983046:JFI983085 JPE983046:JPE983085 JZA983046:JZA983085 KIW983046:KIW983085 KSS983046:KSS983085 LCO983046:LCO983085 LMK983046:LMK983085 LWG983046:LWG983085 MGC983046:MGC983085 MPY983046:MPY983085 MZU983046:MZU983085 NJQ983046:NJQ983085 NTM983046:NTM983085 ODI983046:ODI983085 ONE983046:ONE983085 OXA983046:OXA983085 PGW983046:PGW983085 PQS983046:PQS983085 QAO983046:QAO983085 QKK983046:QKK983085 QUG983046:QUG983085 REC983046:REC983085 RNY983046:RNY983085 RXU983046:RXU983085 SHQ983046:SHQ983085 SRM983046:SRM983085 TBI983046:TBI983085 TLE983046:TLE983085 TVA983046:TVA983085 UEW983046:UEW983085 UOS983046:UOS983085 UYO983046:UYO983085 VIK983046:VIK983085 VSG983046:VSG983085 WCC983046:WCC983085 WLY983046:WLY983085 WVU983046:WVU983085 WVU5:WVU43 WLY5:WLY43 WCC5:WCC43 VSG5:VSG43 VIK5:VIK43 UYO5:UYO43 UOS5:UOS43 UEW5:UEW43 TVA5:TVA43 TLE5:TLE43 TBI5:TBI43 SRM5:SRM43 SHQ5:SHQ43 RXU5:RXU43 RNY5:RNY43 REC5:REC43 QUG5:QUG43 QKK5:QKK43 QAO5:QAO43 PQS5:PQS43 PGW5:PGW43 OXA5:OXA43 ONE5:ONE43 ODI5:ODI43 NTM5:NTM43 NJQ5:NJQ43 MZU5:MZU43 MPY5:MPY43 MGC5:MGC43 LWG5:LWG43 LMK5:LMK43 LCO5:LCO43 KSS5:KSS43 KIW5:KIW43 JZA5:JZA43 JPE5:JPE43 JFI5:JFI43 IVM5:IVM43 ILQ5:ILQ43 IBU5:IBU43 HRY5:HRY43 HIC5:HIC43 GYG5:GYG43 GOK5:GOK43 GEO5:GEO43 FUS5:FUS43 FKW5:FKW43 FBA5:FBA43 ERE5:ERE43 EHI5:EHI43 DXM5:DXM43 DNQ5:DNQ43 DDU5:DDU43 CTY5:CTY43 CKC5:CKC43 CAG5:CAG43 BQK5:BQK43 BGO5:BGO43 AWS5:AWS43 AMW5:AMW43 ADA5:ADA43 TE5:TE43 JI5:JI43" xr:uid="{00000000-0002-0000-0800-000004000000}">
      <formula1>0</formula1>
      <formula2>20</formula2>
    </dataValidation>
  </dataValidations>
  <printOptions horizontalCentered="1" verticalCentered="1"/>
  <pageMargins left="0.19685039370078741" right="0.19685039370078741" top="0.19685039370078741" bottom="0.19685039370078741" header="0.23622047244094491" footer="0.51181102362204722"/>
  <pageSetup paperSize="9" scale="2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16</vt:i4>
      </vt:variant>
    </vt:vector>
  </HeadingPairs>
  <TitlesOfParts>
    <vt:vector size="54" baseType="lpstr">
      <vt:lpstr>الرئيسية</vt:lpstr>
      <vt:lpstr>خطة المادة</vt:lpstr>
      <vt:lpstr>السابع</vt:lpstr>
      <vt:lpstr>الثامن</vt:lpstr>
      <vt:lpstr>التاسع</vt:lpstr>
      <vt:lpstr>العاشر</vt:lpstr>
      <vt:lpstr>سجل الدرجات</vt:lpstr>
      <vt:lpstr>7-1</vt:lpstr>
      <vt:lpstr>7-2</vt:lpstr>
      <vt:lpstr>8-1</vt:lpstr>
      <vt:lpstr>8-2</vt:lpstr>
      <vt:lpstr>9-1</vt:lpstr>
      <vt:lpstr>9-2</vt:lpstr>
      <vt:lpstr>10-1</vt:lpstr>
      <vt:lpstr>10-2</vt:lpstr>
      <vt:lpstr>سجل حضور الطلاب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التحضير</vt:lpstr>
      <vt:lpstr>'10-1'!Print_Area</vt:lpstr>
      <vt:lpstr>'10-2'!Print_Area</vt:lpstr>
      <vt:lpstr>'7-1'!Print_Area</vt:lpstr>
      <vt:lpstr>'7-2'!Print_Area</vt:lpstr>
      <vt:lpstr>'8-1'!Print_Area</vt:lpstr>
      <vt:lpstr>'8-2'!Print_Area</vt:lpstr>
      <vt:lpstr>'9-1'!Print_Area</vt:lpstr>
      <vt:lpstr>'9-2'!Print_Area</vt:lpstr>
      <vt:lpstr>'10-1'!Print_Titles</vt:lpstr>
      <vt:lpstr>'10-2'!Print_Titles</vt:lpstr>
      <vt:lpstr>'7-1'!Print_Titles</vt:lpstr>
      <vt:lpstr>'7-2'!Print_Titles</vt:lpstr>
      <vt:lpstr>'8-1'!Print_Titles</vt:lpstr>
      <vt:lpstr>'8-2'!Print_Titles</vt:lpstr>
      <vt:lpstr>'9-1'!Print_Titles</vt:lpstr>
      <vt:lpstr>'9-2'!Print_Titles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Developer</cp:lastModifiedBy>
  <dcterms:created xsi:type="dcterms:W3CDTF">2020-12-14T17:58:36Z</dcterms:created>
  <dcterms:modified xsi:type="dcterms:W3CDTF">2021-05-27T04:22:16Z</dcterms:modified>
</cp:coreProperties>
</file>