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2491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N15" i="1" l="1"/>
  <c r="T37" i="1"/>
  <c r="S37" i="1"/>
  <c r="R37" i="1"/>
  <c r="G32" i="1" l="1"/>
  <c r="G14" i="1"/>
  <c r="N14" i="1" l="1"/>
  <c r="U14" i="1" l="1"/>
  <c r="U13" i="1"/>
  <c r="N13" i="1"/>
  <c r="G31" i="1"/>
  <c r="G13" i="1"/>
  <c r="U12" i="1" l="1"/>
  <c r="G30" i="1"/>
  <c r="G12" i="1"/>
  <c r="G11" i="1" l="1"/>
  <c r="N12" i="1"/>
  <c r="N30" i="1"/>
  <c r="O30" i="1"/>
  <c r="D21" i="1" l="1"/>
  <c r="U11" i="1" l="1"/>
  <c r="O28" i="1"/>
  <c r="O29" i="1"/>
  <c r="N28" i="1"/>
  <c r="N29" i="1"/>
  <c r="N11" i="1"/>
  <c r="G29" i="1"/>
  <c r="N10" i="1" l="1"/>
  <c r="U10" i="1"/>
  <c r="G28" i="1"/>
  <c r="G10" i="1"/>
  <c r="O26" i="1" l="1"/>
  <c r="O27" i="1"/>
  <c r="G8" i="1"/>
  <c r="G9" i="1"/>
  <c r="G7" i="1"/>
  <c r="O25" i="1"/>
  <c r="O37" i="1" s="1"/>
  <c r="N26" i="1"/>
  <c r="N27" i="1"/>
  <c r="N25" i="1"/>
  <c r="U8" i="1" l="1"/>
  <c r="U9" i="1"/>
  <c r="U7" i="1"/>
  <c r="U19" i="1" l="1"/>
  <c r="N9" i="1"/>
  <c r="G19" i="1"/>
  <c r="S19" i="1"/>
  <c r="R19" i="1"/>
  <c r="Q19" i="1"/>
  <c r="G26" i="1"/>
  <c r="G27" i="1"/>
  <c r="G25" i="1"/>
  <c r="G37" i="1" l="1"/>
  <c r="F37" i="1"/>
  <c r="D37" i="1"/>
  <c r="C37" i="1"/>
  <c r="E36" i="1"/>
  <c r="E35" i="1"/>
  <c r="E34" i="1"/>
  <c r="E33" i="1"/>
  <c r="E32" i="1"/>
  <c r="E31" i="1"/>
  <c r="E30" i="1"/>
  <c r="E29" i="1"/>
  <c r="E28" i="1"/>
  <c r="E27" i="1"/>
  <c r="E26" i="1"/>
  <c r="E25" i="1"/>
  <c r="N8" i="1"/>
  <c r="N19" i="1" s="1"/>
  <c r="E37" i="1" l="1"/>
  <c r="L39" i="1"/>
  <c r="L21" i="1"/>
  <c r="M37" i="1"/>
  <c r="K37" i="1"/>
  <c r="L37" i="1" s="1"/>
  <c r="J37" i="1"/>
  <c r="L36" i="1"/>
  <c r="L35" i="1"/>
  <c r="L34" i="1"/>
  <c r="L33" i="1"/>
  <c r="L32" i="1"/>
  <c r="L31" i="1"/>
  <c r="L30" i="1"/>
  <c r="L29" i="1"/>
  <c r="L28" i="1"/>
  <c r="L27" i="1"/>
  <c r="L26" i="1"/>
  <c r="N37" i="1"/>
  <c r="L25" i="1"/>
  <c r="M19" i="1" l="1"/>
  <c r="T19" i="1" l="1"/>
  <c r="F19" i="1"/>
  <c r="N7" i="1"/>
  <c r="S21" i="1" l="1"/>
  <c r="E21" i="1"/>
  <c r="D19" i="1" l="1"/>
  <c r="C19" i="1"/>
  <c r="E18" i="1"/>
  <c r="S8" i="1" l="1"/>
  <c r="S9" i="1"/>
  <c r="S10" i="1"/>
  <c r="S11" i="1"/>
  <c r="S12" i="1"/>
  <c r="S13" i="1"/>
  <c r="S14" i="1"/>
  <c r="S15" i="1"/>
  <c r="S16" i="1"/>
  <c r="S17" i="1"/>
  <c r="S18" i="1"/>
  <c r="S7" i="1"/>
  <c r="L8" i="1"/>
  <c r="L9" i="1"/>
  <c r="L10" i="1"/>
  <c r="L11" i="1"/>
  <c r="L12" i="1"/>
  <c r="L13" i="1"/>
  <c r="L14" i="1"/>
  <c r="L15" i="1"/>
  <c r="L16" i="1"/>
  <c r="L17" i="1"/>
  <c r="L18" i="1"/>
  <c r="L19" i="1"/>
  <c r="L7" i="1"/>
  <c r="E8" i="1"/>
  <c r="E9" i="1"/>
  <c r="E10" i="1"/>
  <c r="E11" i="1"/>
  <c r="E12" i="1"/>
  <c r="E13" i="1"/>
  <c r="E14" i="1"/>
  <c r="E15" i="1"/>
  <c r="E16" i="1"/>
  <c r="E17" i="1"/>
  <c r="E19" i="1"/>
  <c r="E7" i="1"/>
</calcChain>
</file>

<file path=xl/comments1.xml><?xml version="1.0" encoding="utf-8"?>
<comments xmlns="http://schemas.openxmlformats.org/spreadsheetml/2006/main">
  <authors>
    <author>HEAVEN, Beth</author>
  </authors>
  <commentList>
    <comment ref="T9" authorId="0">
      <text>
        <r>
          <rPr>
            <b/>
            <sz val="8"/>
            <color indexed="81"/>
            <rFont val="Tahoma"/>
            <charset val="1"/>
          </rPr>
          <t>HEAVEN, Beth:</t>
        </r>
        <r>
          <rPr>
            <sz val="8"/>
            <color indexed="81"/>
            <rFont val="Tahoma"/>
            <charset val="1"/>
          </rPr>
          <t xml:space="preserve">
Snow in 2018.</t>
        </r>
      </text>
    </comment>
    <comment ref="M11" authorId="0">
      <text>
        <r>
          <rPr>
            <b/>
            <sz val="8"/>
            <color indexed="81"/>
            <rFont val="Tahoma"/>
            <charset val="1"/>
          </rPr>
          <t>HEAVEN, Beth:</t>
        </r>
        <r>
          <rPr>
            <sz val="8"/>
            <color indexed="81"/>
            <rFont val="Tahoma"/>
            <charset val="1"/>
          </rPr>
          <t xml:space="preserve">
QF Leak.</t>
        </r>
      </text>
    </comment>
    <comment ref="M12" authorId="0">
      <text>
        <r>
          <rPr>
            <b/>
            <sz val="8"/>
            <color indexed="81"/>
            <rFont val="Tahoma"/>
            <charset val="1"/>
          </rPr>
          <t>HEAVEN, Beth:</t>
        </r>
        <r>
          <rPr>
            <sz val="8"/>
            <color indexed="81"/>
            <rFont val="Tahoma"/>
            <charset val="1"/>
          </rPr>
          <t xml:space="preserve">
QF water leak</t>
        </r>
      </text>
    </comment>
    <comment ref="F13" authorId="0">
      <text>
        <r>
          <rPr>
            <b/>
            <sz val="8"/>
            <color indexed="81"/>
            <rFont val="Tahoma"/>
            <charset val="1"/>
          </rPr>
          <t>HEAVEN, Beth:</t>
        </r>
        <r>
          <rPr>
            <sz val="8"/>
            <color indexed="81"/>
            <rFont val="Tahoma"/>
            <charset val="1"/>
          </rPr>
          <t xml:space="preserve">
Missing 2 Broadmead bills.</t>
        </r>
      </text>
    </comment>
    <comment ref="M13" authorId="0">
      <text>
        <r>
          <rPr>
            <b/>
            <sz val="8"/>
            <color indexed="81"/>
            <rFont val="Tahoma"/>
            <charset val="1"/>
          </rPr>
          <t>HEAVEN, Beth:</t>
        </r>
        <r>
          <rPr>
            <sz val="8"/>
            <color indexed="81"/>
            <rFont val="Tahoma"/>
            <charset val="1"/>
          </rPr>
          <t xml:space="preserve">
Based on manual reads</t>
        </r>
      </text>
    </comment>
    <comment ref="T13" authorId="0">
      <text>
        <r>
          <rPr>
            <b/>
            <sz val="8"/>
            <color indexed="81"/>
            <rFont val="Tahoma"/>
            <charset val="1"/>
          </rPr>
          <t>HEAVEN, Beth:</t>
        </r>
        <r>
          <rPr>
            <sz val="8"/>
            <color indexed="81"/>
            <rFont val="Tahoma"/>
            <charset val="1"/>
          </rPr>
          <t xml:space="preserve">
Based on manual read.</t>
        </r>
      </text>
    </comment>
    <comment ref="F14" authorId="0">
      <text>
        <r>
          <rPr>
            <b/>
            <sz val="8"/>
            <color indexed="81"/>
            <rFont val="Tahoma"/>
            <charset val="1"/>
          </rPr>
          <t>HEAVEN, Beth:</t>
        </r>
        <r>
          <rPr>
            <sz val="8"/>
            <color indexed="81"/>
            <rFont val="Tahoma"/>
            <charset val="1"/>
          </rPr>
          <t xml:space="preserve">
Missing 2 Broamead bills.</t>
        </r>
      </text>
    </comment>
    <comment ref="M14" authorId="0">
      <text>
        <r>
          <rPr>
            <b/>
            <sz val="8"/>
            <color indexed="81"/>
            <rFont val="Tahoma"/>
            <charset val="1"/>
          </rPr>
          <t>HEAVEN, Beth:</t>
        </r>
        <r>
          <rPr>
            <sz val="8"/>
            <color indexed="81"/>
            <rFont val="Tahoma"/>
            <charset val="1"/>
          </rPr>
          <t xml:space="preserve">
Based on meter reads.</t>
        </r>
      </text>
    </comment>
    <comment ref="M15" authorId="0">
      <text>
        <r>
          <rPr>
            <b/>
            <sz val="8"/>
            <color indexed="81"/>
            <rFont val="Tahoma"/>
            <family val="2"/>
          </rPr>
          <t>HEAVEN, Beth:</t>
        </r>
        <r>
          <rPr>
            <sz val="8"/>
            <color indexed="81"/>
            <rFont val="Tahoma"/>
            <family val="2"/>
          </rPr>
          <t xml:space="preserve">
Based on meter reads.</t>
        </r>
      </text>
    </comment>
    <comment ref="S15" authorId="0">
      <text>
        <r>
          <rPr>
            <b/>
            <sz val="8"/>
            <color indexed="81"/>
            <rFont val="Tahoma"/>
            <family val="2"/>
          </rPr>
          <t>HEAVEN, Beth:</t>
        </r>
        <r>
          <rPr>
            <sz val="8"/>
            <color indexed="81"/>
            <rFont val="Tahoma"/>
            <family val="2"/>
          </rPr>
          <t xml:space="preserve">
Possible incorrect read</t>
        </r>
      </text>
    </comment>
    <comment ref="S16" authorId="0">
      <text>
        <r>
          <rPr>
            <b/>
            <sz val="8"/>
            <color indexed="81"/>
            <rFont val="Tahoma"/>
            <family val="2"/>
          </rPr>
          <t>HEAVEN, Beth:</t>
        </r>
        <r>
          <rPr>
            <sz val="8"/>
            <color indexed="81"/>
            <rFont val="Tahoma"/>
            <family val="2"/>
          </rPr>
          <t xml:space="preserve">
Possible incorrect read</t>
        </r>
      </text>
    </comment>
    <comment ref="S17" authorId="0">
      <text>
        <r>
          <rPr>
            <b/>
            <sz val="8"/>
            <color indexed="81"/>
            <rFont val="Tahoma"/>
            <family val="2"/>
          </rPr>
          <t>HEAVEN, Beth:</t>
        </r>
        <r>
          <rPr>
            <sz val="8"/>
            <color indexed="81"/>
            <rFont val="Tahoma"/>
            <family val="2"/>
          </rPr>
          <t xml:space="preserve">
Correct read so should balance out Q4</t>
        </r>
      </text>
    </comment>
    <comment ref="L18" authorId="0">
      <text>
        <r>
          <rPr>
            <b/>
            <sz val="8"/>
            <color indexed="81"/>
            <rFont val="Tahoma"/>
            <family val="2"/>
          </rPr>
          <t>HEAVEN, Beth:</t>
        </r>
        <r>
          <rPr>
            <sz val="8"/>
            <color indexed="81"/>
            <rFont val="Tahoma"/>
            <family val="2"/>
          </rPr>
          <t xml:space="preserve">
Water leak in Quakers 2016</t>
        </r>
      </text>
    </comment>
    <comment ref="G19" authorId="0">
      <text>
        <r>
          <rPr>
            <b/>
            <sz val="8"/>
            <color indexed="81"/>
            <rFont val="Tahoma"/>
            <family val="2"/>
          </rPr>
          <t>HEAVEN, Beth:</t>
        </r>
        <r>
          <rPr>
            <sz val="8"/>
            <color indexed="81"/>
            <rFont val="Tahoma"/>
            <family val="2"/>
          </rPr>
          <t xml:space="preserve">
Y2D average.</t>
        </r>
      </text>
    </comment>
    <comment ref="N19" authorId="0">
      <text>
        <r>
          <rPr>
            <b/>
            <sz val="8"/>
            <color indexed="81"/>
            <rFont val="Tahoma"/>
            <family val="2"/>
          </rPr>
          <t>HEAVEN, Beth:</t>
        </r>
        <r>
          <rPr>
            <sz val="8"/>
            <color indexed="81"/>
            <rFont val="Tahoma"/>
            <family val="2"/>
          </rPr>
          <t xml:space="preserve">
Y2D average.</t>
        </r>
      </text>
    </comment>
    <comment ref="U19" authorId="0">
      <text>
        <r>
          <rPr>
            <b/>
            <sz val="8"/>
            <color indexed="81"/>
            <rFont val="Tahoma"/>
            <family val="2"/>
          </rPr>
          <t>HEAVEN, Beth:</t>
        </r>
        <r>
          <rPr>
            <sz val="8"/>
            <color indexed="81"/>
            <rFont val="Tahoma"/>
            <family val="2"/>
          </rPr>
          <t xml:space="preserve">
Y2D average.</t>
        </r>
      </text>
    </comment>
    <comment ref="M29" authorId="0">
      <text>
        <r>
          <rPr>
            <b/>
            <sz val="8"/>
            <color indexed="81"/>
            <rFont val="Tahoma"/>
            <charset val="1"/>
          </rPr>
          <t>HEAVEN, Beth:</t>
        </r>
        <r>
          <rPr>
            <sz val="8"/>
            <color indexed="81"/>
            <rFont val="Tahoma"/>
            <charset val="1"/>
          </rPr>
          <t xml:space="preserve">
QF Leak</t>
        </r>
      </text>
    </comment>
    <comment ref="M30" authorId="0">
      <text>
        <r>
          <rPr>
            <b/>
            <sz val="8"/>
            <color indexed="81"/>
            <rFont val="Tahoma"/>
            <charset val="1"/>
          </rPr>
          <t>HEAVEN, Beth:</t>
        </r>
        <r>
          <rPr>
            <sz val="8"/>
            <color indexed="81"/>
            <rFont val="Tahoma"/>
            <charset val="1"/>
          </rPr>
          <t xml:space="preserve">
QF water leak</t>
        </r>
      </text>
    </comment>
    <comment ref="L36" authorId="0">
      <text>
        <r>
          <rPr>
            <b/>
            <sz val="8"/>
            <color indexed="81"/>
            <rFont val="Tahoma"/>
            <family val="2"/>
          </rPr>
          <t>HEAVEN, Beth:</t>
        </r>
        <r>
          <rPr>
            <sz val="8"/>
            <color indexed="81"/>
            <rFont val="Tahoma"/>
            <family val="2"/>
          </rPr>
          <t xml:space="preserve">
Water leak in Quakers 2016</t>
        </r>
      </text>
    </comment>
    <comment ref="G37" authorId="0">
      <text>
        <r>
          <rPr>
            <b/>
            <sz val="8"/>
            <color indexed="81"/>
            <rFont val="Tahoma"/>
            <family val="2"/>
          </rPr>
          <t>HEAVEN, Beth:</t>
        </r>
        <r>
          <rPr>
            <sz val="8"/>
            <color indexed="81"/>
            <rFont val="Tahoma"/>
            <family val="2"/>
          </rPr>
          <t xml:space="preserve">
Y2D average.</t>
        </r>
      </text>
    </comment>
    <comment ref="N37" authorId="0">
      <text>
        <r>
          <rPr>
            <b/>
            <sz val="8"/>
            <color indexed="81"/>
            <rFont val="Tahoma"/>
            <family val="2"/>
          </rPr>
          <t>HEAVEN, Beth:</t>
        </r>
        <r>
          <rPr>
            <sz val="8"/>
            <color indexed="81"/>
            <rFont val="Tahoma"/>
            <family val="2"/>
          </rPr>
          <t xml:space="preserve">
Y2D average.</t>
        </r>
      </text>
    </comment>
    <comment ref="O37" authorId="0">
      <text>
        <r>
          <rPr>
            <b/>
            <sz val="8"/>
            <color indexed="81"/>
            <rFont val="Tahoma"/>
            <family val="2"/>
          </rPr>
          <t>HEAVEN, Beth:</t>
        </r>
        <r>
          <rPr>
            <sz val="8"/>
            <color indexed="81"/>
            <rFont val="Tahoma"/>
            <family val="2"/>
          </rPr>
          <t xml:space="preserve">
Y2D average.</t>
        </r>
      </text>
    </comment>
  </commentList>
</comments>
</file>

<file path=xl/sharedStrings.xml><?xml version="1.0" encoding="utf-8"?>
<sst xmlns="http://schemas.openxmlformats.org/spreadsheetml/2006/main" count="122" uniqueCount="46">
  <si>
    <t>Percentage Difference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</si>
  <si>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</si>
  <si>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</si>
  <si>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</si>
  <si>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</si>
  <si>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</si>
  <si>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</si>
  <si>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</si>
  <si>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</si>
  <si>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</si>
  <si>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</si>
  <si>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</si>
  <si>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</si>
  <si>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Landlord Water only</t>
  </si>
  <si>
    <t>2015 Elec</t>
  </si>
  <si>
    <t>2017 Elec</t>
  </si>
  <si>
    <t>2015 Gas</t>
  </si>
  <si>
    <t>2017 Gas</t>
  </si>
  <si>
    <t>Percentage Difference Vs 17</t>
  </si>
  <si>
    <t>Total</t>
  </si>
  <si>
    <t>2015 Water</t>
  </si>
  <si>
    <t>2017 Water</t>
  </si>
  <si>
    <t>2015 LL Water</t>
  </si>
  <si>
    <t>2017 LL Water</t>
  </si>
  <si>
    <t>Percentage Difference Vs 16</t>
  </si>
  <si>
    <t>Percentage Difference 18 Vs 16</t>
  </si>
  <si>
    <t>Reporting on invoice consumption not meter reads.</t>
  </si>
  <si>
    <t>Waste</t>
  </si>
  <si>
    <t>Total Tonnes</t>
  </si>
  <si>
    <t>Percentage Recycled</t>
  </si>
  <si>
    <t xml:space="preserve">Recycled </t>
  </si>
  <si>
    <t>Elec 2016 (kWh)</t>
  </si>
  <si>
    <t>Elec 2017 (kWh)</t>
  </si>
  <si>
    <t>Elec 2018 (kWh)</t>
  </si>
  <si>
    <t>CP Elec 2016 (kWh)</t>
  </si>
  <si>
    <t>CP Elec 2017 (kWh)</t>
  </si>
  <si>
    <t>CP Elec 2018 (kWh)</t>
  </si>
  <si>
    <t>Gas 2016 (kWh)</t>
  </si>
  <si>
    <t>Gas 2017 (kWh)</t>
  </si>
  <si>
    <t>Gas 2018 (kWh)</t>
  </si>
  <si>
    <t>Water 2016 (M3)</t>
  </si>
  <si>
    <t>Water 2017 (M3)</t>
  </si>
  <si>
    <t>Water 2018 (M3)</t>
  </si>
  <si>
    <t>2016 (M3)</t>
  </si>
  <si>
    <t>2017 (M3)</t>
  </si>
  <si>
    <t>2018 (M3)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</si>
</sst>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-&quot;£&quot;* #,##0.00_-;\-&quot;£&quot;* #,##0.00_-;_-&quot;£&quot;* &quot;-&quot;??_-;_-@_-"/>
    <numFmt numFmtId="43" formatCode="_-* #,##0.00_-;\-* #,##0.00_-;_-* &quot;-&quot;??_-;_-@_-"/>
    <numFmt numFmtId="164" formatCode="_(&quot;£&quot;* #,##0.00_);_(&quot;£&quot;* \(#,##0.00\);_(&quot;£&quot;* &quot;-&quot;??_);_(@_)"/>
    <numFmt numFmtId="165" formatCode="_(* #,##0.00_);_(* \(#,##0.00\);_(* &quot;-&quot;??_);_(@_)"/>
    <numFmt numFmtId="166" formatCode="_-* #,##0_-;\-* #,##0_-;_-* &quot;-&quot;??_-;_-@_-"/>
  </numFmts>
  <fonts count="36" x14ac:knownFonts="1">
    <font>
      <sz val="11"/>
      <color theme="1"/>
      <name val="Calibri"/>
      <family val="2"/>
      <scheme val="minor"/>
    </font>
    <font>
      <sz val="11"/>
      <color theme="1"/>
      <name val="Futura ND Book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color indexed="48"/>
      <name val="Arial Narrow"/>
      <family val="2"/>
    </font>
    <font>
      <b/>
      <sz val="10"/>
      <name val="Arial"/>
      <family val="2"/>
    </font>
    <font>
      <i/>
      <sz val="8"/>
      <color indexed="23"/>
      <name val="Arial"/>
      <family val="2"/>
    </font>
    <font>
      <b/>
      <i/>
      <sz val="10"/>
      <name val="Arial"/>
      <family val="2"/>
    </font>
    <font>
      <i/>
      <sz val="10"/>
      <name val="Arial"/>
      <family val="2"/>
    </font>
    <font>
      <b/>
      <sz val="10"/>
      <color indexed="9"/>
      <name val="Arial"/>
      <family val="2"/>
    </font>
    <font>
      <b/>
      <sz val="11"/>
      <name val="Arial"/>
      <family val="2"/>
    </font>
    <font>
      <b/>
      <sz val="13"/>
      <color indexed="9"/>
      <name val="Arial"/>
      <family val="2"/>
    </font>
    <font>
      <b/>
      <sz val="16"/>
      <color indexed="55"/>
      <name val="Arial"/>
      <family val="2"/>
    </font>
    <font>
      <sz val="11"/>
      <color indexed="60"/>
      <name val="Arial"/>
      <family val="2"/>
    </font>
    <font>
      <sz val="11"/>
      <name val="Arial"/>
      <family val="2"/>
    </font>
    <font>
      <sz val="10"/>
      <color indexed="8"/>
      <name val="Arial"/>
      <family val="2"/>
    </font>
    <font>
      <b/>
      <sz val="18"/>
      <color indexed="24"/>
      <name val="Arial"/>
      <family val="2"/>
    </font>
    <font>
      <b/>
      <sz val="12"/>
      <color indexed="24"/>
      <name val="Arial"/>
      <family val="2"/>
    </font>
    <font>
      <sz val="10"/>
      <name val="Verdana"/>
      <family val="2"/>
    </font>
    <font>
      <sz val="11"/>
      <name val="Calibri"/>
      <family val="2"/>
    </font>
    <font>
      <sz val="11"/>
      <color rgb="FF000000"/>
      <name val="Calibri"/>
    </font>
    <font>
      <sz val="11"/>
      <color rgb="FF000000"/>
      <name val="Calibri"/>
      <family val="2"/>
    </font>
    <font>
      <sz val="10"/>
      <color rgb="FF000000"/>
      <name val="Arial"/>
    </font>
    <font>
      <sz val="10"/>
      <color rgb="FF000000"/>
      <name val="Arial"/>
      <family val="2"/>
    </font>
    <font>
      <sz val="10"/>
      <color theme="1"/>
      <name val="Futura ND Book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i/>
      <sz val="9"/>
      <color indexed="63"/>
      <name val="Arial"/>
      <family val="2"/>
    </font>
    <font>
      <sz val="10.5"/>
      <color rgb="FF9C0006"/>
      <name val="Arial"/>
      <family val="2"/>
    </font>
    <font>
      <sz val="10.5"/>
      <color rgb="FF006100"/>
      <name val="Arial"/>
      <family val="2"/>
    </font>
    <font>
      <sz val="10.5"/>
      <color rgb="FF9C6500"/>
      <name val="Arial"/>
      <family val="2"/>
    </font>
    <font>
      <sz val="11"/>
      <name val="Calibri"/>
      <family val="2"/>
      <scheme val="minor"/>
    </font>
    <font>
      <sz val="8"/>
      <color indexed="81"/>
      <name val="Tahoma"/>
      <charset val="1"/>
    </font>
    <font>
      <b/>
      <sz val="8"/>
      <color indexed="81"/>
      <name val="Tahoma"/>
      <charset val="1"/>
    </font>
  </fonts>
  <fills count="23">
    <fill>
      <patternFill patternType="none"/>
    </fill>
    <fill>
      <patternFill patternType="gray125"/>
    </fill>
    <fill>
      <patternFill patternType="solid">
        <fgColor indexed="26"/>
      </patternFill>
    </fill>
    <fill>
      <patternFill patternType="solid">
        <fgColor indexed="58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0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ck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00">
    <xf numFmtId="0" fontId="0" fillId="0" borderId="0"/>
    <xf numFmtId="0" fontId="3" fillId="0" borderId="0"/>
    <xf numFmtId="0" fontId="5" fillId="3" borderId="0" applyNumberFormat="0" applyBorder="0" applyProtection="0">
      <alignment horizontal="left" wrapText="1"/>
    </xf>
    <xf numFmtId="0" fontId="5" fillId="4" borderId="0" applyNumberFormat="0" applyBorder="0" applyProtection="0">
      <alignment horizontal="left" wrapText="1"/>
    </xf>
    <xf numFmtId="3" fontId="3" fillId="0" borderId="1" applyFill="0" applyProtection="0">
      <alignment horizontal="right" vertical="top" wrapText="1"/>
    </xf>
    <xf numFmtId="0" fontId="9" fillId="5" borderId="0" applyNumberFormat="0" applyFont="0" applyFill="0" applyBorder="0" applyAlignment="0" applyProtection="0">
      <alignment vertical="top" wrapText="1"/>
    </xf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3" fontId="15" fillId="0" borderId="0" applyFont="0" applyFill="0" applyBorder="0" applyAlignment="0" applyProtection="0"/>
    <xf numFmtId="0" fontId="10" fillId="6" borderId="0" applyNumberFormat="0" applyFont="0" applyFill="0" applyBorder="0" applyAlignment="0" applyProtection="0">
      <alignment vertical="top" wrapText="1"/>
    </xf>
    <xf numFmtId="0" fontId="11" fillId="7" borderId="0" applyNumberFormat="0" applyBorder="0" applyProtection="0">
      <alignment vertical="top" wrapText="1"/>
    </xf>
    <xf numFmtId="0" fontId="10" fillId="0" borderId="0" applyNumberFormat="0" applyFill="0" applyBorder="0" applyProtection="0">
      <alignment vertical="top" wrapText="1"/>
    </xf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15" fillId="0" borderId="0" applyFont="0" applyFill="0" applyBorder="0" applyAlignment="0" applyProtection="0"/>
    <xf numFmtId="0" fontId="15" fillId="0" borderId="0" applyFont="0" applyFill="0" applyBorder="0" applyAlignment="0" applyProtection="0"/>
    <xf numFmtId="2" fontId="15" fillId="0" borderId="0" applyFont="0" applyFill="0" applyBorder="0" applyAlignment="0" applyProtection="0"/>
    <xf numFmtId="0" fontId="9" fillId="8" borderId="0" applyNumberFormat="0" applyBorder="0" applyProtection="0">
      <alignment horizontal="center" vertical="center" wrapText="1"/>
    </xf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4" fillId="0" borderId="0">
      <alignment horizontal="justify"/>
    </xf>
    <xf numFmtId="0" fontId="3" fillId="0" borderId="0" applyNumberFormat="0" applyFont="0" applyFill="0" applyBorder="0" applyProtection="0">
      <alignment vertical="top" wrapText="1"/>
    </xf>
    <xf numFmtId="0" fontId="13" fillId="0" borderId="0" applyNumberFormat="0" applyFill="0" applyBorder="0" applyProtection="0">
      <alignment wrapText="1"/>
    </xf>
    <xf numFmtId="0" fontId="2" fillId="0" borderId="0"/>
    <xf numFmtId="0" fontId="19" fillId="0" borderId="0">
      <alignment vertical="center"/>
    </xf>
    <xf numFmtId="0" fontId="20" fillId="0" borderId="0">
      <alignment vertical="center"/>
    </xf>
    <xf numFmtId="0" fontId="21" fillId="0" borderId="0">
      <alignment vertical="center"/>
    </xf>
    <xf numFmtId="0" fontId="2" fillId="0" borderId="0"/>
    <xf numFmtId="0" fontId="2" fillId="0" borderId="0"/>
    <xf numFmtId="0" fontId="3" fillId="0" borderId="0"/>
    <xf numFmtId="0" fontId="3" fillId="0" borderId="0"/>
    <xf numFmtId="0" fontId="22" fillId="0" borderId="0">
      <protection locked="0"/>
    </xf>
    <xf numFmtId="0" fontId="23" fillId="0" borderId="0">
      <protection locked="0"/>
    </xf>
    <xf numFmtId="0" fontId="2" fillId="0" borderId="0"/>
    <xf numFmtId="0" fontId="2" fillId="0" borderId="0"/>
    <xf numFmtId="0" fontId="2" fillId="0" borderId="0"/>
    <xf numFmtId="0" fontId="3" fillId="0" borderId="0">
      <protection locked="0"/>
    </xf>
    <xf numFmtId="0" fontId="22" fillId="0" borderId="0">
      <protection locked="0"/>
    </xf>
    <xf numFmtId="0" fontId="23" fillId="0" borderId="0">
      <protection locked="0"/>
    </xf>
    <xf numFmtId="0" fontId="3" fillId="0" borderId="0"/>
    <xf numFmtId="0" fontId="14" fillId="0" borderId="0"/>
    <xf numFmtId="0" fontId="3" fillId="0" borderId="0"/>
    <xf numFmtId="0" fontId="3" fillId="0" borderId="0"/>
    <xf numFmtId="0" fontId="18" fillId="0" borderId="0"/>
    <xf numFmtId="0" fontId="3" fillId="0" borderId="0"/>
    <xf numFmtId="0" fontId="18" fillId="0" borderId="0"/>
    <xf numFmtId="0" fontId="14" fillId="0" borderId="0"/>
    <xf numFmtId="0" fontId="2" fillId="0" borderId="0"/>
    <xf numFmtId="0" fontId="3" fillId="2" borderId="2" applyNumberFormat="0" applyFont="0" applyAlignment="0" applyProtection="0"/>
    <xf numFmtId="0" fontId="8" fillId="6" borderId="0" applyNumberFormat="0" applyFont="0" applyFill="0" applyBorder="0" applyAlignment="0" applyProtection="0">
      <alignment horizontal="right"/>
    </xf>
    <xf numFmtId="9" fontId="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" fillId="4" borderId="0" applyNumberFormat="0" applyFont="0" applyFill="0" applyBorder="0" applyAlignment="0" applyProtection="0">
      <alignment horizontal="right" vertical="top" wrapText="1"/>
    </xf>
    <xf numFmtId="0" fontId="5" fillId="4" borderId="0" applyNumberFormat="0" applyBorder="0" applyProtection="0">
      <alignment horizontal="center" vertical="center" wrapText="1"/>
    </xf>
    <xf numFmtId="0" fontId="10" fillId="6" borderId="0" applyNumberFormat="0" applyBorder="0" applyProtection="0">
      <alignment wrapText="1"/>
    </xf>
    <xf numFmtId="0" fontId="12" fillId="0" borderId="0" applyNumberFormat="0" applyFill="0" applyBorder="0" applyProtection="0">
      <alignment horizontal="left" vertical="top"/>
    </xf>
    <xf numFmtId="0" fontId="5" fillId="9" borderId="0"/>
    <xf numFmtId="0" fontId="5" fillId="9" borderId="0"/>
    <xf numFmtId="0" fontId="5" fillId="9" borderId="0" applyNumberFormat="0" applyFont="0" applyFill="0" applyBorder="0" applyAlignment="0" applyProtection="0"/>
    <xf numFmtId="0" fontId="7" fillId="0" borderId="0"/>
    <xf numFmtId="0" fontId="7" fillId="0" borderId="0"/>
    <xf numFmtId="0" fontId="7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 applyNumberFormat="0" applyFont="0" applyFill="0" applyBorder="0" applyAlignment="0" applyProtection="0"/>
    <xf numFmtId="0" fontId="6" fillId="0" borderId="0"/>
    <xf numFmtId="0" fontId="6" fillId="0" borderId="0"/>
    <xf numFmtId="0" fontId="6" fillId="0" borderId="0" applyNumberFormat="0" applyFont="0" applyFill="0" applyBorder="0" applyAlignment="0" applyProtection="0"/>
    <xf numFmtId="0" fontId="3" fillId="0" borderId="0"/>
    <xf numFmtId="0" fontId="3" fillId="0" borderId="0"/>
    <xf numFmtId="0" fontId="3" fillId="0" borderId="0" applyNumberFormat="0" applyFont="0" applyFill="0" applyBorder="0" applyAlignment="0" applyProtection="0"/>
    <xf numFmtId="0" fontId="3" fillId="0" borderId="3" applyNumberFormat="0" applyFont="0" applyFill="0" applyAlignment="0" applyProtection="0"/>
    <xf numFmtId="0" fontId="3" fillId="0" borderId="4" applyNumberFormat="0" applyFont="0" applyFill="0" applyAlignment="0" applyProtection="0"/>
    <xf numFmtId="0" fontId="15" fillId="0" borderId="5" applyNumberFormat="0" applyFont="0" applyFill="0" applyAlignment="0" applyProtection="0"/>
    <xf numFmtId="0" fontId="15" fillId="0" borderId="5" applyNumberFormat="0" applyFont="0" applyFill="0" applyAlignment="0" applyProtection="0"/>
    <xf numFmtId="0" fontId="3" fillId="0" borderId="0" applyNumberFormat="0" applyFill="0" applyBorder="0" applyProtection="0">
      <alignment horizontal="left" vertical="top" wrapText="1"/>
    </xf>
    <xf numFmtId="44" fontId="3" fillId="0" borderId="0" applyFont="0" applyFill="0" applyBorder="0" applyAlignment="0" applyProtection="0"/>
    <xf numFmtId="0" fontId="30" fillId="18" borderId="0" applyNumberFormat="0" applyBorder="0" applyAlignment="0" applyProtection="0"/>
    <xf numFmtId="43" fontId="3" fillId="0" borderId="0" applyFont="0" applyFill="0" applyBorder="0" applyAlignment="0" applyProtection="0"/>
    <xf numFmtId="0" fontId="31" fillId="17" borderId="0" applyNumberFormat="0" applyBorder="0" applyAlignment="0" applyProtection="0"/>
    <xf numFmtId="0" fontId="3" fillId="0" borderId="0" applyNumberFormat="0" applyFill="0" applyBorder="0" applyProtection="0">
      <alignment horizontal="left" indent="2"/>
    </xf>
    <xf numFmtId="0" fontId="3" fillId="0" borderId="0" applyNumberFormat="0" applyFont="0" applyFill="0" applyBorder="0" applyProtection="0">
      <alignment horizontal="center"/>
    </xf>
    <xf numFmtId="0" fontId="32" fillId="19" borderId="0" applyNumberFormat="0" applyBorder="0" applyAlignment="0" applyProtection="0"/>
    <xf numFmtId="0" fontId="29" fillId="0" borderId="0" applyNumberFormat="0" applyFill="0" applyBorder="0" applyProtection="0">
      <alignment horizontal="right"/>
    </xf>
    <xf numFmtId="0" fontId="8" fillId="0" borderId="0" applyNumberFormat="0" applyFill="0" applyBorder="0" applyProtection="0">
      <alignment horizontal="center"/>
    </xf>
    <xf numFmtId="0" fontId="3" fillId="0" borderId="0" applyNumberFormat="0" applyFill="0" applyBorder="0" applyProtection="0">
      <alignment horizontal="center"/>
    </xf>
    <xf numFmtId="0" fontId="3" fillId="0" borderId="0" applyNumberFormat="0" applyFill="0" applyBorder="0" applyProtection="0">
      <alignment horizontal="right" vertical="center"/>
    </xf>
    <xf numFmtId="0" fontId="6" fillId="0" borderId="0" applyNumberFormat="0" applyFont="0" applyFill="0" applyBorder="0" applyAlignment="0" applyProtection="0"/>
    <xf numFmtId="43" fontId="2" fillId="0" borderId="0" applyFont="0" applyFill="0" applyBorder="0" applyAlignment="0" applyProtection="0"/>
    <xf numFmtId="0" fontId="8" fillId="6" borderId="0" applyNumberFormat="0" applyFont="0" applyFill="0" applyBorder="0" applyAlignment="0" applyProtection="0">
      <alignment horizontal="right"/>
    </xf>
    <xf numFmtId="0" fontId="8" fillId="6" borderId="0" applyNumberFormat="0" applyBorder="0" applyProtection="0">
      <alignment horizontal="right"/>
    </xf>
  </cellStyleXfs>
  <cellXfs count="115">
    <xf numFmtId="0" fontId="0" fillId="0" borderId="0" xfId="0"/>
    <xf numFmtId="0" fontId="1" fillId="0" borderId="0" xfId="0" applyFont="1"/>
    <xf numFmtId="0" fontId="3" fillId="0" borderId="0" xfId="1"/>
    <xf numFmtId="0" fontId="1" fillId="0" borderId="0" xfId="0" applyFont="1" applyFill="1"/>
    <xf numFmtId="0" fontId="3" fillId="0" borderId="0" xfId="1" applyFill="1" applyBorder="1"/>
    <xf numFmtId="9" fontId="3" fillId="0" borderId="0" xfId="1" applyNumberFormat="1" applyFill="1" applyBorder="1"/>
    <xf numFmtId="3" fontId="3" fillId="0" borderId="0" xfId="1" applyNumberFormat="1" applyFill="1" applyBorder="1"/>
    <xf numFmtId="3" fontId="5" fillId="0" borderId="0" xfId="1" applyNumberFormat="1" applyFont="1" applyFill="1" applyBorder="1"/>
    <xf numFmtId="0" fontId="3" fillId="0" borderId="7" xfId="1" applyFont="1" applyBorder="1" applyAlignment="1">
      <alignment horizontal="center" vertical="center"/>
    </xf>
    <xf numFmtId="0" fontId="3" fillId="10" borderId="7" xfId="1" applyFont="1" applyFill="1" applyBorder="1" applyAlignment="1">
      <alignment horizontal="center" vertical="center"/>
    </xf>
    <xf numFmtId="0" fontId="3" fillId="10" borderId="7" xfId="1" applyFont="1" applyFill="1" applyBorder="1" applyAlignment="1">
      <alignment horizontal="center" vertical="center" wrapText="1"/>
    </xf>
    <xf numFmtId="0" fontId="3" fillId="10" borderId="7" xfId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3" fillId="11" borderId="7" xfId="1" applyFont="1" applyFill="1" applyBorder="1" applyAlignment="1">
      <alignment horizontal="center" vertical="center"/>
    </xf>
    <xf numFmtId="9" fontId="3" fillId="11" borderId="7" xfId="1" applyNumberFormat="1" applyFont="1" applyFill="1" applyBorder="1" applyAlignment="1">
      <alignment horizontal="center" vertical="center" wrapText="1"/>
    </xf>
    <xf numFmtId="0" fontId="3" fillId="12" borderId="7" xfId="1" applyFont="1" applyFill="1" applyBorder="1" applyAlignment="1">
      <alignment horizontal="center" vertical="center"/>
    </xf>
    <xf numFmtId="9" fontId="3" fillId="12" borderId="7" xfId="1" applyNumberFormat="1" applyFont="1" applyFill="1" applyBorder="1" applyAlignment="1">
      <alignment horizontal="center" vertical="center" wrapText="1"/>
    </xf>
    <xf numFmtId="3" fontId="3" fillId="0" borderId="7" xfId="1" applyNumberFormat="1" applyFont="1" applyFill="1" applyBorder="1" applyAlignment="1">
      <alignment horizontal="center" vertical="center"/>
    </xf>
    <xf numFmtId="3" fontId="8" fillId="0" borderId="7" xfId="56" applyNumberFormat="1" applyFont="1" applyFill="1" applyBorder="1" applyAlignment="1">
      <alignment horizontal="center" vertical="center"/>
    </xf>
    <xf numFmtId="9" fontId="3" fillId="0" borderId="7" xfId="1" applyNumberFormat="1" applyFont="1" applyBorder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3" fillId="0" borderId="7" xfId="1" applyFont="1" applyFill="1" applyBorder="1" applyAlignment="1">
      <alignment horizontal="center" vertical="center"/>
    </xf>
    <xf numFmtId="0" fontId="3" fillId="13" borderId="7" xfId="1" applyFont="1" applyFill="1" applyBorder="1" applyAlignment="1">
      <alignment horizontal="center" vertical="center"/>
    </xf>
    <xf numFmtId="3" fontId="3" fillId="13" borderId="7" xfId="1" applyNumberFormat="1" applyFont="1" applyFill="1" applyBorder="1" applyAlignment="1">
      <alignment horizontal="center" vertical="center"/>
    </xf>
    <xf numFmtId="3" fontId="3" fillId="0" borderId="6" xfId="1" applyNumberFormat="1" applyFont="1" applyBorder="1" applyAlignment="1">
      <alignment horizontal="center" vertical="center"/>
    </xf>
    <xf numFmtId="3" fontId="27" fillId="0" borderId="6" xfId="0" applyNumberFormat="1" applyFont="1" applyBorder="1" applyAlignment="1">
      <alignment horizontal="center" vertical="center"/>
    </xf>
    <xf numFmtId="3" fontId="3" fillId="13" borderId="6" xfId="1" applyNumberFormat="1" applyFont="1" applyFill="1" applyBorder="1" applyAlignment="1">
      <alignment horizontal="center" vertical="center"/>
    </xf>
    <xf numFmtId="9" fontId="3" fillId="13" borderId="7" xfId="1" applyNumberFormat="1" applyFont="1" applyFill="1" applyBorder="1" applyAlignment="1">
      <alignment horizontal="center" vertical="center"/>
    </xf>
    <xf numFmtId="0" fontId="24" fillId="0" borderId="0" xfId="0" applyFont="1" applyFill="1" applyAlignment="1">
      <alignment horizontal="center" vertical="center" wrapText="1"/>
    </xf>
    <xf numFmtId="3" fontId="3" fillId="0" borderId="6" xfId="1" applyNumberFormat="1" applyFont="1" applyFill="1" applyBorder="1" applyAlignment="1">
      <alignment horizontal="center" vertical="center"/>
    </xf>
    <xf numFmtId="9" fontId="3" fillId="0" borderId="7" xfId="1" applyNumberFormat="1" applyFont="1" applyBorder="1" applyAlignment="1">
      <alignment horizontal="center" vertical="center" wrapText="1"/>
    </xf>
    <xf numFmtId="0" fontId="27" fillId="0" borderId="7" xfId="0" applyFont="1" applyBorder="1" applyAlignment="1">
      <alignment horizontal="center" vertical="center"/>
    </xf>
    <xf numFmtId="0" fontId="27" fillId="0" borderId="7" xfId="0" applyFont="1" applyBorder="1" applyAlignment="1">
      <alignment horizontal="center" vertical="center" wrapText="1"/>
    </xf>
    <xf numFmtId="0" fontId="27" fillId="15" borderId="7" xfId="0" applyFont="1" applyFill="1" applyBorder="1" applyAlignment="1">
      <alignment horizontal="center" vertical="center"/>
    </xf>
    <xf numFmtId="9" fontId="3" fillId="15" borderId="7" xfId="1" applyNumberFormat="1" applyFont="1" applyFill="1" applyBorder="1" applyAlignment="1">
      <alignment horizontal="center" vertical="center" wrapText="1"/>
    </xf>
    <xf numFmtId="9" fontId="27" fillId="0" borderId="7" xfId="0" applyNumberFormat="1" applyFont="1" applyBorder="1" applyAlignment="1">
      <alignment horizontal="center" vertical="center"/>
    </xf>
    <xf numFmtId="0" fontId="3" fillId="0" borderId="0" xfId="1" applyAlignment="1">
      <alignment horizontal="center" vertical="center"/>
    </xf>
    <xf numFmtId="0" fontId="3" fillId="0" borderId="0" xfId="1" applyFill="1" applyAlignment="1">
      <alignment horizontal="center" vertical="center"/>
    </xf>
    <xf numFmtId="9" fontId="3" fillId="0" borderId="0" xfId="1" applyNumberFormat="1" applyAlignment="1">
      <alignment horizontal="center" vertical="center"/>
    </xf>
    <xf numFmtId="3" fontId="3" fillId="14" borderId="7" xfId="1" applyNumberFormat="1" applyFont="1" applyFill="1" applyBorder="1" applyAlignment="1">
      <alignment horizontal="center" vertical="center"/>
    </xf>
    <xf numFmtId="3" fontId="3" fillId="0" borderId="7" xfId="1" applyNumberFormat="1" applyFont="1" applyBorder="1" applyAlignment="1">
      <alignment horizontal="center" vertical="center"/>
    </xf>
    <xf numFmtId="0" fontId="3" fillId="0" borderId="0" xfId="1" applyFill="1" applyBorder="1" applyAlignment="1">
      <alignment horizontal="center" vertical="center"/>
    </xf>
    <xf numFmtId="9" fontId="3" fillId="0" borderId="0" xfId="1" applyNumberFormat="1" applyFill="1" applyBorder="1" applyAlignment="1">
      <alignment horizontal="center" vertical="center"/>
    </xf>
    <xf numFmtId="9" fontId="27" fillId="13" borderId="7" xfId="0" applyNumberFormat="1" applyFont="1" applyFill="1" applyBorder="1" applyAlignment="1">
      <alignment horizontal="center" vertical="center"/>
    </xf>
    <xf numFmtId="0" fontId="27" fillId="11" borderId="7" xfId="0" applyFont="1" applyFill="1" applyBorder="1" applyAlignment="1">
      <alignment horizontal="center" vertical="center"/>
    </xf>
    <xf numFmtId="0" fontId="3" fillId="12" borderId="7" xfId="1" applyFill="1" applyBorder="1" applyAlignment="1">
      <alignment horizontal="center" vertical="center" wrapText="1"/>
    </xf>
    <xf numFmtId="0" fontId="3" fillId="15" borderId="7" xfId="1" applyFill="1" applyBorder="1" applyAlignment="1">
      <alignment horizontal="center" vertical="center" wrapText="1"/>
    </xf>
    <xf numFmtId="9" fontId="3" fillId="0" borderId="7" xfId="1" applyNumberFormat="1" applyBorder="1" applyAlignment="1">
      <alignment horizontal="center" vertical="center"/>
    </xf>
    <xf numFmtId="9" fontId="3" fillId="0" borderId="7" xfId="1" applyNumberFormat="1" applyBorder="1" applyAlignment="1">
      <alignment horizontal="center" vertical="center" wrapText="1"/>
    </xf>
    <xf numFmtId="0" fontId="27" fillId="0" borderId="7" xfId="0" applyFont="1" applyFill="1" applyBorder="1" applyAlignment="1">
      <alignment horizontal="center" vertical="center"/>
    </xf>
    <xf numFmtId="3" fontId="3" fillId="0" borderId="7" xfId="1" applyNumberFormat="1" applyFont="1" applyBorder="1" applyAlignment="1">
      <alignment horizontal="center" vertical="center" wrapText="1"/>
    </xf>
    <xf numFmtId="9" fontId="1" fillId="0" borderId="7" xfId="0" applyNumberFormat="1" applyFont="1" applyBorder="1" applyAlignment="1">
      <alignment horizontal="center" vertical="center"/>
    </xf>
    <xf numFmtId="0" fontId="3" fillId="11" borderId="7" xfId="1" applyFont="1" applyFill="1" applyBorder="1" applyAlignment="1">
      <alignment horizontal="center" vertical="center" wrapText="1"/>
    </xf>
    <xf numFmtId="10" fontId="27" fillId="0" borderId="7" xfId="0" applyNumberFormat="1" applyFont="1" applyFill="1" applyBorder="1" applyAlignment="1">
      <alignment horizontal="center" vertical="center" wrapText="1"/>
    </xf>
    <xf numFmtId="10" fontId="27" fillId="0" borderId="7" xfId="0" applyNumberFormat="1" applyFont="1" applyBorder="1" applyAlignment="1">
      <alignment horizontal="center" vertical="center"/>
    </xf>
    <xf numFmtId="0" fontId="5" fillId="16" borderId="7" xfId="1" applyFont="1" applyFill="1" applyBorder="1" applyAlignment="1">
      <alignment horizontal="center" vertical="center"/>
    </xf>
    <xf numFmtId="3" fontId="5" fillId="16" borderId="7" xfId="1" applyNumberFormat="1" applyFont="1" applyFill="1" applyBorder="1" applyAlignment="1">
      <alignment horizontal="center" vertical="center"/>
    </xf>
    <xf numFmtId="0" fontId="28" fillId="16" borderId="7" xfId="0" applyFont="1" applyFill="1" applyBorder="1" applyAlignment="1">
      <alignment horizontal="center" vertical="center"/>
    </xf>
    <xf numFmtId="9" fontId="5" fillId="16" borderId="7" xfId="1" applyNumberFormat="1" applyFont="1" applyFill="1" applyBorder="1" applyAlignment="1">
      <alignment horizontal="center" vertical="center"/>
    </xf>
    <xf numFmtId="3" fontId="28" fillId="16" borderId="7" xfId="0" applyNumberFormat="1" applyFont="1" applyFill="1" applyBorder="1" applyAlignment="1">
      <alignment horizontal="center" vertical="center"/>
    </xf>
    <xf numFmtId="9" fontId="28" fillId="16" borderId="7" xfId="0" applyNumberFormat="1" applyFont="1" applyFill="1" applyBorder="1" applyAlignment="1">
      <alignment horizontal="center" vertical="center"/>
    </xf>
    <xf numFmtId="0" fontId="3" fillId="0" borderId="0" xfId="1" applyFont="1" applyFill="1" applyBorder="1" applyAlignment="1">
      <alignment horizontal="center" vertical="center"/>
    </xf>
    <xf numFmtId="3" fontId="3" fillId="0" borderId="0" xfId="1" applyNumberFormat="1" applyFont="1" applyFill="1" applyBorder="1" applyAlignment="1">
      <alignment horizontal="center" vertical="center"/>
    </xf>
    <xf numFmtId="9" fontId="27" fillId="0" borderId="0" xfId="0" applyNumberFormat="1" applyFont="1" applyFill="1" applyBorder="1" applyAlignment="1">
      <alignment horizontal="center" vertical="center"/>
    </xf>
    <xf numFmtId="10" fontId="27" fillId="0" borderId="0" xfId="0" applyNumberFormat="1" applyFont="1" applyFill="1" applyBorder="1" applyAlignment="1">
      <alignment horizontal="center" vertical="center"/>
    </xf>
    <xf numFmtId="0" fontId="0" fillId="0" borderId="7" xfId="0" applyFont="1" applyBorder="1"/>
    <xf numFmtId="0" fontId="0" fillId="0" borderId="7" xfId="0" applyFont="1" applyBorder="1" applyAlignment="1">
      <alignment horizontal="center" vertical="center"/>
    </xf>
    <xf numFmtId="0" fontId="0" fillId="0" borderId="7" xfId="0" applyFont="1" applyBorder="1" applyAlignment="1">
      <alignment wrapText="1"/>
    </xf>
    <xf numFmtId="0" fontId="0" fillId="0" borderId="7" xfId="0" applyFont="1" applyFill="1" applyBorder="1" applyAlignment="1">
      <alignment horizontal="center" vertical="center" wrapText="1"/>
    </xf>
    <xf numFmtId="0" fontId="0" fillId="0" borderId="7" xfId="0" applyFont="1" applyFill="1" applyBorder="1" applyAlignment="1">
      <alignment horizontal="center" vertical="center"/>
    </xf>
    <xf numFmtId="3" fontId="0" fillId="0" borderId="7" xfId="0" applyNumberFormat="1" applyFont="1" applyFill="1" applyBorder="1" applyAlignment="1">
      <alignment horizontal="center" vertical="center"/>
    </xf>
    <xf numFmtId="0" fontId="0" fillId="0" borderId="7" xfId="0" applyFont="1" applyBorder="1" applyAlignment="1">
      <alignment horizontal="center" vertical="center" wrapText="1"/>
    </xf>
    <xf numFmtId="3" fontId="0" fillId="0" borderId="7" xfId="0" applyNumberFormat="1" applyFont="1" applyBorder="1" applyAlignment="1">
      <alignment wrapText="1"/>
    </xf>
    <xf numFmtId="9" fontId="0" fillId="0" borderId="7" xfId="0" applyNumberFormat="1" applyFont="1" applyBorder="1"/>
    <xf numFmtId="9" fontId="33" fillId="0" borderId="7" xfId="1" applyNumberFormat="1" applyFont="1" applyFill="1" applyBorder="1" applyAlignment="1">
      <alignment horizontal="center" vertical="center" wrapText="1"/>
    </xf>
    <xf numFmtId="0" fontId="33" fillId="0" borderId="7" xfId="1" applyFont="1" applyFill="1" applyBorder="1" applyAlignment="1">
      <alignment horizontal="center" vertical="center" wrapText="1"/>
    </xf>
    <xf numFmtId="0" fontId="3" fillId="13" borderId="7" xfId="1" applyFont="1" applyFill="1" applyBorder="1" applyAlignment="1">
      <alignment horizontal="center" vertical="center" wrapText="1"/>
    </xf>
    <xf numFmtId="0" fontId="3" fillId="13" borderId="7" xfId="1" applyFill="1" applyBorder="1" applyAlignment="1">
      <alignment horizontal="center" vertical="center" wrapText="1"/>
    </xf>
    <xf numFmtId="9" fontId="3" fillId="0" borderId="0" xfId="1" applyNumberFormat="1" applyFont="1" applyBorder="1" applyAlignment="1">
      <alignment horizontal="center" vertical="center"/>
    </xf>
    <xf numFmtId="9" fontId="3" fillId="0" borderId="0" xfId="1" applyNumberFormat="1" applyBorder="1" applyAlignment="1">
      <alignment horizontal="center" vertical="center"/>
    </xf>
    <xf numFmtId="3" fontId="3" fillId="20" borderId="7" xfId="1" applyNumberFormat="1" applyFill="1" applyBorder="1"/>
    <xf numFmtId="9" fontId="3" fillId="0" borderId="8" xfId="1" applyNumberFormat="1" applyFont="1" applyBorder="1" applyAlignment="1">
      <alignment horizontal="center" vertical="center"/>
    </xf>
    <xf numFmtId="166" fontId="27" fillId="0" borderId="7" xfId="97" applyNumberFormat="1" applyFont="1" applyBorder="1" applyAlignment="1">
      <alignment horizontal="center" vertical="center"/>
    </xf>
    <xf numFmtId="166" fontId="3" fillId="20" borderId="7" xfId="97" applyNumberFormat="1" applyFont="1" applyFill="1" applyBorder="1"/>
    <xf numFmtId="9" fontId="3" fillId="0" borderId="0" xfId="1" applyNumberFormat="1" applyFont="1" applyBorder="1" applyAlignment="1">
      <alignment horizontal="center" vertical="center" wrapText="1"/>
    </xf>
    <xf numFmtId="3" fontId="3" fillId="0" borderId="0" xfId="1" applyNumberFormat="1" applyFont="1" applyBorder="1" applyAlignment="1">
      <alignment horizontal="center" vertical="center"/>
    </xf>
    <xf numFmtId="9" fontId="3" fillId="0" borderId="0" xfId="1" applyNumberFormat="1" applyBorder="1" applyAlignment="1">
      <alignment horizontal="center" vertical="center" wrapText="1"/>
    </xf>
    <xf numFmtId="3" fontId="3" fillId="0" borderId="0" xfId="1" applyNumberFormat="1" applyFont="1" applyBorder="1" applyAlignment="1">
      <alignment horizontal="center" vertical="center" wrapText="1"/>
    </xf>
    <xf numFmtId="9" fontId="27" fillId="0" borderId="7" xfId="0" applyNumberFormat="1" applyFont="1" applyFill="1" applyBorder="1" applyAlignment="1">
      <alignment horizontal="center" vertical="center" wrapText="1"/>
    </xf>
    <xf numFmtId="9" fontId="5" fillId="21" borderId="7" xfId="0" applyNumberFormat="1" applyFont="1" applyFill="1" applyBorder="1" applyAlignment="1">
      <alignment horizontal="center" vertical="center"/>
    </xf>
    <xf numFmtId="9" fontId="27" fillId="0" borderId="7" xfId="0" applyNumberFormat="1" applyFont="1" applyFill="1" applyBorder="1" applyAlignment="1">
      <alignment horizontal="center" vertical="center"/>
    </xf>
    <xf numFmtId="9" fontId="27" fillId="0" borderId="7" xfId="0" applyNumberFormat="1" applyFont="1" applyBorder="1"/>
    <xf numFmtId="9" fontId="27" fillId="0" borderId="7" xfId="0" applyNumberFormat="1" applyFont="1" applyBorder="1" applyAlignment="1">
      <alignment horizontal="left" vertical="center" indent="2"/>
    </xf>
    <xf numFmtId="0" fontId="1" fillId="0" borderId="0" xfId="0" applyFont="1" applyBorder="1" applyAlignment="1">
      <alignment horizontal="center" vertical="center"/>
    </xf>
    <xf numFmtId="3" fontId="3" fillId="22" borderId="7" xfId="1" applyNumberFormat="1" applyFont="1" applyFill="1" applyBorder="1" applyAlignment="1">
      <alignment horizontal="center" vertical="center" wrapText="1"/>
    </xf>
    <xf numFmtId="0" fontId="27" fillId="22" borderId="7" xfId="0" applyFont="1" applyFill="1" applyBorder="1" applyAlignment="1">
      <alignment horizontal="center" vertical="center"/>
    </xf>
    <xf numFmtId="0" fontId="27" fillId="22" borderId="7" xfId="0" applyFont="1" applyFill="1" applyBorder="1" applyAlignment="1">
      <alignment horizontal="center" vertical="center" wrapText="1"/>
    </xf>
    <xf numFmtId="0" fontId="27" fillId="0" borderId="0" xfId="0" applyFont="1" applyBorder="1" applyAlignment="1">
      <alignment horizontal="center" vertical="center"/>
    </xf>
    <xf numFmtId="3" fontId="27" fillId="0" borderId="0" xfId="0" applyNumberFormat="1" applyFont="1" applyBorder="1" applyAlignment="1">
      <alignment horizontal="center" vertical="center"/>
    </xf>
    <xf numFmtId="166" fontId="27" fillId="0" borderId="0" xfId="97" applyNumberFormat="1" applyFont="1" applyBorder="1" applyAlignment="1">
      <alignment horizontal="center" vertical="center"/>
    </xf>
    <xf numFmtId="166" fontId="27" fillId="0" borderId="0" xfId="97" applyNumberFormat="1" applyFont="1" applyAlignment="1">
      <alignment horizontal="center" vertical="center"/>
    </xf>
    <xf numFmtId="0" fontId="27" fillId="0" borderId="0" xfId="0" applyFont="1"/>
    <xf numFmtId="3" fontId="3" fillId="0" borderId="7" xfId="56" applyNumberFormat="1" applyFont="1" applyFill="1" applyBorder="1" applyAlignment="1">
      <alignment horizontal="center" vertical="center"/>
    </xf>
    <xf numFmtId="0" fontId="5" fillId="10" borderId="7" xfId="1" applyFont="1" applyFill="1" applyBorder="1" applyAlignment="1">
      <alignment horizontal="center" vertical="center"/>
    </xf>
    <xf numFmtId="0" fontId="28" fillId="16" borderId="7" xfId="0" applyFont="1" applyFill="1" applyBorder="1" applyAlignment="1">
      <alignment horizontal="center" wrapText="1"/>
    </xf>
    <xf numFmtId="4" fontId="3" fillId="0" borderId="7" xfId="1" applyNumberFormat="1" applyFont="1" applyFill="1" applyBorder="1" applyAlignment="1">
      <alignment horizontal="center" vertical="center"/>
    </xf>
    <xf numFmtId="4" fontId="27" fillId="0" borderId="7" xfId="0" applyNumberFormat="1" applyFont="1" applyFill="1" applyBorder="1" applyAlignment="1">
      <alignment horizontal="center" vertical="center"/>
    </xf>
    <xf numFmtId="4" fontId="27" fillId="0" borderId="7" xfId="97" applyNumberFormat="1" applyFont="1" applyFill="1" applyBorder="1" applyAlignment="1">
      <alignment horizontal="center" vertical="center"/>
    </xf>
    <xf numFmtId="4" fontId="27" fillId="0" borderId="7" xfId="0" applyNumberFormat="1" applyFont="1" applyBorder="1" applyAlignment="1">
      <alignment horizontal="center" vertical="center"/>
    </xf>
    <xf numFmtId="4" fontId="27" fillId="0" borderId="7" xfId="0" applyNumberFormat="1" applyFont="1" applyBorder="1"/>
    <xf numFmtId="4" fontId="28" fillId="16" borderId="7" xfId="0" applyNumberFormat="1" applyFont="1" applyFill="1" applyBorder="1"/>
    <xf numFmtId="9" fontId="28" fillId="16" borderId="7" xfId="0" applyNumberFormat="1" applyFont="1" applyFill="1" applyBorder="1"/>
    <xf numFmtId="0" fontId="1" fillId="14" borderId="4" xfId="0" applyFont="1" applyFill="1" applyBorder="1" applyAlignment="1">
      <alignment horizontal="center"/>
    </xf>
    <xf numFmtId="0" fontId="1" fillId="14" borderId="0" xfId="0" applyFont="1" applyFill="1" applyAlignment="1">
      <alignment horizontal="center"/>
    </xf>
  </cellXfs>
  <cellStyles count="100">
    <cellStyle name="attributeColumnHeader" xfId="2"/>
    <cellStyle name="attributeRowHeader" xfId="3"/>
    <cellStyle name="Bad 2" xfId="86"/>
    <cellStyle name="baseStyle" xfId="4"/>
    <cellStyle name="columnHeader" xfId="5"/>
    <cellStyle name="Comma" xfId="97" builtinId="3"/>
    <cellStyle name="Comma 2" xfId="6"/>
    <cellStyle name="Comma 3" xfId="7"/>
    <cellStyle name="Comma 3 2" xfId="8"/>
    <cellStyle name="Comma 4" xfId="9"/>
    <cellStyle name="Comma 4 2" xfId="10"/>
    <cellStyle name="Comma 5" xfId="11"/>
    <cellStyle name="Comma 6" xfId="12"/>
    <cellStyle name="Comma 7" xfId="87"/>
    <cellStyle name="Comma0" xfId="13"/>
    <cellStyle name="crossHeader1" xfId="14"/>
    <cellStyle name="crossHeader2" xfId="15"/>
    <cellStyle name="crossHeader3" xfId="16"/>
    <cellStyle name="Currency 2" xfId="17"/>
    <cellStyle name="Currency 2 2" xfId="18"/>
    <cellStyle name="Currency 3" xfId="85"/>
    <cellStyle name="Currency0" xfId="19"/>
    <cellStyle name="Date" xfId="20"/>
    <cellStyle name="Fixed" xfId="21"/>
    <cellStyle name="flowStateHeader" xfId="22"/>
    <cellStyle name="Good 2" xfId="88"/>
    <cellStyle name="Heading 1 2" xfId="23"/>
    <cellStyle name="Heading 1 3" xfId="24"/>
    <cellStyle name="Heading 2 2" xfId="25"/>
    <cellStyle name="Heading 2 3" xfId="26"/>
    <cellStyle name="Heading1" xfId="27"/>
    <cellStyle name="ImageAndText" xfId="89"/>
    <cellStyle name="ImageWithNoText" xfId="90"/>
    <cellStyle name="indicator" xfId="28"/>
    <cellStyle name="minorText" xfId="29"/>
    <cellStyle name="Neutral 2" xfId="91"/>
    <cellStyle name="Normal" xfId="0" builtinId="0"/>
    <cellStyle name="Normal 10" xfId="30"/>
    <cellStyle name="Normal 11" xfId="31"/>
    <cellStyle name="Normal 12" xfId="32"/>
    <cellStyle name="Normal 12 2" xfId="33"/>
    <cellStyle name="Normal 13" xfId="34"/>
    <cellStyle name="Normal 14" xfId="1"/>
    <cellStyle name="Normal 16" xfId="35"/>
    <cellStyle name="Normal 2" xfId="36"/>
    <cellStyle name="Normal 2 2" xfId="37"/>
    <cellStyle name="Normal 2 2 2" xfId="38"/>
    <cellStyle name="Normal 2 2 2 2" xfId="39"/>
    <cellStyle name="Normal 2 3" xfId="40"/>
    <cellStyle name="Normal 2 3 2" xfId="41"/>
    <cellStyle name="Normal 2 4" xfId="42"/>
    <cellStyle name="Normal 2 5" xfId="43"/>
    <cellStyle name="Normal 2 6" xfId="44"/>
    <cellStyle name="Normal 2 6 2" xfId="45"/>
    <cellStyle name="Normal 2_Template for Accountant Report" xfId="46"/>
    <cellStyle name="Normal 3" xfId="47"/>
    <cellStyle name="Normal 4" xfId="48"/>
    <cellStyle name="Normal 4 2" xfId="49"/>
    <cellStyle name="Normal 5" xfId="50"/>
    <cellStyle name="Normal 6" xfId="51"/>
    <cellStyle name="Normal 7" xfId="52"/>
    <cellStyle name="Normal 8" xfId="53"/>
    <cellStyle name="Normal 9" xfId="54"/>
    <cellStyle name="Note 2" xfId="55"/>
    <cellStyle name="nullCell" xfId="56"/>
    <cellStyle name="nullCell 2" xfId="98"/>
    <cellStyle name="nullCell 3" xfId="99"/>
    <cellStyle name="NullValue" xfId="92"/>
    <cellStyle name="Percent 2" xfId="58"/>
    <cellStyle name="Percent 3" xfId="59"/>
    <cellStyle name="Percent 4" xfId="60"/>
    <cellStyle name="Percent 5" xfId="57"/>
    <cellStyle name="periodHeader" xfId="61"/>
    <cellStyle name="periodHeaderCenter" xfId="62"/>
    <cellStyle name="PivotAggregateHeader" xfId="93"/>
    <cellStyle name="PivotColumnHeader" xfId="94"/>
    <cellStyle name="PivotRowHeader" xfId="95"/>
    <cellStyle name="sectionHeader" xfId="63"/>
    <cellStyle name="sheetHeader" xfId="64"/>
    <cellStyle name="TableColumnHeader" xfId="65"/>
    <cellStyle name="TableColumnHeader 2" xfId="66"/>
    <cellStyle name="TableColumnHeader 3" xfId="67"/>
    <cellStyle name="TableCrossHeader" xfId="68"/>
    <cellStyle name="TableCrossHeader 2" xfId="69"/>
    <cellStyle name="TableCrossHeader 3" xfId="70"/>
    <cellStyle name="TableRowHeader" xfId="71"/>
    <cellStyle name="TableRowHeader 2" xfId="72"/>
    <cellStyle name="TableRowHeader 3" xfId="73"/>
    <cellStyle name="TableUoM" xfId="74"/>
    <cellStyle name="TableUoM 2" xfId="75"/>
    <cellStyle name="TableUoM 2 2" xfId="96"/>
    <cellStyle name="TableUoM 3" xfId="76"/>
    <cellStyle name="TableValue" xfId="77"/>
    <cellStyle name="TableValue 2" xfId="78"/>
    <cellStyle name="TableValue 3" xfId="79"/>
    <cellStyle name="thickBorder" xfId="80"/>
    <cellStyle name="thinBorder" xfId="81"/>
    <cellStyle name="Total 2" xfId="82"/>
    <cellStyle name="Total 3" xfId="83"/>
    <cellStyle name="wrappedDesc" xfId="84"/>
  </cellStyles>
  <dxfs count="0"/>
  <tableStyles count="0" defaultTableStyle="TableStyleMedium2" defaultPivotStyle="PivotStyleLight16"/>
  <colors>
    <mruColors>
      <color rgb="FFFFFF66"/>
      <color rgb="FFFFCC66"/>
      <color rgb="FFCC99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6:Z50"/>
  <sheetViews>
    <sheetView tabSelected="1" workbookViewId="0">
      <selection activeCell="U24" sqref="U24"/>
    </sheetView>
  </sheetViews>
  <sheetFormatPr defaultColWidth="10.85546875" defaultRowHeight="15" x14ac:dyDescent="0.25"/>
  <cols>
    <col min="1" max="1" width="10.85546875" style="1"/>
    <col min="2" max="2" width="8.85546875" style="1" customWidth="1"/>
    <col min="3" max="4" width="11.7109375" style="3" bestFit="1" customWidth="1"/>
    <col min="5" max="7" width="12.7109375" style="1" customWidth="1"/>
    <col min="8" max="16" width="10.85546875" style="1"/>
    <col min="17" max="18" width="11.7109375" style="1" bestFit="1" customWidth="1"/>
    <col min="19" max="19" width="13.5703125" style="1" customWidth="1"/>
    <col min="20" max="20" width="13.7109375" style="1" customWidth="1"/>
    <col min="21" max="21" width="17.28515625" style="1" bestFit="1" customWidth="1"/>
    <col min="22" max="16384" width="10.85546875" style="1"/>
  </cols>
  <sheetData>
    <row r="6" spans="2:26" ht="38.25" x14ac:dyDescent="0.25">
      <c r="B6" s="8"/>
      <c r="C6" s="9" t="s">
        <v>31</v>
      </c>
      <c r="D6" s="104" t="s">
        <v>32</v>
      </c>
      <c r="E6" s="10" t="s">
        <v>24</v>
      </c>
      <c r="F6" s="10" t="s">
        <v>33</v>
      </c>
      <c r="G6" s="11" t="s">
        <v>18</v>
      </c>
      <c r="H6" s="12"/>
      <c r="I6" s="8"/>
      <c r="J6" s="13" t="s">
        <v>40</v>
      </c>
      <c r="K6" s="13" t="s">
        <v>41</v>
      </c>
      <c r="L6" s="14" t="s">
        <v>24</v>
      </c>
      <c r="M6" s="45" t="s">
        <v>42</v>
      </c>
      <c r="N6" s="53" t="s">
        <v>18</v>
      </c>
      <c r="O6" s="12"/>
      <c r="P6" s="8"/>
      <c r="Q6" s="15" t="s">
        <v>37</v>
      </c>
      <c r="R6" s="15" t="s">
        <v>38</v>
      </c>
      <c r="S6" s="16" t="s">
        <v>24</v>
      </c>
      <c r="T6" s="15" t="s">
        <v>39</v>
      </c>
      <c r="U6" s="46" t="s">
        <v>18</v>
      </c>
    </row>
    <row r="7" spans="2:26" x14ac:dyDescent="0.25">
      <c r="B7" s="8" t="s">
        <v>1</v>
      </c>
      <c r="C7" s="17">
        <v>394931</v>
      </c>
      <c r="D7" s="18">
        <v>381400</v>
      </c>
      <c r="E7" s="19">
        <f>(D7-C7)/C7</f>
        <v>-3.4261681154429506E-2</v>
      </c>
      <c r="F7" s="41">
        <v>358709</v>
      </c>
      <c r="G7" s="48">
        <f>(F7-D7)/D7</f>
        <v>-5.9493969585736758E-2</v>
      </c>
      <c r="H7" s="12"/>
      <c r="I7" s="8" t="s">
        <v>1</v>
      </c>
      <c r="J7" s="17">
        <v>5476</v>
      </c>
      <c r="K7" s="17">
        <v>6150</v>
      </c>
      <c r="L7" s="19">
        <f>(K7-J7)/J7</f>
        <v>0.12308254200146092</v>
      </c>
      <c r="M7" s="41">
        <v>8273</v>
      </c>
      <c r="N7" s="36">
        <f t="shared" ref="N7:N15" si="0">(M7-K7)/M7</f>
        <v>0.25661791369515291</v>
      </c>
      <c r="O7" s="12"/>
      <c r="P7" s="8" t="s">
        <v>1</v>
      </c>
      <c r="Q7" s="17">
        <v>24129.87</v>
      </c>
      <c r="R7" s="17">
        <v>40365</v>
      </c>
      <c r="S7" s="19">
        <f>(R7-Q7)/Q7</f>
        <v>0.67282293688279304</v>
      </c>
      <c r="T7" s="41">
        <v>41888</v>
      </c>
      <c r="U7" s="36">
        <f>(T7-R7)/R7</f>
        <v>3.773070729592469E-2</v>
      </c>
    </row>
    <row r="8" spans="2:26" x14ac:dyDescent="0.25">
      <c r="B8" s="8" t="s">
        <v>2</v>
      </c>
      <c r="C8" s="22">
        <v>367833</v>
      </c>
      <c r="D8" s="18">
        <v>338378</v>
      </c>
      <c r="E8" s="19">
        <f t="shared" ref="E8:E19" si="1">(D8-C8)/C8</f>
        <v>-8.0077100205799917E-2</v>
      </c>
      <c r="F8" s="41">
        <v>320011</v>
      </c>
      <c r="G8" s="48">
        <f t="shared" ref="G8:G14" si="2">(F8-D8)/D8</f>
        <v>-5.4279533539414504E-2</v>
      </c>
      <c r="H8" s="12"/>
      <c r="I8" s="8" t="s">
        <v>2</v>
      </c>
      <c r="J8" s="17">
        <v>6035</v>
      </c>
      <c r="K8" s="17">
        <v>6071</v>
      </c>
      <c r="L8" s="19">
        <f t="shared" ref="L8:L19" si="3">(K8-J8)/J8</f>
        <v>5.9652029826014917E-3</v>
      </c>
      <c r="M8" s="41">
        <v>7349</v>
      </c>
      <c r="N8" s="36">
        <f t="shared" si="0"/>
        <v>0.17390121104912232</v>
      </c>
      <c r="O8" s="12"/>
      <c r="P8" s="8" t="s">
        <v>2</v>
      </c>
      <c r="Q8" s="17">
        <v>48114.28</v>
      </c>
      <c r="R8" s="17">
        <v>37545</v>
      </c>
      <c r="S8" s="19">
        <f t="shared" ref="S8:S19" si="4">(R8-Q8)/Q8</f>
        <v>-0.21967033487771195</v>
      </c>
      <c r="T8" s="40">
        <v>42788</v>
      </c>
      <c r="U8" s="36">
        <f t="shared" ref="U8:U14" si="5">(T8-R8)/R8</f>
        <v>0.13964575842322546</v>
      </c>
      <c r="V8" s="113" t="s">
        <v>26</v>
      </c>
      <c r="W8" s="114"/>
      <c r="X8" s="114"/>
      <c r="Y8" s="114"/>
      <c r="Z8" s="114"/>
    </row>
    <row r="9" spans="2:26" x14ac:dyDescent="0.25">
      <c r="B9" s="8" t="s">
        <v>3</v>
      </c>
      <c r="C9" s="17">
        <v>371467</v>
      </c>
      <c r="D9" s="18">
        <v>354957</v>
      </c>
      <c r="E9" s="19">
        <f t="shared" si="1"/>
        <v>-4.4445401610371853E-2</v>
      </c>
      <c r="F9" s="41">
        <v>323736</v>
      </c>
      <c r="G9" s="48">
        <f t="shared" si="2"/>
        <v>-8.7957132835808277E-2</v>
      </c>
      <c r="H9" s="12"/>
      <c r="I9" s="8" t="s">
        <v>3</v>
      </c>
      <c r="J9" s="17">
        <v>5333</v>
      </c>
      <c r="K9" s="17">
        <v>5579</v>
      </c>
      <c r="L9" s="19">
        <f t="shared" si="3"/>
        <v>4.6127882992687046E-2</v>
      </c>
      <c r="M9" s="41">
        <v>5620</v>
      </c>
      <c r="N9" s="36">
        <f t="shared" si="0"/>
        <v>7.2953736654804268E-3</v>
      </c>
      <c r="O9" s="12"/>
      <c r="P9" s="8" t="s">
        <v>3</v>
      </c>
      <c r="Q9" s="17">
        <v>25782</v>
      </c>
      <c r="R9" s="17">
        <v>25781.81</v>
      </c>
      <c r="S9" s="19">
        <f t="shared" si="4"/>
        <v>-7.3694825846982515E-6</v>
      </c>
      <c r="T9" s="40">
        <v>45023</v>
      </c>
      <c r="U9" s="36">
        <f t="shared" si="5"/>
        <v>0.74630873472421055</v>
      </c>
    </row>
    <row r="10" spans="2:26" x14ac:dyDescent="0.25">
      <c r="B10" s="8" t="s">
        <v>4</v>
      </c>
      <c r="C10" s="17">
        <v>368871</v>
      </c>
      <c r="D10" s="18">
        <v>329975</v>
      </c>
      <c r="E10" s="19">
        <f t="shared" si="1"/>
        <v>-0.10544607735495606</v>
      </c>
      <c r="F10" s="41">
        <v>307995</v>
      </c>
      <c r="G10" s="48">
        <f t="shared" si="2"/>
        <v>-6.6611106902038031E-2</v>
      </c>
      <c r="H10" s="12"/>
      <c r="I10" s="8" t="s">
        <v>4</v>
      </c>
      <c r="J10" s="17">
        <v>7399</v>
      </c>
      <c r="K10" s="17">
        <v>5734</v>
      </c>
      <c r="L10" s="19">
        <f t="shared" si="3"/>
        <v>-0.2250304095147993</v>
      </c>
      <c r="M10" s="41">
        <v>8615</v>
      </c>
      <c r="N10" s="36">
        <f t="shared" si="0"/>
        <v>0.33441671503192105</v>
      </c>
      <c r="O10" s="12"/>
      <c r="P10" s="8" t="s">
        <v>4</v>
      </c>
      <c r="Q10" s="17">
        <v>35554.239999999998</v>
      </c>
      <c r="R10" s="17">
        <v>25781.81</v>
      </c>
      <c r="S10" s="19">
        <f t="shared" si="4"/>
        <v>-0.27485976356125169</v>
      </c>
      <c r="T10" s="40">
        <v>25839</v>
      </c>
      <c r="U10" s="36">
        <f t="shared" si="5"/>
        <v>2.2182306052212272E-3</v>
      </c>
    </row>
    <row r="11" spans="2:26" x14ac:dyDescent="0.25">
      <c r="B11" s="8" t="s">
        <v>5</v>
      </c>
      <c r="C11" s="17">
        <v>334319</v>
      </c>
      <c r="D11" s="18">
        <v>333225</v>
      </c>
      <c r="E11" s="19">
        <f t="shared" si="1"/>
        <v>-3.2723237387046506E-3</v>
      </c>
      <c r="F11" s="41">
        <v>305855</v>
      </c>
      <c r="G11" s="48">
        <f t="shared" si="2"/>
        <v>-8.2136694425688342E-2</v>
      </c>
      <c r="H11" s="12"/>
      <c r="I11" s="8" t="s">
        <v>5</v>
      </c>
      <c r="J11" s="17">
        <v>6641</v>
      </c>
      <c r="K11" s="17">
        <v>6577</v>
      </c>
      <c r="L11" s="19">
        <f t="shared" si="3"/>
        <v>-9.6371028459569345E-3</v>
      </c>
      <c r="M11" s="24">
        <v>10387</v>
      </c>
      <c r="N11" s="36">
        <f t="shared" si="0"/>
        <v>0.36680465967074227</v>
      </c>
      <c r="O11" s="12"/>
      <c r="P11" s="8" t="s">
        <v>5</v>
      </c>
      <c r="Q11" s="17">
        <v>15728</v>
      </c>
      <c r="R11" s="17">
        <v>13432.28</v>
      </c>
      <c r="S11" s="19">
        <f t="shared" si="4"/>
        <v>-0.14596388606307217</v>
      </c>
      <c r="T11" s="40">
        <v>12769</v>
      </c>
      <c r="U11" s="36">
        <f t="shared" si="5"/>
        <v>-4.9379554327336879E-2</v>
      </c>
    </row>
    <row r="12" spans="2:26" x14ac:dyDescent="0.25">
      <c r="B12" s="8" t="s">
        <v>6</v>
      </c>
      <c r="C12" s="17">
        <v>324600</v>
      </c>
      <c r="D12" s="18">
        <v>319566</v>
      </c>
      <c r="E12" s="19">
        <f t="shared" si="1"/>
        <v>-1.5508317929759704E-2</v>
      </c>
      <c r="F12" s="41">
        <v>289224</v>
      </c>
      <c r="G12" s="48">
        <f t="shared" si="2"/>
        <v>-9.4947522577495724E-2</v>
      </c>
      <c r="H12" s="12"/>
      <c r="I12" s="8" t="s">
        <v>6</v>
      </c>
      <c r="J12" s="17">
        <v>5986</v>
      </c>
      <c r="K12" s="17">
        <v>7009</v>
      </c>
      <c r="L12" s="19">
        <f t="shared" si="3"/>
        <v>0.17089876378215837</v>
      </c>
      <c r="M12" s="24">
        <v>8235</v>
      </c>
      <c r="N12" s="36">
        <f t="shared" si="0"/>
        <v>0.14887674559805708</v>
      </c>
      <c r="O12" s="12"/>
      <c r="P12" s="8" t="s">
        <v>6</v>
      </c>
      <c r="Q12" s="17">
        <v>15395.12</v>
      </c>
      <c r="R12" s="17">
        <v>15430.56</v>
      </c>
      <c r="S12" s="19">
        <f t="shared" si="4"/>
        <v>2.3020281751619143E-3</v>
      </c>
      <c r="T12" s="40">
        <v>10444</v>
      </c>
      <c r="U12" s="36">
        <f t="shared" si="5"/>
        <v>-0.32316131106064844</v>
      </c>
    </row>
    <row r="13" spans="2:26" x14ac:dyDescent="0.25">
      <c r="B13" s="8" t="s">
        <v>7</v>
      </c>
      <c r="C13" s="17">
        <v>333724</v>
      </c>
      <c r="D13" s="18">
        <v>345523</v>
      </c>
      <c r="E13" s="19">
        <f t="shared" si="1"/>
        <v>3.5355563279836029E-2</v>
      </c>
      <c r="F13" s="41">
        <v>327266</v>
      </c>
      <c r="G13" s="48">
        <f t="shared" si="2"/>
        <v>-5.2838740112814489E-2</v>
      </c>
      <c r="H13" s="12"/>
      <c r="I13" s="8" t="s">
        <v>7</v>
      </c>
      <c r="J13" s="17">
        <v>6849</v>
      </c>
      <c r="K13" s="17">
        <v>6729</v>
      </c>
      <c r="L13" s="19">
        <f t="shared" si="3"/>
        <v>-1.7520805957074025E-2</v>
      </c>
      <c r="M13" s="41">
        <v>7634</v>
      </c>
      <c r="N13" s="36">
        <f t="shared" si="0"/>
        <v>0.11854859837568771</v>
      </c>
      <c r="O13" s="12"/>
      <c r="P13" s="8" t="s">
        <v>7</v>
      </c>
      <c r="Q13" s="17">
        <v>9067.8799999999992</v>
      </c>
      <c r="R13" s="17">
        <v>7210.53</v>
      </c>
      <c r="S13" s="19">
        <f t="shared" si="4"/>
        <v>-0.20482736869036638</v>
      </c>
      <c r="T13" s="41">
        <v>8021</v>
      </c>
      <c r="U13" s="36">
        <f t="shared" si="5"/>
        <v>0.11240089147399709</v>
      </c>
    </row>
    <row r="14" spans="2:26" x14ac:dyDescent="0.25">
      <c r="B14" s="8" t="s">
        <v>8</v>
      </c>
      <c r="C14" s="17">
        <v>348860</v>
      </c>
      <c r="D14" s="18">
        <v>344469</v>
      </c>
      <c r="E14" s="19">
        <f t="shared" si="1"/>
        <v>-1.2586711001547899E-2</v>
      </c>
      <c r="F14" s="41">
        <v>337334</v>
      </c>
      <c r="G14" s="48">
        <f t="shared" si="2"/>
        <v>-2.0713039489765408E-2</v>
      </c>
      <c r="H14" s="12"/>
      <c r="I14" s="8" t="s">
        <v>8</v>
      </c>
      <c r="J14" s="17">
        <v>6278</v>
      </c>
      <c r="K14" s="17">
        <v>8567</v>
      </c>
      <c r="L14" s="19">
        <f t="shared" si="3"/>
        <v>0.36460656259955398</v>
      </c>
      <c r="M14" s="41">
        <v>8694</v>
      </c>
      <c r="N14" s="36">
        <f t="shared" si="0"/>
        <v>1.4607775477340695E-2</v>
      </c>
      <c r="O14" s="12"/>
      <c r="P14" s="8" t="s">
        <v>8</v>
      </c>
      <c r="Q14" s="17">
        <v>12090</v>
      </c>
      <c r="R14" s="17">
        <v>7045.99</v>
      </c>
      <c r="S14" s="19">
        <f t="shared" si="4"/>
        <v>-0.41720512820512823</v>
      </c>
      <c r="T14" s="41">
        <v>11379</v>
      </c>
      <c r="U14" s="36">
        <f t="shared" si="5"/>
        <v>0.61496113392156393</v>
      </c>
    </row>
    <row r="15" spans="2:26" x14ac:dyDescent="0.25">
      <c r="B15" s="8" t="s">
        <v>9</v>
      </c>
      <c r="C15" s="17">
        <v>341996</v>
      </c>
      <c r="D15" s="17">
        <v>342330</v>
      </c>
      <c r="E15" s="19">
        <f t="shared" si="1"/>
        <v>9.7661960958607711E-4</v>
      </c>
      <c r="F15" s="41"/>
      <c r="G15" s="48"/>
      <c r="H15" s="12"/>
      <c r="I15" s="8" t="s">
        <v>9</v>
      </c>
      <c r="J15" s="17">
        <v>6368</v>
      </c>
      <c r="K15" s="17">
        <v>8328</v>
      </c>
      <c r="L15" s="19">
        <f t="shared" si="3"/>
        <v>0.30778894472361806</v>
      </c>
      <c r="M15" s="41">
        <v>8007</v>
      </c>
      <c r="N15" s="36">
        <f t="shared" si="0"/>
        <v>-4.0089921318846013E-2</v>
      </c>
      <c r="O15" s="12"/>
      <c r="P15" s="23" t="s">
        <v>9</v>
      </c>
      <c r="Q15" s="24">
        <v>15191</v>
      </c>
      <c r="R15" s="24">
        <v>23032</v>
      </c>
      <c r="S15" s="28">
        <f t="shared" si="4"/>
        <v>0.51616088473438215</v>
      </c>
      <c r="T15" s="41"/>
      <c r="U15" s="36"/>
    </row>
    <row r="16" spans="2:26" x14ac:dyDescent="0.25">
      <c r="B16" s="8" t="s">
        <v>10</v>
      </c>
      <c r="C16" s="17">
        <v>354358.2</v>
      </c>
      <c r="D16" s="17">
        <v>367756</v>
      </c>
      <c r="E16" s="19">
        <f t="shared" si="1"/>
        <v>3.7808635442893625E-2</v>
      </c>
      <c r="F16" s="41"/>
      <c r="G16" s="48"/>
      <c r="H16" s="12"/>
      <c r="I16" s="8" t="s">
        <v>10</v>
      </c>
      <c r="J16" s="17">
        <v>5649</v>
      </c>
      <c r="K16" s="17">
        <v>8404</v>
      </c>
      <c r="L16" s="19">
        <f t="shared" si="3"/>
        <v>0.48769693751106391</v>
      </c>
      <c r="M16" s="41"/>
      <c r="N16" s="36"/>
      <c r="O16" s="12"/>
      <c r="P16" s="23" t="s">
        <v>10</v>
      </c>
      <c r="Q16" s="24">
        <v>17892</v>
      </c>
      <c r="R16" s="24">
        <v>36770</v>
      </c>
      <c r="S16" s="28">
        <f t="shared" si="4"/>
        <v>1.0551084283478649</v>
      </c>
      <c r="T16" s="41"/>
      <c r="U16" s="36"/>
    </row>
    <row r="17" spans="2:21" x14ac:dyDescent="0.25">
      <c r="B17" s="8" t="s">
        <v>11</v>
      </c>
      <c r="C17" s="17">
        <v>369804.09</v>
      </c>
      <c r="D17" s="17">
        <v>392032</v>
      </c>
      <c r="E17" s="19">
        <f t="shared" si="1"/>
        <v>6.0107258413502063E-2</v>
      </c>
      <c r="F17" s="41"/>
      <c r="G17" s="48"/>
      <c r="H17" s="12"/>
      <c r="I17" s="8" t="s">
        <v>11</v>
      </c>
      <c r="J17" s="17">
        <v>7325</v>
      </c>
      <c r="K17" s="17">
        <v>8556</v>
      </c>
      <c r="L17" s="19">
        <f t="shared" si="3"/>
        <v>0.16805460750853243</v>
      </c>
      <c r="M17" s="41"/>
      <c r="N17" s="36"/>
      <c r="O17" s="12"/>
      <c r="P17" s="23" t="s">
        <v>11</v>
      </c>
      <c r="Q17" s="24">
        <v>41103</v>
      </c>
      <c r="R17" s="24">
        <v>40381</v>
      </c>
      <c r="S17" s="28">
        <f t="shared" si="4"/>
        <v>-1.7565627813055009E-2</v>
      </c>
      <c r="T17" s="41"/>
      <c r="U17" s="36"/>
    </row>
    <row r="18" spans="2:21" x14ac:dyDescent="0.25">
      <c r="B18" s="8" t="s">
        <v>12</v>
      </c>
      <c r="C18" s="25">
        <v>380207</v>
      </c>
      <c r="D18" s="26">
        <v>415125</v>
      </c>
      <c r="E18" s="19">
        <f t="shared" si="1"/>
        <v>9.1839445354767277E-2</v>
      </c>
      <c r="F18" s="41"/>
      <c r="G18" s="48"/>
      <c r="H18" s="12"/>
      <c r="I18" s="22" t="s">
        <v>12</v>
      </c>
      <c r="J18" s="27">
        <v>11037</v>
      </c>
      <c r="K18" s="27">
        <v>8881</v>
      </c>
      <c r="L18" s="28">
        <f t="shared" si="3"/>
        <v>-0.19534293739240735</v>
      </c>
      <c r="M18" s="41"/>
      <c r="N18" s="36"/>
      <c r="O18" s="29"/>
      <c r="P18" s="22" t="s">
        <v>12</v>
      </c>
      <c r="Q18" s="25">
        <v>31826.36</v>
      </c>
      <c r="R18" s="30">
        <v>34355</v>
      </c>
      <c r="S18" s="19">
        <f t="shared" si="4"/>
        <v>7.9451121648847031E-2</v>
      </c>
      <c r="T18" s="41"/>
      <c r="U18" s="36"/>
    </row>
    <row r="19" spans="2:21" x14ac:dyDescent="0.25">
      <c r="B19" s="56" t="s">
        <v>19</v>
      </c>
      <c r="C19" s="57">
        <f>SUM(C7:C18)</f>
        <v>4290970.29</v>
      </c>
      <c r="D19" s="57">
        <f>SUM(D7:D18)</f>
        <v>4264736</v>
      </c>
      <c r="E19" s="59">
        <f t="shared" si="1"/>
        <v>-6.1138363183586703E-3</v>
      </c>
      <c r="F19" s="57">
        <f>SUM(F7:F18)</f>
        <v>2570130</v>
      </c>
      <c r="G19" s="59">
        <f>AVERAGE(G7:G18)</f>
        <v>-6.4872217433595183E-2</v>
      </c>
      <c r="H19" s="12"/>
      <c r="I19" s="56" t="s">
        <v>19</v>
      </c>
      <c r="J19" s="57">
        <v>69339</v>
      </c>
      <c r="K19" s="57">
        <v>77704</v>
      </c>
      <c r="L19" s="59">
        <f t="shared" si="3"/>
        <v>0.12063917852867795</v>
      </c>
      <c r="M19" s="60">
        <f>SUM(M7:M18)</f>
        <v>72814</v>
      </c>
      <c r="N19" s="61">
        <f>AVERAGE(N7:N18)</f>
        <v>0.1534421190271843</v>
      </c>
      <c r="O19" s="12"/>
      <c r="P19" s="56" t="s">
        <v>19</v>
      </c>
      <c r="Q19" s="57">
        <f>SUM(Q7:Q18)</f>
        <v>291873.75</v>
      </c>
      <c r="R19" s="57">
        <f>SUM(R7:R18)</f>
        <v>307130.98</v>
      </c>
      <c r="S19" s="59">
        <f t="shared" si="4"/>
        <v>5.2273388751129489E-2</v>
      </c>
      <c r="T19" s="60">
        <f>SUM(T7:T18)</f>
        <v>198151</v>
      </c>
      <c r="U19" s="61">
        <f>AVERAGE(U7:U18)</f>
        <v>0.16009057388201969</v>
      </c>
    </row>
    <row r="20" spans="2:21" ht="45" x14ac:dyDescent="0.25">
      <c r="B20" s="21"/>
      <c r="C20" s="22" t="s">
        <v>14</v>
      </c>
      <c r="D20" s="22" t="s">
        <v>15</v>
      </c>
      <c r="E20" s="31" t="s">
        <v>0</v>
      </c>
      <c r="F20" s="51"/>
      <c r="G20" s="49"/>
      <c r="H20" s="12"/>
      <c r="I20" s="67"/>
      <c r="J20" s="67" t="s">
        <v>20</v>
      </c>
      <c r="K20" s="67" t="s">
        <v>21</v>
      </c>
      <c r="L20" s="72" t="s">
        <v>0</v>
      </c>
      <c r="M20" s="67"/>
      <c r="N20" s="67"/>
      <c r="O20" s="12"/>
      <c r="P20" s="20"/>
      <c r="Q20" s="32" t="s">
        <v>16</v>
      </c>
      <c r="R20" s="32" t="s">
        <v>17</v>
      </c>
      <c r="S20" s="33" t="s">
        <v>0</v>
      </c>
      <c r="T20" s="50"/>
      <c r="U20" s="52"/>
    </row>
    <row r="21" spans="2:21" x14ac:dyDescent="0.25">
      <c r="B21" s="21"/>
      <c r="C21" s="17">
        <v>4382326</v>
      </c>
      <c r="D21" s="17">
        <f>D19</f>
        <v>4264736</v>
      </c>
      <c r="E21" s="19">
        <f>(D21-C21)/D21</f>
        <v>-2.7572632866372033E-2</v>
      </c>
      <c r="F21" s="41"/>
      <c r="G21" s="48"/>
      <c r="H21" s="12"/>
      <c r="I21" s="69"/>
      <c r="J21" s="71">
        <v>81734</v>
      </c>
      <c r="K21" s="71">
        <v>77704</v>
      </c>
      <c r="L21" s="75">
        <f>(K21-J21)/J21</f>
        <v>-4.9306286245626052E-2</v>
      </c>
      <c r="M21" s="70"/>
      <c r="N21" s="76"/>
      <c r="O21" s="12"/>
      <c r="P21" s="20"/>
      <c r="Q21" s="83">
        <v>331445.11</v>
      </c>
      <c r="R21" s="83">
        <v>272775.98</v>
      </c>
      <c r="S21" s="36">
        <f>(R21-Q21)/R21</f>
        <v>-0.2150817311700246</v>
      </c>
      <c r="T21" s="32"/>
      <c r="U21" s="52"/>
    </row>
    <row r="22" spans="2:21" x14ac:dyDescent="0.25">
      <c r="B22" s="37"/>
      <c r="C22" s="38"/>
      <c r="D22" s="38"/>
      <c r="E22" s="39"/>
      <c r="F22" s="39"/>
      <c r="G22" s="39"/>
      <c r="H22" s="12"/>
      <c r="I22" s="62"/>
      <c r="J22" s="63"/>
      <c r="K22" s="63"/>
      <c r="L22" s="64"/>
      <c r="M22" s="63"/>
      <c r="N22" s="64"/>
      <c r="O22" s="12"/>
      <c r="P22" s="12"/>
      <c r="Q22" s="12"/>
      <c r="R22" s="12"/>
      <c r="S22" s="12"/>
      <c r="T22" s="12"/>
      <c r="U22" s="12"/>
    </row>
    <row r="23" spans="2:21" x14ac:dyDescent="0.25">
      <c r="B23" s="42"/>
      <c r="C23" s="42"/>
      <c r="D23" s="42"/>
      <c r="E23" s="43"/>
      <c r="F23" s="43"/>
      <c r="G23" s="43"/>
      <c r="H23" s="12"/>
      <c r="I23" s="62"/>
      <c r="J23" s="63"/>
      <c r="K23" s="63"/>
      <c r="L23" s="64"/>
      <c r="M23" s="63"/>
      <c r="N23" s="65"/>
      <c r="O23" s="12"/>
      <c r="P23" s="12"/>
      <c r="Q23" s="12"/>
      <c r="R23" s="12"/>
      <c r="S23" s="12"/>
      <c r="T23" s="12"/>
      <c r="U23" s="12"/>
    </row>
    <row r="24" spans="2:21" ht="38.25" x14ac:dyDescent="0.25">
      <c r="B24" s="8"/>
      <c r="C24" s="23" t="s">
        <v>34</v>
      </c>
      <c r="D24" s="23" t="s">
        <v>35</v>
      </c>
      <c r="E24" s="77" t="s">
        <v>24</v>
      </c>
      <c r="F24" s="77" t="s">
        <v>36</v>
      </c>
      <c r="G24" s="78" t="s">
        <v>18</v>
      </c>
      <c r="H24" s="12"/>
      <c r="I24" s="33" t="s">
        <v>13</v>
      </c>
      <c r="J24" s="34" t="s">
        <v>43</v>
      </c>
      <c r="K24" s="34" t="s">
        <v>44</v>
      </c>
      <c r="L24" s="35" t="s">
        <v>24</v>
      </c>
      <c r="M24" s="34" t="s">
        <v>45</v>
      </c>
      <c r="N24" s="47" t="s">
        <v>18</v>
      </c>
      <c r="O24" s="47" t="s">
        <v>25</v>
      </c>
      <c r="P24" s="12"/>
      <c r="Q24" s="96" t="s">
        <v>27</v>
      </c>
      <c r="R24" s="97" t="s">
        <v>28</v>
      </c>
      <c r="S24" s="95" t="s">
        <v>30</v>
      </c>
      <c r="T24" s="97" t="s">
        <v>29</v>
      </c>
      <c r="U24" s="20"/>
    </row>
    <row r="25" spans="2:21" x14ac:dyDescent="0.25">
      <c r="B25" s="8" t="s">
        <v>1</v>
      </c>
      <c r="C25" s="81">
        <v>166018</v>
      </c>
      <c r="D25" s="81">
        <v>154290</v>
      </c>
      <c r="E25" s="82">
        <f>(D25-C25)/C25</f>
        <v>-7.0642942331554409E-2</v>
      </c>
      <c r="F25" s="41">
        <v>137349</v>
      </c>
      <c r="G25" s="48">
        <f>(F25-D25)/D25</f>
        <v>-0.10979972778533929</v>
      </c>
      <c r="H25" s="12"/>
      <c r="I25" s="8" t="s">
        <v>1</v>
      </c>
      <c r="J25" s="40">
        <v>1217</v>
      </c>
      <c r="K25" s="40">
        <v>224</v>
      </c>
      <c r="L25" s="36">
        <f>(K25-J25)/J25</f>
        <v>-0.81594083812654072</v>
      </c>
      <c r="M25" s="41">
        <v>1493</v>
      </c>
      <c r="N25" s="36">
        <f>(M25-K25)/K25</f>
        <v>5.6651785714285712</v>
      </c>
      <c r="O25" s="36">
        <f>(M25-J25)/J25</f>
        <v>0.22678718159408381</v>
      </c>
      <c r="P25" s="94"/>
      <c r="Q25" s="103" t="s">
        <v>1</v>
      </c>
      <c r="R25" s="106">
        <v>165.41</v>
      </c>
      <c r="S25" s="106">
        <v>149.13</v>
      </c>
      <c r="T25" s="91">
        <v>0.9</v>
      </c>
      <c r="U25" s="98"/>
    </row>
    <row r="26" spans="2:21" x14ac:dyDescent="0.25">
      <c r="B26" s="8" t="s">
        <v>2</v>
      </c>
      <c r="C26" s="84">
        <v>153234</v>
      </c>
      <c r="D26" s="81">
        <v>139138</v>
      </c>
      <c r="E26" s="82">
        <f t="shared" ref="E26:E37" si="6">(D26-C26)/C26</f>
        <v>-9.199002832269601E-2</v>
      </c>
      <c r="F26" s="41">
        <v>126757</v>
      </c>
      <c r="G26" s="48">
        <f t="shared" ref="G26:G32" si="7">(F26-D26)/D26</f>
        <v>-8.8983599016803458E-2</v>
      </c>
      <c r="H26" s="12"/>
      <c r="I26" s="8" t="s">
        <v>2</v>
      </c>
      <c r="J26" s="40">
        <v>1518.25</v>
      </c>
      <c r="K26" s="40">
        <v>221</v>
      </c>
      <c r="L26" s="36">
        <f t="shared" ref="L26:L37" si="8">(K26-J26)/J26</f>
        <v>-0.85443767495471756</v>
      </c>
      <c r="M26" s="41">
        <v>1326</v>
      </c>
      <c r="N26" s="36">
        <f t="shared" ref="N26:N30" si="9">(M26-K26)/K26</f>
        <v>5</v>
      </c>
      <c r="O26" s="36">
        <f t="shared" ref="O26:O30" si="10">(M26-J26)/J26</f>
        <v>-0.12662604972830563</v>
      </c>
      <c r="P26" s="94"/>
      <c r="Q26" s="103" t="s">
        <v>2</v>
      </c>
      <c r="R26" s="106">
        <v>125.85</v>
      </c>
      <c r="S26" s="106">
        <v>112.18</v>
      </c>
      <c r="T26" s="91">
        <v>0.89</v>
      </c>
      <c r="U26" s="98"/>
    </row>
    <row r="27" spans="2:21" x14ac:dyDescent="0.25">
      <c r="B27" s="8" t="s">
        <v>3</v>
      </c>
      <c r="C27" s="81">
        <v>149129</v>
      </c>
      <c r="D27" s="81">
        <v>139609</v>
      </c>
      <c r="E27" s="82">
        <f t="shared" si="6"/>
        <v>-6.3837348872452709E-2</v>
      </c>
      <c r="F27" s="41">
        <v>117550</v>
      </c>
      <c r="G27" s="48">
        <f t="shared" si="7"/>
        <v>-0.15800557270663065</v>
      </c>
      <c r="H27" s="12"/>
      <c r="I27" s="8" t="s">
        <v>3</v>
      </c>
      <c r="J27" s="40">
        <v>1203.4000000000001</v>
      </c>
      <c r="K27" s="40">
        <v>203</v>
      </c>
      <c r="L27" s="36">
        <f t="shared" si="8"/>
        <v>-0.83131128469336879</v>
      </c>
      <c r="M27" s="41">
        <v>1014</v>
      </c>
      <c r="N27" s="36">
        <f t="shared" si="9"/>
        <v>3.9950738916256157</v>
      </c>
      <c r="O27" s="36">
        <f t="shared" si="10"/>
        <v>-0.15738740235998011</v>
      </c>
      <c r="P27" s="94"/>
      <c r="Q27" s="103" t="s">
        <v>3</v>
      </c>
      <c r="R27" s="106">
        <v>153.4</v>
      </c>
      <c r="S27" s="106">
        <v>137.69999999999999</v>
      </c>
      <c r="T27" s="91">
        <v>0.9</v>
      </c>
      <c r="U27" s="98"/>
    </row>
    <row r="28" spans="2:21" x14ac:dyDescent="0.25">
      <c r="B28" s="8" t="s">
        <v>4</v>
      </c>
      <c r="C28" s="81">
        <v>146506</v>
      </c>
      <c r="D28" s="81">
        <v>126227</v>
      </c>
      <c r="E28" s="82">
        <f t="shared" si="6"/>
        <v>-0.13841753921341104</v>
      </c>
      <c r="F28" s="41">
        <v>113477</v>
      </c>
      <c r="G28" s="48">
        <f t="shared" si="7"/>
        <v>-0.10100850055851759</v>
      </c>
      <c r="H28" s="12"/>
      <c r="I28" s="8" t="s">
        <v>4</v>
      </c>
      <c r="J28" s="41">
        <v>1408</v>
      </c>
      <c r="K28" s="41">
        <v>1516</v>
      </c>
      <c r="L28" s="36">
        <f t="shared" si="8"/>
        <v>7.6704545454545456E-2</v>
      </c>
      <c r="M28" s="41">
        <v>2664</v>
      </c>
      <c r="N28" s="36">
        <f t="shared" si="9"/>
        <v>0.75725593667546176</v>
      </c>
      <c r="O28" s="36">
        <f t="shared" si="10"/>
        <v>0.89204545454545459</v>
      </c>
      <c r="P28" s="94"/>
      <c r="Q28" s="103" t="s">
        <v>4</v>
      </c>
      <c r="R28" s="106">
        <v>145.47999999999999</v>
      </c>
      <c r="S28" s="106">
        <v>126.15</v>
      </c>
      <c r="T28" s="91">
        <v>0.87</v>
      </c>
      <c r="U28" s="98"/>
    </row>
    <row r="29" spans="2:21" x14ac:dyDescent="0.25">
      <c r="B29" s="8" t="s">
        <v>5</v>
      </c>
      <c r="C29" s="81">
        <v>122937</v>
      </c>
      <c r="D29" s="81">
        <v>128749</v>
      </c>
      <c r="E29" s="82">
        <f t="shared" si="6"/>
        <v>4.7276247183516758E-2</v>
      </c>
      <c r="F29" s="41">
        <v>108336</v>
      </c>
      <c r="G29" s="48">
        <f t="shared" si="7"/>
        <v>-0.15854880426255738</v>
      </c>
      <c r="H29" s="12"/>
      <c r="I29" s="8" t="s">
        <v>5</v>
      </c>
      <c r="J29" s="41">
        <v>1264</v>
      </c>
      <c r="K29" s="41">
        <v>1739</v>
      </c>
      <c r="L29" s="36">
        <f t="shared" si="8"/>
        <v>0.37579113924050633</v>
      </c>
      <c r="M29" s="24">
        <v>3212</v>
      </c>
      <c r="N29" s="36">
        <f t="shared" si="9"/>
        <v>0.84703852788959177</v>
      </c>
      <c r="O29" s="36">
        <f t="shared" si="10"/>
        <v>1.5411392405063291</v>
      </c>
      <c r="P29" s="94"/>
      <c r="Q29" s="103" t="s">
        <v>5</v>
      </c>
      <c r="R29" s="106">
        <v>170.45</v>
      </c>
      <c r="S29" s="106">
        <v>152.08000000000001</v>
      </c>
      <c r="T29" s="91">
        <v>0.89</v>
      </c>
      <c r="U29" s="98"/>
    </row>
    <row r="30" spans="2:21" x14ac:dyDescent="0.25">
      <c r="B30" s="8" t="s">
        <v>6</v>
      </c>
      <c r="C30" s="81">
        <v>113710</v>
      </c>
      <c r="D30" s="81">
        <v>125671</v>
      </c>
      <c r="E30" s="82">
        <f t="shared" si="6"/>
        <v>0.10518863776272976</v>
      </c>
      <c r="F30" s="41">
        <v>98523</v>
      </c>
      <c r="G30" s="48">
        <f t="shared" si="7"/>
        <v>-0.21602438112213637</v>
      </c>
      <c r="H30" s="12"/>
      <c r="I30" s="8" t="s">
        <v>6</v>
      </c>
      <c r="J30" s="41">
        <v>1139</v>
      </c>
      <c r="K30" s="41">
        <v>1853</v>
      </c>
      <c r="L30" s="36">
        <f t="shared" si="8"/>
        <v>0.62686567164179108</v>
      </c>
      <c r="M30" s="24">
        <v>2547</v>
      </c>
      <c r="N30" s="93">
        <f t="shared" si="9"/>
        <v>0.37452779276848353</v>
      </c>
      <c r="O30" s="36">
        <f t="shared" si="10"/>
        <v>1.2361720807726075</v>
      </c>
      <c r="P30" s="94"/>
      <c r="Q30" s="103" t="s">
        <v>6</v>
      </c>
      <c r="R30" s="107">
        <v>154.35</v>
      </c>
      <c r="S30" s="108">
        <v>138.79</v>
      </c>
      <c r="T30" s="91">
        <v>0.9</v>
      </c>
      <c r="U30" s="98"/>
    </row>
    <row r="31" spans="2:21" x14ac:dyDescent="0.25">
      <c r="B31" s="8" t="s">
        <v>7</v>
      </c>
      <c r="C31" s="81">
        <v>117122</v>
      </c>
      <c r="D31" s="81">
        <v>147302</v>
      </c>
      <c r="E31" s="82">
        <f t="shared" si="6"/>
        <v>0.25768002595584094</v>
      </c>
      <c r="F31" s="41">
        <v>103029</v>
      </c>
      <c r="G31" s="48">
        <f t="shared" si="7"/>
        <v>-0.30055939498445372</v>
      </c>
      <c r="H31" s="12"/>
      <c r="I31" s="8" t="s">
        <v>7</v>
      </c>
      <c r="J31" s="41">
        <v>2496</v>
      </c>
      <c r="K31" s="41">
        <v>2137</v>
      </c>
      <c r="L31" s="36">
        <f t="shared" si="8"/>
        <v>-0.14383012820512819</v>
      </c>
      <c r="M31" s="41"/>
      <c r="N31" s="55"/>
      <c r="O31" s="36"/>
      <c r="P31" s="94"/>
      <c r="Q31" s="103" t="s">
        <v>7</v>
      </c>
      <c r="R31" s="107">
        <v>164.28</v>
      </c>
      <c r="S31" s="107">
        <v>147.88</v>
      </c>
      <c r="T31" s="91">
        <v>0.9</v>
      </c>
      <c r="U31" s="100"/>
    </row>
    <row r="32" spans="2:21" x14ac:dyDescent="0.25">
      <c r="B32" s="8" t="s">
        <v>8</v>
      </c>
      <c r="C32" s="81">
        <v>126623</v>
      </c>
      <c r="D32" s="81">
        <v>145461</v>
      </c>
      <c r="E32" s="82">
        <f t="shared" si="6"/>
        <v>0.14877233993824188</v>
      </c>
      <c r="F32" s="41">
        <v>115694</v>
      </c>
      <c r="G32" s="48">
        <f t="shared" si="7"/>
        <v>-0.20463904414241618</v>
      </c>
      <c r="H32" s="12"/>
      <c r="I32" s="8" t="s">
        <v>8</v>
      </c>
      <c r="J32" s="41">
        <v>2298</v>
      </c>
      <c r="K32" s="41">
        <v>2842</v>
      </c>
      <c r="L32" s="36">
        <f t="shared" si="8"/>
        <v>0.23672758920800696</v>
      </c>
      <c r="M32" s="41"/>
      <c r="N32" s="55"/>
      <c r="O32" s="36"/>
      <c r="P32" s="94"/>
      <c r="Q32" s="103" t="s">
        <v>8</v>
      </c>
      <c r="R32" s="109">
        <v>161.86000000000001</v>
      </c>
      <c r="S32" s="109">
        <v>142.47999999999999</v>
      </c>
      <c r="T32" s="36">
        <v>0.88</v>
      </c>
      <c r="U32" s="99"/>
    </row>
    <row r="33" spans="2:21" x14ac:dyDescent="0.25">
      <c r="B33" s="8" t="s">
        <v>9</v>
      </c>
      <c r="C33" s="81">
        <v>122360</v>
      </c>
      <c r="D33" s="81">
        <v>149470</v>
      </c>
      <c r="E33" s="82">
        <f t="shared" si="6"/>
        <v>0.22155933311539719</v>
      </c>
      <c r="F33" s="41"/>
      <c r="G33" s="48"/>
      <c r="H33" s="12"/>
      <c r="I33" s="8" t="s">
        <v>9</v>
      </c>
      <c r="J33" s="41">
        <v>2263</v>
      </c>
      <c r="K33" s="41">
        <v>3066</v>
      </c>
      <c r="L33" s="36">
        <f t="shared" si="8"/>
        <v>0.35483870967741937</v>
      </c>
      <c r="M33" s="41"/>
      <c r="N33" s="55"/>
      <c r="O33" s="89"/>
      <c r="P33" s="12"/>
      <c r="Q33" s="103" t="s">
        <v>9</v>
      </c>
      <c r="R33" s="109">
        <v>147.34</v>
      </c>
      <c r="S33" s="109">
        <v>131.63999999999999</v>
      </c>
      <c r="T33" s="36">
        <v>0.89</v>
      </c>
      <c r="U33" s="20"/>
    </row>
    <row r="34" spans="2:21" x14ac:dyDescent="0.25">
      <c r="B34" s="8" t="s">
        <v>10</v>
      </c>
      <c r="C34" s="81">
        <v>132280</v>
      </c>
      <c r="D34" s="81">
        <v>165507</v>
      </c>
      <c r="E34" s="82">
        <f t="shared" si="6"/>
        <v>0.25118687632295134</v>
      </c>
      <c r="F34" s="41"/>
      <c r="G34" s="48"/>
      <c r="H34" s="37"/>
      <c r="I34" s="8" t="s">
        <v>10</v>
      </c>
      <c r="J34" s="41">
        <v>2253</v>
      </c>
      <c r="K34" s="41">
        <v>3142</v>
      </c>
      <c r="L34" s="36">
        <f t="shared" si="8"/>
        <v>0.3945849977807368</v>
      </c>
      <c r="M34" s="41"/>
      <c r="N34" s="55"/>
      <c r="O34" s="91"/>
      <c r="P34" s="12"/>
      <c r="Q34" s="103" t="s">
        <v>10</v>
      </c>
      <c r="R34" s="109"/>
      <c r="S34" s="109"/>
      <c r="T34" s="36"/>
      <c r="U34" s="101"/>
    </row>
    <row r="35" spans="2:21" x14ac:dyDescent="0.25">
      <c r="B35" s="8" t="s">
        <v>11</v>
      </c>
      <c r="C35" s="81">
        <v>128303</v>
      </c>
      <c r="D35" s="81">
        <v>162736</v>
      </c>
      <c r="E35" s="82">
        <f t="shared" si="6"/>
        <v>0.2683725244148617</v>
      </c>
      <c r="F35" s="41"/>
      <c r="G35" s="48"/>
      <c r="H35" s="2"/>
      <c r="I35" s="8" t="s">
        <v>11</v>
      </c>
      <c r="J35" s="41">
        <v>2922</v>
      </c>
      <c r="K35" s="41">
        <v>3341</v>
      </c>
      <c r="L35" s="36">
        <f t="shared" si="8"/>
        <v>0.1433949349760438</v>
      </c>
      <c r="M35" s="41"/>
      <c r="N35" s="55"/>
      <c r="O35" s="92"/>
      <c r="Q35" s="103" t="s">
        <v>11</v>
      </c>
      <c r="R35" s="110"/>
      <c r="S35" s="110"/>
      <c r="T35" s="92"/>
      <c r="U35" s="102"/>
    </row>
    <row r="36" spans="2:21" x14ac:dyDescent="0.25">
      <c r="B36" s="8" t="s">
        <v>12</v>
      </c>
      <c r="C36" s="81">
        <v>132120</v>
      </c>
      <c r="D36" s="81">
        <v>165619</v>
      </c>
      <c r="E36" s="82">
        <f t="shared" si="6"/>
        <v>0.25354980320920373</v>
      </c>
      <c r="F36" s="41"/>
      <c r="G36" s="48"/>
      <c r="H36" s="2"/>
      <c r="I36" s="22" t="s">
        <v>12</v>
      </c>
      <c r="J36" s="24">
        <v>4402</v>
      </c>
      <c r="K36" s="24">
        <v>3233</v>
      </c>
      <c r="L36" s="44">
        <f t="shared" si="8"/>
        <v>-0.26556110858700593</v>
      </c>
      <c r="M36" s="41"/>
      <c r="N36" s="54"/>
      <c r="O36" s="92"/>
      <c r="Q36" s="103" t="s">
        <v>12</v>
      </c>
      <c r="R36" s="110"/>
      <c r="S36" s="110"/>
      <c r="T36" s="92"/>
      <c r="U36" s="102"/>
    </row>
    <row r="37" spans="2:21" x14ac:dyDescent="0.25">
      <c r="B37" s="56" t="s">
        <v>19</v>
      </c>
      <c r="C37" s="57">
        <f>SUM(C25:C36)</f>
        <v>1610342</v>
      </c>
      <c r="D37" s="57">
        <f>SUM(D25:D36)</f>
        <v>1749779</v>
      </c>
      <c r="E37" s="59">
        <f t="shared" si="6"/>
        <v>8.6588438977558801E-2</v>
      </c>
      <c r="F37" s="57">
        <f>SUM(F25:F36)</f>
        <v>920715</v>
      </c>
      <c r="G37" s="59">
        <f>AVERAGE(G25:G36)</f>
        <v>-0.16719612807235684</v>
      </c>
      <c r="H37" s="2"/>
      <c r="I37" s="58" t="s">
        <v>19</v>
      </c>
      <c r="J37" s="60">
        <f>SUM(J25:J36)</f>
        <v>24383.65</v>
      </c>
      <c r="K37" s="60">
        <f>SUM(K25:K36)</f>
        <v>23517</v>
      </c>
      <c r="L37" s="61">
        <f t="shared" si="8"/>
        <v>-3.554225884968007E-2</v>
      </c>
      <c r="M37" s="60">
        <f>SUM(M25:M36)</f>
        <v>12256</v>
      </c>
      <c r="N37" s="90">
        <f>AVERAGE(N25:N36)</f>
        <v>2.7731791200646203</v>
      </c>
      <c r="O37" s="90">
        <f>AVERAGE(O25:O36)</f>
        <v>0.60202175088836485</v>
      </c>
      <c r="Q37" s="105" t="s">
        <v>19</v>
      </c>
      <c r="R37" s="111">
        <f>SUM(R25:R36)</f>
        <v>1388.4199999999998</v>
      </c>
      <c r="S37" s="111">
        <f>SUM(S25:S36)</f>
        <v>1238.0299999999997</v>
      </c>
      <c r="T37" s="112">
        <f>AVERAGE(T25:T36)</f>
        <v>0.8911111111111113</v>
      </c>
      <c r="U37" s="102"/>
    </row>
    <row r="38" spans="2:21" ht="45" x14ac:dyDescent="0.25">
      <c r="B38" s="21"/>
      <c r="C38" s="62"/>
      <c r="D38" s="62"/>
      <c r="E38" s="85"/>
      <c r="F38" s="88"/>
      <c r="G38" s="87"/>
      <c r="H38" s="2"/>
      <c r="I38" s="66"/>
      <c r="J38" s="68" t="s">
        <v>22</v>
      </c>
      <c r="K38" s="68" t="s">
        <v>23</v>
      </c>
      <c r="L38" s="72" t="s">
        <v>0</v>
      </c>
      <c r="M38" s="66"/>
      <c r="N38" s="66"/>
    </row>
    <row r="39" spans="2:21" x14ac:dyDescent="0.25">
      <c r="B39" s="21"/>
      <c r="C39" s="63"/>
      <c r="D39" s="63"/>
      <c r="E39" s="79"/>
      <c r="F39" s="86"/>
      <c r="G39" s="80"/>
      <c r="H39" s="2"/>
      <c r="I39" s="66"/>
      <c r="J39" s="73">
        <v>23383</v>
      </c>
      <c r="K39" s="73">
        <v>23517</v>
      </c>
      <c r="L39" s="74">
        <f>(K39-J39)/J39</f>
        <v>5.7306590257879654E-3</v>
      </c>
      <c r="M39" s="66"/>
      <c r="N39" s="66"/>
    </row>
    <row r="40" spans="2:21" x14ac:dyDescent="0.25">
      <c r="B40" s="4"/>
      <c r="C40" s="6"/>
      <c r="D40" s="6"/>
      <c r="E40" s="5"/>
      <c r="F40" s="5"/>
      <c r="G40" s="5"/>
      <c r="H40" s="2"/>
    </row>
    <row r="41" spans="2:21" x14ac:dyDescent="0.25">
      <c r="B41" s="4"/>
      <c r="C41" s="6"/>
      <c r="D41" s="6"/>
      <c r="E41" s="5"/>
      <c r="F41" s="5"/>
      <c r="G41" s="5"/>
      <c r="H41" s="2"/>
    </row>
    <row r="42" spans="2:21" x14ac:dyDescent="0.25">
      <c r="B42" s="4"/>
      <c r="C42" s="6"/>
      <c r="D42" s="6"/>
      <c r="E42" s="5"/>
      <c r="F42" s="5"/>
      <c r="G42" s="5"/>
      <c r="H42" s="2"/>
    </row>
    <row r="43" spans="2:21" x14ac:dyDescent="0.25">
      <c r="B43" s="4"/>
      <c r="C43" s="6"/>
      <c r="D43" s="6"/>
      <c r="E43" s="5"/>
      <c r="F43" s="5"/>
      <c r="G43" s="5"/>
      <c r="H43" s="2"/>
    </row>
    <row r="44" spans="2:21" x14ac:dyDescent="0.25">
      <c r="B44" s="4"/>
      <c r="C44" s="6"/>
      <c r="D44" s="6"/>
      <c r="E44" s="5"/>
      <c r="F44" s="5"/>
      <c r="G44" s="5"/>
      <c r="H44" s="2"/>
    </row>
    <row r="45" spans="2:21" x14ac:dyDescent="0.25">
      <c r="B45" s="4"/>
      <c r="C45" s="6"/>
      <c r="D45" s="6"/>
      <c r="E45" s="5"/>
      <c r="F45" s="5"/>
      <c r="G45" s="5"/>
      <c r="H45" s="2"/>
    </row>
    <row r="46" spans="2:21" x14ac:dyDescent="0.25">
      <c r="B46" s="4"/>
      <c r="C46" s="6"/>
      <c r="D46" s="6"/>
      <c r="E46" s="5"/>
      <c r="F46" s="5"/>
      <c r="G46" s="5"/>
      <c r="H46" s="2"/>
    </row>
    <row r="47" spans="2:21" x14ac:dyDescent="0.25">
      <c r="B47" s="4"/>
      <c r="C47" s="6"/>
      <c r="D47" s="6"/>
      <c r="E47" s="5"/>
      <c r="F47" s="5"/>
      <c r="G47" s="5"/>
      <c r="H47" s="2"/>
    </row>
    <row r="48" spans="2:21" x14ac:dyDescent="0.25">
      <c r="B48" s="4"/>
      <c r="C48" s="6"/>
      <c r="D48" s="6"/>
      <c r="E48" s="5"/>
      <c r="F48" s="5"/>
      <c r="G48" s="5"/>
      <c r="H48" s="2"/>
    </row>
    <row r="49" spans="2:8" x14ac:dyDescent="0.25">
      <c r="B49" s="4"/>
      <c r="C49" s="6"/>
      <c r="D49" s="6"/>
      <c r="E49" s="5"/>
      <c r="F49" s="5"/>
      <c r="G49" s="5"/>
      <c r="H49" s="2"/>
    </row>
    <row r="50" spans="2:8" x14ac:dyDescent="0.25">
      <c r="B50" s="4"/>
      <c r="C50" s="7"/>
      <c r="D50" s="7"/>
      <c r="E50" s="5"/>
      <c r="F50" s="5"/>
      <c r="G50" s="5"/>
    </row>
  </sheetData>
  <mergeCells count="1">
    <mergeCell ref="V8:Z8"/>
  </mergeCells>
  <pageMargins left="0.7" right="0.7" top="0.75" bottom="0.75" header="0.3" footer="0.3"/>
  <pageSetup paperSize="8" scale="81" orientation="landscape" r:id="rId1"/>
  <ignoredErrors>
    <ignoredError sqref="S19 E37" formula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Hammerson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HEAVEN, Beth</dc:creator>
  <cp:lastModifiedBy>HEAVEN, Beth</cp:lastModifiedBy>
  <cp:lastPrinted>2018-02-21T09:06:54Z</cp:lastPrinted>
  <dcterms:created xsi:type="dcterms:W3CDTF">2015-12-17T14:33:56Z</dcterms:created>
  <dcterms:modified xsi:type="dcterms:W3CDTF">2018-10-17T14:22:05Z</dcterms:modified>
</cp:coreProperties>
</file>