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07050309e3d56c4/Desktop/"/>
    </mc:Choice>
  </mc:AlternateContent>
  <xr:revisionPtr revIDLastSave="0" documentId="8_{0BE1F951-5D9F-4F28-B8A9-FEF60B6F9A94}" xr6:coauthVersionLast="47" xr6:coauthVersionMax="47" xr10:uidLastSave="{00000000-0000-0000-0000-000000000000}"/>
  <bookViews>
    <workbookView xWindow="1400" yWindow="1400" windowWidth="14400" windowHeight="7270" xr2:uid="{74BC41CD-5BC7-45BD-ADF9-9B291201FB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2" i="1"/>
  <c r="AM3" i="1"/>
  <c r="AM4" i="1"/>
  <c r="AM5" i="1"/>
  <c r="AM6" i="1"/>
  <c r="AM2" i="1"/>
  <c r="AL2" i="1"/>
  <c r="AK3" i="1"/>
  <c r="AK4" i="1"/>
  <c r="AK5" i="1"/>
  <c r="AK6" i="1"/>
  <c r="AK2" i="1"/>
  <c r="AJ3" i="1"/>
  <c r="AJ4" i="1"/>
  <c r="AJ5" i="1"/>
  <c r="AJ6" i="1"/>
  <c r="AJ2" i="1"/>
  <c r="AI3" i="1"/>
  <c r="AI4" i="1"/>
  <c r="AI5" i="1"/>
  <c r="AI6" i="1"/>
  <c r="AI2" i="1"/>
  <c r="AH3" i="1"/>
  <c r="AH4" i="1"/>
  <c r="AH5" i="1"/>
  <c r="AH6" i="1"/>
  <c r="AH2" i="1"/>
  <c r="AG3" i="1"/>
  <c r="AG4" i="1"/>
  <c r="AG5" i="1"/>
  <c r="AG6" i="1"/>
  <c r="AG2" i="1"/>
  <c r="AF3" i="1"/>
  <c r="AF4" i="1"/>
  <c r="AF5" i="1"/>
  <c r="AF6" i="1"/>
  <c r="AF2" i="1"/>
  <c r="AE2" i="1"/>
  <c r="AE3" i="1"/>
  <c r="AE4" i="1"/>
  <c r="AE5" i="1"/>
  <c r="AE6" i="1"/>
  <c r="AD3" i="1"/>
  <c r="AD4" i="1"/>
  <c r="AD5" i="1"/>
  <c r="AD6" i="1"/>
  <c r="AD2" i="1"/>
  <c r="AC3" i="1"/>
  <c r="AC4" i="1"/>
  <c r="AC5" i="1"/>
  <c r="AC6" i="1"/>
  <c r="AC2" i="1"/>
  <c r="AB3" i="1"/>
  <c r="AB4" i="1"/>
  <c r="AB5" i="1"/>
  <c r="AB6" i="1"/>
  <c r="AB2" i="1"/>
  <c r="AA2" i="1"/>
  <c r="Z2" i="1"/>
  <c r="Y3" i="1"/>
  <c r="Y4" i="1"/>
  <c r="Y5" i="1"/>
  <c r="Y6" i="1"/>
  <c r="Y2" i="1"/>
  <c r="X3" i="1"/>
  <c r="X4" i="1"/>
  <c r="X5" i="1"/>
  <c r="X6" i="1"/>
  <c r="X7" i="1"/>
  <c r="X2" i="1"/>
  <c r="W3" i="1"/>
  <c r="W4" i="1"/>
  <c r="W5" i="1"/>
  <c r="W6" i="1"/>
  <c r="W7" i="1"/>
  <c r="W2" i="1"/>
  <c r="V3" i="1"/>
  <c r="V4" i="1"/>
  <c r="V5" i="1"/>
  <c r="V6" i="1"/>
  <c r="V7" i="1"/>
  <c r="V2" i="1"/>
  <c r="U3" i="1"/>
  <c r="U4" i="1"/>
  <c r="U5" i="1"/>
  <c r="U6" i="1"/>
  <c r="U7" i="1"/>
  <c r="U2" i="1"/>
  <c r="T2" i="1"/>
  <c r="S2" i="1"/>
  <c r="R3" i="1"/>
  <c r="R4" i="1"/>
  <c r="R5" i="1"/>
  <c r="R6" i="1"/>
  <c r="R2" i="1"/>
  <c r="Q3" i="1"/>
  <c r="Q4" i="1"/>
  <c r="Q5" i="1"/>
  <c r="Q6" i="1"/>
  <c r="Q2" i="1"/>
  <c r="P3" i="1"/>
  <c r="P4" i="1"/>
  <c r="P5" i="1"/>
  <c r="P6" i="1"/>
  <c r="P2" i="1"/>
  <c r="O3" i="1"/>
  <c r="O4" i="1"/>
  <c r="O5" i="1"/>
  <c r="O6" i="1"/>
  <c r="O2" i="1"/>
  <c r="N3" i="1"/>
  <c r="N4" i="1"/>
  <c r="N5" i="1"/>
  <c r="N6" i="1"/>
  <c r="N2" i="1"/>
  <c r="M3" i="1"/>
  <c r="M4" i="1"/>
  <c r="M5" i="1"/>
  <c r="M6" i="1"/>
  <c r="M2" i="1"/>
  <c r="L3" i="1"/>
  <c r="L4" i="1"/>
  <c r="L5" i="1"/>
  <c r="L6" i="1"/>
  <c r="L2" i="1"/>
  <c r="K2" i="1"/>
  <c r="J2" i="1"/>
  <c r="I2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<sst xmlns="http://schemas.openxmlformats.org/spreadsheetml/2006/main" count="50" uniqueCount="48">
  <si>
    <t>Name</t>
  </si>
  <si>
    <t>Age</t>
  </si>
  <si>
    <t>Department</t>
  </si>
  <si>
    <t>Salary</t>
  </si>
  <si>
    <t>Join Date</t>
  </si>
  <si>
    <t>Bonus</t>
  </si>
  <si>
    <t>John</t>
  </si>
  <si>
    <t>HR</t>
  </si>
  <si>
    <t>Jane</t>
  </si>
  <si>
    <t>IT</t>
  </si>
  <si>
    <t>Peter</t>
  </si>
  <si>
    <t>Mary</t>
  </si>
  <si>
    <t>Finance</t>
  </si>
  <si>
    <t>Susan</t>
  </si>
  <si>
    <t>IF</t>
  </si>
  <si>
    <t>COUNTIF</t>
  </si>
  <si>
    <t>SUMIF</t>
  </si>
  <si>
    <t>AVERAGE</t>
  </si>
  <si>
    <t>left</t>
  </si>
  <si>
    <t>right</t>
  </si>
  <si>
    <t xml:space="preserve">mid </t>
  </si>
  <si>
    <t>concatenate</t>
  </si>
  <si>
    <t>len</t>
  </si>
  <si>
    <t>substitute</t>
  </si>
  <si>
    <t>search</t>
  </si>
  <si>
    <t>isnumber</t>
  </si>
  <si>
    <t>index</t>
  </si>
  <si>
    <t>match</t>
  </si>
  <si>
    <t>unique</t>
  </si>
  <si>
    <t>ifs</t>
  </si>
  <si>
    <t>countifs</t>
  </si>
  <si>
    <t>sumifs</t>
  </si>
  <si>
    <t>averageifs</t>
  </si>
  <si>
    <t>today</t>
  </si>
  <si>
    <t>now</t>
  </si>
  <si>
    <t>year</t>
  </si>
  <si>
    <t>month</t>
  </si>
  <si>
    <t>network days</t>
  </si>
  <si>
    <t>eomonth</t>
  </si>
  <si>
    <t>frequency</t>
  </si>
  <si>
    <t>seqeunce</t>
  </si>
  <si>
    <t>randarray</t>
  </si>
  <si>
    <t>if errror</t>
  </si>
  <si>
    <t>vlookup</t>
  </si>
  <si>
    <t>hlookup</t>
  </si>
  <si>
    <t>xlookup</t>
  </si>
  <si>
    <t>count</t>
  </si>
  <si>
    <t>count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</si>
</sst>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22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16F4-FB45-45EB-ABCE-DC8DBE2508AD}">
  <dimension ref="A1:AN7"/>
  <sheetViews>
    <sheetView tabSelected="1" workbookViewId="0">
      <selection activeCell="AN2" sqref="AN2:AN6"/>
    </sheetView>
  </sheetViews>
  <sheetFormatPr defaultRowHeight="14.5" x14ac:dyDescent="0.35"/>
  <cols>
    <col min="5" max="5" width="10.90625" customWidth="1"/>
    <col min="16" max="16" width="16.1796875" customWidth="1"/>
    <col min="26" max="26" width="10.453125" bestFit="1" customWidth="1"/>
    <col min="27" max="27" width="14.54296875" bestFit="1" customWidth="1"/>
  </cols>
  <sheetData>
    <row r="1" spans="1:40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21</v>
      </c>
      <c r="L1" s="1" t="s">
        <v>18</v>
      </c>
      <c r="M1" s="1" t="s">
        <v>19</v>
      </c>
      <c r="N1" s="1" t="s">
        <v>20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</row>
    <row r="2" spans="1:40" x14ac:dyDescent="0.35">
      <c r="A2" s="2" t="s">
        <v>6</v>
      </c>
      <c r="B2" s="2">
        <v>28</v>
      </c>
      <c r="C2" s="2" t="s">
        <v>7</v>
      </c>
      <c r="D2" s="2">
        <v>50000</v>
      </c>
      <c r="E2" s="4">
        <v>43102</v>
      </c>
      <c r="F2" s="2">
        <v>2000</v>
      </c>
      <c r="G2" t="str">
        <f>IF(B2 &gt; 30, "Senior", "Junior")</f>
        <v>Junior</v>
      </c>
      <c r="H2">
        <f>COUNTIF(C2:C6, "IT")</f>
        <v>2</v>
      </c>
      <c r="I2">
        <f>SUMIF(C2:C6, "IT", D2:D6)</f>
        <v>115000</v>
      </c>
      <c r="J2">
        <f>AVERAGE(D2:D6)</f>
        <v>56000</v>
      </c>
      <c r="K2" t="str">
        <f>CONCATENATE(A2, " - ", C2)</f>
        <v>John - HR</v>
      </c>
      <c r="L2" t="str">
        <f>LEFT(A2, 3)</f>
        <v>Joh</v>
      </c>
      <c r="M2" t="str">
        <f>RIGHT(C2, 3)</f>
        <v>HR</v>
      </c>
      <c r="N2" t="str">
        <f>MID(A2, 2, 3)</f>
        <v>ohn</v>
      </c>
      <c r="O2">
        <f>LEN(A2)</f>
        <v>4</v>
      </c>
      <c r="P2" t="str">
        <f>SUBSTITUTE(C2, "HR", "Human Resources")</f>
        <v>Human Resources</v>
      </c>
      <c r="Q2" t="e">
        <f>SEARCH("Finance", C2)</f>
        <v>#VALUE!</v>
      </c>
      <c r="R2" t="b">
        <f>ISNUMBER(D2)</f>
        <v>1</v>
      </c>
      <c r="S2">
        <f>INDEX(D2:D6, 3)</f>
        <v>45000</v>
      </c>
      <c r="T2">
        <f>MATCH("Jane", A2:A6, 0)</f>
        <v>2</v>
      </c>
      <c r="U2" t="e">
        <f ca="1">UNIQUE(F2:F6)</f>
        <v>#NAME?</v>
      </c>
      <c r="V2" t="str">
        <f>_xlfn.IFS(B2&lt;=30, "Junior", B2&lt;=40, "Mid-Level", B2&gt;40, "Senior")</f>
        <v>Junior</v>
      </c>
      <c r="W2">
        <f>COUNTIFS(C2:C6, "finance", D2:D6, "&gt;50000")</f>
        <v>1</v>
      </c>
      <c r="X2">
        <f>SUMIFS(D2:D6, C2:C6, "IT", D2:D6, "&gt;50000")</f>
        <v>115000</v>
      </c>
      <c r="Y2">
        <f>AVERAGEIFS(D2:D6, C2:C6, "IT")</f>
        <v>57500</v>
      </c>
      <c r="Z2" s="3">
        <f ca="1">TODAY()</f>
        <v>45622</v>
      </c>
      <c r="AA2" s="5">
        <f ca="1">NOW()</f>
        <v>45622.378646990743</v>
      </c>
      <c r="AB2">
        <f>YEAR(E2)</f>
        <v>2018</v>
      </c>
      <c r="AC2">
        <f>MONTH(E2)</f>
        <v>1</v>
      </c>
      <c r="AD2">
        <f>NETWORKDAYS("01/01/2019", "12/12/2020")</f>
        <v>509</v>
      </c>
      <c r="AE2">
        <f>EOMONTH("01/02/2021", 2)</f>
        <v>44286</v>
      </c>
      <c r="AF2">
        <f>FREQUENCY(D2:D6, {45000,60000,70000})</f>
        <v>1</v>
      </c>
      <c r="AG2" t="e">
        <f ca="1">SEQUENCE(5,1,1,1)</f>
        <v>#NAME?</v>
      </c>
      <c r="AH2" t="e">
        <f ca="1">RANDARRAY(3, 3, 1, 100)</f>
        <v>#NAME?</v>
      </c>
      <c r="AI2">
        <f>IFERROR(D2/D3, "Error")</f>
        <v>0.83333333333333337</v>
      </c>
      <c r="AJ2">
        <f>VLOOKUP("Jane", A2:D6, 4, FALSE)</f>
        <v>60000</v>
      </c>
      <c r="AK2" t="str">
        <f>VLOOKUP("Jane", A2:D6, 3, FALSE)</f>
        <v>IT</v>
      </c>
      <c r="AL2" t="e">
        <f>look</f>
        <v>#NAME?</v>
      </c>
      <c r="AM2">
        <f>COUNT(B2:B6)</f>
        <v>5</v>
      </c>
      <c r="AN2">
        <f>COUNTA(A2:A6)</f>
        <v>5</v>
      </c>
    </row>
    <row r="3" spans="1:40" x14ac:dyDescent="0.35">
      <c r="A3" s="2" t="s">
        <v>8</v>
      </c>
      <c r="B3" s="2">
        <v>34</v>
      </c>
      <c r="C3" s="2" t="s">
        <v>9</v>
      </c>
      <c r="D3" s="2">
        <v>60000</v>
      </c>
      <c r="E3" s="4">
        <v>43597</v>
      </c>
      <c r="F3" s="2">
        <v>2500</v>
      </c>
      <c r="G3" t="str">
        <f t="shared" ref="G3:G6" si="0">IF(B3 &gt; 30, "Senior", "Junior")</f>
        <v>Senior</v>
      </c>
      <c r="L3" t="str">
        <f t="shared" ref="L3:L6" si="1">LEFT(A3, 3)</f>
        <v>Jan</v>
      </c>
      <c r="M3" t="str">
        <f t="shared" ref="M3:M6" si="2">RIGHT(C3, 3)</f>
        <v>IT</v>
      </c>
      <c r="N3" t="str">
        <f t="shared" ref="N3:N6" si="3">MID(A3, 2, 3)</f>
        <v>ane</v>
      </c>
      <c r="O3">
        <f t="shared" ref="O3:O6" si="4">LEN(A3)</f>
        <v>4</v>
      </c>
      <c r="P3" t="str">
        <f t="shared" ref="P3:P6" si="5">SUBSTITUTE(C3, "HR", "Human Resources")</f>
        <v>IT</v>
      </c>
      <c r="Q3" t="e">
        <f t="shared" ref="Q3:Q6" si="6">SEARCH("Finance", C3)</f>
        <v>#VALUE!</v>
      </c>
      <c r="R3" t="b">
        <f t="shared" ref="R3:R6" si="7">ISNUMBER(D3)</f>
        <v>1</v>
      </c>
      <c r="U3" t="e">
        <f t="shared" ref="U3:U7" ca="1" si="8">UNIQUE(F3:F7)</f>
        <v>#NAME?</v>
      </c>
      <c r="V3" t="str">
        <f t="shared" ref="V3:V7" si="9">_xlfn.IFS(B3&lt;=30, "Junior", B3&lt;=40, "Mid-Level", B3&gt;40, "Senior")</f>
        <v>Mid-Level</v>
      </c>
      <c r="W3">
        <f t="shared" ref="W3:W7" si="10">COUNTIFS(C3:C7, "finance", D3:D7, "&gt;50000")</f>
        <v>1</v>
      </c>
      <c r="X3">
        <f t="shared" ref="X3:X7" si="11">SUMIFS(D3:D7, C3:C7, "IT", D3:D7, "&gt;50000")</f>
        <v>115000</v>
      </c>
      <c r="Y3">
        <f t="shared" ref="Y3:Y6" si="12">AVERAGEIFS(D3:D7, C3:C7, "IT")</f>
        <v>57500</v>
      </c>
      <c r="AA3" s="5"/>
      <c r="AB3">
        <f t="shared" ref="AB3:AB6" si="13">YEAR(E3)</f>
        <v>2019</v>
      </c>
      <c r="AC3">
        <f t="shared" ref="AC3:AC6" si="14">MONTH(E3)</f>
        <v>5</v>
      </c>
      <c r="AD3">
        <f t="shared" ref="AD3:AD6" si="15">NETWORKDAYS("01/01/2019", "12/12/2020")</f>
        <v>509</v>
      </c>
      <c r="AE3">
        <f t="shared" ref="AE3:AE6" si="16">EOMONTH("01/02/2021", 2)</f>
        <v>44286</v>
      </c>
      <c r="AF3">
        <f>FREQUENCY(D3:D7, {45000,60000,70000})</f>
        <v>1</v>
      </c>
      <c r="AG3" t="e">
        <f t="shared" ref="AG3:AG6" ca="1" si="17">SEQUENCE(5,1,1,1)</f>
        <v>#NAME?</v>
      </c>
      <c r="AH3" t="e">
        <f t="shared" ref="AH3:AH6" ca="1" si="18">RANDARRAY(3, 3, 1, 100)</f>
        <v>#NAME?</v>
      </c>
      <c r="AI3">
        <f t="shared" ref="AI3:AI6" si="19">IFERROR(D3/D4, "Error")</f>
        <v>1.3333333333333333</v>
      </c>
      <c r="AJ3">
        <f t="shared" ref="AJ3:AJ6" si="20">VLOOKUP("Jane", A3:D7, 4, FALSE)</f>
        <v>60000</v>
      </c>
      <c r="AK3" t="str">
        <f t="shared" ref="AK3:AK6" si="21">VLOOKUP("Jane", A3:D7, 3, FALSE)</f>
        <v>IT</v>
      </c>
      <c r="AM3">
        <f t="shared" ref="AM3:AM6" si="22">COUNT(B3:B7)</f>
        <v>4</v>
      </c>
      <c r="AN3">
        <f t="shared" ref="AN3:AN6" si="23">COUNTA(A3:A7)</f>
        <v>4</v>
      </c>
    </row>
    <row r="4" spans="1:40" x14ac:dyDescent="0.35">
      <c r="A4" s="2" t="s">
        <v>10</v>
      </c>
      <c r="B4" s="2">
        <v>25</v>
      </c>
      <c r="C4" s="2" t="s">
        <v>7</v>
      </c>
      <c r="D4" s="2">
        <v>45000</v>
      </c>
      <c r="E4" s="4">
        <v>42987</v>
      </c>
      <c r="F4" s="2">
        <v>1800</v>
      </c>
      <c r="G4" t="str">
        <f t="shared" si="0"/>
        <v>Junior</v>
      </c>
      <c r="L4" t="str">
        <f t="shared" si="1"/>
        <v>Pet</v>
      </c>
      <c r="M4" t="str">
        <f t="shared" si="2"/>
        <v>HR</v>
      </c>
      <c r="N4" t="str">
        <f t="shared" si="3"/>
        <v>ete</v>
      </c>
      <c r="O4">
        <f t="shared" si="4"/>
        <v>5</v>
      </c>
      <c r="P4" t="str">
        <f t="shared" si="5"/>
        <v>Human Resources</v>
      </c>
      <c r="Q4" t="e">
        <f t="shared" si="6"/>
        <v>#VALUE!</v>
      </c>
      <c r="R4" t="b">
        <f t="shared" si="7"/>
        <v>1</v>
      </c>
      <c r="U4" t="e">
        <f t="shared" ca="1" si="8"/>
        <v>#NAME?</v>
      </c>
      <c r="V4" t="str">
        <f t="shared" si="9"/>
        <v>Junior</v>
      </c>
      <c r="W4">
        <f t="shared" si="10"/>
        <v>1</v>
      </c>
      <c r="X4">
        <f t="shared" si="11"/>
        <v>55000</v>
      </c>
      <c r="Y4">
        <f t="shared" si="12"/>
        <v>55000</v>
      </c>
      <c r="AA4" s="5"/>
      <c r="AB4">
        <f t="shared" si="13"/>
        <v>2017</v>
      </c>
      <c r="AC4">
        <f t="shared" si="14"/>
        <v>9</v>
      </c>
      <c r="AD4">
        <f t="shared" si="15"/>
        <v>509</v>
      </c>
      <c r="AE4">
        <f t="shared" si="16"/>
        <v>44286</v>
      </c>
      <c r="AF4">
        <f>FREQUENCY(D4:D8, {45000,60000,70000})</f>
        <v>1</v>
      </c>
      <c r="AG4" t="e">
        <f t="shared" ca="1" si="17"/>
        <v>#NAME?</v>
      </c>
      <c r="AH4" t="e">
        <f t="shared" ca="1" si="18"/>
        <v>#NAME?</v>
      </c>
      <c r="AI4">
        <f t="shared" si="19"/>
        <v>0.6428571428571429</v>
      </c>
      <c r="AJ4" t="e">
        <f t="shared" si="20"/>
        <v>#N/A</v>
      </c>
      <c r="AK4" t="e">
        <f t="shared" si="21"/>
        <v>#N/A</v>
      </c>
      <c r="AM4">
        <f t="shared" si="22"/>
        <v>3</v>
      </c>
      <c r="AN4">
        <f t="shared" si="23"/>
        <v>3</v>
      </c>
    </row>
    <row r="5" spans="1:40" x14ac:dyDescent="0.35">
      <c r="A5" s="2" t="s">
        <v>11</v>
      </c>
      <c r="B5" s="2">
        <v>41</v>
      </c>
      <c r="C5" s="2" t="s">
        <v>12</v>
      </c>
      <c r="D5" s="2">
        <v>70000</v>
      </c>
      <c r="E5" s="4">
        <v>42349</v>
      </c>
      <c r="F5" s="2">
        <v>3000</v>
      </c>
      <c r="G5" t="str">
        <f t="shared" si="0"/>
        <v>Senior</v>
      </c>
      <c r="L5" t="str">
        <f t="shared" si="1"/>
        <v>Mar</v>
      </c>
      <c r="M5" t="str">
        <f t="shared" si="2"/>
        <v>nce</v>
      </c>
      <c r="N5" t="str">
        <f t="shared" si="3"/>
        <v>ary</v>
      </c>
      <c r="O5">
        <f t="shared" si="4"/>
        <v>4</v>
      </c>
      <c r="P5" t="str">
        <f t="shared" si="5"/>
        <v>Finance</v>
      </c>
      <c r="Q5">
        <f t="shared" si="6"/>
        <v>1</v>
      </c>
      <c r="R5" t="b">
        <f t="shared" si="7"/>
        <v>1</v>
      </c>
      <c r="U5" t="e">
        <f t="shared" ca="1" si="8"/>
        <v>#NAME?</v>
      </c>
      <c r="V5" t="str">
        <f t="shared" si="9"/>
        <v>Senior</v>
      </c>
      <c r="W5">
        <f t="shared" si="10"/>
        <v>1</v>
      </c>
      <c r="X5">
        <f t="shared" si="11"/>
        <v>55000</v>
      </c>
      <c r="Y5">
        <f t="shared" si="12"/>
        <v>55000</v>
      </c>
      <c r="AA5" s="5"/>
      <c r="AB5">
        <f t="shared" si="13"/>
        <v>2015</v>
      </c>
      <c r="AC5">
        <f t="shared" si="14"/>
        <v>12</v>
      </c>
      <c r="AD5">
        <f t="shared" si="15"/>
        <v>509</v>
      </c>
      <c r="AE5">
        <f t="shared" si="16"/>
        <v>44286</v>
      </c>
      <c r="AF5">
        <f>FREQUENCY(D5:D9, {45000,60000,70000})</f>
        <v>0</v>
      </c>
      <c r="AG5" t="e">
        <f t="shared" ca="1" si="17"/>
        <v>#NAME?</v>
      </c>
      <c r="AH5" t="e">
        <f t="shared" ca="1" si="18"/>
        <v>#NAME?</v>
      </c>
      <c r="AI5">
        <f t="shared" si="19"/>
        <v>1.2727272727272727</v>
      </c>
      <c r="AJ5" t="e">
        <f t="shared" si="20"/>
        <v>#N/A</v>
      </c>
      <c r="AK5" t="e">
        <f t="shared" si="21"/>
        <v>#N/A</v>
      </c>
      <c r="AM5">
        <f t="shared" si="22"/>
        <v>2</v>
      </c>
      <c r="AN5">
        <f t="shared" si="23"/>
        <v>2</v>
      </c>
    </row>
    <row r="6" spans="1:40" x14ac:dyDescent="0.35">
      <c r="A6" s="2" t="s">
        <v>13</v>
      </c>
      <c r="B6" s="2">
        <v>29</v>
      </c>
      <c r="C6" s="2" t="s">
        <v>9</v>
      </c>
      <c r="D6" s="2">
        <v>55000</v>
      </c>
      <c r="E6" s="4">
        <v>43925</v>
      </c>
      <c r="F6" s="2">
        <v>2200</v>
      </c>
      <c r="G6" t="str">
        <f t="shared" si="0"/>
        <v>Junior</v>
      </c>
      <c r="L6" t="str">
        <f t="shared" si="1"/>
        <v>Sus</v>
      </c>
      <c r="M6" t="str">
        <f t="shared" si="2"/>
        <v>IT</v>
      </c>
      <c r="N6" t="str">
        <f t="shared" si="3"/>
        <v>usa</v>
      </c>
      <c r="O6">
        <f t="shared" si="4"/>
        <v>5</v>
      </c>
      <c r="P6" t="str">
        <f t="shared" si="5"/>
        <v>IT</v>
      </c>
      <c r="Q6" t="e">
        <f t="shared" si="6"/>
        <v>#VALUE!</v>
      </c>
      <c r="R6" t="b">
        <f t="shared" si="7"/>
        <v>1</v>
      </c>
      <c r="U6" t="e">
        <f t="shared" ca="1" si="8"/>
        <v>#NAME?</v>
      </c>
      <c r="V6" t="str">
        <f t="shared" si="9"/>
        <v>Junior</v>
      </c>
      <c r="W6">
        <f t="shared" si="10"/>
        <v>0</v>
      </c>
      <c r="X6">
        <f t="shared" si="11"/>
        <v>55000</v>
      </c>
      <c r="Y6">
        <f t="shared" si="12"/>
        <v>55000</v>
      </c>
      <c r="AA6" s="5"/>
      <c r="AB6">
        <f t="shared" si="13"/>
        <v>2020</v>
      </c>
      <c r="AC6">
        <f t="shared" si="14"/>
        <v>4</v>
      </c>
      <c r="AD6">
        <f t="shared" si="15"/>
        <v>509</v>
      </c>
      <c r="AE6">
        <f t="shared" si="16"/>
        <v>44286</v>
      </c>
      <c r="AF6">
        <f>FREQUENCY(D6:D10, {45000,60000,70000})</f>
        <v>0</v>
      </c>
      <c r="AG6" t="e">
        <f t="shared" ca="1" si="17"/>
        <v>#NAME?</v>
      </c>
      <c r="AH6" t="e">
        <f t="shared" ca="1" si="18"/>
        <v>#NAME?</v>
      </c>
      <c r="AI6" t="str">
        <f t="shared" si="19"/>
        <v>Error</v>
      </c>
      <c r="AJ6" t="e">
        <f t="shared" si="20"/>
        <v>#N/A</v>
      </c>
      <c r="AK6" t="e">
        <f t="shared" si="21"/>
        <v>#N/A</v>
      </c>
      <c r="AM6">
        <f t="shared" si="22"/>
        <v>1</v>
      </c>
      <c r="AN6">
        <f t="shared" si="23"/>
        <v>1</v>
      </c>
    </row>
    <row r="7" spans="1:40" x14ac:dyDescent="0.35">
      <c r="U7" t="e">
        <f t="shared" ca="1" si="8"/>
        <v>#NAME?</v>
      </c>
      <c r="V7" t="str">
        <f t="shared" si="9"/>
        <v>Junior</v>
      </c>
      <c r="W7">
        <f t="shared" si="10"/>
        <v>0</v>
      </c>
      <c r="X7">
        <f t="shared" si="11"/>
        <v>0</v>
      </c>
    </row>
  </sheetData>
  <conditionalFormatting sqref="AN2:AN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ellIs" dxfId="0" priority="2" operator="greaterThan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mahasin shakeel</dc:creator>
  <cp:lastModifiedBy>mahasin shakeel</cp:lastModifiedBy>
  <dcterms:created xsi:type="dcterms:W3CDTF">2024-11-25T23:13:21Z</dcterms:created>
  <dcterms:modified xsi:type="dcterms:W3CDTF">2024-11-26T03:35:34Z</dcterms:modified>
</cp:coreProperties>
</file>