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enda\Desktop\PROJS\Tana\training\excel\"/>
    </mc:Choice>
  </mc:AlternateContent>
  <bookViews>
    <workbookView xWindow="0" yWindow="0" windowWidth="15345" windowHeight="4485" activeTab="1"/>
  </bookViews>
  <sheets>
    <sheet name="Customer Info" sheetId="8" r:id="rId1"/>
    <sheet name="Customer Dashboard" sheetId="5" r:id="rId2"/>
  </sheets>
  <definedNames>
    <definedName name="_xlnm._FilterDatabase" localSheetId="1" hidden="1">'Customer Dashboard'!#REF!</definedName>
    <definedName name="_xlcn.WorksheetConnection_CustomerDashboardB13H8431" hidden="1">'Customer Dashboard'!$B$15:$H$847</definedName>
    <definedName name="_xlcn.WorksheetConnection_CustomerOrders01.xlsxCustomerInfo1" hidden="1">'Customer Info'!$A$1:$I$92</definedName>
    <definedName name="_xlcn.WorksheetConnection_CustomerOrders01.xlsxOrderInfo1" hidden="1">'Customer Dashboard'!$B$15:$H$847</definedName>
    <definedName name="_xlnm.Criteria" localSheetId="1">'Customer Dashboard'!$B$2:$E$3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E11" i="5" l="1"/>
  <c r="D11" i="5"/>
  <c r="C11" i="5"/>
  <c r="B11" i="5"/>
  <c r="C6" i="5"/>
  <c r="D6" i="5"/>
  <c r="B9" i="5"/>
  <c r="B6" i="5"/>
  <c r="M3" i="8"/>
  <c r="L3" i="8"/>
  <c r="B1" i="5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<sst xmlns="http://schemas.openxmlformats.org/spreadsheetml/2006/main" count="762" uniqueCount="648">
  <si>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</si>
  <si>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</si>
  <si>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</si>
  <si>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</si>
  <si>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</si>
  <si>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</si>
  <si>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</si>
  <si>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</si>
  <si>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</si>
  <si>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</si>
  <si>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</si>
  <si>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</si>
  <si>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</si>
  <si>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</si>
  <si>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</si>
  <si>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</si>
  <si>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</si>
  <si>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</si>
  <si>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</si>
  <si>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</si>
  <si>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</si>
  <si>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</si>
  <si>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</si>
  <si>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</si>
  <si>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</si>
  <si>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</si>
  <si>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</si>
  <si>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</si>
  <si>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</si>
  <si>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</si>
  <si>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</si>
  <si>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</si>
  <si>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</si>
  <si>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</si>
  <si>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</si>
  <si>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</si>
  <si>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</si>
  <si>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</si>
  <si>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</si>
  <si>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</si>
  <si>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</si>
  <si>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</si>
  <si>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</si>
  <si>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</si>
  <si>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</si>
  <si>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</si>
  <si>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</si>
  <si>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</si>
  <si>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</si>
  <si>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</si>
  <si>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</si>
  <si>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</si>
  <si>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</si>
  <si>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</si>
  <si>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</si>
  <si>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</si>
  <si>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</si>
  <si>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</si>
  <si>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</si>
  <si>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</si>
  <si>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</si>
  <si>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</si>
  <si>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</si>
  <si>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</si>
  <si>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</si>
  <si>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</si>
  <si>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</si>
  <si>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</si>
  <si>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</si>
  <si>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</si>
  <si>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</si>
  <si>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</si>
  <si>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</si>
  <si>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</si>
  <si>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</si>
  <si>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</si>
  <si>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</si>
  <si>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</si>
  <si>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</si>
  <si>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</si>
  <si>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</si>
  <si>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</si>
  <si>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</si>
  <si>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</si>
  <si>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</si>
  <si>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</si>
  <si>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</si>
  <si>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</si>
  <si>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</si>
  <si>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</si>
  <si>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</si>
  <si>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</si>
  <si>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</si>
  <si>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</si>
  <si>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REGION</t>
  </si>
  <si>
    <t>POSTAL CODE</t>
  </si>
  <si>
    <t>COUNTRY</t>
  </si>
  <si>
    <t>FAX</t>
  </si>
  <si>
    <t>ORDER COUNT</t>
  </si>
  <si>
    <t>AVERAGE FREIGHT</t>
  </si>
  <si>
    <t>LAST ORDER</t>
  </si>
  <si>
    <t>ORDER HISTORY</t>
  </si>
  <si>
    <t>Obere Str. 57</t>
  </si>
  <si>
    <t>Berlin</t>
  </si>
  <si>
    <t>12209</t>
  </si>
  <si>
    <t>Germany</t>
  </si>
  <si>
    <t>030-0074321</t>
  </si>
  <si>
    <t>030-0076545</t>
  </si>
  <si>
    <t>Ana Trujillo</t>
  </si>
  <si>
    <t>Avda. de la Constitución 2222</t>
  </si>
  <si>
    <t>México D.F.</t>
  </si>
  <si>
    <t>05021</t>
  </si>
  <si>
    <t>Mexico</t>
  </si>
  <si>
    <t>(5) 555-4729</t>
  </si>
  <si>
    <t>(5) 555-3745</t>
  </si>
  <si>
    <t>Antonio Moreno</t>
  </si>
  <si>
    <t>Mataderos  2312</t>
  </si>
  <si>
    <t>05023</t>
  </si>
  <si>
    <t>(5) 555-3932</t>
  </si>
  <si>
    <t>120 Hanover Sq.</t>
  </si>
  <si>
    <t>London</t>
  </si>
  <si>
    <t>WA1 1DP</t>
  </si>
  <si>
    <t>UK</t>
  </si>
  <si>
    <t>(171) 555-7788</t>
  </si>
  <si>
    <t>(171) 555-6750</t>
  </si>
  <si>
    <t>Christina Berglund</t>
  </si>
  <si>
    <t>Berguvsvägen  8</t>
  </si>
  <si>
    <t>Luleå</t>
  </si>
  <si>
    <t>S-958 22</t>
  </si>
  <si>
    <t>Sweden</t>
  </si>
  <si>
    <t>0921-12 34 65</t>
  </si>
  <si>
    <t>0921-12 34 67</t>
  </si>
  <si>
    <t>Forsterstr. 57</t>
  </si>
  <si>
    <t>Mannheim</t>
  </si>
  <si>
    <t>68306</t>
  </si>
  <si>
    <t>0621-08460</t>
  </si>
  <si>
    <t>0621-08924</t>
  </si>
  <si>
    <t>Frédérique Citeaux</t>
  </si>
  <si>
    <t>24, place Kléber</t>
  </si>
  <si>
    <t>Strasbourg</t>
  </si>
  <si>
    <t>67000</t>
  </si>
  <si>
    <t>France</t>
  </si>
  <si>
    <t>88.60.15.31</t>
  </si>
  <si>
    <t>88.60.15.32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</si>
  <si>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</si>
  <si>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</si>
  <si>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</si>
  <si>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</si>
  <si>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</si>
  <si>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</si>
  <si>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</si>
  <si>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Laurence Lebihan</t>
  </si>
  <si>
    <t>12, rue des Bouchers</t>
  </si>
  <si>
    <t>Marseille</t>
  </si>
  <si>
    <t>13008</t>
  </si>
  <si>
    <t>91.24.45.40</t>
  </si>
  <si>
    <t>91.24.45.41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</si>
  <si>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</si>
  <si>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</si>
  <si>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</si>
  <si>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</si>
  <si>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</si>
  <si>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</si>
  <si>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</si>
  <si>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</si>
  <si>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Victoria Ashworth</t>
  </si>
  <si>
    <t>Fauntleroy Circus</t>
  </si>
  <si>
    <t>EC2 5NT</t>
  </si>
  <si>
    <t>(171) 555-1212</t>
  </si>
  <si>
    <t>Patricio Simpson</t>
  </si>
  <si>
    <t>Cerrito 333</t>
  </si>
  <si>
    <t>Buenos Aires</t>
  </si>
  <si>
    <t>1010</t>
  </si>
  <si>
    <t>Argentina</t>
  </si>
  <si>
    <t>(1) 135-5555</t>
  </si>
  <si>
    <t>(1) 135-4892</t>
  </si>
  <si>
    <t>Francisco Chang</t>
  </si>
  <si>
    <t>Sierras de Granada 9993</t>
  </si>
  <si>
    <t>05022</t>
  </si>
  <si>
    <t>(5) 555-3392</t>
  </si>
  <si>
    <t>(5) 555-7293</t>
  </si>
  <si>
    <t>Hauptstr. 29</t>
  </si>
  <si>
    <t>Bern</t>
  </si>
  <si>
    <t>3012</t>
  </si>
  <si>
    <t>Switzerland</t>
  </si>
  <si>
    <t>0452-076545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</si>
  <si>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</si>
  <si>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</si>
  <si>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</si>
  <si>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</si>
  <si>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</si>
  <si>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</si>
  <si>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</si>
  <si>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Elizabeth Brown</t>
  </si>
  <si>
    <t xml:space="preserve">Berkeley Gardens_x000D_
12  Brewery </t>
  </si>
  <si>
    <t>WX1 6LT</t>
  </si>
  <si>
    <t>(171) 555-2282</t>
  </si>
  <si>
    <t>(171) 555-9199</t>
  </si>
  <si>
    <t>Sven Ottlieb</t>
  </si>
  <si>
    <t>Walserweg 21</t>
  </si>
  <si>
    <t>Aachen</t>
  </si>
  <si>
    <t>52066</t>
  </si>
  <si>
    <t>0241-039123</t>
  </si>
  <si>
    <t>0241-059428</t>
  </si>
  <si>
    <t>Janine Labrune</t>
  </si>
  <si>
    <t>67, rue des Cinquante Otages</t>
  </si>
  <si>
    <t>Nantes</t>
  </si>
  <si>
    <t>44000</t>
  </si>
  <si>
    <t>40.67.88.88</t>
  </si>
  <si>
    <t>40.67.89.89</t>
  </si>
  <si>
    <t>35 King George</t>
  </si>
  <si>
    <t>WX3 6FW</t>
  </si>
  <si>
    <t>(171) 555-0297</t>
  </si>
  <si>
    <t>(171) 555-3373</t>
  </si>
  <si>
    <t>Roland Mendel</t>
  </si>
  <si>
    <t>Kirchgasse 6</t>
  </si>
  <si>
    <t>Graz</t>
  </si>
  <si>
    <t>8010</t>
  </si>
  <si>
    <t>Austria</t>
  </si>
  <si>
    <t>7675-3425</t>
  </si>
  <si>
    <t>7675-3426</t>
  </si>
  <si>
    <t>Rua Orós, 92</t>
  </si>
  <si>
    <t>05442-030</t>
  </si>
  <si>
    <t>(11) 555-9857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</si>
  <si>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</si>
  <si>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</si>
  <si>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</si>
  <si>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</si>
  <si>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</si>
  <si>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</si>
  <si>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Martine Rancé</t>
  </si>
  <si>
    <t>184, chaussée de Tournai</t>
  </si>
  <si>
    <t>Lille</t>
  </si>
  <si>
    <t>59000</t>
  </si>
  <si>
    <t>20.16.10.16</t>
  </si>
  <si>
    <t>20.16.10.17</t>
  </si>
  <si>
    <t>Maria Larsson</t>
  </si>
  <si>
    <t>Åkergatan 24</t>
  </si>
  <si>
    <t>Bräcke</t>
  </si>
  <si>
    <t>S-844 67</t>
  </si>
  <si>
    <t>0695-34 67 21</t>
  </si>
  <si>
    <t>Peter Franken</t>
  </si>
  <si>
    <t>Berliner Platz 43</t>
  </si>
  <si>
    <t>München</t>
  </si>
  <si>
    <t>80805</t>
  </si>
  <si>
    <t>089-0877310</t>
  </si>
  <si>
    <t>089-0877451</t>
  </si>
  <si>
    <t>Carine Schmitt</t>
  </si>
  <si>
    <t>54, rue Royale</t>
  </si>
  <si>
    <t>40.32.21.21</t>
  </si>
  <si>
    <t>40.32.21.20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</si>
  <si>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</si>
  <si>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</si>
  <si>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</si>
  <si>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</si>
  <si>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</si>
  <si>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</si>
  <si>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</si>
  <si>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</si>
  <si>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</si>
  <si>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</si>
  <si>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</si>
  <si>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</si>
  <si>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</si>
  <si>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</si>
  <si>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Eduardo Saavedra</t>
  </si>
  <si>
    <t>Rambla de Cataluña, 23</t>
  </si>
  <si>
    <t>Barcelona</t>
  </si>
  <si>
    <t>08022</t>
  </si>
  <si>
    <t>(93) 203 4560</t>
  </si>
  <si>
    <t>(93) 203 4561</t>
  </si>
  <si>
    <t>José Pedro Freyre</t>
  </si>
  <si>
    <t>C/ Romero, 33</t>
  </si>
  <si>
    <t>Sevilla</t>
  </si>
  <si>
    <t>41101</t>
  </si>
  <si>
    <t>(95) 555 82 82</t>
  </si>
  <si>
    <t>André Fonseca</t>
  </si>
  <si>
    <t>Av. Brasil, 442</t>
  </si>
  <si>
    <t>Campinas</t>
  </si>
  <si>
    <t>04876-786</t>
  </si>
  <si>
    <t>(11) 555-9482</t>
  </si>
  <si>
    <t>2732 Baker Blvd.</t>
  </si>
  <si>
    <t>Eugene</t>
  </si>
  <si>
    <t>OR</t>
  </si>
  <si>
    <t>97403</t>
  </si>
  <si>
    <t>USA</t>
  </si>
  <si>
    <t>(503) 555-7555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</si>
  <si>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</si>
  <si>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</si>
  <si>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</si>
  <si>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</si>
  <si>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</si>
  <si>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</si>
  <si>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</si>
  <si>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</si>
  <si>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</si>
  <si>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</si>
  <si>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</si>
  <si>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</si>
  <si>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</si>
  <si>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</si>
  <si>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</si>
  <si>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</si>
  <si>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</si>
  <si>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</si>
  <si>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</si>
  <si>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</si>
  <si>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</si>
  <si>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</si>
  <si>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Yoshi Latimer</t>
  </si>
  <si>
    <t>City Center Plaza_x000D_
516 Main St.</t>
  </si>
  <si>
    <t>Elgin</t>
  </si>
  <si>
    <t>97827</t>
  </si>
  <si>
    <t>(503) 555-6874</t>
  </si>
  <si>
    <t>(503) 555-2376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</si>
  <si>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</si>
  <si>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</si>
  <si>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</si>
  <si>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</si>
  <si>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</si>
  <si>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</si>
  <si>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</si>
  <si>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Helen Bennett</t>
  </si>
  <si>
    <t>Garden House_x000D_
Crowther Way</t>
  </si>
  <si>
    <t>Cowes</t>
  </si>
  <si>
    <t>Isle of Wight</t>
  </si>
  <si>
    <t>PO31 7PJ</t>
  </si>
  <si>
    <t>(198) 555-8888</t>
  </si>
  <si>
    <t>Maubelstr. 90</t>
  </si>
  <si>
    <t>Brandenburg</t>
  </si>
  <si>
    <t>14776</t>
  </si>
  <si>
    <t>0555-09876</t>
  </si>
  <si>
    <t>Daniel Tonini</t>
  </si>
  <si>
    <t>67, avenue de l'Europe</t>
  </si>
  <si>
    <t>Versailles</t>
  </si>
  <si>
    <t>78000</t>
  </si>
  <si>
    <t>30.59.84.10</t>
  </si>
  <si>
    <t>30.59.85.11</t>
  </si>
  <si>
    <t>Annette Roulet</t>
  </si>
  <si>
    <t>1 rue Alsace-Lorraine</t>
  </si>
  <si>
    <t>Toulouse</t>
  </si>
  <si>
    <t>31000</t>
  </si>
  <si>
    <t>61.77.61.10</t>
  </si>
  <si>
    <t>61.77.61.11</t>
  </si>
  <si>
    <t>Yoshi Tannamuri</t>
  </si>
  <si>
    <t>1900 Oak St.</t>
  </si>
  <si>
    <t>Vancouver</t>
  </si>
  <si>
    <t>V3F 2K1</t>
  </si>
  <si>
    <t>(604) 555-3392</t>
  </si>
  <si>
    <t>(604) 555-7293</t>
  </si>
  <si>
    <t>12 Orchestra Terrace</t>
  </si>
  <si>
    <t>Walla Walla</t>
  </si>
  <si>
    <t>WA</t>
  </si>
  <si>
    <t>99362</t>
  </si>
  <si>
    <t>(509) 555-7969</t>
  </si>
  <si>
    <t>(509) 555-6221</t>
  </si>
  <si>
    <t>Renate Messner</t>
  </si>
  <si>
    <t>Magazinweg 7</t>
  </si>
  <si>
    <t xml:space="preserve">Frankfurt a.M. </t>
  </si>
  <si>
    <t>60528</t>
  </si>
  <si>
    <t>069-0245984</t>
  </si>
  <si>
    <t>069-0245874</t>
  </si>
  <si>
    <t>Jaime Yorres</t>
  </si>
  <si>
    <t>87 Polk St._x000D_
Suite 5</t>
  </si>
  <si>
    <t>San Francisco</t>
  </si>
  <si>
    <t>CA</t>
  </si>
  <si>
    <t>94117</t>
  </si>
  <si>
    <t>(415) 555-5938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</si>
  <si>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</si>
  <si>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</si>
  <si>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</si>
  <si>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</si>
  <si>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</si>
  <si>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</si>
  <si>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</si>
  <si>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</si>
  <si>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</si>
  <si>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</si>
  <si>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</si>
  <si>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</si>
  <si>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</si>
  <si>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</si>
  <si>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Fran Wilson</t>
  </si>
  <si>
    <t>89 Chiaroscuro Rd.</t>
  </si>
  <si>
    <t>Portland</t>
  </si>
  <si>
    <t>97219</t>
  </si>
  <si>
    <t>(503) 555-9573</t>
  </si>
  <si>
    <t>(503) 555-9646</t>
  </si>
  <si>
    <t>Giovanni Rovelli</t>
  </si>
  <si>
    <t>Via Ludovico il Moro 22</t>
  </si>
  <si>
    <t>Bergamo</t>
  </si>
  <si>
    <t>24100</t>
  </si>
  <si>
    <t>035-640230</t>
  </si>
  <si>
    <t>035-640231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</si>
  <si>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</si>
  <si>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</si>
  <si>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</si>
  <si>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</si>
  <si>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</si>
  <si>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</si>
  <si>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</si>
  <si>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</si>
  <si>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</si>
  <si>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</si>
  <si>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</si>
  <si>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</si>
  <si>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</si>
  <si>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</si>
  <si>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Alexander Feuer</t>
  </si>
  <si>
    <t>Heerstr. 22</t>
  </si>
  <si>
    <t>Leipzig</t>
  </si>
  <si>
    <t>04179</t>
  </si>
  <si>
    <t>0342-023176</t>
  </si>
  <si>
    <t>Simon Crowther</t>
  </si>
  <si>
    <t>South House_x000D_
300 Queensbridge</t>
  </si>
  <si>
    <t>SW7 1RZ</t>
  </si>
  <si>
    <t>(171) 555-7733</t>
  </si>
  <si>
    <t>(171) 555-2530</t>
  </si>
  <si>
    <t>Yvonne Moncada</t>
  </si>
  <si>
    <t>Ing. Gustavo Moncada 8585_x000D_
Piso 20-A</t>
  </si>
  <si>
    <t>(1) 135-5333</t>
  </si>
  <si>
    <t>(1) 135-5535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</si>
  <si>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</si>
  <si>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</si>
  <si>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</si>
  <si>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</si>
  <si>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</si>
  <si>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</si>
  <si>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</si>
  <si>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Henriette Pfalzheim</t>
  </si>
  <si>
    <t>Mehrheimerstr. 369</t>
  </si>
  <si>
    <t>Köln</t>
  </si>
  <si>
    <t>50739</t>
  </si>
  <si>
    <t>0221-0644327</t>
  </si>
  <si>
    <t>0221-0765721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</si>
  <si>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</si>
  <si>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</si>
  <si>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</si>
  <si>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</si>
  <si>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</si>
  <si>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</si>
  <si>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</si>
  <si>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Guillermo Fernández</t>
  </si>
  <si>
    <t>Calle Dr. Jorge Cash 321</t>
  </si>
  <si>
    <t>05033</t>
  </si>
  <si>
    <t>(5) 552-3745</t>
  </si>
  <si>
    <t>(5) 545-3745</t>
  </si>
  <si>
    <t>Georg Pipps</t>
  </si>
  <si>
    <t>Geislweg 14</t>
  </si>
  <si>
    <t>Salzburg</t>
  </si>
  <si>
    <t>5020</t>
  </si>
  <si>
    <t>6562-9722</t>
  </si>
  <si>
    <t>6562-9723</t>
  </si>
  <si>
    <t>Isabel de Castro</t>
  </si>
  <si>
    <t>Estrada da saúde n. 58</t>
  </si>
  <si>
    <t>1756</t>
  </si>
  <si>
    <t>(1) 356-5634</t>
  </si>
  <si>
    <t>Bernardo Batista</t>
  </si>
  <si>
    <t>Rua da Panificadora, 12</t>
  </si>
  <si>
    <t>02389-673</t>
  </si>
  <si>
    <t>(21) 555-4252</t>
  </si>
  <si>
    <t>(21) 555-4545</t>
  </si>
  <si>
    <t>Lúcia Carvalho</t>
  </si>
  <si>
    <t>Alameda dos Canàrios, 891</t>
  </si>
  <si>
    <t>05487-020</t>
  </si>
  <si>
    <t>(11) 555-1189</t>
  </si>
  <si>
    <t>Horst Kloss</t>
  </si>
  <si>
    <t>Taucherstraße 10</t>
  </si>
  <si>
    <t>Cunewalde</t>
  </si>
  <si>
    <t>01307</t>
  </si>
  <si>
    <t>0372-035188</t>
  </si>
  <si>
    <t>Sergio Gutiérrez</t>
  </si>
  <si>
    <t>Av. del Libertador 900</t>
  </si>
  <si>
    <t>(1) 123-5555</t>
  </si>
  <si>
    <t>(1) 123-5556</t>
  </si>
  <si>
    <t>Paula Wilson</t>
  </si>
  <si>
    <t>2817 Milton Dr.</t>
  </si>
  <si>
    <t>Albuquerque</t>
  </si>
  <si>
    <t>NM</t>
  </si>
  <si>
    <t>87110</t>
  </si>
  <si>
    <t>(505) 555-5939</t>
  </si>
  <si>
    <t>(505) 555-3620</t>
  </si>
  <si>
    <t>Maurizio Moroni</t>
  </si>
  <si>
    <t>Strada Provinciale 124</t>
  </si>
  <si>
    <t>Reggio Emilia</t>
  </si>
  <si>
    <t>42100</t>
  </si>
  <si>
    <t>0522-556721</t>
  </si>
  <si>
    <t>0522-556722</t>
  </si>
  <si>
    <t>Janete Limeira</t>
  </si>
  <si>
    <t>Av. Copacabana, 267</t>
  </si>
  <si>
    <t>02389-890</t>
  </si>
  <si>
    <t>(21) 555-3412</t>
  </si>
  <si>
    <t>Michael Holz</t>
  </si>
  <si>
    <t>Grenzacherweg 237</t>
  </si>
  <si>
    <t>Genève</t>
  </si>
  <si>
    <t>1203</t>
  </si>
  <si>
    <t>0897-034214</t>
  </si>
  <si>
    <t>Alejandra Camino</t>
  </si>
  <si>
    <t>Gran Vía, 1</t>
  </si>
  <si>
    <t>28001</t>
  </si>
  <si>
    <t>(91) 745 6200</t>
  </si>
  <si>
    <t>(91) 745 6210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</si>
  <si>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</si>
  <si>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</si>
  <si>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</si>
  <si>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</si>
  <si>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</si>
  <si>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</si>
  <si>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</si>
  <si>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Jose Pavarotti</t>
  </si>
  <si>
    <t>187 Suffolk Ln.</t>
  </si>
  <si>
    <t>Boise</t>
  </si>
  <si>
    <t>ID</t>
  </si>
  <si>
    <t>83720</t>
  </si>
  <si>
    <t>(208) 555-8097</t>
  </si>
  <si>
    <t>Hari Kumar</t>
  </si>
  <si>
    <t>90 Wadhurst Rd.</t>
  </si>
  <si>
    <t>OX15 4NB</t>
  </si>
  <si>
    <t>(171) 555-1717</t>
  </si>
  <si>
    <t>(171) 555-5646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</si>
  <si>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</si>
  <si>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</si>
  <si>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</si>
  <si>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</si>
  <si>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</si>
  <si>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</si>
  <si>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</si>
  <si>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Dominique Perrier</t>
  </si>
  <si>
    <t>25, rue Lauriston</t>
  </si>
  <si>
    <t>75016</t>
  </si>
  <si>
    <t>(1) 47.55.60.10</t>
  </si>
  <si>
    <t>(1) 47.55.60.20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</si>
  <si>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</si>
  <si>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</si>
  <si>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</si>
  <si>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</si>
  <si>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</si>
  <si>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</si>
  <si>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</si>
  <si>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Pascale Cartrain</t>
  </si>
  <si>
    <t>Boulevard Tirou, 255</t>
  </si>
  <si>
    <t>Charleroi</t>
  </si>
  <si>
    <t>B-6000</t>
  </si>
  <si>
    <t>(071) 23 67 22 20</t>
  </si>
  <si>
    <t>(071) 23 67 22 21</t>
  </si>
  <si>
    <t>Liz Nixon</t>
  </si>
  <si>
    <t>89 Jefferson Way_x000D_
Suite 2</t>
  </si>
  <si>
    <t>97201</t>
  </si>
  <si>
    <t>(503) 555-3612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</si>
  <si>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</si>
  <si>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</si>
  <si>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</si>
  <si>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</si>
  <si>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</si>
  <si>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</si>
  <si>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</si>
  <si>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Karin Josephs</t>
  </si>
  <si>
    <t>Luisenstr. 48</t>
  </si>
  <si>
    <t>Münster</t>
  </si>
  <si>
    <t>44087</t>
  </si>
  <si>
    <t>0251-031259</t>
  </si>
  <si>
    <t>0251-035695</t>
  </si>
  <si>
    <t>Miguel Angel Paolino</t>
  </si>
  <si>
    <t>Avda. Azteca 123</t>
  </si>
  <si>
    <t>(5) 555-2933</t>
  </si>
  <si>
    <t>Anabela Domingues</t>
  </si>
  <si>
    <t>Av. Inês de Castro, 414</t>
  </si>
  <si>
    <t>05634-030</t>
  </si>
  <si>
    <t>(11) 555-2167</t>
  </si>
  <si>
    <t>(11) 555-2168</t>
  </si>
  <si>
    <t>Helvetius Nagy</t>
  </si>
  <si>
    <t>722 DaVinci Blvd.</t>
  </si>
  <si>
    <t>Kirkland</t>
  </si>
  <si>
    <t>98034</t>
  </si>
  <si>
    <t>(206) 555-8257</t>
  </si>
  <si>
    <t>(206) 555-2174</t>
  </si>
  <si>
    <t>Palle Ibsen</t>
  </si>
  <si>
    <t>Smagsløget 45</t>
  </si>
  <si>
    <t>Århus</t>
  </si>
  <si>
    <t>8200</t>
  </si>
  <si>
    <t>86 21 32 43</t>
  </si>
  <si>
    <t>86 22 33 44</t>
  </si>
  <si>
    <t>Mary Saveley</t>
  </si>
  <si>
    <t>2, rue du Commerce</t>
  </si>
  <si>
    <t>Lyon</t>
  </si>
  <si>
    <t>69004</t>
  </si>
  <si>
    <t>78.32.54.86</t>
  </si>
  <si>
    <t>78.32.54.87</t>
  </si>
  <si>
    <t>Paul Henriot</t>
  </si>
  <si>
    <t>59 rue de l'Abbaye</t>
  </si>
  <si>
    <t>Reims</t>
  </si>
  <si>
    <t>51100</t>
  </si>
  <si>
    <t>26.47.15.10</t>
  </si>
  <si>
    <t>26.47.15.11</t>
  </si>
  <si>
    <t>Rita Müller</t>
  </si>
  <si>
    <t>Adenauerallee 900</t>
  </si>
  <si>
    <t>Stuttgart</t>
  </si>
  <si>
    <t>70563</t>
  </si>
  <si>
    <t>0711-020361</t>
  </si>
  <si>
    <t>0711-035428</t>
  </si>
  <si>
    <t>Pirkko Koskitalo</t>
  </si>
  <si>
    <t>Torikatu 38</t>
  </si>
  <si>
    <t>Oulu</t>
  </si>
  <si>
    <t>90110</t>
  </si>
  <si>
    <t>Finland</t>
  </si>
  <si>
    <t>981-443655</t>
  </si>
  <si>
    <t>Paula Parente</t>
  </si>
  <si>
    <t>Rua do Mercado, 12</t>
  </si>
  <si>
    <t>Resende</t>
  </si>
  <si>
    <t>08737-363</t>
  </si>
  <si>
    <t>(14) 555-8122</t>
  </si>
  <si>
    <t>Karl Jablonski</t>
  </si>
  <si>
    <t>305 - 14th Ave. S._x000D_
Suite 3B</t>
  </si>
  <si>
    <t>Seattle</t>
  </si>
  <si>
    <t>98128</t>
  </si>
  <si>
    <t>(206) 555-4112</t>
  </si>
  <si>
    <t>(206) 555-4115</t>
  </si>
  <si>
    <t>Matti Karttunen</t>
  </si>
  <si>
    <t>Keskuskatu 45</t>
  </si>
  <si>
    <t>Helsinki</t>
  </si>
  <si>
    <t>21240</t>
  </si>
  <si>
    <t>90-224 8858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</si>
  <si>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</si>
  <si>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</si>
  <si>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</si>
  <si>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</si>
  <si>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</si>
  <si>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</si>
  <si>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</si>
  <si>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</si>
  <si>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</si>
  <si>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</si>
  <si>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</si>
  <si>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</si>
  <si>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</si>
  <si>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Contact Name</t>
  </si>
  <si>
    <t>Postal Code</t>
  </si>
  <si>
    <t>thomas hardy</t>
  </si>
  <si>
    <t>yang wang</t>
  </si>
  <si>
    <t>howard synder</t>
  </si>
  <si>
    <t>philip cramer</t>
  </si>
  <si>
    <t>john steel</t>
  </si>
  <si>
    <t>hanna moss</t>
  </si>
  <si>
    <t>Maria anders</t>
  </si>
  <si>
    <t>aria cruz</t>
  </si>
  <si>
    <t>Ann devon</t>
  </si>
  <si>
    <t>INDEX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</si>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</sst>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7" fillId="2" borderId="2" xfId="0" applyFont="1" applyFill="1" applyBorder="1"/>
    <xf numFmtId="0" fontId="6" fillId="0" borderId="0" xfId="0" applyFont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9" fillId="0" borderId="11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NumberFormat="1" applyFont="1" applyBorder="1"/>
    <xf numFmtId="0" fontId="4" fillId="0" borderId="1" xfId="0" applyFont="1" applyBorder="1"/>
    <xf numFmtId="0" fontId="4" fillId="0" borderId="4" xfId="0" applyFont="1" applyBorder="1"/>
    <xf numFmtId="0" fontId="8" fillId="2" borderId="1" xfId="0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4">
    <cellStyle name="Currency" xfId="1" builtinId="4"/>
    <cellStyle name="Currency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2"/>
  <sheetViews>
    <sheetView zoomScale="80" zoomScaleNormal="80" workbookViewId="0">
      <selection activeCell="G23" sqref="G23"/>
    </sheetView>
  </sheetViews>
  <sheetFormatPr defaultRowHeight="15" x14ac:dyDescent="0.25"/>
  <cols>
    <col min="1" max="1" width="15.28515625" customWidth="1"/>
    <col min="2" max="2" width="10.28515625" customWidth="1"/>
    <col min="4" max="4" width="9.5703125" customWidth="1"/>
    <col min="5" max="5" width="13.42578125" customWidth="1"/>
    <col min="6" max="6" width="10.140625" customWidth="1"/>
    <col min="7" max="7" width="15.85546875" customWidth="1"/>
    <col min="12" max="12" width="15.85546875" bestFit="1" customWidth="1"/>
    <col min="13" max="13" width="24.85546875" bestFit="1" customWidth="1"/>
  </cols>
  <sheetData>
    <row r="1" spans="1:13" x14ac:dyDescent="0.25">
      <c r="A1" t="s">
        <v>635</v>
      </c>
      <c r="B1" t="s">
        <v>628</v>
      </c>
      <c r="C1" t="s">
        <v>629</v>
      </c>
      <c r="D1" t="s">
        <v>630</v>
      </c>
      <c r="E1" t="s">
        <v>636</v>
      </c>
      <c r="F1" t="s">
        <v>631</v>
      </c>
      <c r="G1" t="s">
        <v>634</v>
      </c>
      <c r="H1" t="s">
        <v>632</v>
      </c>
      <c r="I1" t="s">
        <v>633</v>
      </c>
      <c r="M1" t="s">
        <v>71</v>
      </c>
    </row>
    <row r="2" spans="1:13" ht="15.75" thickBot="1" x14ac:dyDescent="0.3">
      <c r="A2" t="s">
        <v>643</v>
      </c>
      <c r="B2" t="s">
        <v>102</v>
      </c>
      <c r="C2" t="s">
        <v>103</v>
      </c>
      <c r="E2" t="s">
        <v>104</v>
      </c>
      <c r="F2" t="s">
        <v>105</v>
      </c>
      <c r="G2" t="s">
        <v>87</v>
      </c>
      <c r="H2" t="s">
        <v>106</v>
      </c>
      <c r="I2" t="s">
        <v>107</v>
      </c>
      <c r="L2" s="22" t="s">
        <v>646</v>
      </c>
      <c r="M2" s="22" t="s">
        <v>647</v>
      </c>
    </row>
    <row r="3" spans="1:13" x14ac:dyDescent="0.25">
      <c r="A3" t="s">
        <v>108</v>
      </c>
      <c r="B3" t="s">
        <v>109</v>
      </c>
      <c r="C3" t="s">
        <v>110</v>
      </c>
      <c r="E3" t="s">
        <v>111</v>
      </c>
      <c r="F3" t="s">
        <v>112</v>
      </c>
      <c r="G3" t="s">
        <v>86</v>
      </c>
      <c r="H3" t="s">
        <v>113</v>
      </c>
      <c r="I3" t="s">
        <v>114</v>
      </c>
      <c r="L3" t="str">
        <f>INDEX(F2:I92,3,1)</f>
        <v>Mexico</v>
      </c>
      <c r="M3">
        <f>MATCH(M1,G2:G92,0)</f>
        <v>17</v>
      </c>
    </row>
    <row r="4" spans="1:13" x14ac:dyDescent="0.25">
      <c r="A4" t="s">
        <v>115</v>
      </c>
      <c r="B4" t="s">
        <v>116</v>
      </c>
      <c r="C4" t="s">
        <v>110</v>
      </c>
      <c r="E4" t="s">
        <v>117</v>
      </c>
      <c r="F4" t="s">
        <v>112</v>
      </c>
      <c r="G4" t="s">
        <v>85</v>
      </c>
      <c r="H4" t="s">
        <v>118</v>
      </c>
    </row>
    <row r="5" spans="1:13" x14ac:dyDescent="0.25">
      <c r="A5" t="s">
        <v>637</v>
      </c>
      <c r="B5" t="s">
        <v>119</v>
      </c>
      <c r="C5" t="s">
        <v>120</v>
      </c>
      <c r="E5" t="s">
        <v>121</v>
      </c>
      <c r="F5" t="s">
        <v>122</v>
      </c>
      <c r="G5" t="s">
        <v>84</v>
      </c>
      <c r="H5" t="s">
        <v>123</v>
      </c>
      <c r="I5" t="s">
        <v>124</v>
      </c>
    </row>
    <row r="6" spans="1:13" x14ac:dyDescent="0.25">
      <c r="A6" t="s">
        <v>125</v>
      </c>
      <c r="B6" t="s">
        <v>126</v>
      </c>
      <c r="C6" t="s">
        <v>127</v>
      </c>
      <c r="E6" t="s">
        <v>128</v>
      </c>
      <c r="F6" t="s">
        <v>129</v>
      </c>
      <c r="G6" t="s">
        <v>83</v>
      </c>
      <c r="H6" t="s">
        <v>130</v>
      </c>
      <c r="I6" t="s">
        <v>131</v>
      </c>
    </row>
    <row r="7" spans="1:13" x14ac:dyDescent="0.25">
      <c r="A7" t="s">
        <v>642</v>
      </c>
      <c r="B7" t="s">
        <v>132</v>
      </c>
      <c r="C7" t="s">
        <v>133</v>
      </c>
      <c r="E7" t="s">
        <v>134</v>
      </c>
      <c r="F7" t="s">
        <v>105</v>
      </c>
      <c r="G7" t="s">
        <v>82</v>
      </c>
      <c r="H7" t="s">
        <v>135</v>
      </c>
      <c r="I7" t="s">
        <v>136</v>
      </c>
    </row>
    <row r="8" spans="1:13" x14ac:dyDescent="0.25">
      <c r="A8" t="s">
        <v>137</v>
      </c>
      <c r="B8" t="s">
        <v>138</v>
      </c>
      <c r="C8" t="s">
        <v>139</v>
      </c>
      <c r="E8" t="s">
        <v>140</v>
      </c>
      <c r="F8" t="s">
        <v>141</v>
      </c>
      <c r="G8" t="s">
        <v>81</v>
      </c>
      <c r="H8" t="s">
        <v>142</v>
      </c>
      <c r="I8" t="s">
        <v>143</v>
      </c>
    </row>
    <row r="9" spans="1:13" x14ac:dyDescent="0.25">
      <c r="A9" t="s">
        <v>144</v>
      </c>
      <c r="B9" t="s">
        <v>145</v>
      </c>
      <c r="C9" t="s">
        <v>146</v>
      </c>
      <c r="E9" t="s">
        <v>147</v>
      </c>
      <c r="F9" t="s">
        <v>148</v>
      </c>
      <c r="G9" t="s">
        <v>80</v>
      </c>
      <c r="H9" t="s">
        <v>149</v>
      </c>
      <c r="I9" t="s">
        <v>150</v>
      </c>
    </row>
    <row r="10" spans="1:13" x14ac:dyDescent="0.25">
      <c r="A10" t="s">
        <v>151</v>
      </c>
      <c r="B10" t="s">
        <v>152</v>
      </c>
      <c r="C10" t="s">
        <v>153</v>
      </c>
      <c r="E10" t="s">
        <v>154</v>
      </c>
      <c r="F10" t="s">
        <v>141</v>
      </c>
      <c r="G10" t="s">
        <v>79</v>
      </c>
      <c r="H10" t="s">
        <v>155</v>
      </c>
      <c r="I10" t="s">
        <v>156</v>
      </c>
    </row>
    <row r="11" spans="1:13" x14ac:dyDescent="0.25">
      <c r="A11" t="s">
        <v>157</v>
      </c>
      <c r="B11" t="s">
        <v>158</v>
      </c>
      <c r="C11" t="s">
        <v>159</v>
      </c>
      <c r="D11" t="s">
        <v>160</v>
      </c>
      <c r="E11" t="s">
        <v>161</v>
      </c>
      <c r="F11" t="s">
        <v>162</v>
      </c>
      <c r="G11" t="s">
        <v>78</v>
      </c>
      <c r="H11" t="s">
        <v>163</v>
      </c>
      <c r="I11" t="s">
        <v>164</v>
      </c>
    </row>
    <row r="12" spans="1:13" x14ac:dyDescent="0.25">
      <c r="A12" t="s">
        <v>165</v>
      </c>
      <c r="B12" t="s">
        <v>166</v>
      </c>
      <c r="C12" t="s">
        <v>120</v>
      </c>
      <c r="E12" t="s">
        <v>167</v>
      </c>
      <c r="F12" t="s">
        <v>122</v>
      </c>
      <c r="G12" t="s">
        <v>77</v>
      </c>
      <c r="H12" t="s">
        <v>168</v>
      </c>
    </row>
    <row r="13" spans="1:13" x14ac:dyDescent="0.25">
      <c r="A13" t="s">
        <v>169</v>
      </c>
      <c r="B13" t="s">
        <v>170</v>
      </c>
      <c r="C13" t="s">
        <v>171</v>
      </c>
      <c r="E13" t="s">
        <v>172</v>
      </c>
      <c r="F13" t="s">
        <v>173</v>
      </c>
      <c r="G13" t="s">
        <v>76</v>
      </c>
      <c r="H13" t="s">
        <v>174</v>
      </c>
      <c r="I13" t="s">
        <v>175</v>
      </c>
    </row>
    <row r="14" spans="1:13" x14ac:dyDescent="0.25">
      <c r="A14" t="s">
        <v>176</v>
      </c>
      <c r="B14" t="s">
        <v>177</v>
      </c>
      <c r="C14" t="s">
        <v>110</v>
      </c>
      <c r="E14" t="s">
        <v>178</v>
      </c>
      <c r="F14" t="s">
        <v>112</v>
      </c>
      <c r="G14" t="s">
        <v>75</v>
      </c>
      <c r="H14" t="s">
        <v>179</v>
      </c>
      <c r="I14" t="s">
        <v>180</v>
      </c>
    </row>
    <row r="15" spans="1:13" x14ac:dyDescent="0.25">
      <c r="A15" t="s">
        <v>638</v>
      </c>
      <c r="B15" t="s">
        <v>181</v>
      </c>
      <c r="C15" t="s">
        <v>182</v>
      </c>
      <c r="E15" t="s">
        <v>183</v>
      </c>
      <c r="F15" t="s">
        <v>184</v>
      </c>
      <c r="G15" t="s">
        <v>74</v>
      </c>
      <c r="H15" t="s">
        <v>185</v>
      </c>
    </row>
    <row r="16" spans="1:13" x14ac:dyDescent="0.25">
      <c r="A16" t="s">
        <v>186</v>
      </c>
      <c r="B16" t="s">
        <v>187</v>
      </c>
      <c r="C16" t="s">
        <v>188</v>
      </c>
      <c r="D16" t="s">
        <v>189</v>
      </c>
      <c r="E16" t="s">
        <v>190</v>
      </c>
      <c r="F16" t="s">
        <v>191</v>
      </c>
      <c r="G16" t="s">
        <v>73</v>
      </c>
      <c r="H16" t="s">
        <v>192</v>
      </c>
    </row>
    <row r="17" spans="1:9" x14ac:dyDescent="0.25">
      <c r="A17" t="s">
        <v>193</v>
      </c>
      <c r="B17" t="s">
        <v>194</v>
      </c>
      <c r="C17" t="s">
        <v>120</v>
      </c>
      <c r="E17" t="s">
        <v>195</v>
      </c>
      <c r="F17" t="s">
        <v>122</v>
      </c>
      <c r="G17" t="s">
        <v>72</v>
      </c>
      <c r="H17" t="s">
        <v>196</v>
      </c>
      <c r="I17" t="s">
        <v>197</v>
      </c>
    </row>
    <row r="18" spans="1:9" x14ac:dyDescent="0.25">
      <c r="A18" t="s">
        <v>198</v>
      </c>
      <c r="B18" t="s">
        <v>199</v>
      </c>
      <c r="C18" t="s">
        <v>200</v>
      </c>
      <c r="E18" t="s">
        <v>201</v>
      </c>
      <c r="F18" t="s">
        <v>105</v>
      </c>
      <c r="G18" t="s">
        <v>71</v>
      </c>
      <c r="H18" t="s">
        <v>202</v>
      </c>
      <c r="I18" t="s">
        <v>203</v>
      </c>
    </row>
    <row r="19" spans="1:9" x14ac:dyDescent="0.25">
      <c r="A19" t="s">
        <v>204</v>
      </c>
      <c r="B19" t="s">
        <v>205</v>
      </c>
      <c r="C19" t="s">
        <v>206</v>
      </c>
      <c r="E19" t="s">
        <v>207</v>
      </c>
      <c r="F19" t="s">
        <v>141</v>
      </c>
      <c r="G19" t="s">
        <v>70</v>
      </c>
      <c r="H19" t="s">
        <v>208</v>
      </c>
      <c r="I19" t="s">
        <v>209</v>
      </c>
    </row>
    <row r="20" spans="1:9" x14ac:dyDescent="0.25">
      <c r="A20" t="s">
        <v>645</v>
      </c>
      <c r="B20" t="s">
        <v>210</v>
      </c>
      <c r="C20" t="s">
        <v>120</v>
      </c>
      <c r="E20" t="s">
        <v>211</v>
      </c>
      <c r="F20" t="s">
        <v>122</v>
      </c>
      <c r="G20" t="s">
        <v>69</v>
      </c>
      <c r="H20" t="s">
        <v>212</v>
      </c>
      <c r="I20" t="s">
        <v>213</v>
      </c>
    </row>
    <row r="21" spans="1:9" x14ac:dyDescent="0.25">
      <c r="A21" t="s">
        <v>214</v>
      </c>
      <c r="B21" t="s">
        <v>215</v>
      </c>
      <c r="C21" t="s">
        <v>216</v>
      </c>
      <c r="E21" t="s">
        <v>217</v>
      </c>
      <c r="F21" t="s">
        <v>218</v>
      </c>
      <c r="G21" t="s">
        <v>68</v>
      </c>
      <c r="H21" t="s">
        <v>219</v>
      </c>
      <c r="I21" t="s">
        <v>220</v>
      </c>
    </row>
    <row r="22" spans="1:9" x14ac:dyDescent="0.25">
      <c r="A22" t="s">
        <v>644</v>
      </c>
      <c r="B22" t="s">
        <v>221</v>
      </c>
      <c r="C22" t="s">
        <v>188</v>
      </c>
      <c r="D22" t="s">
        <v>189</v>
      </c>
      <c r="E22" t="s">
        <v>222</v>
      </c>
      <c r="F22" t="s">
        <v>191</v>
      </c>
      <c r="G22" t="s">
        <v>67</v>
      </c>
      <c r="H22" t="s">
        <v>223</v>
      </c>
    </row>
    <row r="23" spans="1:9" x14ac:dyDescent="0.25">
      <c r="A23" t="s">
        <v>225</v>
      </c>
      <c r="B23" t="s">
        <v>226</v>
      </c>
      <c r="C23" t="s">
        <v>146</v>
      </c>
      <c r="E23" t="s">
        <v>227</v>
      </c>
      <c r="F23" t="s">
        <v>148</v>
      </c>
      <c r="G23" t="s">
        <v>224</v>
      </c>
      <c r="H23" t="s">
        <v>228</v>
      </c>
      <c r="I23" t="s">
        <v>229</v>
      </c>
    </row>
    <row r="24" spans="1:9" x14ac:dyDescent="0.25">
      <c r="A24" t="s">
        <v>230</v>
      </c>
      <c r="B24" t="s">
        <v>231</v>
      </c>
      <c r="C24" t="s">
        <v>232</v>
      </c>
      <c r="E24" t="s">
        <v>233</v>
      </c>
      <c r="F24" t="s">
        <v>141</v>
      </c>
      <c r="G24" t="s">
        <v>66</v>
      </c>
      <c r="H24" t="s">
        <v>234</v>
      </c>
      <c r="I24" t="s">
        <v>235</v>
      </c>
    </row>
    <row r="25" spans="1:9" x14ac:dyDescent="0.25">
      <c r="A25" t="s">
        <v>236</v>
      </c>
      <c r="B25" t="s">
        <v>237</v>
      </c>
      <c r="C25" t="s">
        <v>238</v>
      </c>
      <c r="E25" t="s">
        <v>239</v>
      </c>
      <c r="F25" t="s">
        <v>129</v>
      </c>
      <c r="G25" t="s">
        <v>65</v>
      </c>
      <c r="H25" t="s">
        <v>240</v>
      </c>
    </row>
    <row r="26" spans="1:9" x14ac:dyDescent="0.25">
      <c r="A26" t="s">
        <v>241</v>
      </c>
      <c r="B26" t="s">
        <v>242</v>
      </c>
      <c r="C26" t="s">
        <v>243</v>
      </c>
      <c r="E26" t="s">
        <v>244</v>
      </c>
      <c r="F26" t="s">
        <v>105</v>
      </c>
      <c r="G26" t="s">
        <v>64</v>
      </c>
      <c r="H26" t="s">
        <v>245</v>
      </c>
      <c r="I26" t="s">
        <v>246</v>
      </c>
    </row>
    <row r="27" spans="1:9" x14ac:dyDescent="0.25">
      <c r="A27" t="s">
        <v>247</v>
      </c>
      <c r="B27" t="s">
        <v>248</v>
      </c>
      <c r="C27" t="s">
        <v>206</v>
      </c>
      <c r="E27" t="s">
        <v>207</v>
      </c>
      <c r="F27" t="s">
        <v>141</v>
      </c>
      <c r="G27" t="s">
        <v>63</v>
      </c>
      <c r="H27" t="s">
        <v>249</v>
      </c>
      <c r="I27" t="s">
        <v>250</v>
      </c>
    </row>
    <row r="28" spans="1:9" x14ac:dyDescent="0.25">
      <c r="A28" t="s">
        <v>251</v>
      </c>
      <c r="B28" t="s">
        <v>252</v>
      </c>
      <c r="C28" t="s">
        <v>253</v>
      </c>
      <c r="E28" t="s">
        <v>254</v>
      </c>
      <c r="F28" t="s">
        <v>255</v>
      </c>
      <c r="G28" t="s">
        <v>62</v>
      </c>
      <c r="H28" t="s">
        <v>256</v>
      </c>
      <c r="I28" t="s">
        <v>257</v>
      </c>
    </row>
    <row r="29" spans="1:9" x14ac:dyDescent="0.25">
      <c r="A29" t="s">
        <v>258</v>
      </c>
      <c r="B29" t="s">
        <v>259</v>
      </c>
      <c r="C29" t="s">
        <v>260</v>
      </c>
      <c r="E29" t="s">
        <v>261</v>
      </c>
      <c r="F29" t="s">
        <v>262</v>
      </c>
      <c r="G29" t="s">
        <v>61</v>
      </c>
      <c r="H29" t="s">
        <v>263</v>
      </c>
      <c r="I29" t="s">
        <v>264</v>
      </c>
    </row>
    <row r="30" spans="1:9" x14ac:dyDescent="0.25">
      <c r="A30" t="s">
        <v>265</v>
      </c>
      <c r="B30" t="s">
        <v>266</v>
      </c>
      <c r="C30" t="s">
        <v>267</v>
      </c>
      <c r="E30" t="s">
        <v>268</v>
      </c>
      <c r="F30" t="s">
        <v>148</v>
      </c>
      <c r="G30" t="s">
        <v>88</v>
      </c>
      <c r="H30" t="s">
        <v>269</v>
      </c>
      <c r="I30" t="s">
        <v>270</v>
      </c>
    </row>
    <row r="31" spans="1:9" x14ac:dyDescent="0.25">
      <c r="A31" t="s">
        <v>271</v>
      </c>
      <c r="B31" t="s">
        <v>272</v>
      </c>
      <c r="C31" t="s">
        <v>273</v>
      </c>
      <c r="E31" t="s">
        <v>274</v>
      </c>
      <c r="F31" t="s">
        <v>148</v>
      </c>
      <c r="G31" t="s">
        <v>60</v>
      </c>
      <c r="H31" t="s">
        <v>275</v>
      </c>
    </row>
    <row r="32" spans="1:9" x14ac:dyDescent="0.25">
      <c r="A32" t="s">
        <v>276</v>
      </c>
      <c r="B32" t="s">
        <v>277</v>
      </c>
      <c r="C32" t="s">
        <v>278</v>
      </c>
      <c r="D32" t="s">
        <v>189</v>
      </c>
      <c r="E32" t="s">
        <v>279</v>
      </c>
      <c r="F32" t="s">
        <v>191</v>
      </c>
      <c r="G32" t="s">
        <v>59</v>
      </c>
      <c r="H32" t="s">
        <v>280</v>
      </c>
    </row>
    <row r="33" spans="1:9" x14ac:dyDescent="0.25">
      <c r="A33" t="s">
        <v>639</v>
      </c>
      <c r="B33" t="s">
        <v>281</v>
      </c>
      <c r="C33" t="s">
        <v>282</v>
      </c>
      <c r="D33" t="s">
        <v>283</v>
      </c>
      <c r="E33" t="s">
        <v>284</v>
      </c>
      <c r="F33" t="s">
        <v>285</v>
      </c>
      <c r="G33" t="s">
        <v>58</v>
      </c>
      <c r="H33" t="s">
        <v>286</v>
      </c>
    </row>
    <row r="34" spans="1:9" x14ac:dyDescent="0.25">
      <c r="A34" t="s">
        <v>287</v>
      </c>
      <c r="B34" t="s">
        <v>288</v>
      </c>
      <c r="C34" t="s">
        <v>289</v>
      </c>
      <c r="D34" t="s">
        <v>290</v>
      </c>
      <c r="E34" t="s">
        <v>291</v>
      </c>
      <c r="F34" t="s">
        <v>292</v>
      </c>
      <c r="G34" t="s">
        <v>57</v>
      </c>
      <c r="H34" t="s">
        <v>293</v>
      </c>
      <c r="I34" t="s">
        <v>294</v>
      </c>
    </row>
    <row r="35" spans="1:9" x14ac:dyDescent="0.25">
      <c r="A35" t="s">
        <v>295</v>
      </c>
      <c r="B35" t="s">
        <v>296</v>
      </c>
      <c r="C35" t="s">
        <v>297</v>
      </c>
      <c r="D35" t="s">
        <v>298</v>
      </c>
      <c r="E35" t="s">
        <v>299</v>
      </c>
      <c r="F35" t="s">
        <v>191</v>
      </c>
      <c r="G35" t="s">
        <v>56</v>
      </c>
      <c r="H35" t="s">
        <v>300</v>
      </c>
      <c r="I35" t="s">
        <v>301</v>
      </c>
    </row>
    <row r="36" spans="1:9" x14ac:dyDescent="0.25">
      <c r="A36" t="s">
        <v>302</v>
      </c>
      <c r="B36" t="s">
        <v>303</v>
      </c>
      <c r="C36" t="s">
        <v>304</v>
      </c>
      <c r="D36" t="s">
        <v>305</v>
      </c>
      <c r="E36" t="s">
        <v>306</v>
      </c>
      <c r="F36" t="s">
        <v>292</v>
      </c>
      <c r="G36" t="s">
        <v>55</v>
      </c>
      <c r="H36" t="s">
        <v>307</v>
      </c>
      <c r="I36" t="s">
        <v>308</v>
      </c>
    </row>
    <row r="37" spans="1:9" x14ac:dyDescent="0.25">
      <c r="A37" t="s">
        <v>309</v>
      </c>
      <c r="B37" t="s">
        <v>310</v>
      </c>
      <c r="C37" t="s">
        <v>311</v>
      </c>
      <c r="D37" t="s">
        <v>283</v>
      </c>
      <c r="E37" t="s">
        <v>312</v>
      </c>
      <c r="F37" t="s">
        <v>285</v>
      </c>
      <c r="G37" t="s">
        <v>54</v>
      </c>
      <c r="H37" t="s">
        <v>313</v>
      </c>
      <c r="I37" t="s">
        <v>314</v>
      </c>
    </row>
    <row r="38" spans="1:9" x14ac:dyDescent="0.25">
      <c r="A38" t="s">
        <v>315</v>
      </c>
      <c r="B38" t="s">
        <v>316</v>
      </c>
      <c r="C38" t="s">
        <v>317</v>
      </c>
      <c r="D38" t="s">
        <v>318</v>
      </c>
      <c r="F38" t="s">
        <v>319</v>
      </c>
      <c r="G38" t="s">
        <v>53</v>
      </c>
      <c r="H38" t="s">
        <v>320</v>
      </c>
      <c r="I38" t="s">
        <v>321</v>
      </c>
    </row>
    <row r="39" spans="1:9" x14ac:dyDescent="0.25">
      <c r="A39" t="s">
        <v>322</v>
      </c>
      <c r="B39" t="s">
        <v>323</v>
      </c>
      <c r="C39" t="s">
        <v>324</v>
      </c>
      <c r="D39" t="s">
        <v>325</v>
      </c>
      <c r="E39" t="s">
        <v>326</v>
      </c>
      <c r="F39" t="s">
        <v>122</v>
      </c>
      <c r="G39" t="s">
        <v>52</v>
      </c>
      <c r="H39" t="s">
        <v>327</v>
      </c>
    </row>
    <row r="40" spans="1:9" x14ac:dyDescent="0.25">
      <c r="A40" t="s">
        <v>640</v>
      </c>
      <c r="B40" t="s">
        <v>328</v>
      </c>
      <c r="C40" t="s">
        <v>329</v>
      </c>
      <c r="E40" t="s">
        <v>330</v>
      </c>
      <c r="F40" t="s">
        <v>105</v>
      </c>
      <c r="G40" t="s">
        <v>51</v>
      </c>
      <c r="H40" t="s">
        <v>331</v>
      </c>
    </row>
    <row r="41" spans="1:9" x14ac:dyDescent="0.25">
      <c r="A41" t="s">
        <v>332</v>
      </c>
      <c r="B41" t="s">
        <v>333</v>
      </c>
      <c r="C41" t="s">
        <v>334</v>
      </c>
      <c r="E41" t="s">
        <v>335</v>
      </c>
      <c r="F41" t="s">
        <v>141</v>
      </c>
      <c r="G41" t="s">
        <v>50</v>
      </c>
      <c r="H41" t="s">
        <v>336</v>
      </c>
      <c r="I41" t="s">
        <v>337</v>
      </c>
    </row>
    <row r="42" spans="1:9" x14ac:dyDescent="0.25">
      <c r="A42" t="s">
        <v>338</v>
      </c>
      <c r="B42" t="s">
        <v>339</v>
      </c>
      <c r="C42" t="s">
        <v>340</v>
      </c>
      <c r="E42" t="s">
        <v>341</v>
      </c>
      <c r="F42" t="s">
        <v>141</v>
      </c>
      <c r="G42" t="s">
        <v>49</v>
      </c>
      <c r="H42" t="s">
        <v>342</v>
      </c>
      <c r="I42" t="s">
        <v>343</v>
      </c>
    </row>
    <row r="43" spans="1:9" x14ac:dyDescent="0.25">
      <c r="A43" t="s">
        <v>344</v>
      </c>
      <c r="B43" t="s">
        <v>345</v>
      </c>
      <c r="C43" t="s">
        <v>346</v>
      </c>
      <c r="D43" t="s">
        <v>160</v>
      </c>
      <c r="E43" t="s">
        <v>347</v>
      </c>
      <c r="F43" t="s">
        <v>162</v>
      </c>
      <c r="G43" t="s">
        <v>48</v>
      </c>
      <c r="H43" t="s">
        <v>348</v>
      </c>
      <c r="I43" t="s">
        <v>349</v>
      </c>
    </row>
    <row r="44" spans="1:9" x14ac:dyDescent="0.25">
      <c r="A44" t="s">
        <v>641</v>
      </c>
      <c r="B44" t="s">
        <v>350</v>
      </c>
      <c r="C44" t="s">
        <v>351</v>
      </c>
      <c r="D44" t="s">
        <v>352</v>
      </c>
      <c r="E44" t="s">
        <v>353</v>
      </c>
      <c r="F44" t="s">
        <v>285</v>
      </c>
      <c r="G44" t="s">
        <v>47</v>
      </c>
      <c r="H44" t="s">
        <v>354</v>
      </c>
      <c r="I44" t="s">
        <v>355</v>
      </c>
    </row>
    <row r="45" spans="1:9" x14ac:dyDescent="0.25">
      <c r="A45" t="s">
        <v>356</v>
      </c>
      <c r="B45" t="s">
        <v>357</v>
      </c>
      <c r="C45" t="s">
        <v>358</v>
      </c>
      <c r="E45" t="s">
        <v>359</v>
      </c>
      <c r="F45" t="s">
        <v>105</v>
      </c>
      <c r="G45" t="s">
        <v>46</v>
      </c>
      <c r="H45" t="s">
        <v>360</v>
      </c>
      <c r="I45" t="s">
        <v>361</v>
      </c>
    </row>
    <row r="46" spans="1:9" x14ac:dyDescent="0.25">
      <c r="A46" t="s">
        <v>362</v>
      </c>
      <c r="B46" t="s">
        <v>363</v>
      </c>
      <c r="C46" t="s">
        <v>364</v>
      </c>
      <c r="D46" t="s">
        <v>365</v>
      </c>
      <c r="E46" t="s">
        <v>366</v>
      </c>
      <c r="F46" t="s">
        <v>285</v>
      </c>
      <c r="G46" t="s">
        <v>45</v>
      </c>
      <c r="H46" t="s">
        <v>367</v>
      </c>
    </row>
    <row r="47" spans="1:9" x14ac:dyDescent="0.25">
      <c r="A47" t="s">
        <v>368</v>
      </c>
      <c r="B47" t="s">
        <v>369</v>
      </c>
      <c r="C47" t="s">
        <v>370</v>
      </c>
      <c r="D47" t="s">
        <v>371</v>
      </c>
      <c r="E47" t="s">
        <v>372</v>
      </c>
      <c r="F47" t="s">
        <v>292</v>
      </c>
      <c r="G47" t="s">
        <v>44</v>
      </c>
      <c r="H47" t="s">
        <v>373</v>
      </c>
      <c r="I47" t="s">
        <v>374</v>
      </c>
    </row>
    <row r="48" spans="1:9" x14ac:dyDescent="0.25">
      <c r="A48" t="s">
        <v>375</v>
      </c>
      <c r="B48" t="s">
        <v>376</v>
      </c>
      <c r="C48" t="s">
        <v>377</v>
      </c>
      <c r="D48" t="s">
        <v>378</v>
      </c>
      <c r="E48" t="s">
        <v>379</v>
      </c>
      <c r="F48" t="s">
        <v>292</v>
      </c>
      <c r="G48" t="s">
        <v>43</v>
      </c>
      <c r="H48" t="s">
        <v>380</v>
      </c>
      <c r="I48" t="s">
        <v>381</v>
      </c>
    </row>
    <row r="49" spans="1:9" x14ac:dyDescent="0.25">
      <c r="A49" t="s">
        <v>382</v>
      </c>
      <c r="B49" t="s">
        <v>383</v>
      </c>
      <c r="C49" t="s">
        <v>384</v>
      </c>
      <c r="D49" t="s">
        <v>283</v>
      </c>
      <c r="E49" t="s">
        <v>385</v>
      </c>
      <c r="F49" t="s">
        <v>285</v>
      </c>
      <c r="G49" t="s">
        <v>42</v>
      </c>
      <c r="H49" t="s">
        <v>386</v>
      </c>
      <c r="I49" t="s">
        <v>387</v>
      </c>
    </row>
    <row r="50" spans="1:9" x14ac:dyDescent="0.25">
      <c r="A50" t="s">
        <v>388</v>
      </c>
      <c r="B50" t="s">
        <v>389</v>
      </c>
      <c r="C50" t="s">
        <v>390</v>
      </c>
      <c r="E50" t="s">
        <v>391</v>
      </c>
      <c r="F50" t="s">
        <v>255</v>
      </c>
      <c r="G50" t="s">
        <v>41</v>
      </c>
      <c r="H50" t="s">
        <v>392</v>
      </c>
      <c r="I50" t="s">
        <v>393</v>
      </c>
    </row>
    <row r="51" spans="1:9" x14ac:dyDescent="0.25">
      <c r="A51" t="s">
        <v>394</v>
      </c>
      <c r="B51" t="s">
        <v>395</v>
      </c>
      <c r="C51" t="s">
        <v>396</v>
      </c>
      <c r="E51" t="s">
        <v>397</v>
      </c>
      <c r="F51" t="s">
        <v>398</v>
      </c>
      <c r="G51" t="s">
        <v>40</v>
      </c>
      <c r="H51" t="s">
        <v>399</v>
      </c>
      <c r="I51" t="s">
        <v>400</v>
      </c>
    </row>
    <row r="52" spans="1:9" x14ac:dyDescent="0.25">
      <c r="A52" t="s">
        <v>401</v>
      </c>
      <c r="B52" t="s">
        <v>402</v>
      </c>
      <c r="C52" t="s">
        <v>403</v>
      </c>
      <c r="D52" t="s">
        <v>404</v>
      </c>
      <c r="E52" t="s">
        <v>405</v>
      </c>
      <c r="F52" t="s">
        <v>162</v>
      </c>
      <c r="G52" t="s">
        <v>39</v>
      </c>
      <c r="H52" t="s">
        <v>406</v>
      </c>
      <c r="I52" t="s">
        <v>407</v>
      </c>
    </row>
    <row r="53" spans="1:9" x14ac:dyDescent="0.25">
      <c r="A53" t="s">
        <v>408</v>
      </c>
      <c r="B53" t="s">
        <v>409</v>
      </c>
      <c r="C53" t="s">
        <v>410</v>
      </c>
      <c r="E53" t="s">
        <v>411</v>
      </c>
      <c r="F53" t="s">
        <v>105</v>
      </c>
      <c r="G53" t="s">
        <v>38</v>
      </c>
      <c r="H53" t="s">
        <v>412</v>
      </c>
    </row>
    <row r="54" spans="1:9" x14ac:dyDescent="0.25">
      <c r="A54" t="s">
        <v>413</v>
      </c>
      <c r="B54" t="s">
        <v>414</v>
      </c>
      <c r="C54" t="s">
        <v>120</v>
      </c>
      <c r="E54" t="s">
        <v>415</v>
      </c>
      <c r="F54" t="s">
        <v>122</v>
      </c>
      <c r="G54" t="s">
        <v>37</v>
      </c>
      <c r="H54" t="s">
        <v>416</v>
      </c>
      <c r="I54" t="s">
        <v>417</v>
      </c>
    </row>
    <row r="55" spans="1:9" x14ac:dyDescent="0.25">
      <c r="A55" t="s">
        <v>418</v>
      </c>
      <c r="B55" t="s">
        <v>419</v>
      </c>
      <c r="C55" t="s">
        <v>171</v>
      </c>
      <c r="E55" t="s">
        <v>172</v>
      </c>
      <c r="F55" t="s">
        <v>173</v>
      </c>
      <c r="G55" t="s">
        <v>36</v>
      </c>
      <c r="H55" t="s">
        <v>420</v>
      </c>
      <c r="I55" t="s">
        <v>421</v>
      </c>
    </row>
    <row r="56" spans="1:9" x14ac:dyDescent="0.25">
      <c r="A56" t="s">
        <v>422</v>
      </c>
      <c r="B56" t="s">
        <v>423</v>
      </c>
      <c r="C56" t="s">
        <v>424</v>
      </c>
      <c r="D56" t="s">
        <v>425</v>
      </c>
      <c r="E56" t="s">
        <v>426</v>
      </c>
      <c r="F56" t="s">
        <v>285</v>
      </c>
      <c r="G56" t="s">
        <v>32</v>
      </c>
      <c r="H56" t="s">
        <v>427</v>
      </c>
      <c r="I56" t="s">
        <v>428</v>
      </c>
    </row>
    <row r="57" spans="1:9" x14ac:dyDescent="0.25">
      <c r="A57" t="s">
        <v>429</v>
      </c>
      <c r="B57" t="s">
        <v>430</v>
      </c>
      <c r="C57" t="s">
        <v>431</v>
      </c>
      <c r="E57" t="s">
        <v>432</v>
      </c>
      <c r="F57" t="s">
        <v>105</v>
      </c>
      <c r="G57" t="s">
        <v>35</v>
      </c>
      <c r="H57" t="s">
        <v>433</v>
      </c>
      <c r="I57" t="s">
        <v>434</v>
      </c>
    </row>
    <row r="58" spans="1:9" x14ac:dyDescent="0.25">
      <c r="A58" t="s">
        <v>436</v>
      </c>
      <c r="B58" t="s">
        <v>437</v>
      </c>
      <c r="C58" t="s">
        <v>438</v>
      </c>
      <c r="E58" t="s">
        <v>439</v>
      </c>
      <c r="F58" t="s">
        <v>141</v>
      </c>
      <c r="G58" t="s">
        <v>435</v>
      </c>
      <c r="H58" t="s">
        <v>440</v>
      </c>
      <c r="I58" t="s">
        <v>441</v>
      </c>
    </row>
    <row r="59" spans="1:9" x14ac:dyDescent="0.25">
      <c r="A59" t="s">
        <v>442</v>
      </c>
      <c r="B59" t="s">
        <v>443</v>
      </c>
      <c r="C59" t="s">
        <v>110</v>
      </c>
      <c r="E59" t="s">
        <v>444</v>
      </c>
      <c r="F59" t="s">
        <v>112</v>
      </c>
      <c r="G59" t="s">
        <v>34</v>
      </c>
      <c r="H59" t="s">
        <v>445</v>
      </c>
      <c r="I59" t="s">
        <v>446</v>
      </c>
    </row>
    <row r="60" spans="1:9" x14ac:dyDescent="0.25">
      <c r="A60" t="s">
        <v>447</v>
      </c>
      <c r="B60" t="s">
        <v>448</v>
      </c>
      <c r="C60" t="s">
        <v>449</v>
      </c>
      <c r="E60" t="s">
        <v>450</v>
      </c>
      <c r="F60" t="s">
        <v>218</v>
      </c>
      <c r="G60" t="s">
        <v>33</v>
      </c>
      <c r="H60" t="s">
        <v>451</v>
      </c>
      <c r="I60" t="s">
        <v>452</v>
      </c>
    </row>
    <row r="61" spans="1:9" x14ac:dyDescent="0.25">
      <c r="A61" t="s">
        <v>453</v>
      </c>
      <c r="B61" t="s">
        <v>454</v>
      </c>
      <c r="C61" t="s">
        <v>260</v>
      </c>
      <c r="E61" t="s">
        <v>455</v>
      </c>
      <c r="F61" t="s">
        <v>262</v>
      </c>
      <c r="G61" t="s">
        <v>31</v>
      </c>
      <c r="H61" t="s">
        <v>456</v>
      </c>
    </row>
    <row r="62" spans="1:9" x14ac:dyDescent="0.25">
      <c r="A62" t="s">
        <v>457</v>
      </c>
      <c r="B62" t="s">
        <v>458</v>
      </c>
      <c r="C62" t="s">
        <v>297</v>
      </c>
      <c r="D62" t="s">
        <v>298</v>
      </c>
      <c r="E62" t="s">
        <v>459</v>
      </c>
      <c r="F62" t="s">
        <v>191</v>
      </c>
      <c r="G62" t="s">
        <v>30</v>
      </c>
      <c r="H62" t="s">
        <v>460</v>
      </c>
      <c r="I62" t="s">
        <v>461</v>
      </c>
    </row>
    <row r="63" spans="1:9" x14ac:dyDescent="0.25">
      <c r="A63" t="s">
        <v>462</v>
      </c>
      <c r="B63" t="s">
        <v>463</v>
      </c>
      <c r="C63" t="s">
        <v>188</v>
      </c>
      <c r="D63" t="s">
        <v>189</v>
      </c>
      <c r="E63" t="s">
        <v>464</v>
      </c>
      <c r="F63" t="s">
        <v>191</v>
      </c>
      <c r="G63" t="s">
        <v>29</v>
      </c>
      <c r="H63" t="s">
        <v>465</v>
      </c>
    </row>
    <row r="64" spans="1:9" x14ac:dyDescent="0.25">
      <c r="A64" t="s">
        <v>466</v>
      </c>
      <c r="B64" t="s">
        <v>467</v>
      </c>
      <c r="C64" t="s">
        <v>468</v>
      </c>
      <c r="E64" t="s">
        <v>469</v>
      </c>
      <c r="F64" t="s">
        <v>105</v>
      </c>
      <c r="G64" t="s">
        <v>28</v>
      </c>
      <c r="H64" t="s">
        <v>470</v>
      </c>
    </row>
    <row r="65" spans="1:9" x14ac:dyDescent="0.25">
      <c r="A65" t="s">
        <v>471</v>
      </c>
      <c r="B65" t="s">
        <v>472</v>
      </c>
      <c r="C65" t="s">
        <v>171</v>
      </c>
      <c r="E65" t="s">
        <v>172</v>
      </c>
      <c r="F65" t="s">
        <v>173</v>
      </c>
      <c r="G65" t="s">
        <v>27</v>
      </c>
      <c r="H65" t="s">
        <v>473</v>
      </c>
      <c r="I65" t="s">
        <v>474</v>
      </c>
    </row>
    <row r="66" spans="1:9" x14ac:dyDescent="0.25">
      <c r="A66" t="s">
        <v>475</v>
      </c>
      <c r="B66" t="s">
        <v>476</v>
      </c>
      <c r="C66" t="s">
        <v>477</v>
      </c>
      <c r="D66" t="s">
        <v>478</v>
      </c>
      <c r="E66" t="s">
        <v>479</v>
      </c>
      <c r="F66" t="s">
        <v>285</v>
      </c>
      <c r="G66" t="s">
        <v>26</v>
      </c>
      <c r="H66" t="s">
        <v>480</v>
      </c>
      <c r="I66" t="s">
        <v>481</v>
      </c>
    </row>
    <row r="67" spans="1:9" x14ac:dyDescent="0.25">
      <c r="A67" t="s">
        <v>482</v>
      </c>
      <c r="B67" t="s">
        <v>483</v>
      </c>
      <c r="C67" t="s">
        <v>484</v>
      </c>
      <c r="E67" t="s">
        <v>485</v>
      </c>
      <c r="F67" t="s">
        <v>255</v>
      </c>
      <c r="G67" t="s">
        <v>25</v>
      </c>
      <c r="H67" t="s">
        <v>486</v>
      </c>
      <c r="I67" t="s">
        <v>487</v>
      </c>
    </row>
    <row r="68" spans="1:9" x14ac:dyDescent="0.25">
      <c r="A68" t="s">
        <v>488</v>
      </c>
      <c r="B68" t="s">
        <v>489</v>
      </c>
      <c r="C68" t="s">
        <v>297</v>
      </c>
      <c r="D68" t="s">
        <v>298</v>
      </c>
      <c r="E68" t="s">
        <v>490</v>
      </c>
      <c r="F68" t="s">
        <v>191</v>
      </c>
      <c r="G68" t="s">
        <v>24</v>
      </c>
      <c r="H68" t="s">
        <v>491</v>
      </c>
    </row>
    <row r="69" spans="1:9" x14ac:dyDescent="0.25">
      <c r="A69" t="s">
        <v>492</v>
      </c>
      <c r="B69" t="s">
        <v>493</v>
      </c>
      <c r="C69" t="s">
        <v>494</v>
      </c>
      <c r="E69" t="s">
        <v>495</v>
      </c>
      <c r="F69" t="s">
        <v>184</v>
      </c>
      <c r="G69" t="s">
        <v>23</v>
      </c>
      <c r="H69" t="s">
        <v>496</v>
      </c>
    </row>
    <row r="70" spans="1:9" x14ac:dyDescent="0.25">
      <c r="A70" t="s">
        <v>497</v>
      </c>
      <c r="B70" t="s">
        <v>498</v>
      </c>
      <c r="C70" t="s">
        <v>146</v>
      </c>
      <c r="E70" t="s">
        <v>499</v>
      </c>
      <c r="F70" t="s">
        <v>148</v>
      </c>
      <c r="G70" t="s">
        <v>22</v>
      </c>
      <c r="H70" t="s">
        <v>500</v>
      </c>
      <c r="I70" t="s">
        <v>501</v>
      </c>
    </row>
    <row r="71" spans="1:9" x14ac:dyDescent="0.25">
      <c r="A71" t="s">
        <v>502</v>
      </c>
      <c r="B71" t="s">
        <v>503</v>
      </c>
      <c r="C71" t="s">
        <v>504</v>
      </c>
      <c r="E71" t="s">
        <v>505</v>
      </c>
      <c r="F71" t="s">
        <v>506</v>
      </c>
      <c r="G71" t="s">
        <v>21</v>
      </c>
      <c r="H71" t="s">
        <v>507</v>
      </c>
      <c r="I71" t="s">
        <v>508</v>
      </c>
    </row>
    <row r="72" spans="1:9" x14ac:dyDescent="0.25">
      <c r="A72" t="s">
        <v>509</v>
      </c>
      <c r="B72" t="s">
        <v>510</v>
      </c>
      <c r="C72" t="s">
        <v>511</v>
      </c>
      <c r="D72" t="s">
        <v>512</v>
      </c>
      <c r="E72" t="s">
        <v>513</v>
      </c>
      <c r="F72" t="s">
        <v>285</v>
      </c>
      <c r="G72" t="s">
        <v>20</v>
      </c>
      <c r="H72" t="s">
        <v>514</v>
      </c>
    </row>
    <row r="73" spans="1:9" x14ac:dyDescent="0.25">
      <c r="A73" t="s">
        <v>515</v>
      </c>
      <c r="B73" t="s">
        <v>516</v>
      </c>
      <c r="C73" t="s">
        <v>120</v>
      </c>
      <c r="E73" t="s">
        <v>517</v>
      </c>
      <c r="F73" t="s">
        <v>122</v>
      </c>
      <c r="G73" t="s">
        <v>19</v>
      </c>
      <c r="H73" t="s">
        <v>518</v>
      </c>
      <c r="I73" t="s">
        <v>519</v>
      </c>
    </row>
    <row r="74" spans="1:9" x14ac:dyDescent="0.25">
      <c r="A74" t="s">
        <v>520</v>
      </c>
      <c r="B74" t="s">
        <v>521</v>
      </c>
      <c r="C74" t="s">
        <v>522</v>
      </c>
      <c r="E74" t="s">
        <v>523</v>
      </c>
      <c r="F74" t="s">
        <v>524</v>
      </c>
      <c r="G74" t="s">
        <v>18</v>
      </c>
      <c r="H74" t="s">
        <v>525</v>
      </c>
      <c r="I74" t="s">
        <v>526</v>
      </c>
    </row>
    <row r="75" spans="1:9" x14ac:dyDescent="0.25">
      <c r="A75" t="s">
        <v>527</v>
      </c>
      <c r="B75" t="s">
        <v>528</v>
      </c>
      <c r="C75" t="s">
        <v>438</v>
      </c>
      <c r="E75" t="s">
        <v>529</v>
      </c>
      <c r="F75" t="s">
        <v>141</v>
      </c>
      <c r="G75" t="s">
        <v>17</v>
      </c>
      <c r="H75" t="s">
        <v>530</v>
      </c>
      <c r="I75" t="s">
        <v>531</v>
      </c>
    </row>
    <row r="76" spans="1:9" x14ac:dyDescent="0.25">
      <c r="A76" t="s">
        <v>532</v>
      </c>
      <c r="B76" t="s">
        <v>533</v>
      </c>
      <c r="C76" t="s">
        <v>534</v>
      </c>
      <c r="D76" t="s">
        <v>535</v>
      </c>
      <c r="E76" t="s">
        <v>536</v>
      </c>
      <c r="F76" t="s">
        <v>285</v>
      </c>
      <c r="G76" t="s">
        <v>16</v>
      </c>
      <c r="H76" t="s">
        <v>537</v>
      </c>
      <c r="I76" t="s">
        <v>538</v>
      </c>
    </row>
    <row r="77" spans="1:9" x14ac:dyDescent="0.25">
      <c r="A77" t="s">
        <v>539</v>
      </c>
      <c r="B77" t="s">
        <v>540</v>
      </c>
      <c r="C77" t="s">
        <v>541</v>
      </c>
      <c r="E77" t="s">
        <v>542</v>
      </c>
      <c r="F77" t="s">
        <v>398</v>
      </c>
      <c r="G77" t="s">
        <v>15</v>
      </c>
      <c r="H77" t="s">
        <v>543</v>
      </c>
      <c r="I77" t="s">
        <v>544</v>
      </c>
    </row>
    <row r="78" spans="1:9" x14ac:dyDescent="0.25">
      <c r="A78" t="s">
        <v>545</v>
      </c>
      <c r="B78" t="s">
        <v>546</v>
      </c>
      <c r="C78" t="s">
        <v>384</v>
      </c>
      <c r="D78" t="s">
        <v>283</v>
      </c>
      <c r="E78" t="s">
        <v>547</v>
      </c>
      <c r="F78" t="s">
        <v>285</v>
      </c>
      <c r="G78" t="s">
        <v>14</v>
      </c>
      <c r="H78" t="s">
        <v>548</v>
      </c>
    </row>
    <row r="79" spans="1:9" x14ac:dyDescent="0.25">
      <c r="A79" t="s">
        <v>549</v>
      </c>
      <c r="B79" t="s">
        <v>550</v>
      </c>
      <c r="C79" t="s">
        <v>551</v>
      </c>
      <c r="D79" t="s">
        <v>552</v>
      </c>
      <c r="E79" t="s">
        <v>553</v>
      </c>
      <c r="F79" t="s">
        <v>285</v>
      </c>
      <c r="G79" t="s">
        <v>13</v>
      </c>
      <c r="H79" t="s">
        <v>554</v>
      </c>
      <c r="I79" t="s">
        <v>555</v>
      </c>
    </row>
    <row r="80" spans="1:9" x14ac:dyDescent="0.25">
      <c r="A80" t="s">
        <v>556</v>
      </c>
      <c r="B80" t="s">
        <v>557</v>
      </c>
      <c r="C80" t="s">
        <v>558</v>
      </c>
      <c r="E80" t="s">
        <v>559</v>
      </c>
      <c r="F80" t="s">
        <v>105</v>
      </c>
      <c r="G80" t="s">
        <v>11</v>
      </c>
      <c r="H80" t="s">
        <v>560</v>
      </c>
      <c r="I80" t="s">
        <v>561</v>
      </c>
    </row>
    <row r="81" spans="1:9" x14ac:dyDescent="0.25">
      <c r="A81" t="s">
        <v>562</v>
      </c>
      <c r="B81" t="s">
        <v>563</v>
      </c>
      <c r="C81" t="s">
        <v>110</v>
      </c>
      <c r="E81" t="s">
        <v>444</v>
      </c>
      <c r="F81" t="s">
        <v>112</v>
      </c>
      <c r="G81" t="s">
        <v>12</v>
      </c>
      <c r="H81" t="s">
        <v>564</v>
      </c>
    </row>
    <row r="82" spans="1:9" x14ac:dyDescent="0.25">
      <c r="A82" t="s">
        <v>565</v>
      </c>
      <c r="B82" t="s">
        <v>566</v>
      </c>
      <c r="C82" t="s">
        <v>188</v>
      </c>
      <c r="D82" t="s">
        <v>189</v>
      </c>
      <c r="E82" t="s">
        <v>567</v>
      </c>
      <c r="F82" t="s">
        <v>191</v>
      </c>
      <c r="G82" t="s">
        <v>10</v>
      </c>
      <c r="H82" t="s">
        <v>568</v>
      </c>
      <c r="I82" t="s">
        <v>569</v>
      </c>
    </row>
    <row r="83" spans="1:9" x14ac:dyDescent="0.25">
      <c r="A83" t="s">
        <v>570</v>
      </c>
      <c r="B83" t="s">
        <v>571</v>
      </c>
      <c r="C83" t="s">
        <v>572</v>
      </c>
      <c r="D83" t="s">
        <v>352</v>
      </c>
      <c r="E83" t="s">
        <v>573</v>
      </c>
      <c r="F83" t="s">
        <v>285</v>
      </c>
      <c r="G83" t="s">
        <v>9</v>
      </c>
      <c r="H83" t="s">
        <v>574</v>
      </c>
      <c r="I83" t="s">
        <v>575</v>
      </c>
    </row>
    <row r="84" spans="1:9" x14ac:dyDescent="0.25">
      <c r="A84" t="s">
        <v>576</v>
      </c>
      <c r="B84" t="s">
        <v>577</v>
      </c>
      <c r="C84" t="s">
        <v>578</v>
      </c>
      <c r="E84" t="s">
        <v>579</v>
      </c>
      <c r="F84" t="s">
        <v>524</v>
      </c>
      <c r="G84" t="s">
        <v>8</v>
      </c>
      <c r="H84" t="s">
        <v>580</v>
      </c>
      <c r="I84" t="s">
        <v>581</v>
      </c>
    </row>
    <row r="85" spans="1:9" x14ac:dyDescent="0.25">
      <c r="A85" t="s">
        <v>582</v>
      </c>
      <c r="B85" t="s">
        <v>583</v>
      </c>
      <c r="C85" t="s">
        <v>584</v>
      </c>
      <c r="E85" t="s">
        <v>585</v>
      </c>
      <c r="F85" t="s">
        <v>141</v>
      </c>
      <c r="G85" t="s">
        <v>7</v>
      </c>
      <c r="H85" t="s">
        <v>586</v>
      </c>
      <c r="I85" t="s">
        <v>587</v>
      </c>
    </row>
    <row r="86" spans="1:9" x14ac:dyDescent="0.25">
      <c r="A86" t="s">
        <v>588</v>
      </c>
      <c r="B86" t="s">
        <v>589</v>
      </c>
      <c r="C86" t="s">
        <v>590</v>
      </c>
      <c r="E86" t="s">
        <v>591</v>
      </c>
      <c r="F86" t="s">
        <v>141</v>
      </c>
      <c r="G86" t="s">
        <v>2</v>
      </c>
      <c r="H86" t="s">
        <v>592</v>
      </c>
      <c r="I86" t="s">
        <v>593</v>
      </c>
    </row>
    <row r="87" spans="1:9" x14ac:dyDescent="0.25">
      <c r="A87" t="s">
        <v>594</v>
      </c>
      <c r="B87" t="s">
        <v>595</v>
      </c>
      <c r="C87" t="s">
        <v>596</v>
      </c>
      <c r="E87" t="s">
        <v>597</v>
      </c>
      <c r="F87" t="s">
        <v>105</v>
      </c>
      <c r="G87" t="s">
        <v>6</v>
      </c>
      <c r="H87" t="s">
        <v>598</v>
      </c>
      <c r="I87" t="s">
        <v>599</v>
      </c>
    </row>
    <row r="88" spans="1:9" x14ac:dyDescent="0.25">
      <c r="A88" t="s">
        <v>600</v>
      </c>
      <c r="B88" t="s">
        <v>601</v>
      </c>
      <c r="C88" t="s">
        <v>602</v>
      </c>
      <c r="E88" t="s">
        <v>603</v>
      </c>
      <c r="F88" t="s">
        <v>604</v>
      </c>
      <c r="G88" t="s">
        <v>5</v>
      </c>
      <c r="H88" t="s">
        <v>605</v>
      </c>
      <c r="I88" t="s">
        <v>605</v>
      </c>
    </row>
    <row r="89" spans="1:9" x14ac:dyDescent="0.25">
      <c r="A89" t="s">
        <v>606</v>
      </c>
      <c r="B89" t="s">
        <v>607</v>
      </c>
      <c r="C89" t="s">
        <v>608</v>
      </c>
      <c r="D89" t="s">
        <v>189</v>
      </c>
      <c r="E89" t="s">
        <v>609</v>
      </c>
      <c r="F89" t="s">
        <v>191</v>
      </c>
      <c r="G89" t="s">
        <v>4</v>
      </c>
      <c r="H89" t="s">
        <v>610</v>
      </c>
    </row>
    <row r="90" spans="1:9" x14ac:dyDescent="0.25">
      <c r="A90" t="s">
        <v>611</v>
      </c>
      <c r="B90" t="s">
        <v>612</v>
      </c>
      <c r="C90" t="s">
        <v>613</v>
      </c>
      <c r="D90" t="s">
        <v>352</v>
      </c>
      <c r="E90" t="s">
        <v>614</v>
      </c>
      <c r="F90" t="s">
        <v>285</v>
      </c>
      <c r="G90" t="s">
        <v>3</v>
      </c>
      <c r="H90" t="s">
        <v>615</v>
      </c>
      <c r="I90" t="s">
        <v>616</v>
      </c>
    </row>
    <row r="91" spans="1:9" x14ac:dyDescent="0.25">
      <c r="A91" t="s">
        <v>617</v>
      </c>
      <c r="B91" t="s">
        <v>618</v>
      </c>
      <c r="C91" t="s">
        <v>619</v>
      </c>
      <c r="E91" t="s">
        <v>620</v>
      </c>
      <c r="F91" t="s">
        <v>604</v>
      </c>
      <c r="G91" t="s">
        <v>1</v>
      </c>
      <c r="H91" t="s">
        <v>621</v>
      </c>
      <c r="I91" t="s">
        <v>621</v>
      </c>
    </row>
    <row r="92" spans="1:9" x14ac:dyDescent="0.25">
      <c r="A92" t="s">
        <v>622</v>
      </c>
      <c r="B92" t="s">
        <v>623</v>
      </c>
      <c r="C92" t="s">
        <v>624</v>
      </c>
      <c r="E92" t="s">
        <v>625</v>
      </c>
      <c r="F92" t="s">
        <v>626</v>
      </c>
      <c r="G92" t="s">
        <v>0</v>
      </c>
      <c r="H92" t="s">
        <v>627</v>
      </c>
      <c r="I92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P14"/>
  <sheetViews>
    <sheetView tabSelected="1" workbookViewId="0">
      <selection activeCell="B3" sqref="B3:E3"/>
    </sheetView>
  </sheetViews>
  <sheetFormatPr defaultRowHeight="15" x14ac:dyDescent="0.25"/>
  <cols>
    <col min="1" max="1" width="3" style="2" customWidth="1"/>
    <col min="2" max="2" width="21" style="2" customWidth="1"/>
    <col min="3" max="3" width="13.7109375" style="2" bestFit="1" customWidth="1"/>
    <col min="4" max="4" width="15.7109375" style="2" bestFit="1" customWidth="1"/>
    <col min="5" max="5" width="14.7109375" style="2" bestFit="1" customWidth="1"/>
    <col min="6" max="6" width="16" style="2" bestFit="1" customWidth="1"/>
    <col min="7" max="7" width="18.85546875" style="2" customWidth="1"/>
    <col min="8" max="8" width="14.28515625" style="2" hidden="1" customWidth="1"/>
    <col min="9" max="9" width="7.85546875" style="2" hidden="1" customWidth="1"/>
    <col min="10" max="10" width="33.140625" style="2" bestFit="1" customWidth="1"/>
    <col min="11" max="11" width="42.42578125" style="2" bestFit="1" customWidth="1"/>
    <col min="12" max="12" width="14" style="2" bestFit="1" customWidth="1"/>
    <col min="13" max="13" width="13.7109375" style="2" bestFit="1" customWidth="1"/>
    <col min="14" max="14" width="17.28515625" style="2" bestFit="1" customWidth="1"/>
    <col min="15" max="15" width="14.140625" style="2" bestFit="1" customWidth="1"/>
    <col min="16" max="16" width="11.28515625" style="2" bestFit="1" customWidth="1"/>
    <col min="17" max="17" width="7" style="2" bestFit="1" customWidth="1"/>
    <col min="18" max="18" width="6.85546875" style="2" bestFit="1" customWidth="1"/>
    <col min="19" max="19" width="6.28515625" style="2" bestFit="1" customWidth="1"/>
    <col min="20" max="20" width="6.85546875" style="2" bestFit="1" customWidth="1"/>
    <col min="21" max="21" width="7.5703125" style="2" bestFit="1" customWidth="1"/>
    <col min="22" max="22" width="7.28515625" style="2" bestFit="1" customWidth="1"/>
    <col min="23" max="23" width="6.7109375" style="2" bestFit="1" customWidth="1"/>
    <col min="24" max="24" width="7.140625" style="2" bestFit="1" customWidth="1"/>
    <col min="25" max="25" width="7.42578125" style="2" bestFit="1" customWidth="1"/>
    <col min="26" max="26" width="6.28515625" style="2" bestFit="1" customWidth="1"/>
    <col min="27" max="27" width="7.7109375" style="2" bestFit="1" customWidth="1"/>
    <col min="28" max="28" width="8" style="2" bestFit="1" customWidth="1"/>
    <col min="29" max="29" width="5.7109375" style="2" bestFit="1" customWidth="1"/>
    <col min="30" max="30" width="7" style="2" bestFit="1" customWidth="1"/>
    <col min="31" max="32" width="6.85546875" style="2" bestFit="1" customWidth="1"/>
    <col min="33" max="33" width="7.140625" style="2" bestFit="1" customWidth="1"/>
    <col min="34" max="34" width="6.42578125" style="2" bestFit="1" customWidth="1"/>
    <col min="35" max="35" width="7" style="2" bestFit="1" customWidth="1"/>
    <col min="36" max="36" width="5.85546875" style="2" bestFit="1" customWidth="1"/>
    <col min="37" max="37" width="5.5703125" style="2" bestFit="1" customWidth="1"/>
    <col min="38" max="38" width="6.5703125" style="2" bestFit="1" customWidth="1"/>
    <col min="39" max="39" width="6.85546875" style="2" bestFit="1" customWidth="1"/>
    <col min="40" max="40" width="8.140625" style="2" bestFit="1" customWidth="1"/>
    <col min="41" max="41" width="7" style="2" bestFit="1" customWidth="1"/>
    <col min="42" max="42" width="7.140625" style="2" bestFit="1" customWidth="1"/>
    <col min="43" max="43" width="8" style="2" bestFit="1" customWidth="1"/>
    <col min="44" max="44" width="7" style="2" bestFit="1" customWidth="1"/>
    <col min="45" max="45" width="7.28515625" style="2" bestFit="1" customWidth="1"/>
    <col min="46" max="46" width="8" style="2" bestFit="1" customWidth="1"/>
    <col min="47" max="47" width="6.140625" style="2" bestFit="1" customWidth="1"/>
    <col min="48" max="48" width="6" style="2" bestFit="1" customWidth="1"/>
    <col min="49" max="49" width="6.42578125" style="2" bestFit="1" customWidth="1"/>
    <col min="50" max="50" width="5.85546875" style="2" bestFit="1" customWidth="1"/>
    <col min="51" max="51" width="7.140625" style="2" bestFit="1" customWidth="1"/>
    <col min="52" max="52" width="7.28515625" style="2" bestFit="1" customWidth="1"/>
    <col min="53" max="53" width="6.7109375" style="2" bestFit="1" customWidth="1"/>
    <col min="54" max="54" width="7.28515625" style="2" bestFit="1" customWidth="1"/>
    <col min="55" max="55" width="6.5703125" style="2" bestFit="1" customWidth="1"/>
    <col min="56" max="56" width="7.140625" style="2" bestFit="1" customWidth="1"/>
    <col min="57" max="58" width="6.28515625" style="2" bestFit="1" customWidth="1"/>
    <col min="59" max="59" width="7.5703125" style="2" bestFit="1" customWidth="1"/>
    <col min="60" max="60" width="7.140625" style="2" bestFit="1" customWidth="1"/>
    <col min="61" max="61" width="6.85546875" style="2" bestFit="1" customWidth="1"/>
    <col min="62" max="62" width="6.28515625" style="2" bestFit="1" customWidth="1"/>
    <col min="63" max="63" width="7" style="2" bestFit="1" customWidth="1"/>
    <col min="64" max="64" width="6.5703125" style="2" bestFit="1" customWidth="1"/>
    <col min="65" max="65" width="5.7109375" style="2" bestFit="1" customWidth="1"/>
    <col min="66" max="66" width="7" style="2" bestFit="1" customWidth="1"/>
    <col min="67" max="67" width="6" style="2" bestFit="1" customWidth="1"/>
    <col min="68" max="68" width="6.5703125" style="2" bestFit="1" customWidth="1"/>
    <col min="69" max="69" width="7.42578125" style="2" bestFit="1" customWidth="1"/>
    <col min="70" max="71" width="7" style="2" bestFit="1" customWidth="1"/>
    <col min="72" max="72" width="6.28515625" style="2" bestFit="1" customWidth="1"/>
    <col min="73" max="73" width="6.5703125" style="2" bestFit="1" customWidth="1"/>
    <col min="74" max="74" width="6" style="2" bestFit="1" customWidth="1"/>
    <col min="75" max="75" width="6.28515625" style="2" bestFit="1" customWidth="1"/>
    <col min="76" max="76" width="8.140625" style="2" bestFit="1" customWidth="1"/>
    <col min="77" max="77" width="7.7109375" style="2" bestFit="1" customWidth="1"/>
    <col min="78" max="78" width="6.28515625" style="2" bestFit="1" customWidth="1"/>
    <col min="79" max="79" width="7" style="2" bestFit="1" customWidth="1"/>
    <col min="80" max="80" width="7.42578125" style="2" bestFit="1" customWidth="1"/>
    <col min="81" max="81" width="7.5703125" style="2" bestFit="1" customWidth="1"/>
    <col min="82" max="82" width="11.28515625" style="2" bestFit="1" customWidth="1"/>
    <col min="83" max="16384" width="9.140625" style="2"/>
  </cols>
  <sheetData>
    <row r="1" spans="2:16" ht="15.75" thickBot="1" x14ac:dyDescent="0.3">
      <c r="B1" s="1" t="str">
        <f>'Customer Dashboard'!$B$3:$E$3 &amp; " Yearly Orders"</f>
        <v>Great Lakes Food Market Yearly Orders</v>
      </c>
      <c r="H1" s="3"/>
    </row>
    <row r="2" spans="2:16" ht="27" thickBot="1" x14ac:dyDescent="0.45">
      <c r="B2" s="26" t="s">
        <v>92</v>
      </c>
      <c r="C2" s="27"/>
      <c r="D2" s="27"/>
      <c r="E2" s="28"/>
    </row>
    <row r="3" spans="2:16" ht="15" customHeight="1" thickBot="1" x14ac:dyDescent="0.3">
      <c r="B3" s="29" t="s">
        <v>58</v>
      </c>
      <c r="C3" s="30"/>
      <c r="D3" s="30"/>
      <c r="E3" s="31"/>
      <c r="G3" s="4" t="s">
        <v>98</v>
      </c>
    </row>
    <row r="4" spans="2:16" ht="15" customHeight="1" thickBot="1" x14ac:dyDescent="0.3">
      <c r="B4" s="5"/>
      <c r="C4" s="5"/>
      <c r="D4" s="5"/>
      <c r="E4" s="5"/>
    </row>
    <row r="5" spans="2:16" ht="16.5" thickBot="1" x14ac:dyDescent="0.3">
      <c r="B5" s="6" t="s">
        <v>89</v>
      </c>
      <c r="C5" s="7" t="s">
        <v>90</v>
      </c>
      <c r="D5" s="8" t="s">
        <v>97</v>
      </c>
      <c r="E5" s="9"/>
      <c r="G5" s="4" t="s">
        <v>99</v>
      </c>
    </row>
    <row r="6" spans="2:16" ht="15.75" thickBot="1" x14ac:dyDescent="0.3">
      <c r="B6" s="10" t="str">
        <f>INDEX('Customer Info'!A2:A92,MATCH(B3,'Customer Info'!G2:G92,0))</f>
        <v>howard synder</v>
      </c>
      <c r="C6" s="11" t="str">
        <f>INDEX('Customer Info'!H2:H92,MATCH(B3,'Customer Info'!G2:G92,0))</f>
        <v>(503) 555-7555</v>
      </c>
      <c r="D6" s="11">
        <f>INDEX('Customer Info'!I2:I92,MATCH(B3,'Customer Info'!G2:G92,0))</f>
        <v>0</v>
      </c>
      <c r="E6" s="12"/>
      <c r="G6" s="13"/>
      <c r="K6" s="14"/>
      <c r="L6" s="14"/>
      <c r="M6" s="14"/>
    </row>
    <row r="7" spans="2:16" ht="16.5" thickBot="1" x14ac:dyDescent="0.3">
      <c r="B7" s="15"/>
      <c r="C7" s="15"/>
      <c r="D7" s="15"/>
      <c r="E7" s="15"/>
      <c r="G7" s="4" t="s">
        <v>100</v>
      </c>
      <c r="K7" s="16"/>
      <c r="L7" s="16"/>
      <c r="M7" s="16"/>
      <c r="N7" s="16"/>
      <c r="O7" s="16"/>
      <c r="P7" s="16"/>
    </row>
    <row r="8" spans="2:16" ht="16.5" thickBot="1" x14ac:dyDescent="0.3">
      <c r="B8" s="6" t="s">
        <v>91</v>
      </c>
      <c r="C8" s="8"/>
      <c r="D8" s="8"/>
      <c r="E8" s="9"/>
      <c r="G8" s="17"/>
      <c r="K8" s="16"/>
      <c r="L8" s="16"/>
      <c r="M8" s="16"/>
      <c r="N8" s="16"/>
      <c r="O8" s="16"/>
      <c r="P8" s="16"/>
    </row>
    <row r="9" spans="2:16" ht="15.75" thickBot="1" x14ac:dyDescent="0.3">
      <c r="B9" s="32" t="str">
        <f>INDEX('Customer Info'!B2:B92,MATCH(B3,'Customer Info'!G2:G92,0))</f>
        <v>2732 Baker Blvd.</v>
      </c>
      <c r="C9" s="33"/>
      <c r="D9" s="33"/>
      <c r="E9" s="34"/>
    </row>
    <row r="10" spans="2:16" ht="16.5" thickBot="1" x14ac:dyDescent="0.3">
      <c r="B10" s="6" t="s">
        <v>93</v>
      </c>
      <c r="C10" s="6" t="s">
        <v>94</v>
      </c>
      <c r="D10" s="6" t="s">
        <v>95</v>
      </c>
      <c r="E10" s="4" t="s">
        <v>96</v>
      </c>
    </row>
    <row r="11" spans="2:16" ht="15.75" thickBot="1" x14ac:dyDescent="0.3">
      <c r="B11" s="18" t="str">
        <f>INDEX('Customer Info'!C2:C92,MATCH(B3,'Customer Info'!G2:G92,0))</f>
        <v>Eugene</v>
      </c>
      <c r="C11" s="19" t="str">
        <f>INDEX('Customer Info'!D2:D92,MATCH(B3,'Customer Info'!G2:G92,0))</f>
        <v>OR</v>
      </c>
      <c r="D11" s="20" t="str">
        <f>INDEX('Customer Info'!E2:E92,MATCH(B3,'Customer Info'!G2:G92,0))</f>
        <v>97403</v>
      </c>
      <c r="E11" s="21" t="str">
        <f>INDEX('Customer Info'!F2:F92,MATCH(B3,'Customer Info'!G2:G92,0))</f>
        <v>USA</v>
      </c>
    </row>
    <row r="12" spans="2:16" ht="15.75" thickBot="1" x14ac:dyDescent="0.3">
      <c r="B12" s="15"/>
      <c r="C12" s="15"/>
      <c r="D12" s="15"/>
      <c r="E12" s="15"/>
    </row>
    <row r="13" spans="2:16" ht="19.5" thickBot="1" x14ac:dyDescent="0.35">
      <c r="B13" s="23" t="s">
        <v>101</v>
      </c>
      <c r="C13" s="24"/>
      <c r="D13" s="24"/>
      <c r="E13" s="24"/>
      <c r="F13" s="24"/>
      <c r="G13" s="25"/>
    </row>
    <row r="14" spans="2:16" ht="15.75" customHeight="1" x14ac:dyDescent="0.25">
      <c r="B14" s="15"/>
      <c r="C14" s="15"/>
      <c r="D14" s="15"/>
      <c r="E14" s="15"/>
    </row>
  </sheetData>
  <sheetProtection selectLockedCells="1"/>
  <mergeCells count="4">
    <mergeCell ref="B13:G13"/>
    <mergeCell ref="B2:E2"/>
    <mergeCell ref="B3:E3"/>
    <mergeCell ref="B9:E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'Customer Info'!$G$2:$G$92</xm:f>
          </x14:formula1>
          <xm:sqref>B3:E3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Dashboard'!L4:O4</xm:f>
              <xm:sqref>K7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Customer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Brenda</cp:lastModifiedBy>
  <dcterms:created xsi:type="dcterms:W3CDTF">2017-10-12T19:45:47Z</dcterms:created>
  <dcterms:modified xsi:type="dcterms:W3CDTF">2024-09-02T08:54:19Z</dcterms:modified>
</cp:coreProperties>
</file>