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e\Desktop\"/>
    </mc:Choice>
  </mc:AlternateContent>
  <bookViews>
    <workbookView xWindow="0" yWindow="0" windowWidth="21570" windowHeight="8145"/>
  </bookViews>
  <sheets>
    <sheet name="2020-2021_aggregate_direct_visi" sheetId="1" r:id="rId1"/>
    <sheet name="Adstock" sheetId="2" r:id="rId2"/>
  </sheets>
  <definedNames>
    <definedName name="Adstock">Adstock!$J$2</definedName>
    <definedName name="solver_adj" localSheetId="1" hidden="1">Adstock!$J$2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Adstock!$J$2</definedName>
    <definedName name="solver_lhs2" localSheetId="1" hidden="1">Adstock!$J$2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Adstock!$J$5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E3" i="2" l="1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K10" i="1"/>
  <c r="K11" i="1"/>
  <c r="K20" i="1"/>
  <c r="K22" i="1"/>
  <c r="K29" i="1"/>
  <c r="K31" i="1"/>
  <c r="K38" i="1"/>
  <c r="K40" i="1"/>
  <c r="K47" i="1"/>
  <c r="K49" i="1"/>
  <c r="K56" i="1"/>
  <c r="K58" i="1"/>
  <c r="K61" i="1"/>
  <c r="K65" i="1"/>
  <c r="K67" i="1"/>
  <c r="K70" i="1"/>
  <c r="K74" i="1"/>
  <c r="K76" i="1"/>
  <c r="K79" i="1"/>
  <c r="K83" i="1"/>
  <c r="K85" i="1"/>
  <c r="K88" i="1"/>
  <c r="K92" i="1"/>
  <c r="K94" i="1"/>
  <c r="K97" i="1"/>
  <c r="K101" i="1"/>
  <c r="K103" i="1"/>
  <c r="K106" i="1"/>
  <c r="K110" i="1"/>
  <c r="K112" i="1"/>
  <c r="K115" i="1"/>
  <c r="K119" i="1"/>
  <c r="K121" i="1"/>
  <c r="K124" i="1"/>
  <c r="K128" i="1"/>
  <c r="K130" i="1"/>
  <c r="K133" i="1"/>
  <c r="K137" i="1"/>
  <c r="K139" i="1"/>
  <c r="K142" i="1"/>
  <c r="K146" i="1"/>
  <c r="K148" i="1"/>
  <c r="K151" i="1"/>
  <c r="K155" i="1"/>
  <c r="K157" i="1"/>
  <c r="K160" i="1"/>
  <c r="K164" i="1"/>
  <c r="K166" i="1"/>
  <c r="K169" i="1"/>
  <c r="K173" i="1"/>
  <c r="K175" i="1"/>
  <c r="K178" i="1"/>
  <c r="K182" i="1"/>
  <c r="K184" i="1"/>
  <c r="K187" i="1"/>
  <c r="K191" i="1"/>
  <c r="K193" i="1"/>
  <c r="K196" i="1"/>
  <c r="K200" i="1"/>
  <c r="K202" i="1"/>
  <c r="K205" i="1"/>
  <c r="K209" i="1"/>
  <c r="K211" i="1"/>
  <c r="K214" i="1"/>
  <c r="K218" i="1"/>
  <c r="K220" i="1"/>
  <c r="K223" i="1"/>
  <c r="K227" i="1"/>
  <c r="K229" i="1"/>
  <c r="K232" i="1"/>
  <c r="K236" i="1"/>
  <c r="K238" i="1"/>
  <c r="K241" i="1"/>
  <c r="K245" i="1"/>
  <c r="K247" i="1"/>
  <c r="K250" i="1"/>
  <c r="K254" i="1"/>
  <c r="K256" i="1"/>
  <c r="K259" i="1"/>
  <c r="K263" i="1"/>
  <c r="K265" i="1"/>
  <c r="K268" i="1"/>
  <c r="K272" i="1"/>
  <c r="K274" i="1"/>
  <c r="K277" i="1"/>
  <c r="K280" i="1"/>
  <c r="K281" i="1"/>
  <c r="K283" i="1"/>
  <c r="K286" i="1"/>
  <c r="K289" i="1"/>
  <c r="K290" i="1"/>
  <c r="K292" i="1"/>
  <c r="K295" i="1"/>
  <c r="K298" i="1"/>
  <c r="K299" i="1"/>
  <c r="K301" i="1"/>
  <c r="K304" i="1"/>
  <c r="K307" i="1"/>
  <c r="K308" i="1"/>
  <c r="K310" i="1"/>
  <c r="K313" i="1"/>
  <c r="K316" i="1"/>
  <c r="K317" i="1"/>
  <c r="K319" i="1"/>
  <c r="K322" i="1"/>
  <c r="K325" i="1"/>
  <c r="K326" i="1"/>
  <c r="K328" i="1"/>
  <c r="K331" i="1"/>
  <c r="K334" i="1"/>
  <c r="K335" i="1"/>
  <c r="K337" i="1"/>
  <c r="K340" i="1"/>
  <c r="K343" i="1"/>
  <c r="K344" i="1"/>
  <c r="K346" i="1"/>
  <c r="K349" i="1"/>
  <c r="K352" i="1"/>
  <c r="K353" i="1"/>
  <c r="K355" i="1"/>
  <c r="K358" i="1"/>
  <c r="K361" i="1"/>
  <c r="K362" i="1"/>
  <c r="K364" i="1"/>
  <c r="K367" i="1"/>
  <c r="K370" i="1"/>
  <c r="K371" i="1"/>
  <c r="K373" i="1"/>
  <c r="K376" i="1"/>
  <c r="K379" i="1"/>
  <c r="K380" i="1"/>
  <c r="K382" i="1"/>
  <c r="K385" i="1"/>
  <c r="K388" i="1"/>
  <c r="K389" i="1"/>
  <c r="K391" i="1"/>
  <c r="K394" i="1"/>
  <c r="K397" i="1"/>
  <c r="K398" i="1"/>
  <c r="K400" i="1"/>
  <c r="K403" i="1"/>
  <c r="K406" i="1"/>
  <c r="K407" i="1"/>
  <c r="K409" i="1"/>
  <c r="K412" i="1"/>
  <c r="K415" i="1"/>
  <c r="K416" i="1"/>
  <c r="K418" i="1"/>
  <c r="K421" i="1"/>
  <c r="K424" i="1"/>
  <c r="K425" i="1"/>
  <c r="K427" i="1"/>
  <c r="K430" i="1"/>
  <c r="K433" i="1"/>
  <c r="K434" i="1"/>
  <c r="K436" i="1"/>
  <c r="K439" i="1"/>
  <c r="K442" i="1"/>
  <c r="K443" i="1"/>
  <c r="K445" i="1"/>
  <c r="K448" i="1"/>
  <c r="K451" i="1"/>
  <c r="K452" i="1"/>
  <c r="K454" i="1"/>
  <c r="K457" i="1"/>
  <c r="K460" i="1"/>
  <c r="K461" i="1"/>
  <c r="K463" i="1"/>
  <c r="K466" i="1"/>
  <c r="K469" i="1"/>
  <c r="K470" i="1"/>
  <c r="K472" i="1"/>
  <c r="K475" i="1"/>
  <c r="K478" i="1"/>
  <c r="K479" i="1"/>
  <c r="K481" i="1"/>
  <c r="K484" i="1"/>
  <c r="K487" i="1"/>
  <c r="K488" i="1"/>
  <c r="K490" i="1"/>
  <c r="K493" i="1"/>
  <c r="K496" i="1"/>
  <c r="K497" i="1"/>
  <c r="K499" i="1"/>
  <c r="N24" i="1"/>
  <c r="K2" i="1" s="1"/>
  <c r="N23" i="1"/>
  <c r="K3" i="1" s="1"/>
  <c r="J7" i="2" l="1"/>
  <c r="J3" i="2"/>
  <c r="J4" i="2"/>
  <c r="J5" i="2"/>
  <c r="J6" i="2"/>
  <c r="K271" i="1"/>
  <c r="K262" i="1"/>
  <c r="K253" i="1"/>
  <c r="K244" i="1"/>
  <c r="K235" i="1"/>
  <c r="K226" i="1"/>
  <c r="K217" i="1"/>
  <c r="K208" i="1"/>
  <c r="K199" i="1"/>
  <c r="K190" i="1"/>
  <c r="K181" i="1"/>
  <c r="K172" i="1"/>
  <c r="K163" i="1"/>
  <c r="K154" i="1"/>
  <c r="K145" i="1"/>
  <c r="K136" i="1"/>
  <c r="K127" i="1"/>
  <c r="K118" i="1"/>
  <c r="K109" i="1"/>
  <c r="K100" i="1"/>
  <c r="K91" i="1"/>
  <c r="K82" i="1"/>
  <c r="K73" i="1"/>
  <c r="K64" i="1"/>
  <c r="K55" i="1"/>
  <c r="K46" i="1"/>
  <c r="K37" i="1"/>
  <c r="K28" i="1"/>
  <c r="K19" i="1"/>
  <c r="K8" i="1"/>
  <c r="K494" i="1"/>
  <c r="K485" i="1"/>
  <c r="K476" i="1"/>
  <c r="K467" i="1"/>
  <c r="K458" i="1"/>
  <c r="K449" i="1"/>
  <c r="K440" i="1"/>
  <c r="K431" i="1"/>
  <c r="K422" i="1"/>
  <c r="K413" i="1"/>
  <c r="K404" i="1"/>
  <c r="K395" i="1"/>
  <c r="K386" i="1"/>
  <c r="K377" i="1"/>
  <c r="K368" i="1"/>
  <c r="K359" i="1"/>
  <c r="K350" i="1"/>
  <c r="K341" i="1"/>
  <c r="K332" i="1"/>
  <c r="K323" i="1"/>
  <c r="K314" i="1"/>
  <c r="K305" i="1"/>
  <c r="K296" i="1"/>
  <c r="K287" i="1"/>
  <c r="K278" i="1"/>
  <c r="K269" i="1"/>
  <c r="K260" i="1"/>
  <c r="K251" i="1"/>
  <c r="K242" i="1"/>
  <c r="K233" i="1"/>
  <c r="K224" i="1"/>
  <c r="K215" i="1"/>
  <c r="K206" i="1"/>
  <c r="K197" i="1"/>
  <c r="K188" i="1"/>
  <c r="K179" i="1"/>
  <c r="K170" i="1"/>
  <c r="K161" i="1"/>
  <c r="K152" i="1"/>
  <c r="K143" i="1"/>
  <c r="K134" i="1"/>
  <c r="K125" i="1"/>
  <c r="K116" i="1"/>
  <c r="K107" i="1"/>
  <c r="K98" i="1"/>
  <c r="K89" i="1"/>
  <c r="K80" i="1"/>
  <c r="K71" i="1"/>
  <c r="K62" i="1"/>
  <c r="K53" i="1"/>
  <c r="K44" i="1"/>
  <c r="K35" i="1"/>
  <c r="K26" i="1"/>
  <c r="K17" i="1"/>
  <c r="K5" i="1"/>
  <c r="K52" i="1"/>
  <c r="K43" i="1"/>
  <c r="K34" i="1"/>
  <c r="K25" i="1"/>
  <c r="K16" i="1"/>
  <c r="K4" i="1"/>
  <c r="K491" i="1"/>
  <c r="K482" i="1"/>
  <c r="K473" i="1"/>
  <c r="K464" i="1"/>
  <c r="K455" i="1"/>
  <c r="K446" i="1"/>
  <c r="K437" i="1"/>
  <c r="K428" i="1"/>
  <c r="K419" i="1"/>
  <c r="K410" i="1"/>
  <c r="K401" i="1"/>
  <c r="K392" i="1"/>
  <c r="K383" i="1"/>
  <c r="K374" i="1"/>
  <c r="K365" i="1"/>
  <c r="K356" i="1"/>
  <c r="K347" i="1"/>
  <c r="K338" i="1"/>
  <c r="K329" i="1"/>
  <c r="K320" i="1"/>
  <c r="K311" i="1"/>
  <c r="K302" i="1"/>
  <c r="K293" i="1"/>
  <c r="K284" i="1"/>
  <c r="K275" i="1"/>
  <c r="K266" i="1"/>
  <c r="K257" i="1"/>
  <c r="K248" i="1"/>
  <c r="K239" i="1"/>
  <c r="K230" i="1"/>
  <c r="K221" i="1"/>
  <c r="K212" i="1"/>
  <c r="K203" i="1"/>
  <c r="K194" i="1"/>
  <c r="K185" i="1"/>
  <c r="K176" i="1"/>
  <c r="K167" i="1"/>
  <c r="K158" i="1"/>
  <c r="K149" i="1"/>
  <c r="K140" i="1"/>
  <c r="K131" i="1"/>
  <c r="K122" i="1"/>
  <c r="K113" i="1"/>
  <c r="K104" i="1"/>
  <c r="K95" i="1"/>
  <c r="K86" i="1"/>
  <c r="K77" i="1"/>
  <c r="K68" i="1"/>
  <c r="K59" i="1"/>
  <c r="K50" i="1"/>
  <c r="K41" i="1"/>
  <c r="K32" i="1"/>
  <c r="K23" i="1"/>
  <c r="K14" i="1"/>
  <c r="K13" i="1"/>
  <c r="K7" i="1"/>
  <c r="K498" i="1"/>
  <c r="K492" i="1"/>
  <c r="K486" i="1"/>
  <c r="K480" i="1"/>
  <c r="K474" i="1"/>
  <c r="K468" i="1"/>
  <c r="K462" i="1"/>
  <c r="K456" i="1"/>
  <c r="K450" i="1"/>
  <c r="K444" i="1"/>
  <c r="K438" i="1"/>
  <c r="K432" i="1"/>
  <c r="K426" i="1"/>
  <c r="K420" i="1"/>
  <c r="K414" i="1"/>
  <c r="K408" i="1"/>
  <c r="K402" i="1"/>
  <c r="K396" i="1"/>
  <c r="K390" i="1"/>
  <c r="K384" i="1"/>
  <c r="K378" i="1"/>
  <c r="K372" i="1"/>
  <c r="K366" i="1"/>
  <c r="K360" i="1"/>
  <c r="K354" i="1"/>
  <c r="K348" i="1"/>
  <c r="K342" i="1"/>
  <c r="K336" i="1"/>
  <c r="K330" i="1"/>
  <c r="K324" i="1"/>
  <c r="K318" i="1"/>
  <c r="K312" i="1"/>
  <c r="K306" i="1"/>
  <c r="K300" i="1"/>
  <c r="K294" i="1"/>
  <c r="K288" i="1"/>
  <c r="K282" i="1"/>
  <c r="K276" i="1"/>
  <c r="K270" i="1"/>
  <c r="K264" i="1"/>
  <c r="K258" i="1"/>
  <c r="K252" i="1"/>
  <c r="K246" i="1"/>
  <c r="K240" i="1"/>
  <c r="K234" i="1"/>
  <c r="K228" i="1"/>
  <c r="K222" i="1"/>
  <c r="K216" i="1"/>
  <c r="K210" i="1"/>
  <c r="K204" i="1"/>
  <c r="K198" i="1"/>
  <c r="K192" i="1"/>
  <c r="K186" i="1"/>
  <c r="K180" i="1"/>
  <c r="K174" i="1"/>
  <c r="K168" i="1"/>
  <c r="K162" i="1"/>
  <c r="K156" i="1"/>
  <c r="K150" i="1"/>
  <c r="K144" i="1"/>
  <c r="K138" i="1"/>
  <c r="K132" i="1"/>
  <c r="K126" i="1"/>
  <c r="K120" i="1"/>
  <c r="K114" i="1"/>
  <c r="K108" i="1"/>
  <c r="K102" i="1"/>
  <c r="K96" i="1"/>
  <c r="K90" i="1"/>
  <c r="K84" i="1"/>
  <c r="K78" i="1"/>
  <c r="K72" i="1"/>
  <c r="K66" i="1"/>
  <c r="K60" i="1"/>
  <c r="K54" i="1"/>
  <c r="K48" i="1"/>
  <c r="K42" i="1"/>
  <c r="K36" i="1"/>
  <c r="K30" i="1"/>
  <c r="K24" i="1"/>
  <c r="K18" i="1"/>
  <c r="K12" i="1"/>
  <c r="K6" i="1"/>
  <c r="K495" i="1"/>
  <c r="K489" i="1"/>
  <c r="K483" i="1"/>
  <c r="K477" i="1"/>
  <c r="K471" i="1"/>
  <c r="K465" i="1"/>
  <c r="K459" i="1"/>
  <c r="K453" i="1"/>
  <c r="K447" i="1"/>
  <c r="K441" i="1"/>
  <c r="K435" i="1"/>
  <c r="K429" i="1"/>
  <c r="K423" i="1"/>
  <c r="K417" i="1"/>
  <c r="K411" i="1"/>
  <c r="K405" i="1"/>
  <c r="K399" i="1"/>
  <c r="K393" i="1"/>
  <c r="K387" i="1"/>
  <c r="K381" i="1"/>
  <c r="K375" i="1"/>
  <c r="K369" i="1"/>
  <c r="K363" i="1"/>
  <c r="K357" i="1"/>
  <c r="K351" i="1"/>
  <c r="K345" i="1"/>
  <c r="K339" i="1"/>
  <c r="K333" i="1"/>
  <c r="K327" i="1"/>
  <c r="K321" i="1"/>
  <c r="K315" i="1"/>
  <c r="K309" i="1"/>
  <c r="K303" i="1"/>
  <c r="K297" i="1"/>
  <c r="K291" i="1"/>
  <c r="K285" i="1"/>
  <c r="K279" i="1"/>
  <c r="K273" i="1"/>
  <c r="K267" i="1"/>
  <c r="K261" i="1"/>
  <c r="K255" i="1"/>
  <c r="K249" i="1"/>
  <c r="K243" i="1"/>
  <c r="K237" i="1"/>
  <c r="K231" i="1"/>
  <c r="K225" i="1"/>
  <c r="K219" i="1"/>
  <c r="K213" i="1"/>
  <c r="K207" i="1"/>
  <c r="K201" i="1"/>
  <c r="K195" i="1"/>
  <c r="K189" i="1"/>
  <c r="K183" i="1"/>
  <c r="K177" i="1"/>
  <c r="K171" i="1"/>
  <c r="K165" i="1"/>
  <c r="K159" i="1"/>
  <c r="K153" i="1"/>
  <c r="K147" i="1"/>
  <c r="K141" i="1"/>
  <c r="K135" i="1"/>
  <c r="K129" i="1"/>
  <c r="K123" i="1"/>
  <c r="K117" i="1"/>
  <c r="K111" i="1"/>
  <c r="K105" i="1"/>
  <c r="K99" i="1"/>
  <c r="K93" i="1"/>
  <c r="K87" i="1"/>
  <c r="K81" i="1"/>
  <c r="K75" i="1"/>
  <c r="K69" i="1"/>
  <c r="K63" i="1"/>
  <c r="K57" i="1"/>
  <c r="K51" i="1"/>
  <c r="K45" i="1"/>
  <c r="K39" i="1"/>
  <c r="K33" i="1"/>
  <c r="K27" i="1"/>
  <c r="K21" i="1"/>
  <c r="K15" i="1"/>
  <c r="K9" i="1"/>
  <c r="N6" i="1"/>
  <c r="N5" i="1"/>
  <c r="N4" i="1"/>
  <c r="N3" i="1"/>
  <c r="H103" i="1" l="1"/>
  <c r="I149" i="1"/>
  <c r="J109" i="1"/>
  <c r="H419" i="1"/>
  <c r="H315" i="1"/>
  <c r="H211" i="1"/>
  <c r="H156" i="1"/>
  <c r="H411" i="1"/>
  <c r="H203" i="1"/>
  <c r="I245" i="1"/>
  <c r="H454" i="1"/>
  <c r="H401" i="1"/>
  <c r="H349" i="1"/>
  <c r="H298" i="1"/>
  <c r="H246" i="1"/>
  <c r="H195" i="1"/>
  <c r="H133" i="1"/>
  <c r="I479" i="1"/>
  <c r="I221" i="1"/>
  <c r="H493" i="1"/>
  <c r="H444" i="1"/>
  <c r="H393" i="1"/>
  <c r="H341" i="1"/>
  <c r="H289" i="1"/>
  <c r="H238" i="1"/>
  <c r="H185" i="1"/>
  <c r="H121" i="1"/>
  <c r="I437" i="1"/>
  <c r="H358" i="1"/>
  <c r="H255" i="1"/>
  <c r="I493" i="1"/>
  <c r="H436" i="1"/>
  <c r="H384" i="1"/>
  <c r="H333" i="1"/>
  <c r="H281" i="1"/>
  <c r="H228" i="1"/>
  <c r="H177" i="1"/>
  <c r="I389" i="1"/>
  <c r="I64" i="1"/>
  <c r="H471" i="1"/>
  <c r="H367" i="1"/>
  <c r="H263" i="1"/>
  <c r="I293" i="1"/>
  <c r="H462" i="1"/>
  <c r="H306" i="1"/>
  <c r="H145" i="1"/>
  <c r="H486" i="1"/>
  <c r="J36" i="1"/>
  <c r="H479" i="1"/>
  <c r="H427" i="1"/>
  <c r="H376" i="1"/>
  <c r="H324" i="1"/>
  <c r="H271" i="1"/>
  <c r="H220" i="1"/>
  <c r="H166" i="1"/>
  <c r="H79" i="1"/>
  <c r="I365" i="1"/>
  <c r="I16" i="1"/>
  <c r="J55" i="1"/>
  <c r="H496" i="1"/>
  <c r="H489" i="1"/>
  <c r="H481" i="1"/>
  <c r="H473" i="1"/>
  <c r="H465" i="1"/>
  <c r="H456" i="1"/>
  <c r="H448" i="1"/>
  <c r="H439" i="1"/>
  <c r="H430" i="1"/>
  <c r="H421" i="1"/>
  <c r="H413" i="1"/>
  <c r="H405" i="1"/>
  <c r="H396" i="1"/>
  <c r="H387" i="1"/>
  <c r="H378" i="1"/>
  <c r="H370" i="1"/>
  <c r="H361" i="1"/>
  <c r="H353" i="1"/>
  <c r="H343" i="1"/>
  <c r="H335" i="1"/>
  <c r="H327" i="1"/>
  <c r="H318" i="1"/>
  <c r="H310" i="1"/>
  <c r="H300" i="1"/>
  <c r="H292" i="1"/>
  <c r="H283" i="1"/>
  <c r="H275" i="1"/>
  <c r="H267" i="1"/>
  <c r="H257" i="1"/>
  <c r="H249" i="1"/>
  <c r="H240" i="1"/>
  <c r="H232" i="1"/>
  <c r="H223" i="1"/>
  <c r="H214" i="1"/>
  <c r="H205" i="1"/>
  <c r="H197" i="1"/>
  <c r="H189" i="1"/>
  <c r="H180" i="1"/>
  <c r="H169" i="1"/>
  <c r="H159" i="1"/>
  <c r="H148" i="1"/>
  <c r="H138" i="1"/>
  <c r="H127" i="1"/>
  <c r="H109" i="1"/>
  <c r="H87" i="1"/>
  <c r="H63" i="1"/>
  <c r="H39" i="1"/>
  <c r="H4" i="1"/>
  <c r="J459" i="1"/>
  <c r="J416" i="1"/>
  <c r="J373" i="1"/>
  <c r="J330" i="1"/>
  <c r="J286" i="1"/>
  <c r="J235" i="1"/>
  <c r="J181" i="1"/>
  <c r="J127" i="1"/>
  <c r="J73" i="1"/>
  <c r="J19" i="1"/>
  <c r="I6" i="1"/>
  <c r="I12" i="1"/>
  <c r="I18" i="1"/>
  <c r="I24" i="1"/>
  <c r="I30" i="1"/>
  <c r="I36" i="1"/>
  <c r="I42" i="1"/>
  <c r="I48" i="1"/>
  <c r="I54" i="1"/>
  <c r="I60" i="1"/>
  <c r="I66" i="1"/>
  <c r="I72" i="1"/>
  <c r="I78" i="1"/>
  <c r="I84" i="1"/>
  <c r="I90" i="1"/>
  <c r="I96" i="1"/>
  <c r="I102" i="1"/>
  <c r="I108" i="1"/>
  <c r="I114" i="1"/>
  <c r="I120" i="1"/>
  <c r="I126" i="1"/>
  <c r="I132" i="1"/>
  <c r="I138" i="1"/>
  <c r="I144" i="1"/>
  <c r="I150" i="1"/>
  <c r="I156" i="1"/>
  <c r="I162" i="1"/>
  <c r="I168" i="1"/>
  <c r="I174" i="1"/>
  <c r="I180" i="1"/>
  <c r="I186" i="1"/>
  <c r="I192" i="1"/>
  <c r="I198" i="1"/>
  <c r="I204" i="1"/>
  <c r="I210" i="1"/>
  <c r="I216" i="1"/>
  <c r="I222" i="1"/>
  <c r="I228" i="1"/>
  <c r="I234" i="1"/>
  <c r="I240" i="1"/>
  <c r="I246" i="1"/>
  <c r="I252" i="1"/>
  <c r="I258" i="1"/>
  <c r="I264" i="1"/>
  <c r="I270" i="1"/>
  <c r="I276" i="1"/>
  <c r="I282" i="1"/>
  <c r="I288" i="1"/>
  <c r="I294" i="1"/>
  <c r="I300" i="1"/>
  <c r="I306" i="1"/>
  <c r="I312" i="1"/>
  <c r="I318" i="1"/>
  <c r="I324" i="1"/>
  <c r="I330" i="1"/>
  <c r="I336" i="1"/>
  <c r="I342" i="1"/>
  <c r="I348" i="1"/>
  <c r="I354" i="1"/>
  <c r="I360" i="1"/>
  <c r="I366" i="1"/>
  <c r="I372" i="1"/>
  <c r="I378" i="1"/>
  <c r="I384" i="1"/>
  <c r="I390" i="1"/>
  <c r="I396" i="1"/>
  <c r="I402" i="1"/>
  <c r="I408" i="1"/>
  <c r="I414" i="1"/>
  <c r="I420" i="1"/>
  <c r="I426" i="1"/>
  <c r="I432" i="1"/>
  <c r="I438" i="1"/>
  <c r="I444" i="1"/>
  <c r="I450" i="1"/>
  <c r="I456" i="1"/>
  <c r="I462" i="1"/>
  <c r="I468" i="1"/>
  <c r="I474" i="1"/>
  <c r="I480" i="1"/>
  <c r="I486" i="1"/>
  <c r="I492" i="1"/>
  <c r="I498" i="1"/>
  <c r="I7" i="1"/>
  <c r="I13" i="1"/>
  <c r="I19" i="1"/>
  <c r="I25" i="1"/>
  <c r="I31" i="1"/>
  <c r="I37" i="1"/>
  <c r="I43" i="1"/>
  <c r="I49" i="1"/>
  <c r="I55" i="1"/>
  <c r="I61" i="1"/>
  <c r="I67" i="1"/>
  <c r="I73" i="1"/>
  <c r="I79" i="1"/>
  <c r="I85" i="1"/>
  <c r="I91" i="1"/>
  <c r="I97" i="1"/>
  <c r="I103" i="1"/>
  <c r="I109" i="1"/>
  <c r="I115" i="1"/>
  <c r="I121" i="1"/>
  <c r="I127" i="1"/>
  <c r="I133" i="1"/>
  <c r="I139" i="1"/>
  <c r="I145" i="1"/>
  <c r="I151" i="1"/>
  <c r="I157" i="1"/>
  <c r="I163" i="1"/>
  <c r="I169" i="1"/>
  <c r="I175" i="1"/>
  <c r="I181" i="1"/>
  <c r="I187" i="1"/>
  <c r="I193" i="1"/>
  <c r="I199" i="1"/>
  <c r="I205" i="1"/>
  <c r="I211" i="1"/>
  <c r="I217" i="1"/>
  <c r="I223" i="1"/>
  <c r="I229" i="1"/>
  <c r="I235" i="1"/>
  <c r="I241" i="1"/>
  <c r="I247" i="1"/>
  <c r="I253" i="1"/>
  <c r="I259" i="1"/>
  <c r="I265" i="1"/>
  <c r="I271" i="1"/>
  <c r="I277" i="1"/>
  <c r="I283" i="1"/>
  <c r="I289" i="1"/>
  <c r="I295" i="1"/>
  <c r="I301" i="1"/>
  <c r="I307" i="1"/>
  <c r="I313" i="1"/>
  <c r="I319" i="1"/>
  <c r="I325" i="1"/>
  <c r="I331" i="1"/>
  <c r="I337" i="1"/>
  <c r="I343" i="1"/>
  <c r="I349" i="1"/>
  <c r="I355" i="1"/>
  <c r="I361" i="1"/>
  <c r="I367" i="1"/>
  <c r="I373" i="1"/>
  <c r="I379" i="1"/>
  <c r="I385" i="1"/>
  <c r="I391" i="1"/>
  <c r="I397" i="1"/>
  <c r="I403" i="1"/>
  <c r="I409" i="1"/>
  <c r="I415" i="1"/>
  <c r="I421" i="1"/>
  <c r="I427" i="1"/>
  <c r="I433" i="1"/>
  <c r="I2" i="1"/>
  <c r="I8" i="1"/>
  <c r="I14" i="1"/>
  <c r="I20" i="1"/>
  <c r="I26" i="1"/>
  <c r="I32" i="1"/>
  <c r="I38" i="1"/>
  <c r="I44" i="1"/>
  <c r="I50" i="1"/>
  <c r="I56" i="1"/>
  <c r="I62" i="1"/>
  <c r="I68" i="1"/>
  <c r="I74" i="1"/>
  <c r="I80" i="1"/>
  <c r="I86" i="1"/>
  <c r="I92" i="1"/>
  <c r="I98" i="1"/>
  <c r="I104" i="1"/>
  <c r="I3" i="1"/>
  <c r="I9" i="1"/>
  <c r="I15" i="1"/>
  <c r="I21" i="1"/>
  <c r="I27" i="1"/>
  <c r="I33" i="1"/>
  <c r="I39" i="1"/>
  <c r="I45" i="1"/>
  <c r="I51" i="1"/>
  <c r="I57" i="1"/>
  <c r="I63" i="1"/>
  <c r="I69" i="1"/>
  <c r="I75" i="1"/>
  <c r="I81" i="1"/>
  <c r="I87" i="1"/>
  <c r="I93" i="1"/>
  <c r="I99" i="1"/>
  <c r="I105" i="1"/>
  <c r="I111" i="1"/>
  <c r="I117" i="1"/>
  <c r="I123" i="1"/>
  <c r="I129" i="1"/>
  <c r="I135" i="1"/>
  <c r="I141" i="1"/>
  <c r="I147" i="1"/>
  <c r="I153" i="1"/>
  <c r="I159" i="1"/>
  <c r="I165" i="1"/>
  <c r="I171" i="1"/>
  <c r="I177" i="1"/>
  <c r="I183" i="1"/>
  <c r="I189" i="1"/>
  <c r="I195" i="1"/>
  <c r="I201" i="1"/>
  <c r="I207" i="1"/>
  <c r="I213" i="1"/>
  <c r="I219" i="1"/>
  <c r="I225" i="1"/>
  <c r="I231" i="1"/>
  <c r="I237" i="1"/>
  <c r="I243" i="1"/>
  <c r="I249" i="1"/>
  <c r="I255" i="1"/>
  <c r="I261" i="1"/>
  <c r="I267" i="1"/>
  <c r="I273" i="1"/>
  <c r="I279" i="1"/>
  <c r="I285" i="1"/>
  <c r="I291" i="1"/>
  <c r="I297" i="1"/>
  <c r="I303" i="1"/>
  <c r="I309" i="1"/>
  <c r="I315" i="1"/>
  <c r="I321" i="1"/>
  <c r="I327" i="1"/>
  <c r="I333" i="1"/>
  <c r="I339" i="1"/>
  <c r="I345" i="1"/>
  <c r="I351" i="1"/>
  <c r="I357" i="1"/>
  <c r="I363" i="1"/>
  <c r="I369" i="1"/>
  <c r="I375" i="1"/>
  <c r="I381" i="1"/>
  <c r="I387" i="1"/>
  <c r="I393" i="1"/>
  <c r="I399" i="1"/>
  <c r="I405" i="1"/>
  <c r="I411" i="1"/>
  <c r="I417" i="1"/>
  <c r="I423" i="1"/>
  <c r="I429" i="1"/>
  <c r="I435" i="1"/>
  <c r="I441" i="1"/>
  <c r="I447" i="1"/>
  <c r="I453" i="1"/>
  <c r="I459" i="1"/>
  <c r="I465" i="1"/>
  <c r="I471" i="1"/>
  <c r="I477" i="1"/>
  <c r="I483" i="1"/>
  <c r="I489" i="1"/>
  <c r="I495" i="1"/>
  <c r="I17" i="1"/>
  <c r="I35" i="1"/>
  <c r="I53" i="1"/>
  <c r="I71" i="1"/>
  <c r="I89" i="1"/>
  <c r="I107" i="1"/>
  <c r="I119" i="1"/>
  <c r="I131" i="1"/>
  <c r="I143" i="1"/>
  <c r="I155" i="1"/>
  <c r="I167" i="1"/>
  <c r="I179" i="1"/>
  <c r="I191" i="1"/>
  <c r="I203" i="1"/>
  <c r="I215" i="1"/>
  <c r="I227" i="1"/>
  <c r="I239" i="1"/>
  <c r="I251" i="1"/>
  <c r="I263" i="1"/>
  <c r="I275" i="1"/>
  <c r="I287" i="1"/>
  <c r="I299" i="1"/>
  <c r="I311" i="1"/>
  <c r="I323" i="1"/>
  <c r="I335" i="1"/>
  <c r="I347" i="1"/>
  <c r="I359" i="1"/>
  <c r="I371" i="1"/>
  <c r="I383" i="1"/>
  <c r="I395" i="1"/>
  <c r="I407" i="1"/>
  <c r="I419" i="1"/>
  <c r="I431" i="1"/>
  <c r="I442" i="1"/>
  <c r="I451" i="1"/>
  <c r="I460" i="1"/>
  <c r="I469" i="1"/>
  <c r="I478" i="1"/>
  <c r="I487" i="1"/>
  <c r="I496" i="1"/>
  <c r="I4" i="1"/>
  <c r="I22" i="1"/>
  <c r="I40" i="1"/>
  <c r="I58" i="1"/>
  <c r="I76" i="1"/>
  <c r="I94" i="1"/>
  <c r="I110" i="1"/>
  <c r="I122" i="1"/>
  <c r="I134" i="1"/>
  <c r="I146" i="1"/>
  <c r="I158" i="1"/>
  <c r="I170" i="1"/>
  <c r="I182" i="1"/>
  <c r="I194" i="1"/>
  <c r="I206" i="1"/>
  <c r="I218" i="1"/>
  <c r="I230" i="1"/>
  <c r="I242" i="1"/>
  <c r="I254" i="1"/>
  <c r="I266" i="1"/>
  <c r="I278" i="1"/>
  <c r="I290" i="1"/>
  <c r="I302" i="1"/>
  <c r="I314" i="1"/>
  <c r="I326" i="1"/>
  <c r="I338" i="1"/>
  <c r="I350" i="1"/>
  <c r="I362" i="1"/>
  <c r="I374" i="1"/>
  <c r="I386" i="1"/>
  <c r="I398" i="1"/>
  <c r="I410" i="1"/>
  <c r="I422" i="1"/>
  <c r="I434" i="1"/>
  <c r="I443" i="1"/>
  <c r="I5" i="1"/>
  <c r="I23" i="1"/>
  <c r="I41" i="1"/>
  <c r="I59" i="1"/>
  <c r="I77" i="1"/>
  <c r="I95" i="1"/>
  <c r="I112" i="1"/>
  <c r="I124" i="1"/>
  <c r="I136" i="1"/>
  <c r="I148" i="1"/>
  <c r="I160" i="1"/>
  <c r="I172" i="1"/>
  <c r="I184" i="1"/>
  <c r="I196" i="1"/>
  <c r="I208" i="1"/>
  <c r="I220" i="1"/>
  <c r="I232" i="1"/>
  <c r="I244" i="1"/>
  <c r="I256" i="1"/>
  <c r="I268" i="1"/>
  <c r="I280" i="1"/>
  <c r="I292" i="1"/>
  <c r="I304" i="1"/>
  <c r="I316" i="1"/>
  <c r="I328" i="1"/>
  <c r="I340" i="1"/>
  <c r="I352" i="1"/>
  <c r="I364" i="1"/>
  <c r="I376" i="1"/>
  <c r="I388" i="1"/>
  <c r="I400" i="1"/>
  <c r="I412" i="1"/>
  <c r="I424" i="1"/>
  <c r="I436" i="1"/>
  <c r="I445" i="1"/>
  <c r="I454" i="1"/>
  <c r="I463" i="1"/>
  <c r="I472" i="1"/>
  <c r="I481" i="1"/>
  <c r="I490" i="1"/>
  <c r="I499" i="1"/>
  <c r="I29" i="1"/>
  <c r="I65" i="1"/>
  <c r="I101" i="1"/>
  <c r="I128" i="1"/>
  <c r="I152" i="1"/>
  <c r="I176" i="1"/>
  <c r="I200" i="1"/>
  <c r="I224" i="1"/>
  <c r="I248" i="1"/>
  <c r="I272" i="1"/>
  <c r="I296" i="1"/>
  <c r="I320" i="1"/>
  <c r="I344" i="1"/>
  <c r="I368" i="1"/>
  <c r="I392" i="1"/>
  <c r="I416" i="1"/>
  <c r="I439" i="1"/>
  <c r="I455" i="1"/>
  <c r="I467" i="1"/>
  <c r="I482" i="1"/>
  <c r="I494" i="1"/>
  <c r="I34" i="1"/>
  <c r="I70" i="1"/>
  <c r="I106" i="1"/>
  <c r="I130" i="1"/>
  <c r="I154" i="1"/>
  <c r="I178" i="1"/>
  <c r="I202" i="1"/>
  <c r="I226" i="1"/>
  <c r="I250" i="1"/>
  <c r="I274" i="1"/>
  <c r="I298" i="1"/>
  <c r="I322" i="1"/>
  <c r="I346" i="1"/>
  <c r="I370" i="1"/>
  <c r="I394" i="1"/>
  <c r="I418" i="1"/>
  <c r="I440" i="1"/>
  <c r="I457" i="1"/>
  <c r="I470" i="1"/>
  <c r="I484" i="1"/>
  <c r="I497" i="1"/>
  <c r="I10" i="1"/>
  <c r="I46" i="1"/>
  <c r="I82" i="1"/>
  <c r="I113" i="1"/>
  <c r="I137" i="1"/>
  <c r="I161" i="1"/>
  <c r="I185" i="1"/>
  <c r="I209" i="1"/>
  <c r="I233" i="1"/>
  <c r="I257" i="1"/>
  <c r="I281" i="1"/>
  <c r="I305" i="1"/>
  <c r="I329" i="1"/>
  <c r="I353" i="1"/>
  <c r="I377" i="1"/>
  <c r="I401" i="1"/>
  <c r="I425" i="1"/>
  <c r="I446" i="1"/>
  <c r="I458" i="1"/>
  <c r="I473" i="1"/>
  <c r="I485" i="1"/>
  <c r="I11" i="1"/>
  <c r="I47" i="1"/>
  <c r="I83" i="1"/>
  <c r="I116" i="1"/>
  <c r="I140" i="1"/>
  <c r="I164" i="1"/>
  <c r="I188" i="1"/>
  <c r="I212" i="1"/>
  <c r="I236" i="1"/>
  <c r="I260" i="1"/>
  <c r="I284" i="1"/>
  <c r="I308" i="1"/>
  <c r="I332" i="1"/>
  <c r="I356" i="1"/>
  <c r="I380" i="1"/>
  <c r="I404" i="1"/>
  <c r="I428" i="1"/>
  <c r="I448" i="1"/>
  <c r="I461" i="1"/>
  <c r="I475" i="1"/>
  <c r="I488" i="1"/>
  <c r="I88" i="1"/>
  <c r="I166" i="1"/>
  <c r="I238" i="1"/>
  <c r="I310" i="1"/>
  <c r="I382" i="1"/>
  <c r="I449" i="1"/>
  <c r="I491" i="1"/>
  <c r="I100" i="1"/>
  <c r="I28" i="1"/>
  <c r="I125" i="1"/>
  <c r="I197" i="1"/>
  <c r="I269" i="1"/>
  <c r="I341" i="1"/>
  <c r="I413" i="1"/>
  <c r="I466" i="1"/>
  <c r="I52" i="1"/>
  <c r="I142" i="1"/>
  <c r="I214" i="1"/>
  <c r="I286" i="1"/>
  <c r="I358" i="1"/>
  <c r="I430" i="1"/>
  <c r="I476" i="1"/>
  <c r="H495" i="1"/>
  <c r="H487" i="1"/>
  <c r="H480" i="1"/>
  <c r="H472" i="1"/>
  <c r="H463" i="1"/>
  <c r="H455" i="1"/>
  <c r="H447" i="1"/>
  <c r="H437" i="1"/>
  <c r="H429" i="1"/>
  <c r="H420" i="1"/>
  <c r="H412" i="1"/>
  <c r="H403" i="1"/>
  <c r="H394" i="1"/>
  <c r="H385" i="1"/>
  <c r="H377" i="1"/>
  <c r="H369" i="1"/>
  <c r="H360" i="1"/>
  <c r="H351" i="1"/>
  <c r="H342" i="1"/>
  <c r="H334" i="1"/>
  <c r="H325" i="1"/>
  <c r="H317" i="1"/>
  <c r="H307" i="1"/>
  <c r="H299" i="1"/>
  <c r="H291" i="1"/>
  <c r="H282" i="1"/>
  <c r="H274" i="1"/>
  <c r="H264" i="1"/>
  <c r="H256" i="1"/>
  <c r="H247" i="1"/>
  <c r="H239" i="1"/>
  <c r="H231" i="1"/>
  <c r="H221" i="1"/>
  <c r="H213" i="1"/>
  <c r="H204" i="1"/>
  <c r="H196" i="1"/>
  <c r="H187" i="1"/>
  <c r="H178" i="1"/>
  <c r="H168" i="1"/>
  <c r="H157" i="1"/>
  <c r="H147" i="1"/>
  <c r="H136" i="1"/>
  <c r="H123" i="1"/>
  <c r="H105" i="1"/>
  <c r="H81" i="1"/>
  <c r="H57" i="1"/>
  <c r="H32" i="1"/>
  <c r="J494" i="1"/>
  <c r="J451" i="1"/>
  <c r="J408" i="1"/>
  <c r="J364" i="1"/>
  <c r="J321" i="1"/>
  <c r="J278" i="1"/>
  <c r="J224" i="1"/>
  <c r="J170" i="1"/>
  <c r="J116" i="1"/>
  <c r="J62" i="1"/>
  <c r="J5" i="1"/>
  <c r="I406" i="1"/>
  <c r="I262" i="1"/>
  <c r="I118" i="1"/>
  <c r="H30" i="1"/>
  <c r="J445" i="1"/>
  <c r="J358" i="1"/>
  <c r="J271" i="1"/>
  <c r="J163" i="1"/>
  <c r="H499" i="1"/>
  <c r="H485" i="1"/>
  <c r="H469" i="1"/>
  <c r="H443" i="1"/>
  <c r="H426" i="1"/>
  <c r="H418" i="1"/>
  <c r="H400" i="1"/>
  <c r="H375" i="1"/>
  <c r="H357" i="1"/>
  <c r="H331" i="1"/>
  <c r="H313" i="1"/>
  <c r="H297" i="1"/>
  <c r="H279" i="1"/>
  <c r="H253" i="1"/>
  <c r="H235" i="1"/>
  <c r="H219" i="1"/>
  <c r="H202" i="1"/>
  <c r="H175" i="1"/>
  <c r="H154" i="1"/>
  <c r="H118" i="1"/>
  <c r="H51" i="1"/>
  <c r="J394" i="1"/>
  <c r="J154" i="1"/>
  <c r="H55" i="1"/>
  <c r="J488" i="1"/>
  <c r="J402" i="1"/>
  <c r="J315" i="1"/>
  <c r="J217" i="1"/>
  <c r="H492" i="1"/>
  <c r="H478" i="1"/>
  <c r="H461" i="1"/>
  <c r="H451" i="1"/>
  <c r="H435" i="1"/>
  <c r="H408" i="1"/>
  <c r="H391" i="1"/>
  <c r="H383" i="1"/>
  <c r="H365" i="1"/>
  <c r="H348" i="1"/>
  <c r="H340" i="1"/>
  <c r="H322" i="1"/>
  <c r="H305" i="1"/>
  <c r="H288" i="1"/>
  <c r="H270" i="1"/>
  <c r="H262" i="1"/>
  <c r="H245" i="1"/>
  <c r="H227" i="1"/>
  <c r="H210" i="1"/>
  <c r="H192" i="1"/>
  <c r="H184" i="1"/>
  <c r="H165" i="1"/>
  <c r="H142" i="1"/>
  <c r="H132" i="1"/>
  <c r="H99" i="1"/>
  <c r="H75" i="1"/>
  <c r="H25" i="1"/>
  <c r="J481" i="1"/>
  <c r="J438" i="1"/>
  <c r="J351" i="1"/>
  <c r="J308" i="1"/>
  <c r="J262" i="1"/>
  <c r="J208" i="1"/>
  <c r="J100" i="1"/>
  <c r="J46" i="1"/>
  <c r="H498" i="1"/>
  <c r="H491" i="1"/>
  <c r="H484" i="1"/>
  <c r="H477" i="1"/>
  <c r="H468" i="1"/>
  <c r="H459" i="1"/>
  <c r="H450" i="1"/>
  <c r="H442" i="1"/>
  <c r="H433" i="1"/>
  <c r="H425" i="1"/>
  <c r="H415" i="1"/>
  <c r="H407" i="1"/>
  <c r="H399" i="1"/>
  <c r="H390" i="1"/>
  <c r="H382" i="1"/>
  <c r="H372" i="1"/>
  <c r="H364" i="1"/>
  <c r="H355" i="1"/>
  <c r="H347" i="1"/>
  <c r="H339" i="1"/>
  <c r="H329" i="1"/>
  <c r="H321" i="1"/>
  <c r="H312" i="1"/>
  <c r="H304" i="1"/>
  <c r="H295" i="1"/>
  <c r="H286" i="1"/>
  <c r="H277" i="1"/>
  <c r="H269" i="1"/>
  <c r="H261" i="1"/>
  <c r="H252" i="1"/>
  <c r="H243" i="1"/>
  <c r="H234" i="1"/>
  <c r="H226" i="1"/>
  <c r="H217" i="1"/>
  <c r="H209" i="1"/>
  <c r="H199" i="1"/>
  <c r="H191" i="1"/>
  <c r="H183" i="1"/>
  <c r="H174" i="1"/>
  <c r="H163" i="1"/>
  <c r="H151" i="1"/>
  <c r="H141" i="1"/>
  <c r="H130" i="1"/>
  <c r="H114" i="1"/>
  <c r="H93" i="1"/>
  <c r="H69" i="1"/>
  <c r="H45" i="1"/>
  <c r="H18" i="1"/>
  <c r="J472" i="1"/>
  <c r="J429" i="1"/>
  <c r="J386" i="1"/>
  <c r="J343" i="1"/>
  <c r="J300" i="1"/>
  <c r="J252" i="1"/>
  <c r="J198" i="1"/>
  <c r="J144" i="1"/>
  <c r="J90" i="1"/>
  <c r="I464" i="1"/>
  <c r="I334" i="1"/>
  <c r="I190" i="1"/>
  <c r="J6" i="1"/>
  <c r="J12" i="1"/>
  <c r="J3" i="1"/>
  <c r="J9" i="1"/>
  <c r="J7" i="1"/>
  <c r="J15" i="1"/>
  <c r="J21" i="1"/>
  <c r="J27" i="1"/>
  <c r="J33" i="1"/>
  <c r="J39" i="1"/>
  <c r="J45" i="1"/>
  <c r="J51" i="1"/>
  <c r="J57" i="1"/>
  <c r="J63" i="1"/>
  <c r="J69" i="1"/>
  <c r="J75" i="1"/>
  <c r="J81" i="1"/>
  <c r="J87" i="1"/>
  <c r="J93" i="1"/>
  <c r="J99" i="1"/>
  <c r="J105" i="1"/>
  <c r="J111" i="1"/>
  <c r="J117" i="1"/>
  <c r="J123" i="1"/>
  <c r="J129" i="1"/>
  <c r="J135" i="1"/>
  <c r="J141" i="1"/>
  <c r="J147" i="1"/>
  <c r="J153" i="1"/>
  <c r="J159" i="1"/>
  <c r="J165" i="1"/>
  <c r="J171" i="1"/>
  <c r="J177" i="1"/>
  <c r="J183" i="1"/>
  <c r="J189" i="1"/>
  <c r="J195" i="1"/>
  <c r="J201" i="1"/>
  <c r="J207" i="1"/>
  <c r="J213" i="1"/>
  <c r="J219" i="1"/>
  <c r="J225" i="1"/>
  <c r="J231" i="1"/>
  <c r="J237" i="1"/>
  <c r="J243" i="1"/>
  <c r="J249" i="1"/>
  <c r="J255" i="1"/>
  <c r="J261" i="1"/>
  <c r="J267" i="1"/>
  <c r="J273" i="1"/>
  <c r="J10" i="1"/>
  <c r="J17" i="1"/>
  <c r="J23" i="1"/>
  <c r="J29" i="1"/>
  <c r="J35" i="1"/>
  <c r="J41" i="1"/>
  <c r="J47" i="1"/>
  <c r="J53" i="1"/>
  <c r="J59" i="1"/>
  <c r="J65" i="1"/>
  <c r="J71" i="1"/>
  <c r="J77" i="1"/>
  <c r="J83" i="1"/>
  <c r="J89" i="1"/>
  <c r="J95" i="1"/>
  <c r="J101" i="1"/>
  <c r="J107" i="1"/>
  <c r="J113" i="1"/>
  <c r="J119" i="1"/>
  <c r="J125" i="1"/>
  <c r="J131" i="1"/>
  <c r="J137" i="1"/>
  <c r="J143" i="1"/>
  <c r="J149" i="1"/>
  <c r="J155" i="1"/>
  <c r="J161" i="1"/>
  <c r="J167" i="1"/>
  <c r="J173" i="1"/>
  <c r="J179" i="1"/>
  <c r="J185" i="1"/>
  <c r="J191" i="1"/>
  <c r="J197" i="1"/>
  <c r="J203" i="1"/>
  <c r="J209" i="1"/>
  <c r="J215" i="1"/>
  <c r="J221" i="1"/>
  <c r="J227" i="1"/>
  <c r="J233" i="1"/>
  <c r="J239" i="1"/>
  <c r="J245" i="1"/>
  <c r="J251" i="1"/>
  <c r="J257" i="1"/>
  <c r="J263" i="1"/>
  <c r="J269" i="1"/>
  <c r="J275" i="1"/>
  <c r="J281" i="1"/>
  <c r="J287" i="1"/>
  <c r="J293" i="1"/>
  <c r="J299" i="1"/>
  <c r="J305" i="1"/>
  <c r="J311" i="1"/>
  <c r="J317" i="1"/>
  <c r="J323" i="1"/>
  <c r="J329" i="1"/>
  <c r="J335" i="1"/>
  <c r="J341" i="1"/>
  <c r="J347" i="1"/>
  <c r="J353" i="1"/>
  <c r="J359" i="1"/>
  <c r="J365" i="1"/>
  <c r="J371" i="1"/>
  <c r="J377" i="1"/>
  <c r="J383" i="1"/>
  <c r="J389" i="1"/>
  <c r="J395" i="1"/>
  <c r="J401" i="1"/>
  <c r="J407" i="1"/>
  <c r="J413" i="1"/>
  <c r="J419" i="1"/>
  <c r="J425" i="1"/>
  <c r="J431" i="1"/>
  <c r="J437" i="1"/>
  <c r="J443" i="1"/>
  <c r="J449" i="1"/>
  <c r="J455" i="1"/>
  <c r="J461" i="1"/>
  <c r="J467" i="1"/>
  <c r="J473" i="1"/>
  <c r="J479" i="1"/>
  <c r="J485" i="1"/>
  <c r="J491" i="1"/>
  <c r="J497" i="1"/>
  <c r="H5" i="1"/>
  <c r="H11" i="1"/>
  <c r="H17" i="1"/>
  <c r="H23" i="1"/>
  <c r="H29" i="1"/>
  <c r="H35" i="1"/>
  <c r="J11" i="1"/>
  <c r="J20" i="1"/>
  <c r="J30" i="1"/>
  <c r="J38" i="1"/>
  <c r="J48" i="1"/>
  <c r="J56" i="1"/>
  <c r="J66" i="1"/>
  <c r="J74" i="1"/>
  <c r="J84" i="1"/>
  <c r="J92" i="1"/>
  <c r="J102" i="1"/>
  <c r="J110" i="1"/>
  <c r="J120" i="1"/>
  <c r="J128" i="1"/>
  <c r="J138" i="1"/>
  <c r="J146" i="1"/>
  <c r="J156" i="1"/>
  <c r="J164" i="1"/>
  <c r="J174" i="1"/>
  <c r="J182" i="1"/>
  <c r="J192" i="1"/>
  <c r="J200" i="1"/>
  <c r="J210" i="1"/>
  <c r="J218" i="1"/>
  <c r="J228" i="1"/>
  <c r="J236" i="1"/>
  <c r="J246" i="1"/>
  <c r="J254" i="1"/>
  <c r="J264" i="1"/>
  <c r="J272" i="1"/>
  <c r="J280" i="1"/>
  <c r="J288" i="1"/>
  <c r="J295" i="1"/>
  <c r="J302" i="1"/>
  <c r="J309" i="1"/>
  <c r="J316" i="1"/>
  <c r="J324" i="1"/>
  <c r="J331" i="1"/>
  <c r="J338" i="1"/>
  <c r="J345" i="1"/>
  <c r="J352" i="1"/>
  <c r="J360" i="1"/>
  <c r="J367" i="1"/>
  <c r="J374" i="1"/>
  <c r="J381" i="1"/>
  <c r="J388" i="1"/>
  <c r="J396" i="1"/>
  <c r="J403" i="1"/>
  <c r="J410" i="1"/>
  <c r="J417" i="1"/>
  <c r="J424" i="1"/>
  <c r="J432" i="1"/>
  <c r="J439" i="1"/>
  <c r="J446" i="1"/>
  <c r="J453" i="1"/>
  <c r="J460" i="1"/>
  <c r="J468" i="1"/>
  <c r="J475" i="1"/>
  <c r="J482" i="1"/>
  <c r="J489" i="1"/>
  <c r="J496" i="1"/>
  <c r="H6" i="1"/>
  <c r="H13" i="1"/>
  <c r="H20" i="1"/>
  <c r="H27" i="1"/>
  <c r="H34" i="1"/>
  <c r="H41" i="1"/>
  <c r="H47" i="1"/>
  <c r="H53" i="1"/>
  <c r="H59" i="1"/>
  <c r="H65" i="1"/>
  <c r="H71" i="1"/>
  <c r="H77" i="1"/>
  <c r="H83" i="1"/>
  <c r="H89" i="1"/>
  <c r="H95" i="1"/>
  <c r="H101" i="1"/>
  <c r="H107" i="1"/>
  <c r="H113" i="1"/>
  <c r="H119" i="1"/>
  <c r="H125" i="1"/>
  <c r="H131" i="1"/>
  <c r="H137" i="1"/>
  <c r="H143" i="1"/>
  <c r="H149" i="1"/>
  <c r="H155" i="1"/>
  <c r="H161" i="1"/>
  <c r="H167" i="1"/>
  <c r="H173" i="1"/>
  <c r="J13" i="1"/>
  <c r="J22" i="1"/>
  <c r="J31" i="1"/>
  <c r="J40" i="1"/>
  <c r="J49" i="1"/>
  <c r="J58" i="1"/>
  <c r="J67" i="1"/>
  <c r="J76" i="1"/>
  <c r="J85" i="1"/>
  <c r="J94" i="1"/>
  <c r="J103" i="1"/>
  <c r="J112" i="1"/>
  <c r="J121" i="1"/>
  <c r="J130" i="1"/>
  <c r="J139" i="1"/>
  <c r="J148" i="1"/>
  <c r="J157" i="1"/>
  <c r="J166" i="1"/>
  <c r="J175" i="1"/>
  <c r="J184" i="1"/>
  <c r="J193" i="1"/>
  <c r="J202" i="1"/>
  <c r="J211" i="1"/>
  <c r="J220" i="1"/>
  <c r="J229" i="1"/>
  <c r="J238" i="1"/>
  <c r="J247" i="1"/>
  <c r="J256" i="1"/>
  <c r="J265" i="1"/>
  <c r="J274" i="1"/>
  <c r="J282" i="1"/>
  <c r="J289" i="1"/>
  <c r="J296" i="1"/>
  <c r="J303" i="1"/>
  <c r="J310" i="1"/>
  <c r="J318" i="1"/>
  <c r="J325" i="1"/>
  <c r="J332" i="1"/>
  <c r="J339" i="1"/>
  <c r="J346" i="1"/>
  <c r="J354" i="1"/>
  <c r="J361" i="1"/>
  <c r="J368" i="1"/>
  <c r="J375" i="1"/>
  <c r="J382" i="1"/>
  <c r="J390" i="1"/>
  <c r="J397" i="1"/>
  <c r="J404" i="1"/>
  <c r="J411" i="1"/>
  <c r="J418" i="1"/>
  <c r="J426" i="1"/>
  <c r="J433" i="1"/>
  <c r="J440" i="1"/>
  <c r="J447" i="1"/>
  <c r="J454" i="1"/>
  <c r="J462" i="1"/>
  <c r="J469" i="1"/>
  <c r="J476" i="1"/>
  <c r="J483" i="1"/>
  <c r="J490" i="1"/>
  <c r="J498" i="1"/>
  <c r="H7" i="1"/>
  <c r="H14" i="1"/>
  <c r="H21" i="1"/>
  <c r="H28" i="1"/>
  <c r="H36" i="1"/>
  <c r="H42" i="1"/>
  <c r="H48" i="1"/>
  <c r="H54" i="1"/>
  <c r="H60" i="1"/>
  <c r="H66" i="1"/>
  <c r="H72" i="1"/>
  <c r="H78" i="1"/>
  <c r="H84" i="1"/>
  <c r="H90" i="1"/>
  <c r="H96" i="1"/>
  <c r="H102" i="1"/>
  <c r="J2" i="1"/>
  <c r="J14" i="1"/>
  <c r="J24" i="1"/>
  <c r="J32" i="1"/>
  <c r="J42" i="1"/>
  <c r="J50" i="1"/>
  <c r="J60" i="1"/>
  <c r="J68" i="1"/>
  <c r="J78" i="1"/>
  <c r="J86" i="1"/>
  <c r="J96" i="1"/>
  <c r="J104" i="1"/>
  <c r="J114" i="1"/>
  <c r="J122" i="1"/>
  <c r="J132" i="1"/>
  <c r="J140" i="1"/>
  <c r="J150" i="1"/>
  <c r="J158" i="1"/>
  <c r="J168" i="1"/>
  <c r="J176" i="1"/>
  <c r="J186" i="1"/>
  <c r="J194" i="1"/>
  <c r="J204" i="1"/>
  <c r="J212" i="1"/>
  <c r="J222" i="1"/>
  <c r="J230" i="1"/>
  <c r="J240" i="1"/>
  <c r="J248" i="1"/>
  <c r="J258" i="1"/>
  <c r="J266" i="1"/>
  <c r="J276" i="1"/>
  <c r="J283" i="1"/>
  <c r="J290" i="1"/>
  <c r="J297" i="1"/>
  <c r="J304" i="1"/>
  <c r="J312" i="1"/>
  <c r="J319" i="1"/>
  <c r="J326" i="1"/>
  <c r="J333" i="1"/>
  <c r="J340" i="1"/>
  <c r="J348" i="1"/>
  <c r="J355" i="1"/>
  <c r="J362" i="1"/>
  <c r="J369" i="1"/>
  <c r="J376" i="1"/>
  <c r="J384" i="1"/>
  <c r="J391" i="1"/>
  <c r="J398" i="1"/>
  <c r="J405" i="1"/>
  <c r="J412" i="1"/>
  <c r="J420" i="1"/>
  <c r="J427" i="1"/>
  <c r="J434" i="1"/>
  <c r="J441" i="1"/>
  <c r="J448" i="1"/>
  <c r="J456" i="1"/>
  <c r="J463" i="1"/>
  <c r="J470" i="1"/>
  <c r="J477" i="1"/>
  <c r="J484" i="1"/>
  <c r="J492" i="1"/>
  <c r="J499" i="1"/>
  <c r="H8" i="1"/>
  <c r="H15" i="1"/>
  <c r="J4" i="1"/>
  <c r="J16" i="1"/>
  <c r="J25" i="1"/>
  <c r="J34" i="1"/>
  <c r="J43" i="1"/>
  <c r="J52" i="1"/>
  <c r="J61" i="1"/>
  <c r="J70" i="1"/>
  <c r="J79" i="1"/>
  <c r="J88" i="1"/>
  <c r="J97" i="1"/>
  <c r="J106" i="1"/>
  <c r="J115" i="1"/>
  <c r="J124" i="1"/>
  <c r="J133" i="1"/>
  <c r="J142" i="1"/>
  <c r="J151" i="1"/>
  <c r="J160" i="1"/>
  <c r="J169" i="1"/>
  <c r="J178" i="1"/>
  <c r="J187" i="1"/>
  <c r="J196" i="1"/>
  <c r="J205" i="1"/>
  <c r="J214" i="1"/>
  <c r="J223" i="1"/>
  <c r="J232" i="1"/>
  <c r="J241" i="1"/>
  <c r="J250" i="1"/>
  <c r="J259" i="1"/>
  <c r="J268" i="1"/>
  <c r="J277" i="1"/>
  <c r="J284" i="1"/>
  <c r="J291" i="1"/>
  <c r="J298" i="1"/>
  <c r="J306" i="1"/>
  <c r="J313" i="1"/>
  <c r="J320" i="1"/>
  <c r="J327" i="1"/>
  <c r="J334" i="1"/>
  <c r="J342" i="1"/>
  <c r="J349" i="1"/>
  <c r="J356" i="1"/>
  <c r="J363" i="1"/>
  <c r="J370" i="1"/>
  <c r="J378" i="1"/>
  <c r="J385" i="1"/>
  <c r="J392" i="1"/>
  <c r="J399" i="1"/>
  <c r="J406" i="1"/>
  <c r="J414" i="1"/>
  <c r="J421" i="1"/>
  <c r="J428" i="1"/>
  <c r="J435" i="1"/>
  <c r="J442" i="1"/>
  <c r="J450" i="1"/>
  <c r="J457" i="1"/>
  <c r="J464" i="1"/>
  <c r="J471" i="1"/>
  <c r="J478" i="1"/>
  <c r="J486" i="1"/>
  <c r="J493" i="1"/>
  <c r="H2" i="1"/>
  <c r="H9" i="1"/>
  <c r="H16" i="1"/>
  <c r="H24" i="1"/>
  <c r="H31" i="1"/>
  <c r="H38" i="1"/>
  <c r="H44" i="1"/>
  <c r="H50" i="1"/>
  <c r="H56" i="1"/>
  <c r="H62" i="1"/>
  <c r="H68" i="1"/>
  <c r="H74" i="1"/>
  <c r="H80" i="1"/>
  <c r="H86" i="1"/>
  <c r="H92" i="1"/>
  <c r="H98" i="1"/>
  <c r="H104" i="1"/>
  <c r="H110" i="1"/>
  <c r="H116" i="1"/>
  <c r="H122" i="1"/>
  <c r="H128" i="1"/>
  <c r="H134" i="1"/>
  <c r="H140" i="1"/>
  <c r="H146" i="1"/>
  <c r="H152" i="1"/>
  <c r="H158" i="1"/>
  <c r="H164" i="1"/>
  <c r="H170" i="1"/>
  <c r="H176" i="1"/>
  <c r="H182" i="1"/>
  <c r="H188" i="1"/>
  <c r="H194" i="1"/>
  <c r="H200" i="1"/>
  <c r="H206" i="1"/>
  <c r="H212" i="1"/>
  <c r="H218" i="1"/>
  <c r="H224" i="1"/>
  <c r="H230" i="1"/>
  <c r="H236" i="1"/>
  <c r="H242" i="1"/>
  <c r="H248" i="1"/>
  <c r="H254" i="1"/>
  <c r="H260" i="1"/>
  <c r="H266" i="1"/>
  <c r="H272" i="1"/>
  <c r="H278" i="1"/>
  <c r="H284" i="1"/>
  <c r="H290" i="1"/>
  <c r="H296" i="1"/>
  <c r="H302" i="1"/>
  <c r="H308" i="1"/>
  <c r="H314" i="1"/>
  <c r="H320" i="1"/>
  <c r="H326" i="1"/>
  <c r="H332" i="1"/>
  <c r="H338" i="1"/>
  <c r="H344" i="1"/>
  <c r="H350" i="1"/>
  <c r="H356" i="1"/>
  <c r="H362" i="1"/>
  <c r="H368" i="1"/>
  <c r="H374" i="1"/>
  <c r="H380" i="1"/>
  <c r="H386" i="1"/>
  <c r="H392" i="1"/>
  <c r="H398" i="1"/>
  <c r="H404" i="1"/>
  <c r="H410" i="1"/>
  <c r="H416" i="1"/>
  <c r="H422" i="1"/>
  <c r="H428" i="1"/>
  <c r="H434" i="1"/>
  <c r="H440" i="1"/>
  <c r="H446" i="1"/>
  <c r="H452" i="1"/>
  <c r="H458" i="1"/>
  <c r="H464" i="1"/>
  <c r="H470" i="1"/>
  <c r="H476" i="1"/>
  <c r="H482" i="1"/>
  <c r="H488" i="1"/>
  <c r="H494" i="1"/>
  <c r="J26" i="1"/>
  <c r="J54" i="1"/>
  <c r="J80" i="1"/>
  <c r="J108" i="1"/>
  <c r="J134" i="1"/>
  <c r="J162" i="1"/>
  <c r="J188" i="1"/>
  <c r="J216" i="1"/>
  <c r="J242" i="1"/>
  <c r="J270" i="1"/>
  <c r="J292" i="1"/>
  <c r="J314" i="1"/>
  <c r="J336" i="1"/>
  <c r="J357" i="1"/>
  <c r="J379" i="1"/>
  <c r="J400" i="1"/>
  <c r="J422" i="1"/>
  <c r="J444" i="1"/>
  <c r="J465" i="1"/>
  <c r="J487" i="1"/>
  <c r="H10" i="1"/>
  <c r="H26" i="1"/>
  <c r="H40" i="1"/>
  <c r="H52" i="1"/>
  <c r="H64" i="1"/>
  <c r="H76" i="1"/>
  <c r="H88" i="1"/>
  <c r="H100" i="1"/>
  <c r="H111" i="1"/>
  <c r="H120" i="1"/>
  <c r="J8" i="1"/>
  <c r="J37" i="1"/>
  <c r="J64" i="1"/>
  <c r="J91" i="1"/>
  <c r="J118" i="1"/>
  <c r="J145" i="1"/>
  <c r="J172" i="1"/>
  <c r="J199" i="1"/>
  <c r="J226" i="1"/>
  <c r="J253" i="1"/>
  <c r="J279" i="1"/>
  <c r="J301" i="1"/>
  <c r="J322" i="1"/>
  <c r="J344" i="1"/>
  <c r="J366" i="1"/>
  <c r="J387" i="1"/>
  <c r="J409" i="1"/>
  <c r="J430" i="1"/>
  <c r="J452" i="1"/>
  <c r="J474" i="1"/>
  <c r="J495" i="1"/>
  <c r="H19" i="1"/>
  <c r="H33" i="1"/>
  <c r="H46" i="1"/>
  <c r="H58" i="1"/>
  <c r="H70" i="1"/>
  <c r="H82" i="1"/>
  <c r="H94" i="1"/>
  <c r="H106" i="1"/>
  <c r="H115" i="1"/>
  <c r="H124" i="1"/>
  <c r="J18" i="1"/>
  <c r="J44" i="1"/>
  <c r="J72" i="1"/>
  <c r="J98" i="1"/>
  <c r="J126" i="1"/>
  <c r="J152" i="1"/>
  <c r="J180" i="1"/>
  <c r="J206" i="1"/>
  <c r="J234" i="1"/>
  <c r="J260" i="1"/>
  <c r="J285" i="1"/>
  <c r="J307" i="1"/>
  <c r="J328" i="1"/>
  <c r="J350" i="1"/>
  <c r="J372" i="1"/>
  <c r="J393" i="1"/>
  <c r="J415" i="1"/>
  <c r="J436" i="1"/>
  <c r="J458" i="1"/>
  <c r="J480" i="1"/>
  <c r="H3" i="1"/>
  <c r="H22" i="1"/>
  <c r="H37" i="1"/>
  <c r="H49" i="1"/>
  <c r="H61" i="1"/>
  <c r="H73" i="1"/>
  <c r="H85" i="1"/>
  <c r="H97" i="1"/>
  <c r="H108" i="1"/>
  <c r="H117" i="1"/>
  <c r="H126" i="1"/>
  <c r="H135" i="1"/>
  <c r="H144" i="1"/>
  <c r="H153" i="1"/>
  <c r="H162" i="1"/>
  <c r="H171" i="1"/>
  <c r="H179" i="1"/>
  <c r="H186" i="1"/>
  <c r="H193" i="1"/>
  <c r="H201" i="1"/>
  <c r="H208" i="1"/>
  <c r="H215" i="1"/>
  <c r="H222" i="1"/>
  <c r="H229" i="1"/>
  <c r="H237" i="1"/>
  <c r="H244" i="1"/>
  <c r="H251" i="1"/>
  <c r="H258" i="1"/>
  <c r="H265" i="1"/>
  <c r="H273" i="1"/>
  <c r="H280" i="1"/>
  <c r="H287" i="1"/>
  <c r="H294" i="1"/>
  <c r="H301" i="1"/>
  <c r="H309" i="1"/>
  <c r="H316" i="1"/>
  <c r="H323" i="1"/>
  <c r="H330" i="1"/>
  <c r="H337" i="1"/>
  <c r="H345" i="1"/>
  <c r="H352" i="1"/>
  <c r="H359" i="1"/>
  <c r="H366" i="1"/>
  <c r="H373" i="1"/>
  <c r="H381" i="1"/>
  <c r="H388" i="1"/>
  <c r="H395" i="1"/>
  <c r="H402" i="1"/>
  <c r="H409" i="1"/>
  <c r="H417" i="1"/>
  <c r="H424" i="1"/>
  <c r="H431" i="1"/>
  <c r="H438" i="1"/>
  <c r="H445" i="1"/>
  <c r="H453" i="1"/>
  <c r="H460" i="1"/>
  <c r="H467" i="1"/>
  <c r="H474" i="1"/>
  <c r="H497" i="1"/>
  <c r="H490" i="1"/>
  <c r="H483" i="1"/>
  <c r="H475" i="1"/>
  <c r="H466" i="1"/>
  <c r="H457" i="1"/>
  <c r="H449" i="1"/>
  <c r="H441" i="1"/>
  <c r="H432" i="1"/>
  <c r="H423" i="1"/>
  <c r="H414" i="1"/>
  <c r="H406" i="1"/>
  <c r="H397" i="1"/>
  <c r="H389" i="1"/>
  <c r="H379" i="1"/>
  <c r="H371" i="1"/>
  <c r="H363" i="1"/>
  <c r="H354" i="1"/>
  <c r="H346" i="1"/>
  <c r="H336" i="1"/>
  <c r="H328" i="1"/>
  <c r="H319" i="1"/>
  <c r="H311" i="1"/>
  <c r="H303" i="1"/>
  <c r="H293" i="1"/>
  <c r="H285" i="1"/>
  <c r="H276" i="1"/>
  <c r="H268" i="1"/>
  <c r="H259" i="1"/>
  <c r="H250" i="1"/>
  <c r="H241" i="1"/>
  <c r="H233" i="1"/>
  <c r="H225" i="1"/>
  <c r="H216" i="1"/>
  <c r="H207" i="1"/>
  <c r="H198" i="1"/>
  <c r="H190" i="1"/>
  <c r="H181" i="1"/>
  <c r="H172" i="1"/>
  <c r="H160" i="1"/>
  <c r="H150" i="1"/>
  <c r="H139" i="1"/>
  <c r="H129" i="1"/>
  <c r="H112" i="1"/>
  <c r="H91" i="1"/>
  <c r="H67" i="1"/>
  <c r="H43" i="1"/>
  <c r="H12" i="1"/>
  <c r="J466" i="1"/>
  <c r="J423" i="1"/>
  <c r="J380" i="1"/>
  <c r="J337" i="1"/>
  <c r="J294" i="1"/>
  <c r="J244" i="1"/>
  <c r="J190" i="1"/>
  <c r="J136" i="1"/>
  <c r="J82" i="1"/>
  <c r="J28" i="1"/>
  <c r="I452" i="1"/>
  <c r="I317" i="1"/>
  <c r="I173" i="1"/>
</calcChain>
</file>

<file path=xl/sharedStrings.xml><?xml version="1.0" encoding="utf-8"?>
<sst xmlns="http://schemas.openxmlformats.org/spreadsheetml/2006/main" count="42" uniqueCount="32">
  <si>
    <t>Date</t>
  </si>
  <si>
    <t>Cohort Week</t>
  </si>
  <si>
    <t>Ad Impressions</t>
  </si>
  <si>
    <t>Ad Clicks</t>
  </si>
  <si>
    <t>Ad Conversions</t>
  </si>
  <si>
    <t>Direct Visit Clicks</t>
  </si>
  <si>
    <t>Direct Visit Conversions</t>
  </si>
  <si>
    <t>1. What is the contribution from Ad Impressions on Direct Visit clicks?</t>
  </si>
  <si>
    <t>Ad Impressions Min</t>
  </si>
  <si>
    <t>Ad Impressions Max</t>
  </si>
  <si>
    <t>Direct Visit Clicks Min</t>
  </si>
  <si>
    <t>Direct Visit Clicks Max</t>
  </si>
  <si>
    <t>Ad Impressions Norm</t>
  </si>
  <si>
    <t>Ad Impressions Norm2</t>
  </si>
  <si>
    <t>Direct Visit Clicks Norm</t>
  </si>
  <si>
    <t>Direct Visit Conversions Norm</t>
  </si>
  <si>
    <t>There is a low positive correlation (0.13) between ad impressions and  direct visit clicks.</t>
  </si>
  <si>
    <t>2. What is the contribution from Ad Impressions on Direct Visit Conversions?</t>
  </si>
  <si>
    <t>Direct Visit Conversions Min</t>
  </si>
  <si>
    <t>Direct Visit Conversion Max</t>
  </si>
  <si>
    <t>There is a weak positive correlation (0.07) between ad impressions and direct visit conversions.</t>
  </si>
  <si>
    <t>Days</t>
  </si>
  <si>
    <t>Ad Impressions Before Adstock</t>
  </si>
  <si>
    <t>Ad Impressions After Adstock</t>
  </si>
  <si>
    <t>Model Results Before Adstock</t>
  </si>
  <si>
    <t>Adstock Rate</t>
  </si>
  <si>
    <t>α</t>
  </si>
  <si>
    <t>β</t>
  </si>
  <si>
    <t>SSE</t>
  </si>
  <si>
    <t>Correlation</t>
  </si>
  <si>
    <t>R-Squared</t>
  </si>
  <si>
    <t>Model Results After Adstock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</si>
</sst>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2"/>
      <color theme="0"/>
      <name val="Calibri"/>
      <family val="2"/>
      <scheme val="minor"/>
    </font>
    <font>
      <i/>
      <sz val="11"/>
      <color theme="1"/>
      <name val="Calibri"/>
      <family val="2"/>
      <charset val="161"/>
      <scheme val="minor"/>
    </font>
    <font>
      <b/>
      <sz val="12"/>
      <color theme="9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21" fillId="34" borderId="10" xfId="0" applyFont="1" applyFill="1" applyBorder="1" applyAlignment="1"/>
    <xf numFmtId="0" fontId="21" fillId="35" borderId="10" xfId="0" applyFont="1" applyFill="1" applyBorder="1" applyAlignment="1"/>
    <xf numFmtId="1" fontId="0" fillId="0" borderId="0" xfId="0" applyNumberFormat="1"/>
    <xf numFmtId="10" fontId="0" fillId="0" borderId="0" xfId="0" applyNumberFormat="1"/>
    <xf numFmtId="0" fontId="0" fillId="0" borderId="12" xfId="0" applyBorder="1"/>
    <xf numFmtId="0" fontId="23" fillId="0" borderId="12" xfId="0" applyFont="1" applyBorder="1"/>
    <xf numFmtId="0" fontId="24" fillId="0" borderId="0" xfId="0" applyFont="1"/>
    <xf numFmtId="10" fontId="25" fillId="0" borderId="0" xfId="0" applyNumberFormat="1" applyFont="1"/>
    <xf numFmtId="0" fontId="18" fillId="33" borderId="0" xfId="0" applyFont="1" applyFill="1" applyAlignment="1"/>
    <xf numFmtId="0" fontId="20" fillId="0" borderId="0" xfId="0" applyFont="1" applyAlignment="1"/>
    <xf numFmtId="0" fontId="18" fillId="0" borderId="0" xfId="0" applyFont="1" applyAlignment="1"/>
    <xf numFmtId="0" fontId="22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" formatCode="0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'2020-2021_aggregate_direct_visi'!$I$1</c:f>
              <c:strCache>
                <c:ptCount val="1"/>
                <c:pt idx="0">
                  <c:v>Direct Visit Clicks Norm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154855643044616E-4"/>
                  <c:y val="-0.17529965004374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'2020-2021_aggregate_direct_visi'!$H$2:$H$499</c:f>
              <c:numCache>
                <c:formatCode>General</c:formatCode>
                <c:ptCount val="498"/>
                <c:pt idx="0">
                  <c:v>2.9215607486049722E-2</c:v>
                </c:pt>
                <c:pt idx="1">
                  <c:v>3.8984953292442774E-2</c:v>
                </c:pt>
                <c:pt idx="2">
                  <c:v>3.9516287039773654E-2</c:v>
                </c:pt>
                <c:pt idx="3">
                  <c:v>3.1726712914841589E-2</c:v>
                </c:pt>
                <c:pt idx="4">
                  <c:v>3.3983220923037412E-2</c:v>
                </c:pt>
                <c:pt idx="5">
                  <c:v>3.7834283645879339E-2</c:v>
                </c:pt>
                <c:pt idx="6">
                  <c:v>3.717066993436921E-2</c:v>
                </c:pt>
                <c:pt idx="7">
                  <c:v>4.1524285826561598E-2</c:v>
                </c:pt>
                <c:pt idx="8">
                  <c:v>3.8892523359313341E-2</c:v>
                </c:pt>
                <c:pt idx="9">
                  <c:v>4.0591684405465213E-2</c:v>
                </c:pt>
                <c:pt idx="10">
                  <c:v>3.0540067545802629E-2</c:v>
                </c:pt>
                <c:pt idx="11">
                  <c:v>2.9719267600707117E-2</c:v>
                </c:pt>
                <c:pt idx="12">
                  <c:v>3.7592969568966565E-2</c:v>
                </c:pt>
                <c:pt idx="13">
                  <c:v>3.8491809158201301E-2</c:v>
                </c:pt>
                <c:pt idx="14">
                  <c:v>3.580469942560608E-2</c:v>
                </c:pt>
                <c:pt idx="15">
                  <c:v>3.7304056843855404E-2</c:v>
                </c:pt>
                <c:pt idx="16">
                  <c:v>3.5889380741586936E-2</c:v>
                </c:pt>
                <c:pt idx="17">
                  <c:v>3.2345495341420678E-2</c:v>
                </c:pt>
                <c:pt idx="18">
                  <c:v>3.2622785140808977E-2</c:v>
                </c:pt>
                <c:pt idx="19">
                  <c:v>3.2088130557557284E-2</c:v>
                </c:pt>
                <c:pt idx="20">
                  <c:v>3.6373669313372894E-2</c:v>
                </c:pt>
                <c:pt idx="21">
                  <c:v>3.7357190218588493E-2</c:v>
                </c:pt>
                <c:pt idx="22">
                  <c:v>4.194769240646589E-2</c:v>
                </c:pt>
                <c:pt idx="23">
                  <c:v>3.9097861713750584E-2</c:v>
                </c:pt>
                <c:pt idx="24">
                  <c:v>3.0714964904299043E-2</c:v>
                </c:pt>
                <c:pt idx="25">
                  <c:v>3.7048352477952413E-2</c:v>
                </c:pt>
                <c:pt idx="26">
                  <c:v>4.3752013256776995E-2</c:v>
                </c:pt>
                <c:pt idx="27">
                  <c:v>4.1641068556443693E-2</c:v>
                </c:pt>
                <c:pt idx="28">
                  <c:v>4.0122339595322937E-2</c:v>
                </c:pt>
                <c:pt idx="29">
                  <c:v>4.2104878640051274E-2</c:v>
                </c:pt>
                <c:pt idx="30">
                  <c:v>4.4678526478685213E-2</c:v>
                </c:pt>
                <c:pt idx="31">
                  <c:v>3.9087345733334659E-2</c:v>
                </c:pt>
                <c:pt idx="32">
                  <c:v>3.7547031338728581E-2</c:v>
                </c:pt>
                <c:pt idx="33">
                  <c:v>4.3448156770022152E-2</c:v>
                </c:pt>
                <c:pt idx="34">
                  <c:v>4.5255244983600604E-2</c:v>
                </c:pt>
                <c:pt idx="35">
                  <c:v>4.4064171833333887E-2</c:v>
                </c:pt>
                <c:pt idx="36">
                  <c:v>4.0789827615407351E-2</c:v>
                </c:pt>
                <c:pt idx="37">
                  <c:v>4.2025178577951641E-2</c:v>
                </c:pt>
                <c:pt idx="38">
                  <c:v>3.6081435752340914E-2</c:v>
                </c:pt>
                <c:pt idx="39">
                  <c:v>3.5684042387149693E-2</c:v>
                </c:pt>
                <c:pt idx="40">
                  <c:v>3.8119322062416215E-2</c:v>
                </c:pt>
                <c:pt idx="41">
                  <c:v>4.080587832235797E-2</c:v>
                </c:pt>
                <c:pt idx="42">
                  <c:v>4.0536890612771714E-2</c:v>
                </c:pt>
                <c:pt idx="43">
                  <c:v>4.0540211448692534E-2</c:v>
                </c:pt>
                <c:pt idx="44">
                  <c:v>3.9521268293654876E-2</c:v>
                </c:pt>
                <c:pt idx="45">
                  <c:v>3.5062492597303263E-2</c:v>
                </c:pt>
                <c:pt idx="46">
                  <c:v>3.2743442179265364E-2</c:v>
                </c:pt>
                <c:pt idx="47">
                  <c:v>4.0834105427684925E-2</c:v>
                </c:pt>
                <c:pt idx="48">
                  <c:v>4.1217108503885928E-2</c:v>
                </c:pt>
                <c:pt idx="49">
                  <c:v>3.8669473879965062E-2</c:v>
                </c:pt>
                <c:pt idx="50">
                  <c:v>4.2483453935024527E-2</c:v>
                </c:pt>
                <c:pt idx="51">
                  <c:v>3.9493594660981395E-2</c:v>
                </c:pt>
                <c:pt idx="52">
                  <c:v>3.5527963098871247E-2</c:v>
                </c:pt>
                <c:pt idx="53">
                  <c:v>3.3219982133902745E-2</c:v>
                </c:pt>
                <c:pt idx="54">
                  <c:v>4.4836819657577541E-2</c:v>
                </c:pt>
                <c:pt idx="55">
                  <c:v>4.1530927498403231E-2</c:v>
                </c:pt>
                <c:pt idx="56">
                  <c:v>4.2174616194388455E-2</c:v>
                </c:pt>
                <c:pt idx="57">
                  <c:v>4.1213234195311643E-2</c:v>
                </c:pt>
                <c:pt idx="58">
                  <c:v>4.0359225891007953E-2</c:v>
                </c:pt>
                <c:pt idx="59">
                  <c:v>3.676552795202942E-2</c:v>
                </c:pt>
                <c:pt idx="60">
                  <c:v>3.541228731429609E-2</c:v>
                </c:pt>
                <c:pt idx="61">
                  <c:v>3.9857226194310966E-2</c:v>
                </c:pt>
                <c:pt idx="62">
                  <c:v>4.1452887854264008E-2</c:v>
                </c:pt>
                <c:pt idx="63">
                  <c:v>3.9120000619889371E-2</c:v>
                </c:pt>
                <c:pt idx="64">
                  <c:v>3.6580114613117082E-2</c:v>
                </c:pt>
                <c:pt idx="65">
                  <c:v>3.831082360051672E-2</c:v>
                </c:pt>
                <c:pt idx="66">
                  <c:v>3.4048530696146835E-2</c:v>
                </c:pt>
                <c:pt idx="67">
                  <c:v>3.2364313411638646E-2</c:v>
                </c:pt>
                <c:pt idx="68">
                  <c:v>3.6068705881311107E-2</c:v>
                </c:pt>
                <c:pt idx="69">
                  <c:v>3.8991594964284407E-2</c:v>
                </c:pt>
                <c:pt idx="70">
                  <c:v>4.0814733884813485E-2</c:v>
                </c:pt>
                <c:pt idx="71">
                  <c:v>3.7310145043043572E-2</c:v>
                </c:pt>
                <c:pt idx="72">
                  <c:v>3.3626784534202953E-2</c:v>
                </c:pt>
                <c:pt idx="73">
                  <c:v>3.2078721522448297E-2</c:v>
                </c:pt>
                <c:pt idx="74">
                  <c:v>3.4514001197714819E-2</c:v>
                </c:pt>
                <c:pt idx="75">
                  <c:v>3.2432944020668882E-2</c:v>
                </c:pt>
                <c:pt idx="76">
                  <c:v>3.0449851503287075E-2</c:v>
                </c:pt>
                <c:pt idx="77">
                  <c:v>2.1348547189631906E-2</c:v>
                </c:pt>
                <c:pt idx="78">
                  <c:v>2.0324069308059557E-2</c:v>
                </c:pt>
                <c:pt idx="79">
                  <c:v>2.284458377196041E-2</c:v>
                </c:pt>
                <c:pt idx="80">
                  <c:v>1.8567900578600312E-2</c:v>
                </c:pt>
                <c:pt idx="81">
                  <c:v>2.2473203621482266E-2</c:v>
                </c:pt>
                <c:pt idx="82">
                  <c:v>2.4553707325874734E-2</c:v>
                </c:pt>
                <c:pt idx="83">
                  <c:v>2.464336989573682E-2</c:v>
                </c:pt>
                <c:pt idx="84">
                  <c:v>2.5122677213641552E-2</c:v>
                </c:pt>
                <c:pt idx="85">
                  <c:v>2.4889111753877351E-2</c:v>
                </c:pt>
                <c:pt idx="86">
                  <c:v>2.4220516788485996E-2</c:v>
                </c:pt>
                <c:pt idx="87">
                  <c:v>2.4728051211717679E-2</c:v>
                </c:pt>
                <c:pt idx="88">
                  <c:v>2.595067230323217E-2</c:v>
                </c:pt>
                <c:pt idx="89">
                  <c:v>2.6903198739853463E-2</c:v>
                </c:pt>
                <c:pt idx="90">
                  <c:v>2.6018749439608937E-2</c:v>
                </c:pt>
                <c:pt idx="91">
                  <c:v>2.9645102265142182E-2</c:v>
                </c:pt>
                <c:pt idx="92">
                  <c:v>3.001039421643216E-2</c:v>
                </c:pt>
                <c:pt idx="93">
                  <c:v>2.6843977165932207E-2</c:v>
                </c:pt>
                <c:pt idx="94">
                  <c:v>2.4907376351441853E-2</c:v>
                </c:pt>
                <c:pt idx="95">
                  <c:v>2.3582362819035474E-2</c:v>
                </c:pt>
                <c:pt idx="96">
                  <c:v>2.7172739922093188E-2</c:v>
                </c:pt>
                <c:pt idx="97">
                  <c:v>2.5849386807647222E-2</c:v>
                </c:pt>
                <c:pt idx="98">
                  <c:v>2.6777006974862377E-2</c:v>
                </c:pt>
                <c:pt idx="99">
                  <c:v>2.6132211333570219E-2</c:v>
                </c:pt>
                <c:pt idx="100">
                  <c:v>2.6922570282724902E-2</c:v>
                </c:pt>
                <c:pt idx="101">
                  <c:v>2.3477756487529707E-2</c:v>
                </c:pt>
                <c:pt idx="102">
                  <c:v>2.5951779248539111E-2</c:v>
                </c:pt>
                <c:pt idx="103">
                  <c:v>2.7365348405500634E-2</c:v>
                </c:pt>
                <c:pt idx="104">
                  <c:v>1.7058580652588536E-2</c:v>
                </c:pt>
                <c:pt idx="105">
                  <c:v>9.9431362195825275E-3</c:v>
                </c:pt>
                <c:pt idx="106">
                  <c:v>9.7333700839175238E-3</c:v>
                </c:pt>
                <c:pt idx="107">
                  <c:v>9.5706491237974416E-3</c:v>
                </c:pt>
                <c:pt idx="108">
                  <c:v>8.5528129140667285E-3</c:v>
                </c:pt>
                <c:pt idx="109">
                  <c:v>7.2394223073832149E-3</c:v>
                </c:pt>
                <c:pt idx="110">
                  <c:v>8.8716131624652552E-3</c:v>
                </c:pt>
                <c:pt idx="111">
                  <c:v>9.6193547173027728E-3</c:v>
                </c:pt>
                <c:pt idx="112">
                  <c:v>1.0220979491624298E-2</c:v>
                </c:pt>
                <c:pt idx="113">
                  <c:v>9.1411543447049819E-3</c:v>
                </c:pt>
                <c:pt idx="114">
                  <c:v>7.0733805113423155E-3</c:v>
                </c:pt>
                <c:pt idx="115">
                  <c:v>1.0040547406593188E-2</c:v>
                </c:pt>
                <c:pt idx="116">
                  <c:v>8.8893242873762848E-3</c:v>
                </c:pt>
                <c:pt idx="117">
                  <c:v>8.8904312326832241E-3</c:v>
                </c:pt>
                <c:pt idx="118">
                  <c:v>8.2987689661241527E-3</c:v>
                </c:pt>
                <c:pt idx="119">
                  <c:v>9.464382374331266E-3</c:v>
                </c:pt>
                <c:pt idx="120">
                  <c:v>1.1101001010641065E-2</c:v>
                </c:pt>
                <c:pt idx="121">
                  <c:v>9.8114097280567469E-3</c:v>
                </c:pt>
                <c:pt idx="122">
                  <c:v>9.2717738909238231E-3</c:v>
                </c:pt>
                <c:pt idx="123">
                  <c:v>8.7260498546027337E-3</c:v>
                </c:pt>
                <c:pt idx="124">
                  <c:v>9.9237646767110881E-3</c:v>
                </c:pt>
                <c:pt idx="125">
                  <c:v>9.8617757395224864E-3</c:v>
                </c:pt>
                <c:pt idx="126">
                  <c:v>8.2157480681037034E-3</c:v>
                </c:pt>
                <c:pt idx="127">
                  <c:v>8.4952517581058842E-3</c:v>
                </c:pt>
                <c:pt idx="128">
                  <c:v>8.3585440126988774E-3</c:v>
                </c:pt>
                <c:pt idx="129">
                  <c:v>7.7093205901789599E-3</c:v>
                </c:pt>
                <c:pt idx="130">
                  <c:v>7.9362443781015226E-3</c:v>
                </c:pt>
                <c:pt idx="131">
                  <c:v>9.1212293291800754E-3</c:v>
                </c:pt>
                <c:pt idx="132">
                  <c:v>8.8035360260884862E-3</c:v>
                </c:pt>
                <c:pt idx="133">
                  <c:v>9.5745234323717301E-3</c:v>
                </c:pt>
                <c:pt idx="134">
                  <c:v>8.5146233009773219E-3</c:v>
                </c:pt>
                <c:pt idx="135">
                  <c:v>9.8053215288685797E-3</c:v>
                </c:pt>
                <c:pt idx="136">
                  <c:v>8.2627932436486248E-3</c:v>
                </c:pt>
                <c:pt idx="137">
                  <c:v>9.5955553932035777E-3</c:v>
                </c:pt>
                <c:pt idx="138">
                  <c:v>9.8495993411461535E-3</c:v>
                </c:pt>
                <c:pt idx="139">
                  <c:v>9.0697563724073966E-3</c:v>
                </c:pt>
                <c:pt idx="140">
                  <c:v>8.8500277289799388E-3</c:v>
                </c:pt>
                <c:pt idx="141">
                  <c:v>1.005327727762299E-2</c:v>
                </c:pt>
                <c:pt idx="142">
                  <c:v>8.1565264941824492E-3</c:v>
                </c:pt>
                <c:pt idx="143">
                  <c:v>7.0324235349855596E-3</c:v>
                </c:pt>
                <c:pt idx="144">
                  <c:v>5.9769511848189096E-3</c:v>
                </c:pt>
                <c:pt idx="145">
                  <c:v>7.2682028853636371E-3</c:v>
                </c:pt>
                <c:pt idx="146">
                  <c:v>8.3823433367980725E-3</c:v>
                </c:pt>
                <c:pt idx="147">
                  <c:v>7.0512416052035285E-3</c:v>
                </c:pt>
                <c:pt idx="148">
                  <c:v>8.3231217628768183E-3</c:v>
                </c:pt>
                <c:pt idx="149">
                  <c:v>7.9683457920027637E-3</c:v>
                </c:pt>
                <c:pt idx="150">
                  <c:v>6.7988580752213618E-3</c:v>
                </c:pt>
                <c:pt idx="151">
                  <c:v>7.9262818703390685E-3</c:v>
                </c:pt>
                <c:pt idx="152">
                  <c:v>9.3747198044691806E-3</c:v>
                </c:pt>
                <c:pt idx="153">
                  <c:v>9.7134450683926156E-3</c:v>
                </c:pt>
                <c:pt idx="154">
                  <c:v>1.1426442930881228E-2</c:v>
                </c:pt>
                <c:pt idx="155">
                  <c:v>1.3769292673018319E-2</c:v>
                </c:pt>
                <c:pt idx="156">
                  <c:v>1.3048117805547346E-2</c:v>
                </c:pt>
                <c:pt idx="157">
                  <c:v>1.0394216432160304E-2</c:v>
                </c:pt>
                <c:pt idx="158">
                  <c:v>1.0658776360518802E-2</c:v>
                </c:pt>
                <c:pt idx="159">
                  <c:v>1.249575209738462E-2</c:v>
                </c:pt>
                <c:pt idx="160">
                  <c:v>1.206902468155951E-2</c:v>
                </c:pt>
                <c:pt idx="161">
                  <c:v>1.229705541478901E-2</c:v>
                </c:pt>
                <c:pt idx="162">
                  <c:v>1.2204072009006106E-2</c:v>
                </c:pt>
                <c:pt idx="163">
                  <c:v>1.2494645152077681E-2</c:v>
                </c:pt>
                <c:pt idx="164">
                  <c:v>1.0231495472040221E-2</c:v>
                </c:pt>
                <c:pt idx="165">
                  <c:v>1.0571881153924066E-2</c:v>
                </c:pt>
                <c:pt idx="166">
                  <c:v>1.1667203535140532E-2</c:v>
                </c:pt>
                <c:pt idx="167">
                  <c:v>1.1761847358883845E-2</c:v>
                </c:pt>
                <c:pt idx="168">
                  <c:v>1.1564257621595174E-2</c:v>
                </c:pt>
                <c:pt idx="169">
                  <c:v>1.0380379615823563E-2</c:v>
                </c:pt>
                <c:pt idx="170">
                  <c:v>9.7737735876208091E-3</c:v>
                </c:pt>
                <c:pt idx="171">
                  <c:v>9.1378335087841638E-3</c:v>
                </c:pt>
                <c:pt idx="172">
                  <c:v>8.812391588544001E-3</c:v>
                </c:pt>
                <c:pt idx="173">
                  <c:v>9.1505633798139672E-3</c:v>
                </c:pt>
                <c:pt idx="174">
                  <c:v>1.0370970580714577E-2</c:v>
                </c:pt>
                <c:pt idx="175">
                  <c:v>1.1463525598663695E-2</c:v>
                </c:pt>
                <c:pt idx="176">
                  <c:v>8.7957874089399125E-3</c:v>
                </c:pt>
                <c:pt idx="177">
                  <c:v>9.8313347435816552E-3</c:v>
                </c:pt>
                <c:pt idx="178">
                  <c:v>9.3819149489642872E-3</c:v>
                </c:pt>
                <c:pt idx="179">
                  <c:v>8.0557944712509703E-3</c:v>
                </c:pt>
                <c:pt idx="180">
                  <c:v>1.018500376914877E-2</c:v>
                </c:pt>
                <c:pt idx="181">
                  <c:v>1.6151992446205226E-2</c:v>
                </c:pt>
                <c:pt idx="182">
                  <c:v>2.8372668634815423E-2</c:v>
                </c:pt>
                <c:pt idx="183">
                  <c:v>2.6928105009259597E-2</c:v>
                </c:pt>
                <c:pt idx="184">
                  <c:v>2.494556596453126E-2</c:v>
                </c:pt>
                <c:pt idx="185">
                  <c:v>2.3032764474140096E-2</c:v>
                </c:pt>
                <c:pt idx="186">
                  <c:v>2.5074525092789689E-2</c:v>
                </c:pt>
                <c:pt idx="187">
                  <c:v>2.6653029100485174E-2</c:v>
                </c:pt>
                <c:pt idx="188">
                  <c:v>2.7621052771403618E-2</c:v>
                </c:pt>
                <c:pt idx="189">
                  <c:v>2.6632550612306797E-2</c:v>
                </c:pt>
                <c:pt idx="190">
                  <c:v>2.6726087490743171E-2</c:v>
                </c:pt>
                <c:pt idx="191">
                  <c:v>2.5708251281012458E-2</c:v>
                </c:pt>
                <c:pt idx="192">
                  <c:v>2.0527747244536394E-2</c:v>
                </c:pt>
                <c:pt idx="193">
                  <c:v>2.1608679336762651E-2</c:v>
                </c:pt>
                <c:pt idx="194">
                  <c:v>2.4501680896448587E-2</c:v>
                </c:pt>
                <c:pt idx="195">
                  <c:v>2.4278631417100311E-2</c:v>
                </c:pt>
                <c:pt idx="196">
                  <c:v>2.0627372322160935E-2</c:v>
                </c:pt>
                <c:pt idx="197">
                  <c:v>1.5340048063565228E-2</c:v>
                </c:pt>
                <c:pt idx="198">
                  <c:v>1.4306714619537364E-2</c:v>
                </c:pt>
                <c:pt idx="199">
                  <c:v>1.3112874106003296E-2</c:v>
                </c:pt>
                <c:pt idx="200">
                  <c:v>1.3606018240244768E-2</c:v>
                </c:pt>
                <c:pt idx="201">
                  <c:v>1.6281505047117128E-2</c:v>
                </c:pt>
                <c:pt idx="202">
                  <c:v>1.4968114440433613E-2</c:v>
                </c:pt>
                <c:pt idx="203">
                  <c:v>1.52365486773664E-2</c:v>
                </c:pt>
                <c:pt idx="204">
                  <c:v>1.4909446339165829E-2</c:v>
                </c:pt>
                <c:pt idx="205">
                  <c:v>1.4308928510151243E-2</c:v>
                </c:pt>
                <c:pt idx="206">
                  <c:v>1.2838351669882344E-2</c:v>
                </c:pt>
                <c:pt idx="207">
                  <c:v>1.2597037592969569E-2</c:v>
                </c:pt>
                <c:pt idx="208">
                  <c:v>1.4776059429679638E-2</c:v>
                </c:pt>
                <c:pt idx="209">
                  <c:v>1.3629264091690494E-2</c:v>
                </c:pt>
                <c:pt idx="210">
                  <c:v>1.2238940786174697E-2</c:v>
                </c:pt>
                <c:pt idx="211">
                  <c:v>1.2936316329546473E-2</c:v>
                </c:pt>
                <c:pt idx="212">
                  <c:v>1.2673416819148383E-2</c:v>
                </c:pt>
                <c:pt idx="213">
                  <c:v>1.249575209738462E-2</c:v>
                </c:pt>
                <c:pt idx="214">
                  <c:v>1.256272228845445E-2</c:v>
                </c:pt>
                <c:pt idx="215">
                  <c:v>1.1839333530369598E-2</c:v>
                </c:pt>
                <c:pt idx="216">
                  <c:v>1.2804589838020693E-2</c:v>
                </c:pt>
                <c:pt idx="217">
                  <c:v>1.2090610115044826E-2</c:v>
                </c:pt>
                <c:pt idx="218">
                  <c:v>1.2017551724786831E-2</c:v>
                </c:pt>
                <c:pt idx="219">
                  <c:v>1.0725193078935163E-2</c:v>
                </c:pt>
                <c:pt idx="220">
                  <c:v>1.0277433702278203E-2</c:v>
                </c:pt>
                <c:pt idx="221">
                  <c:v>1.0471702603646056E-2</c:v>
                </c:pt>
                <c:pt idx="222">
                  <c:v>1.2102233040767688E-2</c:v>
                </c:pt>
                <c:pt idx="223">
                  <c:v>1.2760865498396589E-2</c:v>
                </c:pt>
                <c:pt idx="224">
                  <c:v>1.3141654683983719E-2</c:v>
                </c:pt>
                <c:pt idx="225">
                  <c:v>9.5678817605300941E-3</c:v>
                </c:pt>
                <c:pt idx="226">
                  <c:v>1.1094359338799429E-2</c:v>
                </c:pt>
                <c:pt idx="227">
                  <c:v>9.361989933439379E-3</c:v>
                </c:pt>
                <c:pt idx="228">
                  <c:v>1.0258062159406766E-2</c:v>
                </c:pt>
                <c:pt idx="229">
                  <c:v>1.1600786816724173E-2</c:v>
                </c:pt>
                <c:pt idx="230">
                  <c:v>1.0602875622518366E-2</c:v>
                </c:pt>
                <c:pt idx="231">
                  <c:v>1.0644386071528593E-2</c:v>
                </c:pt>
                <c:pt idx="232">
                  <c:v>1.2671756401187975E-2</c:v>
                </c:pt>
                <c:pt idx="233">
                  <c:v>9.6348519515999237E-3</c:v>
                </c:pt>
                <c:pt idx="234">
                  <c:v>9.7698992790465223E-3</c:v>
                </c:pt>
                <c:pt idx="235">
                  <c:v>1.1102107955948005E-2</c:v>
                </c:pt>
                <c:pt idx="236">
                  <c:v>1.2767507170238225E-2</c:v>
                </c:pt>
                <c:pt idx="237">
                  <c:v>1.2518997948830346E-2</c:v>
                </c:pt>
                <c:pt idx="238">
                  <c:v>1.2157026833461185E-2</c:v>
                </c:pt>
                <c:pt idx="239">
                  <c:v>1.2475273609206243E-2</c:v>
                </c:pt>
                <c:pt idx="240">
                  <c:v>1.0598447841290611E-2</c:v>
                </c:pt>
                <c:pt idx="241">
                  <c:v>8.9407972441489635E-3</c:v>
                </c:pt>
                <c:pt idx="242">
                  <c:v>9.8479389231857437E-3</c:v>
                </c:pt>
                <c:pt idx="243">
                  <c:v>1.1638976429813579E-2</c:v>
                </c:pt>
                <c:pt idx="244">
                  <c:v>1.1761293886230375E-2</c:v>
                </c:pt>
                <c:pt idx="245">
                  <c:v>7.7657748008328658E-3</c:v>
                </c:pt>
                <c:pt idx="246">
                  <c:v>6.5774690138334958E-3</c:v>
                </c:pt>
                <c:pt idx="247">
                  <c:v>2.6107858536817553E-2</c:v>
                </c:pt>
                <c:pt idx="248">
                  <c:v>1.6301430062642036E-2</c:v>
                </c:pt>
                <c:pt idx="249">
                  <c:v>1.795797371447674E-2</c:v>
                </c:pt>
                <c:pt idx="250">
                  <c:v>1.8337655954756931E-2</c:v>
                </c:pt>
                <c:pt idx="251">
                  <c:v>1.8970828670326227E-2</c:v>
                </c:pt>
                <c:pt idx="252">
                  <c:v>2.0722569618557715E-2</c:v>
                </c:pt>
                <c:pt idx="253">
                  <c:v>2.0036263528255334E-2</c:v>
                </c:pt>
                <c:pt idx="254">
                  <c:v>3.7116983086982656E-2</c:v>
                </c:pt>
                <c:pt idx="255">
                  <c:v>4.5722375903129005E-2</c:v>
                </c:pt>
                <c:pt idx="256">
                  <c:v>5.1245479512102787E-2</c:v>
                </c:pt>
                <c:pt idx="257">
                  <c:v>4.0533016304197429E-2</c:v>
                </c:pt>
                <c:pt idx="258">
                  <c:v>3.7022339263239341E-2</c:v>
                </c:pt>
                <c:pt idx="259">
                  <c:v>1.8792057003255525E-2</c:v>
                </c:pt>
                <c:pt idx="260">
                  <c:v>1.2396127019760081E-2</c:v>
                </c:pt>
                <c:pt idx="261">
                  <c:v>1.1480683250921254E-2</c:v>
                </c:pt>
                <c:pt idx="262">
                  <c:v>8.2777370052923051E-3</c:v>
                </c:pt>
                <c:pt idx="263">
                  <c:v>8.8965194318713914E-3</c:v>
                </c:pt>
                <c:pt idx="264">
                  <c:v>1.0244225343070025E-2</c:v>
                </c:pt>
                <c:pt idx="265">
                  <c:v>1.0846403590045019E-2</c:v>
                </c:pt>
                <c:pt idx="266">
                  <c:v>2.6242905864264154E-2</c:v>
                </c:pt>
                <c:pt idx="267">
                  <c:v>3.2008430495457652E-2</c:v>
                </c:pt>
                <c:pt idx="268">
                  <c:v>3.1519160669790464E-2</c:v>
                </c:pt>
                <c:pt idx="269">
                  <c:v>2.4937263874729214E-2</c:v>
                </c:pt>
                <c:pt idx="270">
                  <c:v>2.8265294940042308E-2</c:v>
                </c:pt>
                <c:pt idx="271">
                  <c:v>2.9757457213796523E-2</c:v>
                </c:pt>
                <c:pt idx="272">
                  <c:v>3.3900753497670431E-2</c:v>
                </c:pt>
                <c:pt idx="273">
                  <c:v>3.5325392107701352E-2</c:v>
                </c:pt>
                <c:pt idx="274">
                  <c:v>3.6436765195868435E-2</c:v>
                </c:pt>
                <c:pt idx="275">
                  <c:v>3.3720321412639323E-2</c:v>
                </c:pt>
                <c:pt idx="276">
                  <c:v>2.8550333356579184E-2</c:v>
                </c:pt>
                <c:pt idx="277">
                  <c:v>3.2393647462272537E-2</c:v>
                </c:pt>
                <c:pt idx="278">
                  <c:v>3.542335676736548E-2</c:v>
                </c:pt>
                <c:pt idx="279">
                  <c:v>3.4501824799338492E-2</c:v>
                </c:pt>
                <c:pt idx="280">
                  <c:v>3.4229516253831416E-2</c:v>
                </c:pt>
                <c:pt idx="281">
                  <c:v>3.4794611833023945E-2</c:v>
                </c:pt>
                <c:pt idx="282">
                  <c:v>3.0537300182535282E-2</c:v>
                </c:pt>
                <c:pt idx="283">
                  <c:v>1.5007410998829959E-2</c:v>
                </c:pt>
                <c:pt idx="284">
                  <c:v>1.3219140855469472E-2</c:v>
                </c:pt>
                <c:pt idx="285">
                  <c:v>3.59065383938445E-2</c:v>
                </c:pt>
                <c:pt idx="286">
                  <c:v>7.3507256579959643E-2</c:v>
                </c:pt>
                <c:pt idx="287">
                  <c:v>6.9404363799789009E-2</c:v>
                </c:pt>
                <c:pt idx="288">
                  <c:v>5.9349979576859085E-2</c:v>
                </c:pt>
                <c:pt idx="289">
                  <c:v>5.2099487816406477E-2</c:v>
                </c:pt>
                <c:pt idx="290">
                  <c:v>4.3947942576105258E-2</c:v>
                </c:pt>
                <c:pt idx="291">
                  <c:v>4.6993149115495354E-2</c:v>
                </c:pt>
                <c:pt idx="292">
                  <c:v>3.118209582382744E-2</c:v>
                </c:pt>
                <c:pt idx="293">
                  <c:v>2.2369704235283439E-2</c:v>
                </c:pt>
                <c:pt idx="294">
                  <c:v>2.1777488496070897E-2</c:v>
                </c:pt>
                <c:pt idx="295">
                  <c:v>3.0713304486338633E-2</c:v>
                </c:pt>
                <c:pt idx="296">
                  <c:v>3.0577150213585098E-2</c:v>
                </c:pt>
                <c:pt idx="297">
                  <c:v>2.5604198422160159E-2</c:v>
                </c:pt>
                <c:pt idx="298">
                  <c:v>2.7917160641009887E-2</c:v>
                </c:pt>
                <c:pt idx="299">
                  <c:v>2.6570008202464725E-2</c:v>
                </c:pt>
                <c:pt idx="300">
                  <c:v>1.8268471873073223E-2</c:v>
                </c:pt>
                <c:pt idx="301">
                  <c:v>1.6547171920782568E-2</c:v>
                </c:pt>
                <c:pt idx="302">
                  <c:v>1.5882451263965498E-2</c:v>
                </c:pt>
                <c:pt idx="303">
                  <c:v>1.4145654077377692E-2</c:v>
                </c:pt>
                <c:pt idx="304">
                  <c:v>1.8433406723807184E-2</c:v>
                </c:pt>
                <c:pt idx="305">
                  <c:v>2.1304822850007805E-2</c:v>
                </c:pt>
                <c:pt idx="306">
                  <c:v>2.3932711008681773E-2</c:v>
                </c:pt>
                <c:pt idx="307">
                  <c:v>2.4305751577120328E-2</c:v>
                </c:pt>
                <c:pt idx="308">
                  <c:v>2.4335085627754219E-2</c:v>
                </c:pt>
                <c:pt idx="309">
                  <c:v>2.6369651101908705E-2</c:v>
                </c:pt>
                <c:pt idx="310">
                  <c:v>2.474520886397524E-2</c:v>
                </c:pt>
                <c:pt idx="311">
                  <c:v>2.2506411980690446E-2</c:v>
                </c:pt>
                <c:pt idx="312">
                  <c:v>2.2535746031324338E-2</c:v>
                </c:pt>
                <c:pt idx="313">
                  <c:v>2.6772579193634623E-2</c:v>
                </c:pt>
                <c:pt idx="314">
                  <c:v>2.5217874510038332E-2</c:v>
                </c:pt>
                <c:pt idx="315">
                  <c:v>2.4321248811417475E-2</c:v>
                </c:pt>
                <c:pt idx="316">
                  <c:v>4.448591799527777E-2</c:v>
                </c:pt>
                <c:pt idx="317">
                  <c:v>3.0421070925306652E-2</c:v>
                </c:pt>
                <c:pt idx="318">
                  <c:v>2.5924105615865625E-2</c:v>
                </c:pt>
                <c:pt idx="319">
                  <c:v>2.7836353633603317E-2</c:v>
                </c:pt>
                <c:pt idx="320">
                  <c:v>3.2865759635682161E-2</c:v>
                </c:pt>
                <c:pt idx="321">
                  <c:v>3.9594326683912877E-2</c:v>
                </c:pt>
                <c:pt idx="322">
                  <c:v>4.5761118988871877E-2</c:v>
                </c:pt>
                <c:pt idx="323">
                  <c:v>3.957993639492266E-2</c:v>
                </c:pt>
                <c:pt idx="324">
                  <c:v>4.0945906903685797E-2</c:v>
                </c:pt>
                <c:pt idx="325">
                  <c:v>4.5973652487804231E-2</c:v>
                </c:pt>
                <c:pt idx="326">
                  <c:v>4.5223143569699364E-2</c:v>
                </c:pt>
                <c:pt idx="327">
                  <c:v>5.2511271470587907E-2</c:v>
                </c:pt>
                <c:pt idx="328">
                  <c:v>4.2940622346790469E-2</c:v>
                </c:pt>
                <c:pt idx="329">
                  <c:v>4.0247424415007081E-2</c:v>
                </c:pt>
                <c:pt idx="330">
                  <c:v>3.759075567835269E-2</c:v>
                </c:pt>
                <c:pt idx="331">
                  <c:v>3.3238246731467247E-2</c:v>
                </c:pt>
                <c:pt idx="332">
                  <c:v>3.2608394851818767E-2</c:v>
                </c:pt>
                <c:pt idx="333">
                  <c:v>3.7446852788450578E-2</c:v>
                </c:pt>
                <c:pt idx="334">
                  <c:v>2.9712072456212012E-2</c:v>
                </c:pt>
                <c:pt idx="335">
                  <c:v>2.4863098539164279E-2</c:v>
                </c:pt>
                <c:pt idx="336">
                  <c:v>2.7230301078054034E-2</c:v>
                </c:pt>
                <c:pt idx="337">
                  <c:v>3.5654154863862329E-2</c:v>
                </c:pt>
                <c:pt idx="338">
                  <c:v>3.0153743633680802E-2</c:v>
                </c:pt>
                <c:pt idx="339">
                  <c:v>9.6116061001541974E-3</c:v>
                </c:pt>
                <c:pt idx="340">
                  <c:v>1.0430745627289302E-2</c:v>
                </c:pt>
                <c:pt idx="341">
                  <c:v>1.2819533599664375E-2</c:v>
                </c:pt>
                <c:pt idx="342">
                  <c:v>1.3380754870282615E-2</c:v>
                </c:pt>
                <c:pt idx="343">
                  <c:v>1.9250332360328408E-2</c:v>
                </c:pt>
                <c:pt idx="344">
                  <c:v>2.1282683943869018E-2</c:v>
                </c:pt>
                <c:pt idx="345">
                  <c:v>2.3704126802798802E-2</c:v>
                </c:pt>
                <c:pt idx="346">
                  <c:v>2.1425479888464192E-2</c:v>
                </c:pt>
                <c:pt idx="347">
                  <c:v>2.200496575664693E-2</c:v>
                </c:pt>
                <c:pt idx="348">
                  <c:v>1.9493860327855061E-2</c:v>
                </c:pt>
                <c:pt idx="349">
                  <c:v>3.1138371484203339E-2</c:v>
                </c:pt>
                <c:pt idx="350">
                  <c:v>2.3575721147193838E-2</c:v>
                </c:pt>
                <c:pt idx="351">
                  <c:v>2.6325373289631134E-2</c:v>
                </c:pt>
                <c:pt idx="352">
                  <c:v>2.3351564722538624E-2</c:v>
                </c:pt>
                <c:pt idx="353">
                  <c:v>2.1382862494147028E-2</c:v>
                </c:pt>
                <c:pt idx="354">
                  <c:v>2.4106501421871245E-2</c:v>
                </c:pt>
                <c:pt idx="355">
                  <c:v>2.6984005747260034E-2</c:v>
                </c:pt>
                <c:pt idx="356">
                  <c:v>2.6178149563808203E-2</c:v>
                </c:pt>
                <c:pt idx="357">
                  <c:v>2.6742138197693791E-2</c:v>
                </c:pt>
                <c:pt idx="358">
                  <c:v>2.2563419663997823E-2</c:v>
                </c:pt>
                <c:pt idx="359">
                  <c:v>2.2646440562018273E-2</c:v>
                </c:pt>
                <c:pt idx="360">
                  <c:v>2.2643673198750922E-2</c:v>
                </c:pt>
                <c:pt idx="361">
                  <c:v>2.5784077034537802E-2</c:v>
                </c:pt>
                <c:pt idx="362">
                  <c:v>1.9855277970570753E-2</c:v>
                </c:pt>
                <c:pt idx="363">
                  <c:v>1.2676737655069201E-2</c:v>
                </c:pt>
                <c:pt idx="364">
                  <c:v>1.6717641498051224E-2</c:v>
                </c:pt>
                <c:pt idx="365">
                  <c:v>1.7783076355980327E-2</c:v>
                </c:pt>
                <c:pt idx="366">
                  <c:v>2.1360723588008241E-2</c:v>
                </c:pt>
                <c:pt idx="367">
                  <c:v>2.1533960528544244E-2</c:v>
                </c:pt>
                <c:pt idx="368">
                  <c:v>2.1805715601397851E-2</c:v>
                </c:pt>
                <c:pt idx="369">
                  <c:v>2.3362080702954549E-2</c:v>
                </c:pt>
                <c:pt idx="370">
                  <c:v>2.6926444591299187E-2</c:v>
                </c:pt>
                <c:pt idx="371">
                  <c:v>3.2070419432646255E-2</c:v>
                </c:pt>
                <c:pt idx="372">
                  <c:v>3.1446655752185942E-2</c:v>
                </c:pt>
                <c:pt idx="373">
                  <c:v>3.0603716900951639E-2</c:v>
                </c:pt>
                <c:pt idx="374">
                  <c:v>2.5527265723327877E-2</c:v>
                </c:pt>
                <c:pt idx="375">
                  <c:v>2.4527694111161662E-2</c:v>
                </c:pt>
                <c:pt idx="376">
                  <c:v>3.0736550337784361E-2</c:v>
                </c:pt>
                <c:pt idx="377">
                  <c:v>1.865313536723464E-2</c:v>
                </c:pt>
                <c:pt idx="378">
                  <c:v>0.29488303462414228</c:v>
                </c:pt>
                <c:pt idx="379">
                  <c:v>0.22698411644179073</c:v>
                </c:pt>
                <c:pt idx="380">
                  <c:v>3.0233443695780435E-2</c:v>
                </c:pt>
                <c:pt idx="381">
                  <c:v>1.5992038849352491E-2</c:v>
                </c:pt>
                <c:pt idx="382">
                  <c:v>2.0554867404556407E-2</c:v>
                </c:pt>
                <c:pt idx="383">
                  <c:v>2.2197574240054373E-2</c:v>
                </c:pt>
                <c:pt idx="384">
                  <c:v>8.3181958562609376E-2</c:v>
                </c:pt>
                <c:pt idx="385">
                  <c:v>0.59864155671932406</c:v>
                </c:pt>
                <c:pt idx="386">
                  <c:v>0.10767201653333511</c:v>
                </c:pt>
                <c:pt idx="387">
                  <c:v>8.8195867330391073E-2</c:v>
                </c:pt>
                <c:pt idx="388">
                  <c:v>7.5283350324943793E-2</c:v>
                </c:pt>
                <c:pt idx="389">
                  <c:v>5.8339891984276949E-2</c:v>
                </c:pt>
                <c:pt idx="390">
                  <c:v>2.6411161550918931E-2</c:v>
                </c:pt>
                <c:pt idx="391">
                  <c:v>1.5266989673307231E-2</c:v>
                </c:pt>
                <c:pt idx="392">
                  <c:v>3.1566759317988857E-2</c:v>
                </c:pt>
                <c:pt idx="393">
                  <c:v>2.8395361013607678E-2</c:v>
                </c:pt>
                <c:pt idx="394">
                  <c:v>2.1835049652031743E-2</c:v>
                </c:pt>
                <c:pt idx="395">
                  <c:v>2.7367562296114513E-2</c:v>
                </c:pt>
                <c:pt idx="396">
                  <c:v>3.0522909893545069E-2</c:v>
                </c:pt>
                <c:pt idx="397">
                  <c:v>4.7741444142986339E-2</c:v>
                </c:pt>
                <c:pt idx="398">
                  <c:v>4.9681919266050985E-2</c:v>
                </c:pt>
                <c:pt idx="399">
                  <c:v>1</c:v>
                </c:pt>
                <c:pt idx="400">
                  <c:v>0.37655788715135374</c:v>
                </c:pt>
                <c:pt idx="401">
                  <c:v>0.43582595277549929</c:v>
                </c:pt>
                <c:pt idx="402">
                  <c:v>0.34212967421492674</c:v>
                </c:pt>
                <c:pt idx="403">
                  <c:v>0.36421987476020795</c:v>
                </c:pt>
                <c:pt idx="404">
                  <c:v>0.50722558549104646</c:v>
                </c:pt>
                <c:pt idx="405">
                  <c:v>0.39591116542522753</c:v>
                </c:pt>
                <c:pt idx="406">
                  <c:v>0.22493405373333908</c:v>
                </c:pt>
                <c:pt idx="407">
                  <c:v>0.21831341385253497</c:v>
                </c:pt>
                <c:pt idx="408">
                  <c:v>0.25482932563784955</c:v>
                </c:pt>
                <c:pt idx="409">
                  <c:v>9.9506081004043664E-2</c:v>
                </c:pt>
                <c:pt idx="410">
                  <c:v>5.7873314537402021E-2</c:v>
                </c:pt>
                <c:pt idx="411">
                  <c:v>6.4471815512067362E-2</c:v>
                </c:pt>
                <c:pt idx="412">
                  <c:v>9.5150251221237409E-2</c:v>
                </c:pt>
                <c:pt idx="413">
                  <c:v>0.35650280555288044</c:v>
                </c:pt>
                <c:pt idx="414">
                  <c:v>0.44070260032522052</c:v>
                </c:pt>
                <c:pt idx="415">
                  <c:v>0.38235717361440891</c:v>
                </c:pt>
                <c:pt idx="416">
                  <c:v>0.38154855006768973</c:v>
                </c:pt>
                <c:pt idx="417">
                  <c:v>0.21821821655613818</c:v>
                </c:pt>
                <c:pt idx="418">
                  <c:v>0.3977907585564105</c:v>
                </c:pt>
                <c:pt idx="419">
                  <c:v>0.41058704630462911</c:v>
                </c:pt>
                <c:pt idx="420">
                  <c:v>0.43522156063791045</c:v>
                </c:pt>
                <c:pt idx="421">
                  <c:v>0.41712079097883853</c:v>
                </c:pt>
                <c:pt idx="422">
                  <c:v>0.39799886427411507</c:v>
                </c:pt>
                <c:pt idx="423">
                  <c:v>0.29959862163170381</c:v>
                </c:pt>
                <c:pt idx="424">
                  <c:v>0.16506879111609973</c:v>
                </c:pt>
                <c:pt idx="425">
                  <c:v>0.39213537498325746</c:v>
                </c:pt>
                <c:pt idx="426">
                  <c:v>0.46675123728811685</c:v>
                </c:pt>
                <c:pt idx="427">
                  <c:v>0.47615418419791294</c:v>
                </c:pt>
                <c:pt idx="428">
                  <c:v>0.53008566649730404</c:v>
                </c:pt>
                <c:pt idx="429">
                  <c:v>0.66810790945630172</c:v>
                </c:pt>
                <c:pt idx="430">
                  <c:v>0.66622886979777218</c:v>
                </c:pt>
                <c:pt idx="431">
                  <c:v>0.39819534706609683</c:v>
                </c:pt>
                <c:pt idx="432">
                  <c:v>0.89608661625637742</c:v>
                </c:pt>
                <c:pt idx="433">
                  <c:v>0.79343293627205169</c:v>
                </c:pt>
                <c:pt idx="434">
                  <c:v>0.73127685034210144</c:v>
                </c:pt>
                <c:pt idx="435">
                  <c:v>0.78042743586082153</c:v>
                </c:pt>
                <c:pt idx="436">
                  <c:v>0.66092217399630504</c:v>
                </c:pt>
                <c:pt idx="437">
                  <c:v>0.68725972368431243</c:v>
                </c:pt>
                <c:pt idx="438">
                  <c:v>0.48302831455400619</c:v>
                </c:pt>
                <c:pt idx="439">
                  <c:v>0.56448399191044374</c:v>
                </c:pt>
                <c:pt idx="440">
                  <c:v>0.2944640558254657</c:v>
                </c:pt>
                <c:pt idx="441">
                  <c:v>6.1303184570953531E-2</c:v>
                </c:pt>
                <c:pt idx="442">
                  <c:v>6.8404792187622798E-2</c:v>
                </c:pt>
                <c:pt idx="443">
                  <c:v>5.029295307548149E-2</c:v>
                </c:pt>
                <c:pt idx="444">
                  <c:v>4.3261083013149404E-2</c:v>
                </c:pt>
                <c:pt idx="445">
                  <c:v>3.4259957249772245E-2</c:v>
                </c:pt>
                <c:pt idx="446">
                  <c:v>0.36401619682373115</c:v>
                </c:pt>
                <c:pt idx="447">
                  <c:v>0.59730049247996708</c:v>
                </c:pt>
                <c:pt idx="448">
                  <c:v>0.82432556589811457</c:v>
                </c:pt>
                <c:pt idx="449">
                  <c:v>0.69463419331914233</c:v>
                </c:pt>
                <c:pt idx="450">
                  <c:v>0.49213570706684956</c:v>
                </c:pt>
                <c:pt idx="451">
                  <c:v>0.25244717933731614</c:v>
                </c:pt>
                <c:pt idx="452">
                  <c:v>0.1373259743609328</c:v>
                </c:pt>
                <c:pt idx="453">
                  <c:v>0.22014762222613343</c:v>
                </c:pt>
                <c:pt idx="454">
                  <c:v>0.20209002343403215</c:v>
                </c:pt>
                <c:pt idx="455">
                  <c:v>0.20346817034117162</c:v>
                </c:pt>
                <c:pt idx="456">
                  <c:v>0.25072089813114423</c:v>
                </c:pt>
                <c:pt idx="457">
                  <c:v>0.25303386034999398</c:v>
                </c:pt>
                <c:pt idx="458">
                  <c:v>8.3403347623997245E-2</c:v>
                </c:pt>
                <c:pt idx="459">
                  <c:v>3.9639711441497388E-2</c:v>
                </c:pt>
                <c:pt idx="460">
                  <c:v>0.32231369280275229</c:v>
                </c:pt>
                <c:pt idx="461">
                  <c:v>0.32829949955002674</c:v>
                </c:pt>
                <c:pt idx="462">
                  <c:v>0.16350523087004795</c:v>
                </c:pt>
                <c:pt idx="463">
                  <c:v>6.4258728540481549E-2</c:v>
                </c:pt>
                <c:pt idx="464">
                  <c:v>6.9755818934742253E-2</c:v>
                </c:pt>
                <c:pt idx="465">
                  <c:v>3.0021463669501553E-2</c:v>
                </c:pt>
                <c:pt idx="466">
                  <c:v>3.0522909893545069E-2</c:v>
                </c:pt>
                <c:pt idx="467">
                  <c:v>5.4243640875947963E-2</c:v>
                </c:pt>
                <c:pt idx="468">
                  <c:v>5.2911985671699947E-2</c:v>
                </c:pt>
                <c:pt idx="469">
                  <c:v>5.5980991535189241E-2</c:v>
                </c:pt>
                <c:pt idx="470">
                  <c:v>5.5342837565738712E-2</c:v>
                </c:pt>
                <c:pt idx="471">
                  <c:v>4.991493125316171E-2</c:v>
                </c:pt>
                <c:pt idx="472">
                  <c:v>3.8910787956877836E-2</c:v>
                </c:pt>
                <c:pt idx="473">
                  <c:v>3.7713626607422952E-2</c:v>
                </c:pt>
                <c:pt idx="474">
                  <c:v>4.5010056598113544E-2</c:v>
                </c:pt>
                <c:pt idx="475">
                  <c:v>8.2335145402800791E-2</c:v>
                </c:pt>
                <c:pt idx="476">
                  <c:v>4.4979062129519243E-2</c:v>
                </c:pt>
                <c:pt idx="477">
                  <c:v>2.896875868260225E-2</c:v>
                </c:pt>
                <c:pt idx="478">
                  <c:v>1.1208928178067649E-2</c:v>
                </c:pt>
                <c:pt idx="479">
                  <c:v>4.6724161405909091E-3</c:v>
                </c:pt>
                <c:pt idx="480">
                  <c:v>1.9211035801932062E-3</c:v>
                </c:pt>
                <c:pt idx="481">
                  <c:v>5.7223537642228633E-3</c:v>
                </c:pt>
                <c:pt idx="482">
                  <c:v>7.0141589374210613E-3</c:v>
                </c:pt>
                <c:pt idx="483">
                  <c:v>6.1452068714736878E-3</c:v>
                </c:pt>
                <c:pt idx="484">
                  <c:v>9.5413150731635497E-3</c:v>
                </c:pt>
                <c:pt idx="485">
                  <c:v>7.7054462816046722E-3</c:v>
                </c:pt>
                <c:pt idx="486">
                  <c:v>7.9201936711509029E-3</c:v>
                </c:pt>
                <c:pt idx="487">
                  <c:v>8.4598295082838251E-3</c:v>
                </c:pt>
                <c:pt idx="488">
                  <c:v>7.6988046097630361E-3</c:v>
                </c:pt>
                <c:pt idx="489">
                  <c:v>7.5787010439601187E-3</c:v>
                </c:pt>
                <c:pt idx="490">
                  <c:v>2.373678168935351E-2</c:v>
                </c:pt>
                <c:pt idx="491">
                  <c:v>4.5430695814750489E-2</c:v>
                </c:pt>
                <c:pt idx="492">
                  <c:v>2.5298681517444903E-2</c:v>
                </c:pt>
                <c:pt idx="493">
                  <c:v>4.6945550467296961E-3</c:v>
                </c:pt>
                <c:pt idx="494">
                  <c:v>6.650527404091491E-3</c:v>
                </c:pt>
                <c:pt idx="495">
                  <c:v>1.4188824944348324E-2</c:v>
                </c:pt>
                <c:pt idx="496">
                  <c:v>2.3839727602898868E-2</c:v>
                </c:pt>
                <c:pt idx="497">
                  <c:v>0</c:v>
                </c:pt>
              </c:numCache>
            </c:numRef>
          </c:xVal>
          <c:yVal>
            <c:numRef>
              <c:f>'2020-2021_aggregate_direct_visi'!$I$2:$I$499</c:f>
              <c:numCache>
                <c:formatCode>General</c:formatCode>
                <c:ptCount val="498"/>
                <c:pt idx="0">
                  <c:v>0.15661182205971969</c:v>
                </c:pt>
                <c:pt idx="1">
                  <c:v>0.28397318708104813</c:v>
                </c:pt>
                <c:pt idx="2">
                  <c:v>0.42656916514320536</c:v>
                </c:pt>
                <c:pt idx="3">
                  <c:v>0.15661182205971969</c:v>
                </c:pt>
                <c:pt idx="4">
                  <c:v>0.17794028031687995</c:v>
                </c:pt>
                <c:pt idx="5">
                  <c:v>0.73796465569774528</c:v>
                </c:pt>
                <c:pt idx="6">
                  <c:v>0.42535039609993908</c:v>
                </c:pt>
                <c:pt idx="7">
                  <c:v>0.34430225472273002</c:v>
                </c:pt>
                <c:pt idx="8">
                  <c:v>0.57647775746496044</c:v>
                </c:pt>
                <c:pt idx="9">
                  <c:v>0.51858622790981113</c:v>
                </c:pt>
                <c:pt idx="10">
                  <c:v>0.20353443022547227</c:v>
                </c:pt>
                <c:pt idx="11">
                  <c:v>0.2675198049969531</c:v>
                </c:pt>
                <c:pt idx="12">
                  <c:v>0.69774527726995739</c:v>
                </c:pt>
                <c:pt idx="13">
                  <c:v>0.33150517976843386</c:v>
                </c:pt>
                <c:pt idx="14">
                  <c:v>0.59597806215722116</c:v>
                </c:pt>
                <c:pt idx="15">
                  <c:v>0.32906764168190128</c:v>
                </c:pt>
                <c:pt idx="16">
                  <c:v>0.27848872638634981</c:v>
                </c:pt>
                <c:pt idx="17">
                  <c:v>8.8970140158439973E-2</c:v>
                </c:pt>
                <c:pt idx="18">
                  <c:v>0.19378427787934185</c:v>
                </c:pt>
                <c:pt idx="19">
                  <c:v>0.17854966483851309</c:v>
                </c:pt>
                <c:pt idx="20">
                  <c:v>0.26386349786715418</c:v>
                </c:pt>
                <c:pt idx="21">
                  <c:v>0.30286410725167578</c:v>
                </c:pt>
                <c:pt idx="22">
                  <c:v>0.27544180377818406</c:v>
                </c:pt>
                <c:pt idx="23">
                  <c:v>0.17428397318708105</c:v>
                </c:pt>
                <c:pt idx="24">
                  <c:v>0.11273613650213285</c:v>
                </c:pt>
                <c:pt idx="25">
                  <c:v>0.16697135892748324</c:v>
                </c:pt>
                <c:pt idx="26">
                  <c:v>0.42717854966483854</c:v>
                </c:pt>
                <c:pt idx="27">
                  <c:v>0.33820840950639852</c:v>
                </c:pt>
                <c:pt idx="28">
                  <c:v>0.79829372333942716</c:v>
                </c:pt>
                <c:pt idx="29">
                  <c:v>0.26020719073735527</c:v>
                </c:pt>
                <c:pt idx="30">
                  <c:v>0.20536258379037173</c:v>
                </c:pt>
                <c:pt idx="31">
                  <c:v>0.16758074344911639</c:v>
                </c:pt>
                <c:pt idx="32">
                  <c:v>0.15112736136502133</c:v>
                </c:pt>
                <c:pt idx="33">
                  <c:v>0.24984765386959171</c:v>
                </c:pt>
                <c:pt idx="34">
                  <c:v>0.34125533211456427</c:v>
                </c:pt>
                <c:pt idx="35">
                  <c:v>0.19012797074954296</c:v>
                </c:pt>
                <c:pt idx="36">
                  <c:v>0.19195612431444242</c:v>
                </c:pt>
                <c:pt idx="37">
                  <c:v>0.20109689213893966</c:v>
                </c:pt>
                <c:pt idx="38">
                  <c:v>0.10115783059110299</c:v>
                </c:pt>
                <c:pt idx="39">
                  <c:v>0.1206581352833638</c:v>
                </c:pt>
                <c:pt idx="40">
                  <c:v>0.21998781230956735</c:v>
                </c:pt>
                <c:pt idx="41">
                  <c:v>0.31505179768433883</c:v>
                </c:pt>
                <c:pt idx="42">
                  <c:v>0.18159658744667886</c:v>
                </c:pt>
                <c:pt idx="43">
                  <c:v>0.44850700792199877</c:v>
                </c:pt>
                <c:pt idx="44">
                  <c:v>0.23156611822059719</c:v>
                </c:pt>
                <c:pt idx="45">
                  <c:v>0.10725167580743449</c:v>
                </c:pt>
                <c:pt idx="46">
                  <c:v>0.12370505789152955</c:v>
                </c:pt>
                <c:pt idx="47">
                  <c:v>0.14259597806215721</c:v>
                </c:pt>
                <c:pt idx="48">
                  <c:v>0.18464351005484461</c:v>
                </c:pt>
                <c:pt idx="49">
                  <c:v>0.24923826934795856</c:v>
                </c:pt>
                <c:pt idx="50">
                  <c:v>0.17428397318708105</c:v>
                </c:pt>
                <c:pt idx="51">
                  <c:v>0.50152346130408287</c:v>
                </c:pt>
                <c:pt idx="52">
                  <c:v>0.11090798293723339</c:v>
                </c:pt>
                <c:pt idx="53">
                  <c:v>0.11395490554539915</c:v>
                </c:pt>
                <c:pt idx="54">
                  <c:v>0.15417428397318708</c:v>
                </c:pt>
                <c:pt idx="55">
                  <c:v>0.1834247410115783</c:v>
                </c:pt>
                <c:pt idx="56">
                  <c:v>0.19378427787934185</c:v>
                </c:pt>
                <c:pt idx="57">
                  <c:v>0.35100548446069468</c:v>
                </c:pt>
                <c:pt idx="58">
                  <c:v>0.14137720901889092</c:v>
                </c:pt>
                <c:pt idx="59">
                  <c:v>7.2516758074344906E-2</c:v>
                </c:pt>
                <c:pt idx="60">
                  <c:v>7.6782449725776969E-2</c:v>
                </c:pt>
                <c:pt idx="61">
                  <c:v>0.2474101157830591</c:v>
                </c:pt>
                <c:pt idx="62">
                  <c:v>0.78915295551492992</c:v>
                </c:pt>
                <c:pt idx="63">
                  <c:v>0.38147471054235221</c:v>
                </c:pt>
                <c:pt idx="64">
                  <c:v>0.33820840950639852</c:v>
                </c:pt>
                <c:pt idx="65">
                  <c:v>0.3717245581962218</c:v>
                </c:pt>
                <c:pt idx="66">
                  <c:v>0.18220597196831201</c:v>
                </c:pt>
                <c:pt idx="67">
                  <c:v>7.9829372333942716E-2</c:v>
                </c:pt>
                <c:pt idx="68">
                  <c:v>0.58074344911639242</c:v>
                </c:pt>
                <c:pt idx="69">
                  <c:v>0.33698964046313223</c:v>
                </c:pt>
                <c:pt idx="70">
                  <c:v>0.1797684338817794</c:v>
                </c:pt>
                <c:pt idx="71">
                  <c:v>0.33028641072516757</c:v>
                </c:pt>
                <c:pt idx="72">
                  <c:v>0.20597196831200487</c:v>
                </c:pt>
                <c:pt idx="73">
                  <c:v>0.1267519804996953</c:v>
                </c:pt>
                <c:pt idx="74">
                  <c:v>0.12309567336989641</c:v>
                </c:pt>
                <c:pt idx="75">
                  <c:v>0.25411334552102377</c:v>
                </c:pt>
                <c:pt idx="76">
                  <c:v>0.16148689823278489</c:v>
                </c:pt>
                <c:pt idx="77">
                  <c:v>0.2736136502132846</c:v>
                </c:pt>
                <c:pt idx="78">
                  <c:v>0.14503351614868981</c:v>
                </c:pt>
                <c:pt idx="79">
                  <c:v>0.1048141377209019</c:v>
                </c:pt>
                <c:pt idx="80">
                  <c:v>2.8031687995124923E-2</c:v>
                </c:pt>
                <c:pt idx="81">
                  <c:v>0.17854966483851309</c:v>
                </c:pt>
                <c:pt idx="82">
                  <c:v>0.2535039609993906</c:v>
                </c:pt>
                <c:pt idx="83">
                  <c:v>0.28702010968921388</c:v>
                </c:pt>
                <c:pt idx="84">
                  <c:v>0.10907982937233394</c:v>
                </c:pt>
                <c:pt idx="85">
                  <c:v>0.14198659354052406</c:v>
                </c:pt>
                <c:pt idx="86">
                  <c:v>7.3126142595978064E-2</c:v>
                </c:pt>
                <c:pt idx="87">
                  <c:v>5.2407068860450948E-2</c:v>
                </c:pt>
                <c:pt idx="88">
                  <c:v>9.7501523461304085E-2</c:v>
                </c:pt>
                <c:pt idx="89">
                  <c:v>0.14686166971358927</c:v>
                </c:pt>
                <c:pt idx="90">
                  <c:v>0.13833028641072517</c:v>
                </c:pt>
                <c:pt idx="91">
                  <c:v>0.18281535648994515</c:v>
                </c:pt>
                <c:pt idx="92">
                  <c:v>0.10115783059110299</c:v>
                </c:pt>
                <c:pt idx="93">
                  <c:v>9.9329677026203531E-2</c:v>
                </c:pt>
                <c:pt idx="94">
                  <c:v>3.7172455819622183E-2</c:v>
                </c:pt>
                <c:pt idx="95">
                  <c:v>9.7501523461304085E-2</c:v>
                </c:pt>
                <c:pt idx="96">
                  <c:v>7.6173065204143811E-2</c:v>
                </c:pt>
                <c:pt idx="97">
                  <c:v>0.11882998171846434</c:v>
                </c:pt>
                <c:pt idx="98">
                  <c:v>4.8750761730652042E-2</c:v>
                </c:pt>
                <c:pt idx="99">
                  <c:v>9.3235831809872036E-2</c:v>
                </c:pt>
                <c:pt idx="100">
                  <c:v>4.3266301035953685E-2</c:v>
                </c:pt>
                <c:pt idx="101">
                  <c:v>6.0938452163315053E-3</c:v>
                </c:pt>
                <c:pt idx="102">
                  <c:v>5.0578915295551495E-2</c:v>
                </c:pt>
                <c:pt idx="103">
                  <c:v>0.12187690432663011</c:v>
                </c:pt>
                <c:pt idx="104">
                  <c:v>0.50639853747714803</c:v>
                </c:pt>
                <c:pt idx="105">
                  <c:v>0.33942717854966487</c:v>
                </c:pt>
                <c:pt idx="106">
                  <c:v>0.41499085923217549</c:v>
                </c:pt>
                <c:pt idx="107">
                  <c:v>0.15783059110298597</c:v>
                </c:pt>
                <c:pt idx="108">
                  <c:v>0.32297379646556978</c:v>
                </c:pt>
                <c:pt idx="109">
                  <c:v>0.12553321145642901</c:v>
                </c:pt>
                <c:pt idx="110">
                  <c:v>0.19987812309567338</c:v>
                </c:pt>
                <c:pt idx="111">
                  <c:v>0.17428397318708105</c:v>
                </c:pt>
                <c:pt idx="112">
                  <c:v>0.39305301645338209</c:v>
                </c:pt>
                <c:pt idx="113">
                  <c:v>0.35588056063375989</c:v>
                </c:pt>
                <c:pt idx="114">
                  <c:v>0.25167580743449114</c:v>
                </c:pt>
                <c:pt idx="115">
                  <c:v>0.29128580134064597</c:v>
                </c:pt>
                <c:pt idx="116">
                  <c:v>0.19865935405240706</c:v>
                </c:pt>
                <c:pt idx="117">
                  <c:v>0.47349177330895797</c:v>
                </c:pt>
                <c:pt idx="118">
                  <c:v>0.295551492992078</c:v>
                </c:pt>
                <c:pt idx="119">
                  <c:v>0.25045703839122485</c:v>
                </c:pt>
                <c:pt idx="120">
                  <c:v>0.26934795856185251</c:v>
                </c:pt>
                <c:pt idx="121">
                  <c:v>0.23765996343692869</c:v>
                </c:pt>
                <c:pt idx="122">
                  <c:v>0.10603290676416818</c:v>
                </c:pt>
                <c:pt idx="123">
                  <c:v>0.23948811700182815</c:v>
                </c:pt>
                <c:pt idx="124">
                  <c:v>0.31992687385740404</c:v>
                </c:pt>
                <c:pt idx="125">
                  <c:v>0.26934795856185251</c:v>
                </c:pt>
                <c:pt idx="126">
                  <c:v>0.43205362583790374</c:v>
                </c:pt>
                <c:pt idx="127">
                  <c:v>0.24375380865326021</c:v>
                </c:pt>
                <c:pt idx="128">
                  <c:v>0.2845825716026813</c:v>
                </c:pt>
                <c:pt idx="129">
                  <c:v>0.26203534430225472</c:v>
                </c:pt>
                <c:pt idx="130">
                  <c:v>0.30834856794637416</c:v>
                </c:pt>
                <c:pt idx="131">
                  <c:v>0.48141377209018893</c:v>
                </c:pt>
                <c:pt idx="132">
                  <c:v>0.7154174283973187</c:v>
                </c:pt>
                <c:pt idx="133">
                  <c:v>0.28031687995124926</c:v>
                </c:pt>
                <c:pt idx="134">
                  <c:v>0.3016453382084095</c:v>
                </c:pt>
                <c:pt idx="135">
                  <c:v>0.28823887873248022</c:v>
                </c:pt>
                <c:pt idx="136">
                  <c:v>0.10664229128580134</c:v>
                </c:pt>
                <c:pt idx="137">
                  <c:v>0.12736136502132847</c:v>
                </c:pt>
                <c:pt idx="138">
                  <c:v>0.20719073735527119</c:v>
                </c:pt>
                <c:pt idx="139">
                  <c:v>0.4198659354052407</c:v>
                </c:pt>
                <c:pt idx="140">
                  <c:v>0.62400975015234617</c:v>
                </c:pt>
                <c:pt idx="141">
                  <c:v>0.41072516758074346</c:v>
                </c:pt>
                <c:pt idx="142">
                  <c:v>0.32906764168190128</c:v>
                </c:pt>
                <c:pt idx="143">
                  <c:v>0.12248628884826325</c:v>
                </c:pt>
                <c:pt idx="144">
                  <c:v>0.11151736745886655</c:v>
                </c:pt>
                <c:pt idx="145">
                  <c:v>0.18037781840341255</c:v>
                </c:pt>
                <c:pt idx="146">
                  <c:v>0.20292504570383912</c:v>
                </c:pt>
                <c:pt idx="147">
                  <c:v>0.19439366240097503</c:v>
                </c:pt>
                <c:pt idx="148">
                  <c:v>0.2535039609993906</c:v>
                </c:pt>
                <c:pt idx="149">
                  <c:v>0.43814747105423524</c:v>
                </c:pt>
                <c:pt idx="150">
                  <c:v>0.1797684338817794</c:v>
                </c:pt>
                <c:pt idx="151">
                  <c:v>0.18525289457647776</c:v>
                </c:pt>
                <c:pt idx="152">
                  <c:v>0.38756855575868371</c:v>
                </c:pt>
                <c:pt idx="153">
                  <c:v>0.28702010968921388</c:v>
                </c:pt>
                <c:pt idx="154">
                  <c:v>0.32114564290067033</c:v>
                </c:pt>
                <c:pt idx="155">
                  <c:v>0.23583180987202926</c:v>
                </c:pt>
                <c:pt idx="156">
                  <c:v>0.21450335161486897</c:v>
                </c:pt>
                <c:pt idx="157">
                  <c:v>0.22059719683120049</c:v>
                </c:pt>
                <c:pt idx="158">
                  <c:v>4.4485070079219986E-2</c:v>
                </c:pt>
                <c:pt idx="159">
                  <c:v>0.20840950639853748</c:v>
                </c:pt>
                <c:pt idx="160">
                  <c:v>0.29981718464351004</c:v>
                </c:pt>
                <c:pt idx="161">
                  <c:v>0.31687995124923829</c:v>
                </c:pt>
                <c:pt idx="162">
                  <c:v>0.19865935405240706</c:v>
                </c:pt>
                <c:pt idx="163">
                  <c:v>0.14198659354052406</c:v>
                </c:pt>
                <c:pt idx="164">
                  <c:v>9.6282754418037783E-2</c:v>
                </c:pt>
                <c:pt idx="165">
                  <c:v>0.14381474710542352</c:v>
                </c:pt>
                <c:pt idx="166">
                  <c:v>0.44302254722730045</c:v>
                </c:pt>
                <c:pt idx="167">
                  <c:v>0.91224862888482627</c:v>
                </c:pt>
                <c:pt idx="168">
                  <c:v>0.21755027422303475</c:v>
                </c:pt>
                <c:pt idx="169">
                  <c:v>0.21267519804996954</c:v>
                </c:pt>
                <c:pt idx="170">
                  <c:v>0.29920780012187692</c:v>
                </c:pt>
                <c:pt idx="171">
                  <c:v>0.13284582571602682</c:v>
                </c:pt>
                <c:pt idx="172">
                  <c:v>3.4125533211456428E-2</c:v>
                </c:pt>
                <c:pt idx="173">
                  <c:v>0.25106642291285802</c:v>
                </c:pt>
                <c:pt idx="174">
                  <c:v>0.40585009140767825</c:v>
                </c:pt>
                <c:pt idx="175">
                  <c:v>0.21267519804996954</c:v>
                </c:pt>
                <c:pt idx="176">
                  <c:v>0.38147471054235221</c:v>
                </c:pt>
                <c:pt idx="177">
                  <c:v>0.26812918951858622</c:v>
                </c:pt>
                <c:pt idx="178">
                  <c:v>0.19987812309567338</c:v>
                </c:pt>
                <c:pt idx="179">
                  <c:v>5.2407068860450948E-2</c:v>
                </c:pt>
                <c:pt idx="180">
                  <c:v>0.17367458866544791</c:v>
                </c:pt>
                <c:pt idx="181">
                  <c:v>0.19683120048750763</c:v>
                </c:pt>
                <c:pt idx="182">
                  <c:v>0.50639853747714803</c:v>
                </c:pt>
                <c:pt idx="183">
                  <c:v>0.36745886654478976</c:v>
                </c:pt>
                <c:pt idx="184">
                  <c:v>0.19439366240097503</c:v>
                </c:pt>
                <c:pt idx="185">
                  <c:v>0.19256550883607557</c:v>
                </c:pt>
                <c:pt idx="186">
                  <c:v>0.18769043266301036</c:v>
                </c:pt>
                <c:pt idx="187">
                  <c:v>0.32297379646556978</c:v>
                </c:pt>
                <c:pt idx="188">
                  <c:v>0.47471054235222426</c:v>
                </c:pt>
                <c:pt idx="189">
                  <c:v>0.37111517367458868</c:v>
                </c:pt>
                <c:pt idx="190">
                  <c:v>1</c:v>
                </c:pt>
                <c:pt idx="191">
                  <c:v>0.55758683729433267</c:v>
                </c:pt>
                <c:pt idx="192">
                  <c:v>0.38878732480195005</c:v>
                </c:pt>
                <c:pt idx="193">
                  <c:v>0.18769043266301036</c:v>
                </c:pt>
                <c:pt idx="194">
                  <c:v>0.45764777574649607</c:v>
                </c:pt>
                <c:pt idx="195">
                  <c:v>0.36684948202315659</c:v>
                </c:pt>
                <c:pt idx="196">
                  <c:v>0.66179159049360148</c:v>
                </c:pt>
                <c:pt idx="197">
                  <c:v>0.32845825716026811</c:v>
                </c:pt>
                <c:pt idx="198">
                  <c:v>0.48324192565508833</c:v>
                </c:pt>
                <c:pt idx="199">
                  <c:v>0.2364411943936624</c:v>
                </c:pt>
                <c:pt idx="200">
                  <c:v>0.28275441803778184</c:v>
                </c:pt>
                <c:pt idx="201">
                  <c:v>0.40706886045094454</c:v>
                </c:pt>
                <c:pt idx="202">
                  <c:v>0.72333942717854971</c:v>
                </c:pt>
                <c:pt idx="203">
                  <c:v>0.295551492992078</c:v>
                </c:pt>
                <c:pt idx="204">
                  <c:v>0.15722120658135283</c:v>
                </c:pt>
                <c:pt idx="205">
                  <c:v>0.15783059110298597</c:v>
                </c:pt>
                <c:pt idx="206">
                  <c:v>6.1547836684948204E-2</c:v>
                </c:pt>
                <c:pt idx="207">
                  <c:v>4.8750761730652042E-2</c:v>
                </c:pt>
                <c:pt idx="208">
                  <c:v>0.18951858622790982</c:v>
                </c:pt>
                <c:pt idx="209">
                  <c:v>0.28945764777574651</c:v>
                </c:pt>
                <c:pt idx="210">
                  <c:v>0.27970749542961609</c:v>
                </c:pt>
                <c:pt idx="211">
                  <c:v>0.12370505789152955</c:v>
                </c:pt>
                <c:pt idx="212">
                  <c:v>0.35405240706886043</c:v>
                </c:pt>
                <c:pt idx="213">
                  <c:v>0.21389396709323583</c:v>
                </c:pt>
                <c:pt idx="214">
                  <c:v>0.12431444241316271</c:v>
                </c:pt>
                <c:pt idx="215">
                  <c:v>0.46617915904936014</c:v>
                </c:pt>
                <c:pt idx="216">
                  <c:v>0.35222425350396103</c:v>
                </c:pt>
                <c:pt idx="217">
                  <c:v>0.2474101157830591</c:v>
                </c:pt>
                <c:pt idx="218">
                  <c:v>0.34673979280926265</c:v>
                </c:pt>
                <c:pt idx="219">
                  <c:v>0.23705057891529555</c:v>
                </c:pt>
                <c:pt idx="220">
                  <c:v>0.11517367458866545</c:v>
                </c:pt>
                <c:pt idx="221">
                  <c:v>2.4375380865326022E-3</c:v>
                </c:pt>
                <c:pt idx="222">
                  <c:v>0.23339427178549665</c:v>
                </c:pt>
                <c:pt idx="223">
                  <c:v>0.28884826325411334</c:v>
                </c:pt>
                <c:pt idx="224">
                  <c:v>0.29859841560024375</c:v>
                </c:pt>
                <c:pt idx="225">
                  <c:v>0.21450335161486897</c:v>
                </c:pt>
                <c:pt idx="226">
                  <c:v>0.40402193784277879</c:v>
                </c:pt>
                <c:pt idx="227">
                  <c:v>7.068860450944546E-2</c:v>
                </c:pt>
                <c:pt idx="228">
                  <c:v>3.9000609384521635E-2</c:v>
                </c:pt>
                <c:pt idx="229">
                  <c:v>0.22120658135283364</c:v>
                </c:pt>
                <c:pt idx="230">
                  <c:v>0.18708104814137722</c:v>
                </c:pt>
                <c:pt idx="231">
                  <c:v>0.19987812309567338</c:v>
                </c:pt>
                <c:pt idx="232">
                  <c:v>0.33028641072516757</c:v>
                </c:pt>
                <c:pt idx="233">
                  <c:v>0.17306520414381474</c:v>
                </c:pt>
                <c:pt idx="234">
                  <c:v>4.6313223644119439E-2</c:v>
                </c:pt>
                <c:pt idx="235">
                  <c:v>2.2547227300426569E-2</c:v>
                </c:pt>
                <c:pt idx="236">
                  <c:v>0.55088360755636812</c:v>
                </c:pt>
                <c:pt idx="237">
                  <c:v>0.44241316270566727</c:v>
                </c:pt>
                <c:pt idx="238">
                  <c:v>0.24923826934795856</c:v>
                </c:pt>
                <c:pt idx="239">
                  <c:v>0.34064594759293115</c:v>
                </c:pt>
                <c:pt idx="240">
                  <c:v>0.19804996953077392</c:v>
                </c:pt>
                <c:pt idx="241">
                  <c:v>0</c:v>
                </c:pt>
                <c:pt idx="242">
                  <c:v>2.4375380865326021E-2</c:v>
                </c:pt>
                <c:pt idx="243">
                  <c:v>0.11517367458866545</c:v>
                </c:pt>
                <c:pt idx="244">
                  <c:v>0.20414381474710541</c:v>
                </c:pt>
                <c:pt idx="245">
                  <c:v>0.46556977452772702</c:v>
                </c:pt>
                <c:pt idx="246">
                  <c:v>0.35648994515539306</c:v>
                </c:pt>
                <c:pt idx="247">
                  <c:v>0.23461304082876294</c:v>
                </c:pt>
                <c:pt idx="248">
                  <c:v>1.157830591102986E-2</c:v>
                </c:pt>
                <c:pt idx="249">
                  <c:v>3.9609993906154786E-2</c:v>
                </c:pt>
                <c:pt idx="250">
                  <c:v>0.41316270566727603</c:v>
                </c:pt>
                <c:pt idx="251">
                  <c:v>0.2644728823887873</c:v>
                </c:pt>
                <c:pt idx="252">
                  <c:v>0.47166361974405852</c:v>
                </c:pt>
                <c:pt idx="253">
                  <c:v>0.29311395490554543</c:v>
                </c:pt>
                <c:pt idx="254">
                  <c:v>0.22486288848263253</c:v>
                </c:pt>
                <c:pt idx="255">
                  <c:v>0.55027422303473494</c:v>
                </c:pt>
                <c:pt idx="256">
                  <c:v>0.24070688604509446</c:v>
                </c:pt>
                <c:pt idx="257">
                  <c:v>0.50517976843388179</c:v>
                </c:pt>
                <c:pt idx="258">
                  <c:v>0.53321145642900669</c:v>
                </c:pt>
                <c:pt idx="259">
                  <c:v>0.30103595368677638</c:v>
                </c:pt>
                <c:pt idx="260">
                  <c:v>0.25106642291285802</c:v>
                </c:pt>
                <c:pt idx="261">
                  <c:v>0.22912858013406459</c:v>
                </c:pt>
                <c:pt idx="262">
                  <c:v>8.1657525898842176E-2</c:v>
                </c:pt>
                <c:pt idx="263">
                  <c:v>0.27909811090798292</c:v>
                </c:pt>
                <c:pt idx="264">
                  <c:v>0.47531992687385738</c:v>
                </c:pt>
                <c:pt idx="265">
                  <c:v>0.34734917733089582</c:v>
                </c:pt>
                <c:pt idx="266">
                  <c:v>0.30530164533820842</c:v>
                </c:pt>
                <c:pt idx="267">
                  <c:v>0.24619134673979282</c:v>
                </c:pt>
                <c:pt idx="268">
                  <c:v>0.24862888482632542</c:v>
                </c:pt>
                <c:pt idx="269">
                  <c:v>0.18951858622790982</c:v>
                </c:pt>
                <c:pt idx="270">
                  <c:v>0.15722120658135283</c:v>
                </c:pt>
                <c:pt idx="271">
                  <c:v>0.21267519804996954</c:v>
                </c:pt>
                <c:pt idx="272">
                  <c:v>0.1773308957952468</c:v>
                </c:pt>
                <c:pt idx="273">
                  <c:v>0.36441194393662402</c:v>
                </c:pt>
                <c:pt idx="274">
                  <c:v>0.26630103595368676</c:v>
                </c:pt>
                <c:pt idx="275">
                  <c:v>0.1663619744058501</c:v>
                </c:pt>
                <c:pt idx="276">
                  <c:v>0.18403412553321147</c:v>
                </c:pt>
                <c:pt idx="277">
                  <c:v>0.10603290676416818</c:v>
                </c:pt>
                <c:pt idx="278">
                  <c:v>0.19744058500914077</c:v>
                </c:pt>
                <c:pt idx="279">
                  <c:v>0.20840950639853748</c:v>
                </c:pt>
                <c:pt idx="280">
                  <c:v>0.23034734917733091</c:v>
                </c:pt>
                <c:pt idx="281">
                  <c:v>0.2535039609993906</c:v>
                </c:pt>
                <c:pt idx="282">
                  <c:v>0.26081657525898844</c:v>
                </c:pt>
                <c:pt idx="283">
                  <c:v>0.14076782449725778</c:v>
                </c:pt>
                <c:pt idx="284">
                  <c:v>4.3875685557586835E-2</c:v>
                </c:pt>
                <c:pt idx="285">
                  <c:v>0.12979890310786105</c:v>
                </c:pt>
                <c:pt idx="286">
                  <c:v>0.20109689213893966</c:v>
                </c:pt>
                <c:pt idx="287">
                  <c:v>0.15904936014625229</c:v>
                </c:pt>
                <c:pt idx="288">
                  <c:v>0.32480195003046924</c:v>
                </c:pt>
                <c:pt idx="289">
                  <c:v>0.22242535039609995</c:v>
                </c:pt>
                <c:pt idx="290">
                  <c:v>2.6203534430225474E-2</c:v>
                </c:pt>
                <c:pt idx="291">
                  <c:v>2.9250457038391225E-2</c:v>
                </c:pt>
                <c:pt idx="292">
                  <c:v>0.16940889701401585</c:v>
                </c:pt>
                <c:pt idx="293">
                  <c:v>0.30286410725167578</c:v>
                </c:pt>
                <c:pt idx="294">
                  <c:v>0.19500304692260817</c:v>
                </c:pt>
                <c:pt idx="295">
                  <c:v>0.14259597806215721</c:v>
                </c:pt>
                <c:pt idx="296">
                  <c:v>0.46496039000609385</c:v>
                </c:pt>
                <c:pt idx="297">
                  <c:v>0.2474101157830591</c:v>
                </c:pt>
                <c:pt idx="298">
                  <c:v>0.12553321145642901</c:v>
                </c:pt>
                <c:pt idx="299">
                  <c:v>0.35831809872029252</c:v>
                </c:pt>
                <c:pt idx="300">
                  <c:v>0.32480195003046924</c:v>
                </c:pt>
                <c:pt idx="301">
                  <c:v>0.32236441194393661</c:v>
                </c:pt>
                <c:pt idx="302">
                  <c:v>0.29189518586227908</c:v>
                </c:pt>
                <c:pt idx="303">
                  <c:v>0.21450335161486897</c:v>
                </c:pt>
                <c:pt idx="304">
                  <c:v>0.21511273613650214</c:v>
                </c:pt>
                <c:pt idx="305">
                  <c:v>0.17672151127361366</c:v>
                </c:pt>
                <c:pt idx="306">
                  <c:v>0.27605118829981717</c:v>
                </c:pt>
                <c:pt idx="307">
                  <c:v>0.32297379646556978</c:v>
                </c:pt>
                <c:pt idx="308">
                  <c:v>0.23095673369896405</c:v>
                </c:pt>
                <c:pt idx="309">
                  <c:v>0.25472273004265694</c:v>
                </c:pt>
                <c:pt idx="310">
                  <c:v>0.39427178549664837</c:v>
                </c:pt>
                <c:pt idx="311">
                  <c:v>0.14015843997562463</c:v>
                </c:pt>
                <c:pt idx="312">
                  <c:v>0.15234613040828762</c:v>
                </c:pt>
                <c:pt idx="313">
                  <c:v>0.46435100548446068</c:v>
                </c:pt>
                <c:pt idx="314">
                  <c:v>0.3436928702010969</c:v>
                </c:pt>
                <c:pt idx="315">
                  <c:v>0.28945764777574651</c:v>
                </c:pt>
                <c:pt idx="316">
                  <c:v>0.42900670322973794</c:v>
                </c:pt>
                <c:pt idx="317">
                  <c:v>0.58744667885435708</c:v>
                </c:pt>
                <c:pt idx="318">
                  <c:v>0.15539305301645337</c:v>
                </c:pt>
                <c:pt idx="319">
                  <c:v>7.9829372333942716E-2</c:v>
                </c:pt>
                <c:pt idx="320">
                  <c:v>0.33820840950639852</c:v>
                </c:pt>
                <c:pt idx="321">
                  <c:v>0.55332114564290069</c:v>
                </c:pt>
                <c:pt idx="322">
                  <c:v>0.63071297989031083</c:v>
                </c:pt>
                <c:pt idx="323">
                  <c:v>0.43875685557586835</c:v>
                </c:pt>
                <c:pt idx="324">
                  <c:v>0.44241316270566727</c:v>
                </c:pt>
                <c:pt idx="325">
                  <c:v>0.16697135892748324</c:v>
                </c:pt>
                <c:pt idx="326">
                  <c:v>0.12492382693479585</c:v>
                </c:pt>
                <c:pt idx="327">
                  <c:v>0.41925655088360758</c:v>
                </c:pt>
                <c:pt idx="328">
                  <c:v>0.41620962827544178</c:v>
                </c:pt>
                <c:pt idx="329">
                  <c:v>0.73065204143814744</c:v>
                </c:pt>
                <c:pt idx="330">
                  <c:v>0.31444241316270566</c:v>
                </c:pt>
                <c:pt idx="331">
                  <c:v>0.17245581962218159</c:v>
                </c:pt>
                <c:pt idx="332">
                  <c:v>0.12187690432663011</c:v>
                </c:pt>
                <c:pt idx="333">
                  <c:v>0.22181596587446678</c:v>
                </c:pt>
                <c:pt idx="334">
                  <c:v>0.27239488117001825</c:v>
                </c:pt>
                <c:pt idx="335">
                  <c:v>0.29006703229737962</c:v>
                </c:pt>
                <c:pt idx="336">
                  <c:v>0.20901889092017062</c:v>
                </c:pt>
                <c:pt idx="337">
                  <c:v>0.2230347349177331</c:v>
                </c:pt>
                <c:pt idx="338">
                  <c:v>0.15904936014625229</c:v>
                </c:pt>
                <c:pt idx="339">
                  <c:v>0.48019500304692259</c:v>
                </c:pt>
                <c:pt idx="340">
                  <c:v>0.1206581352833638</c:v>
                </c:pt>
                <c:pt idx="341">
                  <c:v>0.28823887873248022</c:v>
                </c:pt>
                <c:pt idx="342">
                  <c:v>0.39792809262644729</c:v>
                </c:pt>
                <c:pt idx="343">
                  <c:v>0.26508226691042047</c:v>
                </c:pt>
                <c:pt idx="344">
                  <c:v>0.40950639853747717</c:v>
                </c:pt>
                <c:pt idx="345">
                  <c:v>0.28153564899451555</c:v>
                </c:pt>
                <c:pt idx="346">
                  <c:v>0.18951858622790982</c:v>
                </c:pt>
                <c:pt idx="347">
                  <c:v>9.6892138939670927E-2</c:v>
                </c:pt>
                <c:pt idx="348">
                  <c:v>0.1882998171846435</c:v>
                </c:pt>
                <c:pt idx="349">
                  <c:v>0.9238269347958562</c:v>
                </c:pt>
                <c:pt idx="350">
                  <c:v>0.48872638634978671</c:v>
                </c:pt>
                <c:pt idx="351">
                  <c:v>0.25106642291285802</c:v>
                </c:pt>
                <c:pt idx="352">
                  <c:v>0.2736136502132846</c:v>
                </c:pt>
                <c:pt idx="353">
                  <c:v>0.35283363802559414</c:v>
                </c:pt>
                <c:pt idx="354">
                  <c:v>0.22730042656916513</c:v>
                </c:pt>
                <c:pt idx="355">
                  <c:v>0.42291285801340645</c:v>
                </c:pt>
                <c:pt idx="356">
                  <c:v>0.36867763558805605</c:v>
                </c:pt>
                <c:pt idx="357">
                  <c:v>0.54661791590493602</c:v>
                </c:pt>
                <c:pt idx="358">
                  <c:v>0.31809872029250458</c:v>
                </c:pt>
                <c:pt idx="359">
                  <c:v>0.10115783059110299</c:v>
                </c:pt>
                <c:pt idx="360">
                  <c:v>8.8970140158439973E-2</c:v>
                </c:pt>
                <c:pt idx="361">
                  <c:v>0.1639244363193175</c:v>
                </c:pt>
                <c:pt idx="362">
                  <c:v>0.41438147471054237</c:v>
                </c:pt>
                <c:pt idx="363">
                  <c:v>0.30225472273004267</c:v>
                </c:pt>
                <c:pt idx="364">
                  <c:v>0.28519195612431442</c:v>
                </c:pt>
                <c:pt idx="365">
                  <c:v>0.16270566727605118</c:v>
                </c:pt>
                <c:pt idx="366">
                  <c:v>0.13223644119439365</c:v>
                </c:pt>
                <c:pt idx="367">
                  <c:v>0.12187690432663011</c:v>
                </c:pt>
                <c:pt idx="368">
                  <c:v>8.0438756855575874E-2</c:v>
                </c:pt>
                <c:pt idx="369">
                  <c:v>0.21998781230956735</c:v>
                </c:pt>
                <c:pt idx="370">
                  <c:v>0.18647166361974407</c:v>
                </c:pt>
                <c:pt idx="371">
                  <c:v>0.18647166361974407</c:v>
                </c:pt>
                <c:pt idx="372">
                  <c:v>0.22973796465569774</c:v>
                </c:pt>
                <c:pt idx="373">
                  <c:v>0.20475319926873858</c:v>
                </c:pt>
                <c:pt idx="374">
                  <c:v>6.5813528336380253E-2</c:v>
                </c:pt>
                <c:pt idx="375">
                  <c:v>0.10420475319926874</c:v>
                </c:pt>
                <c:pt idx="376">
                  <c:v>0.31627056672760512</c:v>
                </c:pt>
                <c:pt idx="377">
                  <c:v>0.18403412553321147</c:v>
                </c:pt>
                <c:pt idx="378">
                  <c:v>0.2364411943936624</c:v>
                </c:pt>
                <c:pt idx="379">
                  <c:v>0.19256550883607557</c:v>
                </c:pt>
                <c:pt idx="380">
                  <c:v>0.42839731870810482</c:v>
                </c:pt>
                <c:pt idx="381">
                  <c:v>0.17367458866544791</c:v>
                </c:pt>
                <c:pt idx="382">
                  <c:v>6.337599024984765E-2</c:v>
                </c:pt>
                <c:pt idx="383">
                  <c:v>0.13772090188909203</c:v>
                </c:pt>
                <c:pt idx="384">
                  <c:v>0.41864716636197441</c:v>
                </c:pt>
                <c:pt idx="385">
                  <c:v>0.43388177940280315</c:v>
                </c:pt>
                <c:pt idx="386">
                  <c:v>0.52346130408287628</c:v>
                </c:pt>
                <c:pt idx="387">
                  <c:v>0.51858622790981113</c:v>
                </c:pt>
                <c:pt idx="388">
                  <c:v>0.19926873857404023</c:v>
                </c:pt>
                <c:pt idx="389">
                  <c:v>9.8720292504570387E-2</c:v>
                </c:pt>
                <c:pt idx="390">
                  <c:v>0.34491163924436319</c:v>
                </c:pt>
                <c:pt idx="391">
                  <c:v>0.25533211456429006</c:v>
                </c:pt>
                <c:pt idx="392">
                  <c:v>0.43936624009750153</c:v>
                </c:pt>
                <c:pt idx="393">
                  <c:v>0.25411334552102377</c:v>
                </c:pt>
                <c:pt idx="394">
                  <c:v>0.17184643510054845</c:v>
                </c:pt>
                <c:pt idx="395">
                  <c:v>0.10786106032906764</c:v>
                </c:pt>
                <c:pt idx="396">
                  <c:v>8.3485679463741622E-2</c:v>
                </c:pt>
                <c:pt idx="397">
                  <c:v>0.56855575868372943</c:v>
                </c:pt>
                <c:pt idx="398">
                  <c:v>0.58257160268129193</c:v>
                </c:pt>
                <c:pt idx="399">
                  <c:v>0.22181596587446678</c:v>
                </c:pt>
                <c:pt idx="400">
                  <c:v>0.23095673369896405</c:v>
                </c:pt>
                <c:pt idx="401">
                  <c:v>0.3607556368068251</c:v>
                </c:pt>
                <c:pt idx="402">
                  <c:v>0.12004875076173065</c:v>
                </c:pt>
                <c:pt idx="403">
                  <c:v>7.1297989031078604E-2</c:v>
                </c:pt>
                <c:pt idx="404">
                  <c:v>0.3266301035953687</c:v>
                </c:pt>
                <c:pt idx="405">
                  <c:v>0.44119439366240099</c:v>
                </c:pt>
                <c:pt idx="406">
                  <c:v>0.39000609384521634</c:v>
                </c:pt>
                <c:pt idx="407">
                  <c:v>0.43327239488117003</c:v>
                </c:pt>
                <c:pt idx="408">
                  <c:v>0.50761730652041437</c:v>
                </c:pt>
                <c:pt idx="409">
                  <c:v>0.17367458866544791</c:v>
                </c:pt>
                <c:pt idx="410">
                  <c:v>0.18159658744667886</c:v>
                </c:pt>
                <c:pt idx="411">
                  <c:v>0.19012797074954296</c:v>
                </c:pt>
                <c:pt idx="412">
                  <c:v>0.24009750152346129</c:v>
                </c:pt>
                <c:pt idx="413">
                  <c:v>0.48689823278488725</c:v>
                </c:pt>
                <c:pt idx="414">
                  <c:v>0.25898842169408898</c:v>
                </c:pt>
                <c:pt idx="415">
                  <c:v>0.30103595368677638</c:v>
                </c:pt>
                <c:pt idx="416">
                  <c:v>0.1145642900670323</c:v>
                </c:pt>
                <c:pt idx="417">
                  <c:v>7.6782449725776969E-2</c:v>
                </c:pt>
                <c:pt idx="418">
                  <c:v>0.35953686776355881</c:v>
                </c:pt>
                <c:pt idx="419">
                  <c:v>0.31809872029250458</c:v>
                </c:pt>
                <c:pt idx="420">
                  <c:v>0.44119439366240099</c:v>
                </c:pt>
                <c:pt idx="421">
                  <c:v>0.44606946983546619</c:v>
                </c:pt>
                <c:pt idx="422">
                  <c:v>0.20597196831200487</c:v>
                </c:pt>
                <c:pt idx="423">
                  <c:v>0.12187690432663011</c:v>
                </c:pt>
                <c:pt idx="424">
                  <c:v>8.7141986593540527E-2</c:v>
                </c:pt>
                <c:pt idx="425">
                  <c:v>0.26081657525898844</c:v>
                </c:pt>
                <c:pt idx="426">
                  <c:v>0.41072516758074346</c:v>
                </c:pt>
                <c:pt idx="427">
                  <c:v>0.34308348567946373</c:v>
                </c:pt>
                <c:pt idx="428">
                  <c:v>0.25898842169408898</c:v>
                </c:pt>
                <c:pt idx="429">
                  <c:v>0.25045703839122485</c:v>
                </c:pt>
                <c:pt idx="430">
                  <c:v>9.6892138939670927E-2</c:v>
                </c:pt>
                <c:pt idx="431">
                  <c:v>7.4954296160877509E-2</c:v>
                </c:pt>
                <c:pt idx="432">
                  <c:v>0.44972577696526506</c:v>
                </c:pt>
                <c:pt idx="433">
                  <c:v>0.36989640463132234</c:v>
                </c:pt>
                <c:pt idx="434">
                  <c:v>0.29859841560024375</c:v>
                </c:pt>
                <c:pt idx="435">
                  <c:v>0.42169408897014016</c:v>
                </c:pt>
                <c:pt idx="436">
                  <c:v>0.48933577087141988</c:v>
                </c:pt>
                <c:pt idx="437">
                  <c:v>0.19926873857404023</c:v>
                </c:pt>
                <c:pt idx="438">
                  <c:v>0.15234613040828762</c:v>
                </c:pt>
                <c:pt idx="439">
                  <c:v>0.408897014015844</c:v>
                </c:pt>
                <c:pt idx="440">
                  <c:v>0.67763558805606339</c:v>
                </c:pt>
                <c:pt idx="441">
                  <c:v>0.6593540524070689</c:v>
                </c:pt>
                <c:pt idx="442">
                  <c:v>0.50883607556368071</c:v>
                </c:pt>
                <c:pt idx="443">
                  <c:v>0.23339427178549665</c:v>
                </c:pt>
                <c:pt idx="444">
                  <c:v>0.24619134673979282</c:v>
                </c:pt>
                <c:pt idx="445">
                  <c:v>0.16331505179768435</c:v>
                </c:pt>
                <c:pt idx="446">
                  <c:v>0.60207190737355276</c:v>
                </c:pt>
                <c:pt idx="447">
                  <c:v>0.3235831809872029</c:v>
                </c:pt>
                <c:pt idx="448">
                  <c:v>0.93845216331505177</c:v>
                </c:pt>
                <c:pt idx="449">
                  <c:v>0.3808653260207191</c:v>
                </c:pt>
                <c:pt idx="450">
                  <c:v>0.30773918342474099</c:v>
                </c:pt>
                <c:pt idx="451">
                  <c:v>0.16453382084095064</c:v>
                </c:pt>
                <c:pt idx="452">
                  <c:v>0.10664229128580134</c:v>
                </c:pt>
                <c:pt idx="453">
                  <c:v>0.40097501523461304</c:v>
                </c:pt>
                <c:pt idx="454">
                  <c:v>0.2644728823887873</c:v>
                </c:pt>
                <c:pt idx="455">
                  <c:v>0.21694088970140157</c:v>
                </c:pt>
                <c:pt idx="456">
                  <c:v>0.27726995734308346</c:v>
                </c:pt>
                <c:pt idx="457">
                  <c:v>0.39792809262644729</c:v>
                </c:pt>
                <c:pt idx="458">
                  <c:v>0.29677026203534429</c:v>
                </c:pt>
                <c:pt idx="459">
                  <c:v>0.15478366849482023</c:v>
                </c:pt>
                <c:pt idx="460">
                  <c:v>0.19073735527117611</c:v>
                </c:pt>
                <c:pt idx="461">
                  <c:v>0.27178549664838514</c:v>
                </c:pt>
                <c:pt idx="462">
                  <c:v>0.38634978671541742</c:v>
                </c:pt>
                <c:pt idx="463">
                  <c:v>0.31992687385740404</c:v>
                </c:pt>
                <c:pt idx="464">
                  <c:v>0.5009140767824497</c:v>
                </c:pt>
                <c:pt idx="465">
                  <c:v>0.23583180987202926</c:v>
                </c:pt>
                <c:pt idx="466">
                  <c:v>0.18159658744667886</c:v>
                </c:pt>
                <c:pt idx="467">
                  <c:v>0.24619134673979282</c:v>
                </c:pt>
                <c:pt idx="468">
                  <c:v>0.30530164533820842</c:v>
                </c:pt>
                <c:pt idx="469">
                  <c:v>0.31444241316270566</c:v>
                </c:pt>
                <c:pt idx="470">
                  <c:v>0.33455210237659966</c:v>
                </c:pt>
                <c:pt idx="471">
                  <c:v>0.41438147471054237</c:v>
                </c:pt>
                <c:pt idx="472">
                  <c:v>0.21084704448507008</c:v>
                </c:pt>
                <c:pt idx="473">
                  <c:v>0.13284582571602682</c:v>
                </c:pt>
                <c:pt idx="474">
                  <c:v>0.45399146861669715</c:v>
                </c:pt>
                <c:pt idx="475">
                  <c:v>0.31809872029250458</c:v>
                </c:pt>
                <c:pt idx="476">
                  <c:v>0.25106642291285802</c:v>
                </c:pt>
                <c:pt idx="477">
                  <c:v>0.36258379037172456</c:v>
                </c:pt>
                <c:pt idx="478">
                  <c:v>0.3857404021937843</c:v>
                </c:pt>
                <c:pt idx="479">
                  <c:v>0.12797074954296161</c:v>
                </c:pt>
                <c:pt idx="480">
                  <c:v>0.14320536258379038</c:v>
                </c:pt>
                <c:pt idx="481">
                  <c:v>0.53077391834247412</c:v>
                </c:pt>
                <c:pt idx="482">
                  <c:v>0.57404021937842775</c:v>
                </c:pt>
                <c:pt idx="483">
                  <c:v>0.47653869591712372</c:v>
                </c:pt>
                <c:pt idx="484">
                  <c:v>0.29128580134064597</c:v>
                </c:pt>
                <c:pt idx="485">
                  <c:v>0.295551492992078</c:v>
                </c:pt>
                <c:pt idx="486">
                  <c:v>0.13223644119439365</c:v>
                </c:pt>
                <c:pt idx="487">
                  <c:v>0.13833028641072517</c:v>
                </c:pt>
                <c:pt idx="488">
                  <c:v>0.31566118220597195</c:v>
                </c:pt>
                <c:pt idx="489">
                  <c:v>0.45033516148689823</c:v>
                </c:pt>
                <c:pt idx="490">
                  <c:v>0.2626447288238879</c:v>
                </c:pt>
                <c:pt idx="491">
                  <c:v>0.55271176112126752</c:v>
                </c:pt>
                <c:pt idx="492">
                  <c:v>0.53503960999390621</c:v>
                </c:pt>
                <c:pt idx="493">
                  <c:v>0.1882998171846435</c:v>
                </c:pt>
                <c:pt idx="494">
                  <c:v>0.17611212675198051</c:v>
                </c:pt>
                <c:pt idx="495">
                  <c:v>0.35100548446069468</c:v>
                </c:pt>
                <c:pt idx="496">
                  <c:v>0.70140158439975619</c:v>
                </c:pt>
                <c:pt idx="497">
                  <c:v>0.36867763558805605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876032"/>
        <c:axId val="-2051885824"/>
      </c:scatterChart>
      <c:valAx>
        <c:axId val="-20518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Ad Impressions Normalized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885824"/>
        <c:crosses val="autoZero"/>
        <c:crossBetween val="midCat"/>
      </c:valAx>
      <c:valAx>
        <c:axId val="-20518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Direct Visit Clicks Normalized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8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'2020-2021_aggregate_direct_visi'!$K$1</c:f>
              <c:strCache>
                <c:ptCount val="1"/>
                <c:pt idx="0">
                  <c:v>Direct Visit Conversions Norm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27821522309712"/>
                  <c:y val="-0.18083734324876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'2020-2021_aggregate_direct_visi'!$J$2:$J$499</c:f>
              <c:numCache>
                <c:formatCode>General</c:formatCode>
                <c:ptCount val="498"/>
                <c:pt idx="0">
                  <c:v>2.9215607486049722E-2</c:v>
                </c:pt>
                <c:pt idx="1">
                  <c:v>3.8984953292442774E-2</c:v>
                </c:pt>
                <c:pt idx="2">
                  <c:v>3.9516287039773654E-2</c:v>
                </c:pt>
                <c:pt idx="3">
                  <c:v>3.1726712914841589E-2</c:v>
                </c:pt>
                <c:pt idx="4">
                  <c:v>3.3983220923037412E-2</c:v>
                </c:pt>
                <c:pt idx="5">
                  <c:v>3.7834283645879339E-2</c:v>
                </c:pt>
                <c:pt idx="6">
                  <c:v>3.717066993436921E-2</c:v>
                </c:pt>
                <c:pt idx="7">
                  <c:v>4.1524285826561598E-2</c:v>
                </c:pt>
                <c:pt idx="8">
                  <c:v>3.8892523359313341E-2</c:v>
                </c:pt>
                <c:pt idx="9">
                  <c:v>4.0591684405465213E-2</c:v>
                </c:pt>
                <c:pt idx="10">
                  <c:v>3.0540067545802629E-2</c:v>
                </c:pt>
                <c:pt idx="11">
                  <c:v>2.9719267600707117E-2</c:v>
                </c:pt>
                <c:pt idx="12">
                  <c:v>3.7592969568966565E-2</c:v>
                </c:pt>
                <c:pt idx="13">
                  <c:v>3.8491809158201301E-2</c:v>
                </c:pt>
                <c:pt idx="14">
                  <c:v>3.580469942560608E-2</c:v>
                </c:pt>
                <c:pt idx="15">
                  <c:v>3.7304056843855404E-2</c:v>
                </c:pt>
                <c:pt idx="16">
                  <c:v>3.5889380741586936E-2</c:v>
                </c:pt>
                <c:pt idx="17">
                  <c:v>3.2345495341420678E-2</c:v>
                </c:pt>
                <c:pt idx="18">
                  <c:v>3.2622785140808977E-2</c:v>
                </c:pt>
                <c:pt idx="19">
                  <c:v>3.2088130557557284E-2</c:v>
                </c:pt>
                <c:pt idx="20">
                  <c:v>3.6373669313372894E-2</c:v>
                </c:pt>
                <c:pt idx="21">
                  <c:v>3.7357190218588493E-2</c:v>
                </c:pt>
                <c:pt idx="22">
                  <c:v>4.194769240646589E-2</c:v>
                </c:pt>
                <c:pt idx="23">
                  <c:v>3.9097861713750584E-2</c:v>
                </c:pt>
                <c:pt idx="24">
                  <c:v>3.0714964904299043E-2</c:v>
                </c:pt>
                <c:pt idx="25">
                  <c:v>3.7048352477952413E-2</c:v>
                </c:pt>
                <c:pt idx="26">
                  <c:v>4.3752013256776995E-2</c:v>
                </c:pt>
                <c:pt idx="27">
                  <c:v>4.1641068556443693E-2</c:v>
                </c:pt>
                <c:pt idx="28">
                  <c:v>4.0122339595322937E-2</c:v>
                </c:pt>
                <c:pt idx="29">
                  <c:v>4.2104878640051274E-2</c:v>
                </c:pt>
                <c:pt idx="30">
                  <c:v>4.4678526478685213E-2</c:v>
                </c:pt>
                <c:pt idx="31">
                  <c:v>3.9087345733334659E-2</c:v>
                </c:pt>
                <c:pt idx="32">
                  <c:v>3.7547031338728581E-2</c:v>
                </c:pt>
                <c:pt idx="33">
                  <c:v>4.3448156770022152E-2</c:v>
                </c:pt>
                <c:pt idx="34">
                  <c:v>4.5255244983600604E-2</c:v>
                </c:pt>
                <c:pt idx="35">
                  <c:v>4.4064171833333887E-2</c:v>
                </c:pt>
                <c:pt idx="36">
                  <c:v>4.0789827615407351E-2</c:v>
                </c:pt>
                <c:pt idx="37">
                  <c:v>4.2025178577951641E-2</c:v>
                </c:pt>
                <c:pt idx="38">
                  <c:v>3.6081435752340914E-2</c:v>
                </c:pt>
                <c:pt idx="39">
                  <c:v>3.5684042387149693E-2</c:v>
                </c:pt>
                <c:pt idx="40">
                  <c:v>3.8119322062416215E-2</c:v>
                </c:pt>
                <c:pt idx="41">
                  <c:v>4.080587832235797E-2</c:v>
                </c:pt>
                <c:pt idx="42">
                  <c:v>4.0536890612771714E-2</c:v>
                </c:pt>
                <c:pt idx="43">
                  <c:v>4.0540211448692534E-2</c:v>
                </c:pt>
                <c:pt idx="44">
                  <c:v>3.9521268293654876E-2</c:v>
                </c:pt>
                <c:pt idx="45">
                  <c:v>3.5062492597303263E-2</c:v>
                </c:pt>
                <c:pt idx="46">
                  <c:v>3.2743442179265364E-2</c:v>
                </c:pt>
                <c:pt idx="47">
                  <c:v>4.0834105427684925E-2</c:v>
                </c:pt>
                <c:pt idx="48">
                  <c:v>4.1217108503885928E-2</c:v>
                </c:pt>
                <c:pt idx="49">
                  <c:v>3.8669473879965062E-2</c:v>
                </c:pt>
                <c:pt idx="50">
                  <c:v>4.2483453935024527E-2</c:v>
                </c:pt>
                <c:pt idx="51">
                  <c:v>3.9493594660981395E-2</c:v>
                </c:pt>
                <c:pt idx="52">
                  <c:v>3.5527963098871247E-2</c:v>
                </c:pt>
                <c:pt idx="53">
                  <c:v>3.3219982133902745E-2</c:v>
                </c:pt>
                <c:pt idx="54">
                  <c:v>4.4836819657577541E-2</c:v>
                </c:pt>
                <c:pt idx="55">
                  <c:v>4.1530927498403231E-2</c:v>
                </c:pt>
                <c:pt idx="56">
                  <c:v>4.2174616194388455E-2</c:v>
                </c:pt>
                <c:pt idx="57">
                  <c:v>4.1213234195311643E-2</c:v>
                </c:pt>
                <c:pt idx="58">
                  <c:v>4.0359225891007953E-2</c:v>
                </c:pt>
                <c:pt idx="59">
                  <c:v>3.676552795202942E-2</c:v>
                </c:pt>
                <c:pt idx="60">
                  <c:v>3.541228731429609E-2</c:v>
                </c:pt>
                <c:pt idx="61">
                  <c:v>3.9857226194310966E-2</c:v>
                </c:pt>
                <c:pt idx="62">
                  <c:v>4.1452887854264008E-2</c:v>
                </c:pt>
                <c:pt idx="63">
                  <c:v>3.9120000619889371E-2</c:v>
                </c:pt>
                <c:pt idx="64">
                  <c:v>3.6580114613117082E-2</c:v>
                </c:pt>
                <c:pt idx="65">
                  <c:v>3.831082360051672E-2</c:v>
                </c:pt>
                <c:pt idx="66">
                  <c:v>3.4048530696146835E-2</c:v>
                </c:pt>
                <c:pt idx="67">
                  <c:v>3.2364313411638646E-2</c:v>
                </c:pt>
                <c:pt idx="68">
                  <c:v>3.6068705881311107E-2</c:v>
                </c:pt>
                <c:pt idx="69">
                  <c:v>3.8991594964284407E-2</c:v>
                </c:pt>
                <c:pt idx="70">
                  <c:v>4.0814733884813485E-2</c:v>
                </c:pt>
                <c:pt idx="71">
                  <c:v>3.7310145043043572E-2</c:v>
                </c:pt>
                <c:pt idx="72">
                  <c:v>3.3626784534202953E-2</c:v>
                </c:pt>
                <c:pt idx="73">
                  <c:v>3.2078721522448297E-2</c:v>
                </c:pt>
                <c:pt idx="74">
                  <c:v>3.4514001197714819E-2</c:v>
                </c:pt>
                <c:pt idx="75">
                  <c:v>3.2432944020668882E-2</c:v>
                </c:pt>
                <c:pt idx="76">
                  <c:v>3.0449851503287075E-2</c:v>
                </c:pt>
                <c:pt idx="77">
                  <c:v>2.1348547189631906E-2</c:v>
                </c:pt>
                <c:pt idx="78">
                  <c:v>2.0324069308059557E-2</c:v>
                </c:pt>
                <c:pt idx="79">
                  <c:v>2.284458377196041E-2</c:v>
                </c:pt>
                <c:pt idx="80">
                  <c:v>1.8567900578600312E-2</c:v>
                </c:pt>
                <c:pt idx="81">
                  <c:v>2.2473203621482266E-2</c:v>
                </c:pt>
                <c:pt idx="82">
                  <c:v>2.4553707325874734E-2</c:v>
                </c:pt>
                <c:pt idx="83">
                  <c:v>2.464336989573682E-2</c:v>
                </c:pt>
                <c:pt idx="84">
                  <c:v>2.5122677213641552E-2</c:v>
                </c:pt>
                <c:pt idx="85">
                  <c:v>2.4889111753877351E-2</c:v>
                </c:pt>
                <c:pt idx="86">
                  <c:v>2.4220516788485996E-2</c:v>
                </c:pt>
                <c:pt idx="87">
                  <c:v>2.4728051211717679E-2</c:v>
                </c:pt>
                <c:pt idx="88">
                  <c:v>2.595067230323217E-2</c:v>
                </c:pt>
                <c:pt idx="89">
                  <c:v>2.6903198739853463E-2</c:v>
                </c:pt>
                <c:pt idx="90">
                  <c:v>2.6018749439608937E-2</c:v>
                </c:pt>
                <c:pt idx="91">
                  <c:v>2.9645102265142182E-2</c:v>
                </c:pt>
                <c:pt idx="92">
                  <c:v>3.001039421643216E-2</c:v>
                </c:pt>
                <c:pt idx="93">
                  <c:v>2.6843977165932207E-2</c:v>
                </c:pt>
                <c:pt idx="94">
                  <c:v>2.4907376351441853E-2</c:v>
                </c:pt>
                <c:pt idx="95">
                  <c:v>2.3582362819035474E-2</c:v>
                </c:pt>
                <c:pt idx="96">
                  <c:v>2.7172739922093188E-2</c:v>
                </c:pt>
                <c:pt idx="97">
                  <c:v>2.5849386807647222E-2</c:v>
                </c:pt>
                <c:pt idx="98">
                  <c:v>2.6777006974862377E-2</c:v>
                </c:pt>
                <c:pt idx="99">
                  <c:v>2.6132211333570219E-2</c:v>
                </c:pt>
                <c:pt idx="100">
                  <c:v>2.6922570282724902E-2</c:v>
                </c:pt>
                <c:pt idx="101">
                  <c:v>2.3477756487529707E-2</c:v>
                </c:pt>
                <c:pt idx="102">
                  <c:v>2.5951779248539111E-2</c:v>
                </c:pt>
                <c:pt idx="103">
                  <c:v>2.7365348405500634E-2</c:v>
                </c:pt>
                <c:pt idx="104">
                  <c:v>1.7058580652588536E-2</c:v>
                </c:pt>
                <c:pt idx="105">
                  <c:v>9.9431362195825275E-3</c:v>
                </c:pt>
                <c:pt idx="106">
                  <c:v>9.7333700839175238E-3</c:v>
                </c:pt>
                <c:pt idx="107">
                  <c:v>9.5706491237974416E-3</c:v>
                </c:pt>
                <c:pt idx="108">
                  <c:v>8.5528129140667285E-3</c:v>
                </c:pt>
                <c:pt idx="109">
                  <c:v>7.2394223073832149E-3</c:v>
                </c:pt>
                <c:pt idx="110">
                  <c:v>8.8716131624652552E-3</c:v>
                </c:pt>
                <c:pt idx="111">
                  <c:v>9.6193547173027728E-3</c:v>
                </c:pt>
                <c:pt idx="112">
                  <c:v>1.0220979491624298E-2</c:v>
                </c:pt>
                <c:pt idx="113">
                  <c:v>9.1411543447049819E-3</c:v>
                </c:pt>
                <c:pt idx="114">
                  <c:v>7.0733805113423155E-3</c:v>
                </c:pt>
                <c:pt idx="115">
                  <c:v>1.0040547406593188E-2</c:v>
                </c:pt>
                <c:pt idx="116">
                  <c:v>8.8893242873762848E-3</c:v>
                </c:pt>
                <c:pt idx="117">
                  <c:v>8.8904312326832241E-3</c:v>
                </c:pt>
                <c:pt idx="118">
                  <c:v>8.2987689661241527E-3</c:v>
                </c:pt>
                <c:pt idx="119">
                  <c:v>9.464382374331266E-3</c:v>
                </c:pt>
                <c:pt idx="120">
                  <c:v>1.1101001010641065E-2</c:v>
                </c:pt>
                <c:pt idx="121">
                  <c:v>9.8114097280567469E-3</c:v>
                </c:pt>
                <c:pt idx="122">
                  <c:v>9.2717738909238231E-3</c:v>
                </c:pt>
                <c:pt idx="123">
                  <c:v>8.7260498546027337E-3</c:v>
                </c:pt>
                <c:pt idx="124">
                  <c:v>9.9237646767110881E-3</c:v>
                </c:pt>
                <c:pt idx="125">
                  <c:v>9.8617757395224864E-3</c:v>
                </c:pt>
                <c:pt idx="126">
                  <c:v>8.2157480681037034E-3</c:v>
                </c:pt>
                <c:pt idx="127">
                  <c:v>8.4952517581058842E-3</c:v>
                </c:pt>
                <c:pt idx="128">
                  <c:v>8.3585440126988774E-3</c:v>
                </c:pt>
                <c:pt idx="129">
                  <c:v>7.7093205901789599E-3</c:v>
                </c:pt>
                <c:pt idx="130">
                  <c:v>7.9362443781015226E-3</c:v>
                </c:pt>
                <c:pt idx="131">
                  <c:v>9.1212293291800754E-3</c:v>
                </c:pt>
                <c:pt idx="132">
                  <c:v>8.8035360260884862E-3</c:v>
                </c:pt>
                <c:pt idx="133">
                  <c:v>9.5745234323717301E-3</c:v>
                </c:pt>
                <c:pt idx="134">
                  <c:v>8.5146233009773219E-3</c:v>
                </c:pt>
                <c:pt idx="135">
                  <c:v>9.8053215288685797E-3</c:v>
                </c:pt>
                <c:pt idx="136">
                  <c:v>8.2627932436486248E-3</c:v>
                </c:pt>
                <c:pt idx="137">
                  <c:v>9.5955553932035777E-3</c:v>
                </c:pt>
                <c:pt idx="138">
                  <c:v>9.8495993411461535E-3</c:v>
                </c:pt>
                <c:pt idx="139">
                  <c:v>9.0697563724073966E-3</c:v>
                </c:pt>
                <c:pt idx="140">
                  <c:v>8.8500277289799388E-3</c:v>
                </c:pt>
                <c:pt idx="141">
                  <c:v>1.005327727762299E-2</c:v>
                </c:pt>
                <c:pt idx="142">
                  <c:v>8.1565264941824492E-3</c:v>
                </c:pt>
                <c:pt idx="143">
                  <c:v>7.0324235349855596E-3</c:v>
                </c:pt>
                <c:pt idx="144">
                  <c:v>5.9769511848189096E-3</c:v>
                </c:pt>
                <c:pt idx="145">
                  <c:v>7.2682028853636371E-3</c:v>
                </c:pt>
                <c:pt idx="146">
                  <c:v>8.3823433367980725E-3</c:v>
                </c:pt>
                <c:pt idx="147">
                  <c:v>7.0512416052035285E-3</c:v>
                </c:pt>
                <c:pt idx="148">
                  <c:v>8.3231217628768183E-3</c:v>
                </c:pt>
                <c:pt idx="149">
                  <c:v>7.9683457920027637E-3</c:v>
                </c:pt>
                <c:pt idx="150">
                  <c:v>6.7988580752213618E-3</c:v>
                </c:pt>
                <c:pt idx="151">
                  <c:v>7.9262818703390685E-3</c:v>
                </c:pt>
                <c:pt idx="152">
                  <c:v>9.3747198044691806E-3</c:v>
                </c:pt>
                <c:pt idx="153">
                  <c:v>9.7134450683926156E-3</c:v>
                </c:pt>
                <c:pt idx="154">
                  <c:v>1.1426442930881228E-2</c:v>
                </c:pt>
                <c:pt idx="155">
                  <c:v>1.3769292673018319E-2</c:v>
                </c:pt>
                <c:pt idx="156">
                  <c:v>1.3048117805547346E-2</c:v>
                </c:pt>
                <c:pt idx="157">
                  <c:v>1.0394216432160304E-2</c:v>
                </c:pt>
                <c:pt idx="158">
                  <c:v>1.0658776360518802E-2</c:v>
                </c:pt>
                <c:pt idx="159">
                  <c:v>1.249575209738462E-2</c:v>
                </c:pt>
                <c:pt idx="160">
                  <c:v>1.206902468155951E-2</c:v>
                </c:pt>
                <c:pt idx="161">
                  <c:v>1.229705541478901E-2</c:v>
                </c:pt>
                <c:pt idx="162">
                  <c:v>1.2204072009006106E-2</c:v>
                </c:pt>
                <c:pt idx="163">
                  <c:v>1.2494645152077681E-2</c:v>
                </c:pt>
                <c:pt idx="164">
                  <c:v>1.0231495472040221E-2</c:v>
                </c:pt>
                <c:pt idx="165">
                  <c:v>1.0571881153924066E-2</c:v>
                </c:pt>
                <c:pt idx="166">
                  <c:v>1.1667203535140532E-2</c:v>
                </c:pt>
                <c:pt idx="167">
                  <c:v>1.1761847358883845E-2</c:v>
                </c:pt>
                <c:pt idx="168">
                  <c:v>1.1564257621595174E-2</c:v>
                </c:pt>
                <c:pt idx="169">
                  <c:v>1.0380379615823563E-2</c:v>
                </c:pt>
                <c:pt idx="170">
                  <c:v>9.7737735876208091E-3</c:v>
                </c:pt>
                <c:pt idx="171">
                  <c:v>9.1378335087841638E-3</c:v>
                </c:pt>
                <c:pt idx="172">
                  <c:v>8.812391588544001E-3</c:v>
                </c:pt>
                <c:pt idx="173">
                  <c:v>9.1505633798139672E-3</c:v>
                </c:pt>
                <c:pt idx="174">
                  <c:v>1.0370970580714577E-2</c:v>
                </c:pt>
                <c:pt idx="175">
                  <c:v>1.1463525598663695E-2</c:v>
                </c:pt>
                <c:pt idx="176">
                  <c:v>8.7957874089399125E-3</c:v>
                </c:pt>
                <c:pt idx="177">
                  <c:v>9.8313347435816552E-3</c:v>
                </c:pt>
                <c:pt idx="178">
                  <c:v>9.3819149489642872E-3</c:v>
                </c:pt>
                <c:pt idx="179">
                  <c:v>8.0557944712509703E-3</c:v>
                </c:pt>
                <c:pt idx="180">
                  <c:v>1.018500376914877E-2</c:v>
                </c:pt>
                <c:pt idx="181">
                  <c:v>1.6151992446205226E-2</c:v>
                </c:pt>
                <c:pt idx="182">
                  <c:v>2.8372668634815423E-2</c:v>
                </c:pt>
                <c:pt idx="183">
                  <c:v>2.6928105009259597E-2</c:v>
                </c:pt>
                <c:pt idx="184">
                  <c:v>2.494556596453126E-2</c:v>
                </c:pt>
                <c:pt idx="185">
                  <c:v>2.3032764474140096E-2</c:v>
                </c:pt>
                <c:pt idx="186">
                  <c:v>2.5074525092789689E-2</c:v>
                </c:pt>
                <c:pt idx="187">
                  <c:v>2.6653029100485174E-2</c:v>
                </c:pt>
                <c:pt idx="188">
                  <c:v>2.7621052771403618E-2</c:v>
                </c:pt>
                <c:pt idx="189">
                  <c:v>2.6632550612306797E-2</c:v>
                </c:pt>
                <c:pt idx="190">
                  <c:v>2.6726087490743171E-2</c:v>
                </c:pt>
                <c:pt idx="191">
                  <c:v>2.5708251281012458E-2</c:v>
                </c:pt>
                <c:pt idx="192">
                  <c:v>2.0527747244536394E-2</c:v>
                </c:pt>
                <c:pt idx="193">
                  <c:v>2.1608679336762651E-2</c:v>
                </c:pt>
                <c:pt idx="194">
                  <c:v>2.4501680896448587E-2</c:v>
                </c:pt>
                <c:pt idx="195">
                  <c:v>2.4278631417100311E-2</c:v>
                </c:pt>
                <c:pt idx="196">
                  <c:v>2.0627372322160935E-2</c:v>
                </c:pt>
                <c:pt idx="197">
                  <c:v>1.5340048063565228E-2</c:v>
                </c:pt>
                <c:pt idx="198">
                  <c:v>1.4306714619537364E-2</c:v>
                </c:pt>
                <c:pt idx="199">
                  <c:v>1.3112874106003296E-2</c:v>
                </c:pt>
                <c:pt idx="200">
                  <c:v>1.3606018240244768E-2</c:v>
                </c:pt>
                <c:pt idx="201">
                  <c:v>1.6281505047117128E-2</c:v>
                </c:pt>
                <c:pt idx="202">
                  <c:v>1.4968114440433613E-2</c:v>
                </c:pt>
                <c:pt idx="203">
                  <c:v>1.52365486773664E-2</c:v>
                </c:pt>
                <c:pt idx="204">
                  <c:v>1.4909446339165829E-2</c:v>
                </c:pt>
                <c:pt idx="205">
                  <c:v>1.4308928510151243E-2</c:v>
                </c:pt>
                <c:pt idx="206">
                  <c:v>1.2838351669882344E-2</c:v>
                </c:pt>
                <c:pt idx="207">
                  <c:v>1.2597037592969569E-2</c:v>
                </c:pt>
                <c:pt idx="208">
                  <c:v>1.4776059429679638E-2</c:v>
                </c:pt>
                <c:pt idx="209">
                  <c:v>1.3629264091690494E-2</c:v>
                </c:pt>
                <c:pt idx="210">
                  <c:v>1.2238940786174697E-2</c:v>
                </c:pt>
                <c:pt idx="211">
                  <c:v>1.2936316329546473E-2</c:v>
                </c:pt>
                <c:pt idx="212">
                  <c:v>1.2673416819148383E-2</c:v>
                </c:pt>
                <c:pt idx="213">
                  <c:v>1.249575209738462E-2</c:v>
                </c:pt>
                <c:pt idx="214">
                  <c:v>1.256272228845445E-2</c:v>
                </c:pt>
                <c:pt idx="215">
                  <c:v>1.1839333530369598E-2</c:v>
                </c:pt>
                <c:pt idx="216">
                  <c:v>1.2804589838020693E-2</c:v>
                </c:pt>
                <c:pt idx="217">
                  <c:v>1.2090610115044826E-2</c:v>
                </c:pt>
                <c:pt idx="218">
                  <c:v>1.2017551724786831E-2</c:v>
                </c:pt>
                <c:pt idx="219">
                  <c:v>1.0725193078935163E-2</c:v>
                </c:pt>
                <c:pt idx="220">
                  <c:v>1.0277433702278203E-2</c:v>
                </c:pt>
                <c:pt idx="221">
                  <c:v>1.0471702603646056E-2</c:v>
                </c:pt>
                <c:pt idx="222">
                  <c:v>1.2102233040767688E-2</c:v>
                </c:pt>
                <c:pt idx="223">
                  <c:v>1.2760865498396589E-2</c:v>
                </c:pt>
                <c:pt idx="224">
                  <c:v>1.3141654683983719E-2</c:v>
                </c:pt>
                <c:pt idx="225">
                  <c:v>9.5678817605300941E-3</c:v>
                </c:pt>
                <c:pt idx="226">
                  <c:v>1.1094359338799429E-2</c:v>
                </c:pt>
                <c:pt idx="227">
                  <c:v>9.361989933439379E-3</c:v>
                </c:pt>
                <c:pt idx="228">
                  <c:v>1.0258062159406766E-2</c:v>
                </c:pt>
                <c:pt idx="229">
                  <c:v>1.1600786816724173E-2</c:v>
                </c:pt>
                <c:pt idx="230">
                  <c:v>1.0602875622518366E-2</c:v>
                </c:pt>
                <c:pt idx="231">
                  <c:v>1.0644386071528593E-2</c:v>
                </c:pt>
                <c:pt idx="232">
                  <c:v>1.2671756401187975E-2</c:v>
                </c:pt>
                <c:pt idx="233">
                  <c:v>9.6348519515999237E-3</c:v>
                </c:pt>
                <c:pt idx="234">
                  <c:v>9.7698992790465223E-3</c:v>
                </c:pt>
                <c:pt idx="235">
                  <c:v>1.1102107955948005E-2</c:v>
                </c:pt>
                <c:pt idx="236">
                  <c:v>1.2767507170238225E-2</c:v>
                </c:pt>
                <c:pt idx="237">
                  <c:v>1.2518997948830346E-2</c:v>
                </c:pt>
                <c:pt idx="238">
                  <c:v>1.2157026833461185E-2</c:v>
                </c:pt>
                <c:pt idx="239">
                  <c:v>1.2475273609206243E-2</c:v>
                </c:pt>
                <c:pt idx="240">
                  <c:v>1.0598447841290611E-2</c:v>
                </c:pt>
                <c:pt idx="241">
                  <c:v>8.9407972441489635E-3</c:v>
                </c:pt>
                <c:pt idx="242">
                  <c:v>9.8479389231857437E-3</c:v>
                </c:pt>
                <c:pt idx="243">
                  <c:v>1.1638976429813579E-2</c:v>
                </c:pt>
                <c:pt idx="244">
                  <c:v>1.1761293886230375E-2</c:v>
                </c:pt>
                <c:pt idx="245">
                  <c:v>7.7657748008328658E-3</c:v>
                </c:pt>
                <c:pt idx="246">
                  <c:v>6.5774690138334958E-3</c:v>
                </c:pt>
                <c:pt idx="247">
                  <c:v>2.6107858536817553E-2</c:v>
                </c:pt>
                <c:pt idx="248">
                  <c:v>1.6301430062642036E-2</c:v>
                </c:pt>
                <c:pt idx="249">
                  <c:v>1.795797371447674E-2</c:v>
                </c:pt>
                <c:pt idx="250">
                  <c:v>1.8337655954756931E-2</c:v>
                </c:pt>
                <c:pt idx="251">
                  <c:v>1.8970828670326227E-2</c:v>
                </c:pt>
                <c:pt idx="252">
                  <c:v>2.0722569618557715E-2</c:v>
                </c:pt>
                <c:pt idx="253">
                  <c:v>2.0036263528255334E-2</c:v>
                </c:pt>
                <c:pt idx="254">
                  <c:v>3.7116983086982656E-2</c:v>
                </c:pt>
                <c:pt idx="255">
                  <c:v>4.5722375903129005E-2</c:v>
                </c:pt>
                <c:pt idx="256">
                  <c:v>5.1245479512102787E-2</c:v>
                </c:pt>
                <c:pt idx="257">
                  <c:v>4.0533016304197429E-2</c:v>
                </c:pt>
                <c:pt idx="258">
                  <c:v>3.7022339263239341E-2</c:v>
                </c:pt>
                <c:pt idx="259">
                  <c:v>1.8792057003255525E-2</c:v>
                </c:pt>
                <c:pt idx="260">
                  <c:v>1.2396127019760081E-2</c:v>
                </c:pt>
                <c:pt idx="261">
                  <c:v>1.1480683250921254E-2</c:v>
                </c:pt>
                <c:pt idx="262">
                  <c:v>8.2777370052923051E-3</c:v>
                </c:pt>
                <c:pt idx="263">
                  <c:v>8.8965194318713914E-3</c:v>
                </c:pt>
                <c:pt idx="264">
                  <c:v>1.0244225343070025E-2</c:v>
                </c:pt>
                <c:pt idx="265">
                  <c:v>1.0846403590045019E-2</c:v>
                </c:pt>
                <c:pt idx="266">
                  <c:v>2.6242905864264154E-2</c:v>
                </c:pt>
                <c:pt idx="267">
                  <c:v>3.2008430495457652E-2</c:v>
                </c:pt>
                <c:pt idx="268">
                  <c:v>3.1519160669790464E-2</c:v>
                </c:pt>
                <c:pt idx="269">
                  <c:v>2.4937263874729214E-2</c:v>
                </c:pt>
                <c:pt idx="270">
                  <c:v>2.8265294940042308E-2</c:v>
                </c:pt>
                <c:pt idx="271">
                  <c:v>2.9757457213796523E-2</c:v>
                </c:pt>
                <c:pt idx="272">
                  <c:v>3.3900753497670431E-2</c:v>
                </c:pt>
                <c:pt idx="273">
                  <c:v>3.5325392107701352E-2</c:v>
                </c:pt>
                <c:pt idx="274">
                  <c:v>3.6436765195868435E-2</c:v>
                </c:pt>
                <c:pt idx="275">
                  <c:v>3.3720321412639323E-2</c:v>
                </c:pt>
                <c:pt idx="276">
                  <c:v>2.8550333356579184E-2</c:v>
                </c:pt>
                <c:pt idx="277">
                  <c:v>3.2393647462272537E-2</c:v>
                </c:pt>
                <c:pt idx="278">
                  <c:v>3.542335676736548E-2</c:v>
                </c:pt>
                <c:pt idx="279">
                  <c:v>3.4501824799338492E-2</c:v>
                </c:pt>
                <c:pt idx="280">
                  <c:v>3.4229516253831416E-2</c:v>
                </c:pt>
                <c:pt idx="281">
                  <c:v>3.4794611833023945E-2</c:v>
                </c:pt>
                <c:pt idx="282">
                  <c:v>3.0537300182535282E-2</c:v>
                </c:pt>
                <c:pt idx="283">
                  <c:v>1.5007410998829959E-2</c:v>
                </c:pt>
                <c:pt idx="284">
                  <c:v>1.3219140855469472E-2</c:v>
                </c:pt>
                <c:pt idx="285">
                  <c:v>3.59065383938445E-2</c:v>
                </c:pt>
                <c:pt idx="286">
                  <c:v>7.3507256579959643E-2</c:v>
                </c:pt>
                <c:pt idx="287">
                  <c:v>6.9404363799789009E-2</c:v>
                </c:pt>
                <c:pt idx="288">
                  <c:v>5.9349979576859085E-2</c:v>
                </c:pt>
                <c:pt idx="289">
                  <c:v>5.2099487816406477E-2</c:v>
                </c:pt>
                <c:pt idx="290">
                  <c:v>4.3947942576105258E-2</c:v>
                </c:pt>
                <c:pt idx="291">
                  <c:v>4.6993149115495354E-2</c:v>
                </c:pt>
                <c:pt idx="292">
                  <c:v>3.118209582382744E-2</c:v>
                </c:pt>
                <c:pt idx="293">
                  <c:v>2.2369704235283439E-2</c:v>
                </c:pt>
                <c:pt idx="294">
                  <c:v>2.1777488496070897E-2</c:v>
                </c:pt>
                <c:pt idx="295">
                  <c:v>3.0713304486338633E-2</c:v>
                </c:pt>
                <c:pt idx="296">
                  <c:v>3.0577150213585098E-2</c:v>
                </c:pt>
                <c:pt idx="297">
                  <c:v>2.5604198422160159E-2</c:v>
                </c:pt>
                <c:pt idx="298">
                  <c:v>2.7917160641009887E-2</c:v>
                </c:pt>
                <c:pt idx="299">
                  <c:v>2.6570008202464725E-2</c:v>
                </c:pt>
                <c:pt idx="300">
                  <c:v>1.8268471873073223E-2</c:v>
                </c:pt>
                <c:pt idx="301">
                  <c:v>1.6547171920782568E-2</c:v>
                </c:pt>
                <c:pt idx="302">
                  <c:v>1.5882451263965498E-2</c:v>
                </c:pt>
                <c:pt idx="303">
                  <c:v>1.4145654077377692E-2</c:v>
                </c:pt>
                <c:pt idx="304">
                  <c:v>1.8433406723807184E-2</c:v>
                </c:pt>
                <c:pt idx="305">
                  <c:v>2.1304822850007805E-2</c:v>
                </c:pt>
                <c:pt idx="306">
                  <c:v>2.3932711008681773E-2</c:v>
                </c:pt>
                <c:pt idx="307">
                  <c:v>2.4305751577120328E-2</c:v>
                </c:pt>
                <c:pt idx="308">
                  <c:v>2.4335085627754219E-2</c:v>
                </c:pt>
                <c:pt idx="309">
                  <c:v>2.6369651101908705E-2</c:v>
                </c:pt>
                <c:pt idx="310">
                  <c:v>2.474520886397524E-2</c:v>
                </c:pt>
                <c:pt idx="311">
                  <c:v>2.2506411980690446E-2</c:v>
                </c:pt>
                <c:pt idx="312">
                  <c:v>2.2535746031324338E-2</c:v>
                </c:pt>
                <c:pt idx="313">
                  <c:v>2.6772579193634623E-2</c:v>
                </c:pt>
                <c:pt idx="314">
                  <c:v>2.5217874510038332E-2</c:v>
                </c:pt>
                <c:pt idx="315">
                  <c:v>2.4321248811417475E-2</c:v>
                </c:pt>
                <c:pt idx="316">
                  <c:v>4.448591799527777E-2</c:v>
                </c:pt>
                <c:pt idx="317">
                  <c:v>3.0421070925306652E-2</c:v>
                </c:pt>
                <c:pt idx="318">
                  <c:v>2.5924105615865625E-2</c:v>
                </c:pt>
                <c:pt idx="319">
                  <c:v>2.7836353633603317E-2</c:v>
                </c:pt>
                <c:pt idx="320">
                  <c:v>3.2865759635682161E-2</c:v>
                </c:pt>
                <c:pt idx="321">
                  <c:v>3.9594326683912877E-2</c:v>
                </c:pt>
                <c:pt idx="322">
                  <c:v>4.5761118988871877E-2</c:v>
                </c:pt>
                <c:pt idx="323">
                  <c:v>3.957993639492266E-2</c:v>
                </c:pt>
                <c:pt idx="324">
                  <c:v>4.0945906903685797E-2</c:v>
                </c:pt>
                <c:pt idx="325">
                  <c:v>4.5973652487804231E-2</c:v>
                </c:pt>
                <c:pt idx="326">
                  <c:v>4.5223143569699364E-2</c:v>
                </c:pt>
                <c:pt idx="327">
                  <c:v>5.2511271470587907E-2</c:v>
                </c:pt>
                <c:pt idx="328">
                  <c:v>4.2940622346790469E-2</c:v>
                </c:pt>
                <c:pt idx="329">
                  <c:v>4.0247424415007081E-2</c:v>
                </c:pt>
                <c:pt idx="330">
                  <c:v>3.759075567835269E-2</c:v>
                </c:pt>
                <c:pt idx="331">
                  <c:v>3.3238246731467247E-2</c:v>
                </c:pt>
                <c:pt idx="332">
                  <c:v>3.2608394851818767E-2</c:v>
                </c:pt>
                <c:pt idx="333">
                  <c:v>3.7446852788450578E-2</c:v>
                </c:pt>
                <c:pt idx="334">
                  <c:v>2.9712072456212012E-2</c:v>
                </c:pt>
                <c:pt idx="335">
                  <c:v>2.4863098539164279E-2</c:v>
                </c:pt>
                <c:pt idx="336">
                  <c:v>2.7230301078054034E-2</c:v>
                </c:pt>
                <c:pt idx="337">
                  <c:v>3.5654154863862329E-2</c:v>
                </c:pt>
                <c:pt idx="338">
                  <c:v>3.0153743633680802E-2</c:v>
                </c:pt>
                <c:pt idx="339">
                  <c:v>9.6116061001541974E-3</c:v>
                </c:pt>
                <c:pt idx="340">
                  <c:v>1.0430745627289302E-2</c:v>
                </c:pt>
                <c:pt idx="341">
                  <c:v>1.2819533599664375E-2</c:v>
                </c:pt>
                <c:pt idx="342">
                  <c:v>1.3380754870282615E-2</c:v>
                </c:pt>
                <c:pt idx="343">
                  <c:v>1.9250332360328408E-2</c:v>
                </c:pt>
                <c:pt idx="344">
                  <c:v>2.1282683943869018E-2</c:v>
                </c:pt>
                <c:pt idx="345">
                  <c:v>2.3704126802798802E-2</c:v>
                </c:pt>
                <c:pt idx="346">
                  <c:v>2.1425479888464192E-2</c:v>
                </c:pt>
                <c:pt idx="347">
                  <c:v>2.200496575664693E-2</c:v>
                </c:pt>
                <c:pt idx="348">
                  <c:v>1.9493860327855061E-2</c:v>
                </c:pt>
                <c:pt idx="349">
                  <c:v>3.1138371484203339E-2</c:v>
                </c:pt>
                <c:pt idx="350">
                  <c:v>2.3575721147193838E-2</c:v>
                </c:pt>
                <c:pt idx="351">
                  <c:v>2.6325373289631134E-2</c:v>
                </c:pt>
                <c:pt idx="352">
                  <c:v>2.3351564722538624E-2</c:v>
                </c:pt>
                <c:pt idx="353">
                  <c:v>2.1382862494147028E-2</c:v>
                </c:pt>
                <c:pt idx="354">
                  <c:v>2.4106501421871245E-2</c:v>
                </c:pt>
                <c:pt idx="355">
                  <c:v>2.6984005747260034E-2</c:v>
                </c:pt>
                <c:pt idx="356">
                  <c:v>2.6178149563808203E-2</c:v>
                </c:pt>
                <c:pt idx="357">
                  <c:v>2.6742138197693791E-2</c:v>
                </c:pt>
                <c:pt idx="358">
                  <c:v>2.2563419663997823E-2</c:v>
                </c:pt>
                <c:pt idx="359">
                  <c:v>2.2646440562018273E-2</c:v>
                </c:pt>
                <c:pt idx="360">
                  <c:v>2.2643673198750922E-2</c:v>
                </c:pt>
                <c:pt idx="361">
                  <c:v>2.5784077034537802E-2</c:v>
                </c:pt>
                <c:pt idx="362">
                  <c:v>1.9855277970570753E-2</c:v>
                </c:pt>
                <c:pt idx="363">
                  <c:v>1.2676737655069201E-2</c:v>
                </c:pt>
                <c:pt idx="364">
                  <c:v>1.6717641498051224E-2</c:v>
                </c:pt>
                <c:pt idx="365">
                  <c:v>1.7783076355980327E-2</c:v>
                </c:pt>
                <c:pt idx="366">
                  <c:v>2.1360723588008241E-2</c:v>
                </c:pt>
                <c:pt idx="367">
                  <c:v>2.1533960528544244E-2</c:v>
                </c:pt>
                <c:pt idx="368">
                  <c:v>2.1805715601397851E-2</c:v>
                </c:pt>
                <c:pt idx="369">
                  <c:v>2.3362080702954549E-2</c:v>
                </c:pt>
                <c:pt idx="370">
                  <c:v>2.6926444591299187E-2</c:v>
                </c:pt>
                <c:pt idx="371">
                  <c:v>3.2070419432646255E-2</c:v>
                </c:pt>
                <c:pt idx="372">
                  <c:v>3.1446655752185942E-2</c:v>
                </c:pt>
                <c:pt idx="373">
                  <c:v>3.0603716900951639E-2</c:v>
                </c:pt>
                <c:pt idx="374">
                  <c:v>2.5527265723327877E-2</c:v>
                </c:pt>
                <c:pt idx="375">
                  <c:v>2.4527694111161662E-2</c:v>
                </c:pt>
                <c:pt idx="376">
                  <c:v>3.0736550337784361E-2</c:v>
                </c:pt>
                <c:pt idx="377">
                  <c:v>1.865313536723464E-2</c:v>
                </c:pt>
                <c:pt idx="378">
                  <c:v>0.29488303462414228</c:v>
                </c:pt>
                <c:pt idx="379">
                  <c:v>0.22698411644179073</c:v>
                </c:pt>
                <c:pt idx="380">
                  <c:v>3.0233443695780435E-2</c:v>
                </c:pt>
                <c:pt idx="381">
                  <c:v>1.5992038849352491E-2</c:v>
                </c:pt>
                <c:pt idx="382">
                  <c:v>2.0554867404556407E-2</c:v>
                </c:pt>
                <c:pt idx="383">
                  <c:v>2.2197574240054373E-2</c:v>
                </c:pt>
                <c:pt idx="384">
                  <c:v>8.3181958562609376E-2</c:v>
                </c:pt>
                <c:pt idx="385">
                  <c:v>0.59864155671932406</c:v>
                </c:pt>
                <c:pt idx="386">
                  <c:v>0.10767201653333511</c:v>
                </c:pt>
                <c:pt idx="387">
                  <c:v>8.8195867330391073E-2</c:v>
                </c:pt>
                <c:pt idx="388">
                  <c:v>7.5283350324943793E-2</c:v>
                </c:pt>
                <c:pt idx="389">
                  <c:v>5.8339891984276949E-2</c:v>
                </c:pt>
                <c:pt idx="390">
                  <c:v>2.6411161550918931E-2</c:v>
                </c:pt>
                <c:pt idx="391">
                  <c:v>1.5266989673307231E-2</c:v>
                </c:pt>
                <c:pt idx="392">
                  <c:v>3.1566759317988857E-2</c:v>
                </c:pt>
                <c:pt idx="393">
                  <c:v>2.8395361013607678E-2</c:v>
                </c:pt>
                <c:pt idx="394">
                  <c:v>2.1835049652031743E-2</c:v>
                </c:pt>
                <c:pt idx="395">
                  <c:v>2.7367562296114513E-2</c:v>
                </c:pt>
                <c:pt idx="396">
                  <c:v>3.0522909893545069E-2</c:v>
                </c:pt>
                <c:pt idx="397">
                  <c:v>4.7741444142986339E-2</c:v>
                </c:pt>
                <c:pt idx="398">
                  <c:v>4.9681919266050985E-2</c:v>
                </c:pt>
                <c:pt idx="399">
                  <c:v>1</c:v>
                </c:pt>
                <c:pt idx="400">
                  <c:v>0.37655788715135374</c:v>
                </c:pt>
                <c:pt idx="401">
                  <c:v>0.43582595277549929</c:v>
                </c:pt>
                <c:pt idx="402">
                  <c:v>0.34212967421492674</c:v>
                </c:pt>
                <c:pt idx="403">
                  <c:v>0.36421987476020795</c:v>
                </c:pt>
                <c:pt idx="404">
                  <c:v>0.50722558549104646</c:v>
                </c:pt>
                <c:pt idx="405">
                  <c:v>0.39591116542522753</c:v>
                </c:pt>
                <c:pt idx="406">
                  <c:v>0.22493405373333908</c:v>
                </c:pt>
                <c:pt idx="407">
                  <c:v>0.21831341385253497</c:v>
                </c:pt>
                <c:pt idx="408">
                  <c:v>0.25482932563784955</c:v>
                </c:pt>
                <c:pt idx="409">
                  <c:v>9.9506081004043664E-2</c:v>
                </c:pt>
                <c:pt idx="410">
                  <c:v>5.7873314537402021E-2</c:v>
                </c:pt>
                <c:pt idx="411">
                  <c:v>6.4471815512067362E-2</c:v>
                </c:pt>
                <c:pt idx="412">
                  <c:v>9.5150251221237409E-2</c:v>
                </c:pt>
                <c:pt idx="413">
                  <c:v>0.35650280555288044</c:v>
                </c:pt>
                <c:pt idx="414">
                  <c:v>0.44070260032522052</c:v>
                </c:pt>
                <c:pt idx="415">
                  <c:v>0.38235717361440891</c:v>
                </c:pt>
                <c:pt idx="416">
                  <c:v>0.38154855006768973</c:v>
                </c:pt>
                <c:pt idx="417">
                  <c:v>0.21821821655613818</c:v>
                </c:pt>
                <c:pt idx="418">
                  <c:v>0.3977907585564105</c:v>
                </c:pt>
                <c:pt idx="419">
                  <c:v>0.41058704630462911</c:v>
                </c:pt>
                <c:pt idx="420">
                  <c:v>0.43522156063791045</c:v>
                </c:pt>
                <c:pt idx="421">
                  <c:v>0.41712079097883853</c:v>
                </c:pt>
                <c:pt idx="422">
                  <c:v>0.39799886427411507</c:v>
                </c:pt>
                <c:pt idx="423">
                  <c:v>0.29959862163170381</c:v>
                </c:pt>
                <c:pt idx="424">
                  <c:v>0.16506879111609973</c:v>
                </c:pt>
                <c:pt idx="425">
                  <c:v>0.39213537498325746</c:v>
                </c:pt>
                <c:pt idx="426">
                  <c:v>0.46675123728811685</c:v>
                </c:pt>
                <c:pt idx="427">
                  <c:v>0.47615418419791294</c:v>
                </c:pt>
                <c:pt idx="428">
                  <c:v>0.53008566649730404</c:v>
                </c:pt>
                <c:pt idx="429">
                  <c:v>0.66810790945630172</c:v>
                </c:pt>
                <c:pt idx="430">
                  <c:v>0.66622886979777218</c:v>
                </c:pt>
                <c:pt idx="431">
                  <c:v>0.39819534706609683</c:v>
                </c:pt>
                <c:pt idx="432">
                  <c:v>0.89608661625637742</c:v>
                </c:pt>
                <c:pt idx="433">
                  <c:v>0.79343293627205169</c:v>
                </c:pt>
                <c:pt idx="434">
                  <c:v>0.73127685034210144</c:v>
                </c:pt>
                <c:pt idx="435">
                  <c:v>0.78042743586082153</c:v>
                </c:pt>
                <c:pt idx="436">
                  <c:v>0.66092217399630504</c:v>
                </c:pt>
                <c:pt idx="437">
                  <c:v>0.68725972368431243</c:v>
                </c:pt>
                <c:pt idx="438">
                  <c:v>0.48302831455400619</c:v>
                </c:pt>
                <c:pt idx="439">
                  <c:v>0.56448399191044374</c:v>
                </c:pt>
                <c:pt idx="440">
                  <c:v>0.2944640558254657</c:v>
                </c:pt>
                <c:pt idx="441">
                  <c:v>6.1303184570953531E-2</c:v>
                </c:pt>
                <c:pt idx="442">
                  <c:v>6.8404792187622798E-2</c:v>
                </c:pt>
                <c:pt idx="443">
                  <c:v>5.029295307548149E-2</c:v>
                </c:pt>
                <c:pt idx="444">
                  <c:v>4.3261083013149404E-2</c:v>
                </c:pt>
                <c:pt idx="445">
                  <c:v>3.4259957249772245E-2</c:v>
                </c:pt>
                <c:pt idx="446">
                  <c:v>0.36401619682373115</c:v>
                </c:pt>
                <c:pt idx="447">
                  <c:v>0.59730049247996708</c:v>
                </c:pt>
                <c:pt idx="448">
                  <c:v>0.82432556589811457</c:v>
                </c:pt>
                <c:pt idx="449">
                  <c:v>0.69463419331914233</c:v>
                </c:pt>
                <c:pt idx="450">
                  <c:v>0.49213570706684956</c:v>
                </c:pt>
                <c:pt idx="451">
                  <c:v>0.25244717933731614</c:v>
                </c:pt>
                <c:pt idx="452">
                  <c:v>0.1373259743609328</c:v>
                </c:pt>
                <c:pt idx="453">
                  <c:v>0.22014762222613343</c:v>
                </c:pt>
                <c:pt idx="454">
                  <c:v>0.20209002343403215</c:v>
                </c:pt>
                <c:pt idx="455">
                  <c:v>0.20346817034117162</c:v>
                </c:pt>
                <c:pt idx="456">
                  <c:v>0.25072089813114423</c:v>
                </c:pt>
                <c:pt idx="457">
                  <c:v>0.25303386034999398</c:v>
                </c:pt>
                <c:pt idx="458">
                  <c:v>8.3403347623997245E-2</c:v>
                </c:pt>
                <c:pt idx="459">
                  <c:v>3.9639711441497388E-2</c:v>
                </c:pt>
                <c:pt idx="460">
                  <c:v>0.32231369280275229</c:v>
                </c:pt>
                <c:pt idx="461">
                  <c:v>0.32829949955002674</c:v>
                </c:pt>
                <c:pt idx="462">
                  <c:v>0.16350523087004795</c:v>
                </c:pt>
                <c:pt idx="463">
                  <c:v>6.4258728540481549E-2</c:v>
                </c:pt>
                <c:pt idx="464">
                  <c:v>6.9755818934742253E-2</c:v>
                </c:pt>
                <c:pt idx="465">
                  <c:v>3.0021463669501553E-2</c:v>
                </c:pt>
                <c:pt idx="466">
                  <c:v>3.0522909893545069E-2</c:v>
                </c:pt>
                <c:pt idx="467">
                  <c:v>5.4243640875947963E-2</c:v>
                </c:pt>
                <c:pt idx="468">
                  <c:v>5.2911985671699947E-2</c:v>
                </c:pt>
                <c:pt idx="469">
                  <c:v>5.5980991535189241E-2</c:v>
                </c:pt>
                <c:pt idx="470">
                  <c:v>5.5342837565738712E-2</c:v>
                </c:pt>
                <c:pt idx="471">
                  <c:v>4.991493125316171E-2</c:v>
                </c:pt>
                <c:pt idx="472">
                  <c:v>3.8910787956877836E-2</c:v>
                </c:pt>
                <c:pt idx="473">
                  <c:v>3.7713626607422952E-2</c:v>
                </c:pt>
                <c:pt idx="474">
                  <c:v>4.5010056598113544E-2</c:v>
                </c:pt>
                <c:pt idx="475">
                  <c:v>8.2335145402800791E-2</c:v>
                </c:pt>
                <c:pt idx="476">
                  <c:v>4.4979062129519243E-2</c:v>
                </c:pt>
                <c:pt idx="477">
                  <c:v>2.896875868260225E-2</c:v>
                </c:pt>
                <c:pt idx="478">
                  <c:v>1.1208928178067649E-2</c:v>
                </c:pt>
                <c:pt idx="479">
                  <c:v>4.6724161405909091E-3</c:v>
                </c:pt>
                <c:pt idx="480">
                  <c:v>1.9211035801932062E-3</c:v>
                </c:pt>
                <c:pt idx="481">
                  <c:v>5.7223537642228633E-3</c:v>
                </c:pt>
                <c:pt idx="482">
                  <c:v>7.0141589374210613E-3</c:v>
                </c:pt>
                <c:pt idx="483">
                  <c:v>6.1452068714736878E-3</c:v>
                </c:pt>
                <c:pt idx="484">
                  <c:v>9.5413150731635497E-3</c:v>
                </c:pt>
                <c:pt idx="485">
                  <c:v>7.7054462816046722E-3</c:v>
                </c:pt>
                <c:pt idx="486">
                  <c:v>7.9201936711509029E-3</c:v>
                </c:pt>
                <c:pt idx="487">
                  <c:v>8.4598295082838251E-3</c:v>
                </c:pt>
                <c:pt idx="488">
                  <c:v>7.6988046097630361E-3</c:v>
                </c:pt>
                <c:pt idx="489">
                  <c:v>7.5787010439601187E-3</c:v>
                </c:pt>
                <c:pt idx="490">
                  <c:v>2.373678168935351E-2</c:v>
                </c:pt>
                <c:pt idx="491">
                  <c:v>4.5430695814750489E-2</c:v>
                </c:pt>
                <c:pt idx="492">
                  <c:v>2.5298681517444903E-2</c:v>
                </c:pt>
                <c:pt idx="493">
                  <c:v>4.6945550467296961E-3</c:v>
                </c:pt>
                <c:pt idx="494">
                  <c:v>6.650527404091491E-3</c:v>
                </c:pt>
                <c:pt idx="495">
                  <c:v>1.4188824944348324E-2</c:v>
                </c:pt>
                <c:pt idx="496">
                  <c:v>2.3839727602898868E-2</c:v>
                </c:pt>
                <c:pt idx="497">
                  <c:v>0</c:v>
                </c:pt>
              </c:numCache>
            </c:numRef>
          </c:xVal>
          <c:yVal>
            <c:numRef>
              <c:f>'2020-2021_aggregate_direct_visi'!$K$2:$K$499</c:f>
              <c:numCache>
                <c:formatCode>General</c:formatCode>
                <c:ptCount val="498"/>
                <c:pt idx="0">
                  <c:v>0.11538461538461539</c:v>
                </c:pt>
                <c:pt idx="1">
                  <c:v>7.6923076923076927E-2</c:v>
                </c:pt>
                <c:pt idx="2">
                  <c:v>0.30769230769230771</c:v>
                </c:pt>
                <c:pt idx="3">
                  <c:v>7.6923076923076927E-2</c:v>
                </c:pt>
                <c:pt idx="4">
                  <c:v>0.11538461538461539</c:v>
                </c:pt>
                <c:pt idx="5">
                  <c:v>0.15384615384615385</c:v>
                </c:pt>
                <c:pt idx="6">
                  <c:v>0.11538461538461539</c:v>
                </c:pt>
                <c:pt idx="7">
                  <c:v>0.23076923076923078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7.6923076923076927E-2</c:v>
                </c:pt>
                <c:pt idx="11">
                  <c:v>0.23076923076923078</c:v>
                </c:pt>
                <c:pt idx="12">
                  <c:v>0.38461538461538464</c:v>
                </c:pt>
                <c:pt idx="13">
                  <c:v>0.11538461538461539</c:v>
                </c:pt>
                <c:pt idx="14">
                  <c:v>0.11538461538461539</c:v>
                </c:pt>
                <c:pt idx="15">
                  <c:v>3.8461538461538464E-2</c:v>
                </c:pt>
                <c:pt idx="16">
                  <c:v>3.8461538461538464E-2</c:v>
                </c:pt>
                <c:pt idx="17">
                  <c:v>7.6923076923076927E-2</c:v>
                </c:pt>
                <c:pt idx="18">
                  <c:v>0.26923076923076922</c:v>
                </c:pt>
                <c:pt idx="19">
                  <c:v>0.23076923076923078</c:v>
                </c:pt>
                <c:pt idx="20">
                  <c:v>0.11538461538461539</c:v>
                </c:pt>
                <c:pt idx="21">
                  <c:v>0.15384615384615385</c:v>
                </c:pt>
                <c:pt idx="22">
                  <c:v>3.8461538461538464E-2</c:v>
                </c:pt>
                <c:pt idx="23">
                  <c:v>7.6923076923076927E-2</c:v>
                </c:pt>
                <c:pt idx="24">
                  <c:v>0.15384615384615385</c:v>
                </c:pt>
                <c:pt idx="25">
                  <c:v>7.6923076923076927E-2</c:v>
                </c:pt>
                <c:pt idx="26">
                  <c:v>0.11538461538461539</c:v>
                </c:pt>
                <c:pt idx="27">
                  <c:v>0.19230769230769232</c:v>
                </c:pt>
                <c:pt idx="28">
                  <c:v>0.34615384615384615</c:v>
                </c:pt>
                <c:pt idx="29">
                  <c:v>0.11538461538461539</c:v>
                </c:pt>
                <c:pt idx="30">
                  <c:v>0.11538461538461539</c:v>
                </c:pt>
                <c:pt idx="31">
                  <c:v>0.15384615384615385</c:v>
                </c:pt>
                <c:pt idx="32">
                  <c:v>7.6923076923076927E-2</c:v>
                </c:pt>
                <c:pt idx="33">
                  <c:v>7.6923076923076927E-2</c:v>
                </c:pt>
                <c:pt idx="34">
                  <c:v>7.6923076923076927E-2</c:v>
                </c:pt>
                <c:pt idx="35">
                  <c:v>0.11538461538461539</c:v>
                </c:pt>
                <c:pt idx="36">
                  <c:v>3.8461538461538464E-2</c:v>
                </c:pt>
                <c:pt idx="37">
                  <c:v>0.11538461538461539</c:v>
                </c:pt>
                <c:pt idx="38">
                  <c:v>0.11538461538461539</c:v>
                </c:pt>
                <c:pt idx="39">
                  <c:v>7.6923076923076927E-2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7.6923076923076927E-2</c:v>
                </c:pt>
                <c:pt idx="45">
                  <c:v>0.15384615384615385</c:v>
                </c:pt>
                <c:pt idx="46">
                  <c:v>7.6923076923076927E-2</c:v>
                </c:pt>
                <c:pt idx="47">
                  <c:v>0.15384615384615385</c:v>
                </c:pt>
                <c:pt idx="48">
                  <c:v>7.6923076923076927E-2</c:v>
                </c:pt>
                <c:pt idx="49">
                  <c:v>0.15384615384615385</c:v>
                </c:pt>
                <c:pt idx="50">
                  <c:v>3.8461538461538464E-2</c:v>
                </c:pt>
                <c:pt idx="51">
                  <c:v>3.8461538461538464E-2</c:v>
                </c:pt>
                <c:pt idx="52">
                  <c:v>3.8461538461538464E-2</c:v>
                </c:pt>
                <c:pt idx="53">
                  <c:v>3.8461538461538464E-2</c:v>
                </c:pt>
                <c:pt idx="54">
                  <c:v>0</c:v>
                </c:pt>
                <c:pt idx="55">
                  <c:v>0</c:v>
                </c:pt>
                <c:pt idx="56">
                  <c:v>0.11538461538461539</c:v>
                </c:pt>
                <c:pt idx="57">
                  <c:v>7.6923076923076927E-2</c:v>
                </c:pt>
                <c:pt idx="58">
                  <c:v>7.6923076923076927E-2</c:v>
                </c:pt>
                <c:pt idx="59">
                  <c:v>0</c:v>
                </c:pt>
                <c:pt idx="60">
                  <c:v>7.6923076923076927E-2</c:v>
                </c:pt>
                <c:pt idx="61">
                  <c:v>3.8461538461538464E-2</c:v>
                </c:pt>
                <c:pt idx="62">
                  <c:v>0.26923076923076922</c:v>
                </c:pt>
                <c:pt idx="63">
                  <c:v>7.6923076923076927E-2</c:v>
                </c:pt>
                <c:pt idx="64">
                  <c:v>0.11538461538461539</c:v>
                </c:pt>
                <c:pt idx="65">
                  <c:v>0.34615384615384615</c:v>
                </c:pt>
                <c:pt idx="66">
                  <c:v>3.8461538461538464E-2</c:v>
                </c:pt>
                <c:pt idx="67">
                  <c:v>3.8461538461538464E-2</c:v>
                </c:pt>
                <c:pt idx="68">
                  <c:v>7.6923076923076927E-2</c:v>
                </c:pt>
                <c:pt idx="69">
                  <c:v>0.11538461538461539</c:v>
                </c:pt>
                <c:pt idx="70">
                  <c:v>7.6923076923076927E-2</c:v>
                </c:pt>
                <c:pt idx="71">
                  <c:v>3.8461538461538464E-2</c:v>
                </c:pt>
                <c:pt idx="72">
                  <c:v>7.6923076923076927E-2</c:v>
                </c:pt>
                <c:pt idx="73">
                  <c:v>7.6923076923076927E-2</c:v>
                </c:pt>
                <c:pt idx="74">
                  <c:v>0</c:v>
                </c:pt>
                <c:pt idx="75">
                  <c:v>3.8461538461538464E-2</c:v>
                </c:pt>
                <c:pt idx="76">
                  <c:v>0</c:v>
                </c:pt>
                <c:pt idx="77">
                  <c:v>0</c:v>
                </c:pt>
                <c:pt idx="78">
                  <c:v>7.6923076923076927E-2</c:v>
                </c:pt>
                <c:pt idx="79">
                  <c:v>0</c:v>
                </c:pt>
                <c:pt idx="80">
                  <c:v>0.11538461538461539</c:v>
                </c:pt>
                <c:pt idx="81">
                  <c:v>0</c:v>
                </c:pt>
                <c:pt idx="82">
                  <c:v>3.8461538461538464E-2</c:v>
                </c:pt>
                <c:pt idx="83">
                  <c:v>3.8461538461538464E-2</c:v>
                </c:pt>
                <c:pt idx="84">
                  <c:v>0</c:v>
                </c:pt>
                <c:pt idx="85">
                  <c:v>7.6923076923076927E-2</c:v>
                </c:pt>
                <c:pt idx="86">
                  <c:v>0</c:v>
                </c:pt>
                <c:pt idx="87">
                  <c:v>0</c:v>
                </c:pt>
                <c:pt idx="88">
                  <c:v>3.8461538461538464E-2</c:v>
                </c:pt>
                <c:pt idx="89">
                  <c:v>0</c:v>
                </c:pt>
                <c:pt idx="90">
                  <c:v>0.11538461538461539</c:v>
                </c:pt>
                <c:pt idx="91">
                  <c:v>3.8461538461538464E-2</c:v>
                </c:pt>
                <c:pt idx="92">
                  <c:v>3.8461538461538464E-2</c:v>
                </c:pt>
                <c:pt idx="93">
                  <c:v>0</c:v>
                </c:pt>
                <c:pt idx="94">
                  <c:v>0.11538461538461539</c:v>
                </c:pt>
                <c:pt idx="95">
                  <c:v>7.6923076923076927E-2</c:v>
                </c:pt>
                <c:pt idx="96">
                  <c:v>0</c:v>
                </c:pt>
                <c:pt idx="97">
                  <c:v>0</c:v>
                </c:pt>
                <c:pt idx="98">
                  <c:v>0.11538461538461539</c:v>
                </c:pt>
                <c:pt idx="99">
                  <c:v>3.8461538461538464E-2</c:v>
                </c:pt>
                <c:pt idx="100">
                  <c:v>7.6923076923076927E-2</c:v>
                </c:pt>
                <c:pt idx="101">
                  <c:v>0</c:v>
                </c:pt>
                <c:pt idx="102">
                  <c:v>3.8461538461538464E-2</c:v>
                </c:pt>
                <c:pt idx="103">
                  <c:v>0</c:v>
                </c:pt>
                <c:pt idx="104">
                  <c:v>3.8461538461538464E-2</c:v>
                </c:pt>
                <c:pt idx="105">
                  <c:v>0.23076923076923078</c:v>
                </c:pt>
                <c:pt idx="106">
                  <c:v>0.23076923076923078</c:v>
                </c:pt>
                <c:pt idx="107">
                  <c:v>0.11538461538461539</c:v>
                </c:pt>
                <c:pt idx="108">
                  <c:v>7.6923076923076927E-2</c:v>
                </c:pt>
                <c:pt idx="109">
                  <c:v>0.23076923076923078</c:v>
                </c:pt>
                <c:pt idx="110">
                  <c:v>0.11538461538461539</c:v>
                </c:pt>
                <c:pt idx="111">
                  <c:v>3.8461538461538464E-2</c:v>
                </c:pt>
                <c:pt idx="112">
                  <c:v>0</c:v>
                </c:pt>
                <c:pt idx="113">
                  <c:v>0.11538461538461539</c:v>
                </c:pt>
                <c:pt idx="114">
                  <c:v>0</c:v>
                </c:pt>
                <c:pt idx="115">
                  <c:v>0.11538461538461539</c:v>
                </c:pt>
                <c:pt idx="116">
                  <c:v>0.11538461538461539</c:v>
                </c:pt>
                <c:pt idx="117">
                  <c:v>3.8461538461538464E-2</c:v>
                </c:pt>
                <c:pt idx="118">
                  <c:v>7.6923076923076927E-2</c:v>
                </c:pt>
                <c:pt idx="119">
                  <c:v>3.8461538461538464E-2</c:v>
                </c:pt>
                <c:pt idx="120">
                  <c:v>0</c:v>
                </c:pt>
                <c:pt idx="121">
                  <c:v>3.8461538461538464E-2</c:v>
                </c:pt>
                <c:pt idx="122">
                  <c:v>3.8461538461538464E-2</c:v>
                </c:pt>
                <c:pt idx="123">
                  <c:v>0</c:v>
                </c:pt>
                <c:pt idx="124">
                  <c:v>3.8461538461538464E-2</c:v>
                </c:pt>
                <c:pt idx="125">
                  <c:v>0</c:v>
                </c:pt>
                <c:pt idx="126">
                  <c:v>3.8461538461538464E-2</c:v>
                </c:pt>
                <c:pt idx="127">
                  <c:v>7.6923076923076927E-2</c:v>
                </c:pt>
                <c:pt idx="128">
                  <c:v>0</c:v>
                </c:pt>
                <c:pt idx="129">
                  <c:v>3.8461538461538464E-2</c:v>
                </c:pt>
                <c:pt idx="130">
                  <c:v>3.8461538461538464E-2</c:v>
                </c:pt>
                <c:pt idx="131">
                  <c:v>3.8461538461538464E-2</c:v>
                </c:pt>
                <c:pt idx="132">
                  <c:v>0.15384615384615385</c:v>
                </c:pt>
                <c:pt idx="133">
                  <c:v>0.15384615384615385</c:v>
                </c:pt>
                <c:pt idx="134">
                  <c:v>7.6923076923076927E-2</c:v>
                </c:pt>
                <c:pt idx="135">
                  <c:v>3.8461538461538464E-2</c:v>
                </c:pt>
                <c:pt idx="136">
                  <c:v>0.11538461538461539</c:v>
                </c:pt>
                <c:pt idx="137">
                  <c:v>7.6923076923076927E-2</c:v>
                </c:pt>
                <c:pt idx="138">
                  <c:v>0</c:v>
                </c:pt>
                <c:pt idx="139">
                  <c:v>0.11538461538461539</c:v>
                </c:pt>
                <c:pt idx="140">
                  <c:v>0.23076923076923078</c:v>
                </c:pt>
                <c:pt idx="141">
                  <c:v>0.34615384615384615</c:v>
                </c:pt>
                <c:pt idx="142">
                  <c:v>0.11538461538461539</c:v>
                </c:pt>
                <c:pt idx="143">
                  <c:v>0.26923076923076922</c:v>
                </c:pt>
                <c:pt idx="144">
                  <c:v>0.15384615384615385</c:v>
                </c:pt>
                <c:pt idx="145">
                  <c:v>0.30769230769230771</c:v>
                </c:pt>
                <c:pt idx="146">
                  <c:v>7.6923076923076927E-2</c:v>
                </c:pt>
                <c:pt idx="147">
                  <c:v>3.8461538461538464E-2</c:v>
                </c:pt>
                <c:pt idx="148">
                  <c:v>0.15384615384615385</c:v>
                </c:pt>
                <c:pt idx="149">
                  <c:v>0.15384615384615385</c:v>
                </c:pt>
                <c:pt idx="150">
                  <c:v>0.11538461538461539</c:v>
                </c:pt>
                <c:pt idx="151">
                  <c:v>3.8461538461538464E-2</c:v>
                </c:pt>
                <c:pt idx="152">
                  <c:v>0</c:v>
                </c:pt>
                <c:pt idx="153">
                  <c:v>0.11538461538461539</c:v>
                </c:pt>
                <c:pt idx="154">
                  <c:v>0.15384615384615385</c:v>
                </c:pt>
                <c:pt idx="155">
                  <c:v>7.6923076923076927E-2</c:v>
                </c:pt>
                <c:pt idx="156">
                  <c:v>7.6923076923076927E-2</c:v>
                </c:pt>
                <c:pt idx="157">
                  <c:v>0.11538461538461539</c:v>
                </c:pt>
                <c:pt idx="158">
                  <c:v>7.6923076923076927E-2</c:v>
                </c:pt>
                <c:pt idx="159">
                  <c:v>3.8461538461538464E-2</c:v>
                </c:pt>
                <c:pt idx="160">
                  <c:v>3.8461538461538464E-2</c:v>
                </c:pt>
                <c:pt idx="161">
                  <c:v>0</c:v>
                </c:pt>
                <c:pt idx="162">
                  <c:v>0</c:v>
                </c:pt>
                <c:pt idx="163">
                  <c:v>7.6923076923076927E-2</c:v>
                </c:pt>
                <c:pt idx="164">
                  <c:v>0</c:v>
                </c:pt>
                <c:pt idx="165">
                  <c:v>7.6923076923076927E-2</c:v>
                </c:pt>
                <c:pt idx="166">
                  <c:v>7.6923076923076927E-2</c:v>
                </c:pt>
                <c:pt idx="167">
                  <c:v>3.8461538461538464E-2</c:v>
                </c:pt>
                <c:pt idx="168">
                  <c:v>0.11538461538461539</c:v>
                </c:pt>
                <c:pt idx="169">
                  <c:v>0</c:v>
                </c:pt>
                <c:pt idx="170">
                  <c:v>3.8461538461538464E-2</c:v>
                </c:pt>
                <c:pt idx="171">
                  <c:v>0</c:v>
                </c:pt>
                <c:pt idx="172">
                  <c:v>7.6923076923076927E-2</c:v>
                </c:pt>
                <c:pt idx="173">
                  <c:v>0.11538461538461539</c:v>
                </c:pt>
                <c:pt idx="174">
                  <c:v>3.8461538461538464E-2</c:v>
                </c:pt>
                <c:pt idx="175">
                  <c:v>3.8461538461538464E-2</c:v>
                </c:pt>
                <c:pt idx="176">
                  <c:v>7.6923076923076927E-2</c:v>
                </c:pt>
                <c:pt idx="177">
                  <c:v>7.6923076923076927E-2</c:v>
                </c:pt>
                <c:pt idx="178">
                  <c:v>0.15384615384615385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0.15384615384615385</c:v>
                </c:pt>
                <c:pt idx="183">
                  <c:v>3.8461538461538464E-2</c:v>
                </c:pt>
                <c:pt idx="184">
                  <c:v>7.6923076923076927E-2</c:v>
                </c:pt>
                <c:pt idx="185">
                  <c:v>7.6923076923076927E-2</c:v>
                </c:pt>
                <c:pt idx="186">
                  <c:v>3.8461538461538464E-2</c:v>
                </c:pt>
                <c:pt idx="187">
                  <c:v>3.8461538461538464E-2</c:v>
                </c:pt>
                <c:pt idx="188">
                  <c:v>0.11538461538461539</c:v>
                </c:pt>
                <c:pt idx="189">
                  <c:v>0.15384615384615385</c:v>
                </c:pt>
                <c:pt idx="190">
                  <c:v>0.11538461538461539</c:v>
                </c:pt>
                <c:pt idx="191">
                  <c:v>0.19230769230769232</c:v>
                </c:pt>
                <c:pt idx="192">
                  <c:v>0.15384615384615385</c:v>
                </c:pt>
                <c:pt idx="193">
                  <c:v>7.6923076923076927E-2</c:v>
                </c:pt>
                <c:pt idx="194">
                  <c:v>0</c:v>
                </c:pt>
                <c:pt idx="195">
                  <c:v>7.6923076923076927E-2</c:v>
                </c:pt>
                <c:pt idx="196">
                  <c:v>0.23076923076923078</c:v>
                </c:pt>
                <c:pt idx="197">
                  <c:v>0.15384615384615385</c:v>
                </c:pt>
                <c:pt idx="198">
                  <c:v>3.8461538461538464E-2</c:v>
                </c:pt>
                <c:pt idx="199">
                  <c:v>0.15384615384615385</c:v>
                </c:pt>
                <c:pt idx="200">
                  <c:v>0.11538461538461539</c:v>
                </c:pt>
                <c:pt idx="201">
                  <c:v>0.23076923076923078</c:v>
                </c:pt>
                <c:pt idx="202">
                  <c:v>1</c:v>
                </c:pt>
                <c:pt idx="203">
                  <c:v>3.8461538461538464E-2</c:v>
                </c:pt>
                <c:pt idx="204">
                  <c:v>3.8461538461538464E-2</c:v>
                </c:pt>
                <c:pt idx="205">
                  <c:v>0</c:v>
                </c:pt>
                <c:pt idx="206">
                  <c:v>7.6923076923076927E-2</c:v>
                </c:pt>
                <c:pt idx="207">
                  <c:v>7.6923076923076927E-2</c:v>
                </c:pt>
                <c:pt idx="208">
                  <c:v>3.8461538461538464E-2</c:v>
                </c:pt>
                <c:pt idx="209">
                  <c:v>0</c:v>
                </c:pt>
                <c:pt idx="210">
                  <c:v>7.6923076923076927E-2</c:v>
                </c:pt>
                <c:pt idx="211">
                  <c:v>7.6923076923076927E-2</c:v>
                </c:pt>
                <c:pt idx="212">
                  <c:v>7.6923076923076927E-2</c:v>
                </c:pt>
                <c:pt idx="213">
                  <c:v>7.6923076923076927E-2</c:v>
                </c:pt>
                <c:pt idx="214">
                  <c:v>7.6923076923076927E-2</c:v>
                </c:pt>
                <c:pt idx="215">
                  <c:v>3.8461538461538464E-2</c:v>
                </c:pt>
                <c:pt idx="216">
                  <c:v>0</c:v>
                </c:pt>
                <c:pt idx="217">
                  <c:v>7.6923076923076927E-2</c:v>
                </c:pt>
                <c:pt idx="218">
                  <c:v>0.11538461538461539</c:v>
                </c:pt>
                <c:pt idx="219">
                  <c:v>3.8461538461538464E-2</c:v>
                </c:pt>
                <c:pt idx="220">
                  <c:v>0</c:v>
                </c:pt>
                <c:pt idx="221">
                  <c:v>0.11538461538461539</c:v>
                </c:pt>
                <c:pt idx="222">
                  <c:v>0</c:v>
                </c:pt>
                <c:pt idx="223">
                  <c:v>0.11538461538461539</c:v>
                </c:pt>
                <c:pt idx="224">
                  <c:v>0</c:v>
                </c:pt>
                <c:pt idx="225">
                  <c:v>3.8461538461538464E-2</c:v>
                </c:pt>
                <c:pt idx="226">
                  <c:v>0</c:v>
                </c:pt>
                <c:pt idx="227">
                  <c:v>3.8461538461538464E-2</c:v>
                </c:pt>
                <c:pt idx="228">
                  <c:v>3.8461538461538464E-2</c:v>
                </c:pt>
                <c:pt idx="229">
                  <c:v>7.6923076923076927E-2</c:v>
                </c:pt>
                <c:pt idx="230">
                  <c:v>0.11538461538461539</c:v>
                </c:pt>
                <c:pt idx="231">
                  <c:v>0.19230769230769232</c:v>
                </c:pt>
                <c:pt idx="232">
                  <c:v>0.15384615384615385</c:v>
                </c:pt>
                <c:pt idx="233">
                  <c:v>7.6923076923076927E-2</c:v>
                </c:pt>
                <c:pt idx="234">
                  <c:v>7.6923076923076927E-2</c:v>
                </c:pt>
                <c:pt idx="235">
                  <c:v>3.8461538461538464E-2</c:v>
                </c:pt>
                <c:pt idx="236">
                  <c:v>0.23076923076923078</c:v>
                </c:pt>
                <c:pt idx="237">
                  <c:v>0.26923076923076922</c:v>
                </c:pt>
                <c:pt idx="238">
                  <c:v>0.15384615384615385</c:v>
                </c:pt>
                <c:pt idx="239">
                  <c:v>0</c:v>
                </c:pt>
                <c:pt idx="240">
                  <c:v>7.6923076923076927E-2</c:v>
                </c:pt>
                <c:pt idx="241">
                  <c:v>0.11538461538461539</c:v>
                </c:pt>
                <c:pt idx="242">
                  <c:v>3.8461538461538464E-2</c:v>
                </c:pt>
                <c:pt idx="243">
                  <c:v>7.6923076923076927E-2</c:v>
                </c:pt>
                <c:pt idx="244">
                  <c:v>7.6923076923076927E-2</c:v>
                </c:pt>
                <c:pt idx="245">
                  <c:v>0.15384615384615385</c:v>
                </c:pt>
                <c:pt idx="246">
                  <c:v>3.8461538461538464E-2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0.11538461538461539</c:v>
                </c:pt>
                <c:pt idx="251">
                  <c:v>0.11538461538461539</c:v>
                </c:pt>
                <c:pt idx="252">
                  <c:v>3.8461538461538464E-2</c:v>
                </c:pt>
                <c:pt idx="253">
                  <c:v>3.8461538461538464E-2</c:v>
                </c:pt>
                <c:pt idx="254">
                  <c:v>0</c:v>
                </c:pt>
                <c:pt idx="255">
                  <c:v>0.19230769230769232</c:v>
                </c:pt>
                <c:pt idx="256">
                  <c:v>3.8461538461538464E-2</c:v>
                </c:pt>
                <c:pt idx="257">
                  <c:v>0.11538461538461539</c:v>
                </c:pt>
                <c:pt idx="258">
                  <c:v>0</c:v>
                </c:pt>
                <c:pt idx="259">
                  <c:v>0.11538461538461539</c:v>
                </c:pt>
                <c:pt idx="260">
                  <c:v>0.11538461538461539</c:v>
                </c:pt>
                <c:pt idx="261">
                  <c:v>0</c:v>
                </c:pt>
                <c:pt idx="262">
                  <c:v>3.8461538461538464E-2</c:v>
                </c:pt>
                <c:pt idx="263">
                  <c:v>7.6923076923076927E-2</c:v>
                </c:pt>
                <c:pt idx="264">
                  <c:v>0.11538461538461539</c:v>
                </c:pt>
                <c:pt idx="265">
                  <c:v>3.8461538461538464E-2</c:v>
                </c:pt>
                <c:pt idx="266">
                  <c:v>7.6923076923076927E-2</c:v>
                </c:pt>
                <c:pt idx="267">
                  <c:v>7.6923076923076927E-2</c:v>
                </c:pt>
                <c:pt idx="268">
                  <c:v>0</c:v>
                </c:pt>
                <c:pt idx="269">
                  <c:v>0.11538461538461539</c:v>
                </c:pt>
                <c:pt idx="270">
                  <c:v>7.6923076923076927E-2</c:v>
                </c:pt>
                <c:pt idx="271">
                  <c:v>0</c:v>
                </c:pt>
                <c:pt idx="272">
                  <c:v>0.11538461538461539</c:v>
                </c:pt>
                <c:pt idx="273">
                  <c:v>7.6923076923076927E-2</c:v>
                </c:pt>
                <c:pt idx="274">
                  <c:v>3.8461538461538464E-2</c:v>
                </c:pt>
                <c:pt idx="275">
                  <c:v>7.6923076923076927E-2</c:v>
                </c:pt>
                <c:pt idx="276">
                  <c:v>3.8461538461538464E-2</c:v>
                </c:pt>
                <c:pt idx="277">
                  <c:v>3.8461538461538464E-2</c:v>
                </c:pt>
                <c:pt idx="278">
                  <c:v>0.11538461538461539</c:v>
                </c:pt>
                <c:pt idx="279">
                  <c:v>0</c:v>
                </c:pt>
                <c:pt idx="280">
                  <c:v>7.6923076923076927E-2</c:v>
                </c:pt>
                <c:pt idx="281">
                  <c:v>0</c:v>
                </c:pt>
                <c:pt idx="282">
                  <c:v>7.6923076923076927E-2</c:v>
                </c:pt>
                <c:pt idx="283">
                  <c:v>3.8461538461538464E-2</c:v>
                </c:pt>
                <c:pt idx="284">
                  <c:v>3.8461538461538464E-2</c:v>
                </c:pt>
                <c:pt idx="285">
                  <c:v>3.8461538461538464E-2</c:v>
                </c:pt>
                <c:pt idx="286">
                  <c:v>0</c:v>
                </c:pt>
                <c:pt idx="287">
                  <c:v>3.8461538461538464E-2</c:v>
                </c:pt>
                <c:pt idx="288">
                  <c:v>7.6923076923076927E-2</c:v>
                </c:pt>
                <c:pt idx="289">
                  <c:v>3.8461538461538464E-2</c:v>
                </c:pt>
                <c:pt idx="290">
                  <c:v>3.8461538461538464E-2</c:v>
                </c:pt>
                <c:pt idx="291">
                  <c:v>7.6923076923076927E-2</c:v>
                </c:pt>
                <c:pt idx="292">
                  <c:v>7.6923076923076927E-2</c:v>
                </c:pt>
                <c:pt idx="293">
                  <c:v>0</c:v>
                </c:pt>
                <c:pt idx="294">
                  <c:v>3.8461538461538464E-2</c:v>
                </c:pt>
                <c:pt idx="295">
                  <c:v>3.8461538461538464E-2</c:v>
                </c:pt>
                <c:pt idx="296">
                  <c:v>0.15384615384615385</c:v>
                </c:pt>
                <c:pt idx="297">
                  <c:v>0.11538461538461539</c:v>
                </c:pt>
                <c:pt idx="298">
                  <c:v>0.15384615384615385</c:v>
                </c:pt>
                <c:pt idx="299">
                  <c:v>0.15384615384615385</c:v>
                </c:pt>
                <c:pt idx="300">
                  <c:v>7.6923076923076927E-2</c:v>
                </c:pt>
                <c:pt idx="301">
                  <c:v>0.11538461538461539</c:v>
                </c:pt>
                <c:pt idx="302">
                  <c:v>3.8461538461538464E-2</c:v>
                </c:pt>
                <c:pt idx="303">
                  <c:v>0.15384615384615385</c:v>
                </c:pt>
                <c:pt idx="304">
                  <c:v>7.6923076923076927E-2</c:v>
                </c:pt>
                <c:pt idx="305">
                  <c:v>0</c:v>
                </c:pt>
                <c:pt idx="306">
                  <c:v>3.8461538461538464E-2</c:v>
                </c:pt>
                <c:pt idx="307">
                  <c:v>0</c:v>
                </c:pt>
                <c:pt idx="308">
                  <c:v>7.6923076923076927E-2</c:v>
                </c:pt>
                <c:pt idx="309">
                  <c:v>0</c:v>
                </c:pt>
                <c:pt idx="310">
                  <c:v>7.6923076923076927E-2</c:v>
                </c:pt>
                <c:pt idx="311">
                  <c:v>3.8461538461538464E-2</c:v>
                </c:pt>
                <c:pt idx="312">
                  <c:v>3.8461538461538464E-2</c:v>
                </c:pt>
                <c:pt idx="313">
                  <c:v>7.6923076923076927E-2</c:v>
                </c:pt>
                <c:pt idx="314">
                  <c:v>3.8461538461538464E-2</c:v>
                </c:pt>
                <c:pt idx="315">
                  <c:v>7.6923076923076927E-2</c:v>
                </c:pt>
                <c:pt idx="316">
                  <c:v>0.11538461538461539</c:v>
                </c:pt>
                <c:pt idx="317">
                  <c:v>7.6923076923076927E-2</c:v>
                </c:pt>
                <c:pt idx="318">
                  <c:v>0.15384615384615385</c:v>
                </c:pt>
                <c:pt idx="319">
                  <c:v>0</c:v>
                </c:pt>
                <c:pt idx="320">
                  <c:v>0</c:v>
                </c:pt>
                <c:pt idx="321">
                  <c:v>3.8461538461538464E-2</c:v>
                </c:pt>
                <c:pt idx="322">
                  <c:v>7.6923076923076927E-2</c:v>
                </c:pt>
                <c:pt idx="323">
                  <c:v>0.15384615384615385</c:v>
                </c:pt>
                <c:pt idx="324">
                  <c:v>0</c:v>
                </c:pt>
                <c:pt idx="325">
                  <c:v>7.6923076923076927E-2</c:v>
                </c:pt>
                <c:pt idx="326">
                  <c:v>3.8461538461538464E-2</c:v>
                </c:pt>
                <c:pt idx="327">
                  <c:v>3.8461538461538464E-2</c:v>
                </c:pt>
                <c:pt idx="328">
                  <c:v>3.8461538461538464E-2</c:v>
                </c:pt>
                <c:pt idx="329">
                  <c:v>0.11538461538461539</c:v>
                </c:pt>
                <c:pt idx="330">
                  <c:v>0.15384615384615385</c:v>
                </c:pt>
                <c:pt idx="331">
                  <c:v>7.6923076923076927E-2</c:v>
                </c:pt>
                <c:pt idx="332">
                  <c:v>7.6923076923076927E-2</c:v>
                </c:pt>
                <c:pt idx="333">
                  <c:v>7.6923076923076927E-2</c:v>
                </c:pt>
                <c:pt idx="334">
                  <c:v>0</c:v>
                </c:pt>
                <c:pt idx="335">
                  <c:v>7.6923076923076927E-2</c:v>
                </c:pt>
                <c:pt idx="336">
                  <c:v>0.11538461538461539</c:v>
                </c:pt>
                <c:pt idx="337">
                  <c:v>7.6923076923076927E-2</c:v>
                </c:pt>
                <c:pt idx="338">
                  <c:v>0.15384615384615385</c:v>
                </c:pt>
                <c:pt idx="339">
                  <c:v>7.6923076923076927E-2</c:v>
                </c:pt>
                <c:pt idx="340">
                  <c:v>0</c:v>
                </c:pt>
                <c:pt idx="341">
                  <c:v>7.6923076923076927E-2</c:v>
                </c:pt>
                <c:pt idx="342">
                  <c:v>7.6923076923076927E-2</c:v>
                </c:pt>
                <c:pt idx="343">
                  <c:v>7.6923076923076927E-2</c:v>
                </c:pt>
                <c:pt idx="344">
                  <c:v>0.11538461538461539</c:v>
                </c:pt>
                <c:pt idx="345">
                  <c:v>7.6923076923076927E-2</c:v>
                </c:pt>
                <c:pt idx="346">
                  <c:v>3.8461538461538464E-2</c:v>
                </c:pt>
                <c:pt idx="347">
                  <c:v>7.6923076923076927E-2</c:v>
                </c:pt>
                <c:pt idx="348">
                  <c:v>7.6923076923076927E-2</c:v>
                </c:pt>
                <c:pt idx="349">
                  <c:v>0.15384615384615385</c:v>
                </c:pt>
                <c:pt idx="350">
                  <c:v>0.11538461538461539</c:v>
                </c:pt>
                <c:pt idx="351">
                  <c:v>7.6923076923076927E-2</c:v>
                </c:pt>
                <c:pt idx="352">
                  <c:v>0</c:v>
                </c:pt>
                <c:pt idx="353">
                  <c:v>7.6923076923076927E-2</c:v>
                </c:pt>
                <c:pt idx="354">
                  <c:v>0</c:v>
                </c:pt>
                <c:pt idx="355">
                  <c:v>7.6923076923076927E-2</c:v>
                </c:pt>
                <c:pt idx="356">
                  <c:v>3.8461538461538464E-2</c:v>
                </c:pt>
                <c:pt idx="357">
                  <c:v>3.8461538461538464E-2</c:v>
                </c:pt>
                <c:pt idx="358">
                  <c:v>0.11538461538461539</c:v>
                </c:pt>
                <c:pt idx="359">
                  <c:v>0.11538461538461539</c:v>
                </c:pt>
                <c:pt idx="360">
                  <c:v>3.8461538461538464E-2</c:v>
                </c:pt>
                <c:pt idx="361">
                  <c:v>7.6923076923076927E-2</c:v>
                </c:pt>
                <c:pt idx="362">
                  <c:v>7.6923076923076927E-2</c:v>
                </c:pt>
                <c:pt idx="363">
                  <c:v>7.6923076923076927E-2</c:v>
                </c:pt>
                <c:pt idx="364">
                  <c:v>0.15384615384615385</c:v>
                </c:pt>
                <c:pt idx="365">
                  <c:v>0</c:v>
                </c:pt>
                <c:pt idx="366">
                  <c:v>0.11538461538461539</c:v>
                </c:pt>
                <c:pt idx="367">
                  <c:v>3.8461538461538464E-2</c:v>
                </c:pt>
                <c:pt idx="368">
                  <c:v>0</c:v>
                </c:pt>
                <c:pt idx="369">
                  <c:v>0.11538461538461539</c:v>
                </c:pt>
                <c:pt idx="370">
                  <c:v>3.8461538461538464E-2</c:v>
                </c:pt>
                <c:pt idx="371">
                  <c:v>0</c:v>
                </c:pt>
                <c:pt idx="372">
                  <c:v>0</c:v>
                </c:pt>
                <c:pt idx="373">
                  <c:v>7.6923076923076927E-2</c:v>
                </c:pt>
                <c:pt idx="374">
                  <c:v>0</c:v>
                </c:pt>
                <c:pt idx="375">
                  <c:v>0.15384615384615385</c:v>
                </c:pt>
                <c:pt idx="376">
                  <c:v>7.6923076923076927E-2</c:v>
                </c:pt>
                <c:pt idx="377">
                  <c:v>7.6923076923076927E-2</c:v>
                </c:pt>
                <c:pt idx="378">
                  <c:v>3.8461538461538464E-2</c:v>
                </c:pt>
                <c:pt idx="379">
                  <c:v>0.11538461538461539</c:v>
                </c:pt>
                <c:pt idx="380">
                  <c:v>3.8461538461538464E-2</c:v>
                </c:pt>
                <c:pt idx="381">
                  <c:v>3.8461538461538464E-2</c:v>
                </c:pt>
                <c:pt idx="382">
                  <c:v>7.6923076923076927E-2</c:v>
                </c:pt>
                <c:pt idx="383">
                  <c:v>0.11538461538461539</c:v>
                </c:pt>
                <c:pt idx="384">
                  <c:v>3.8461538461538464E-2</c:v>
                </c:pt>
                <c:pt idx="385">
                  <c:v>3.8461538461538464E-2</c:v>
                </c:pt>
                <c:pt idx="386">
                  <c:v>0.11538461538461539</c:v>
                </c:pt>
                <c:pt idx="387">
                  <c:v>0</c:v>
                </c:pt>
                <c:pt idx="388">
                  <c:v>3.8461538461538464E-2</c:v>
                </c:pt>
                <c:pt idx="389">
                  <c:v>0.11538461538461539</c:v>
                </c:pt>
                <c:pt idx="390">
                  <c:v>7.6923076923076927E-2</c:v>
                </c:pt>
                <c:pt idx="391">
                  <c:v>0</c:v>
                </c:pt>
                <c:pt idx="392">
                  <c:v>3.8461538461538464E-2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3.8461538461538464E-2</c:v>
                </c:pt>
                <c:pt idx="397">
                  <c:v>0.11538461538461539</c:v>
                </c:pt>
                <c:pt idx="398">
                  <c:v>0.11538461538461539</c:v>
                </c:pt>
                <c:pt idx="399">
                  <c:v>0.11538461538461539</c:v>
                </c:pt>
                <c:pt idx="400">
                  <c:v>7.6923076923076927E-2</c:v>
                </c:pt>
                <c:pt idx="401">
                  <c:v>0.15384615384615385</c:v>
                </c:pt>
                <c:pt idx="402">
                  <c:v>0.11538461538461539</c:v>
                </c:pt>
                <c:pt idx="403">
                  <c:v>3.8461538461538464E-2</c:v>
                </c:pt>
                <c:pt idx="404">
                  <c:v>7.6923076923076927E-2</c:v>
                </c:pt>
                <c:pt idx="405">
                  <c:v>7.6923076923076927E-2</c:v>
                </c:pt>
                <c:pt idx="406">
                  <c:v>7.6923076923076927E-2</c:v>
                </c:pt>
                <c:pt idx="407">
                  <c:v>0</c:v>
                </c:pt>
                <c:pt idx="408">
                  <c:v>3.8461538461538464E-2</c:v>
                </c:pt>
                <c:pt idx="409">
                  <c:v>0</c:v>
                </c:pt>
                <c:pt idx="410">
                  <c:v>3.8461538461538464E-2</c:v>
                </c:pt>
                <c:pt idx="411">
                  <c:v>7.6923076923076927E-2</c:v>
                </c:pt>
                <c:pt idx="412">
                  <c:v>7.6923076923076927E-2</c:v>
                </c:pt>
                <c:pt idx="413">
                  <c:v>0.11538461538461539</c:v>
                </c:pt>
                <c:pt idx="414">
                  <c:v>3.8461538461538464E-2</c:v>
                </c:pt>
                <c:pt idx="415">
                  <c:v>0.15384615384615385</c:v>
                </c:pt>
                <c:pt idx="416">
                  <c:v>0.11538461538461539</c:v>
                </c:pt>
                <c:pt idx="417">
                  <c:v>7.6923076923076927E-2</c:v>
                </c:pt>
                <c:pt idx="418">
                  <c:v>0.11538461538461539</c:v>
                </c:pt>
                <c:pt idx="419">
                  <c:v>0</c:v>
                </c:pt>
                <c:pt idx="420">
                  <c:v>0</c:v>
                </c:pt>
                <c:pt idx="421">
                  <c:v>0.11538461538461539</c:v>
                </c:pt>
                <c:pt idx="422">
                  <c:v>0</c:v>
                </c:pt>
                <c:pt idx="423">
                  <c:v>0</c:v>
                </c:pt>
                <c:pt idx="424">
                  <c:v>0.11538461538461539</c:v>
                </c:pt>
                <c:pt idx="425">
                  <c:v>7.6923076923076927E-2</c:v>
                </c:pt>
                <c:pt idx="426">
                  <c:v>0.42307692307692307</c:v>
                </c:pt>
                <c:pt idx="427">
                  <c:v>3.8461538461538464E-2</c:v>
                </c:pt>
                <c:pt idx="428">
                  <c:v>0.11538461538461539</c:v>
                </c:pt>
                <c:pt idx="429">
                  <c:v>0</c:v>
                </c:pt>
                <c:pt idx="430">
                  <c:v>3.8461538461538464E-2</c:v>
                </c:pt>
                <c:pt idx="431">
                  <c:v>0.11538461538461539</c:v>
                </c:pt>
                <c:pt idx="432">
                  <c:v>0.15384615384615385</c:v>
                </c:pt>
                <c:pt idx="433">
                  <c:v>7.6923076923076927E-2</c:v>
                </c:pt>
                <c:pt idx="434">
                  <c:v>3.8461538461538464E-2</c:v>
                </c:pt>
                <c:pt idx="435">
                  <c:v>7.6923076923076927E-2</c:v>
                </c:pt>
                <c:pt idx="436">
                  <c:v>0.26923076923076922</c:v>
                </c:pt>
                <c:pt idx="437">
                  <c:v>7.6923076923076927E-2</c:v>
                </c:pt>
                <c:pt idx="438">
                  <c:v>7.6923076923076927E-2</c:v>
                </c:pt>
                <c:pt idx="439">
                  <c:v>0.11538461538461539</c:v>
                </c:pt>
                <c:pt idx="440">
                  <c:v>3.8461538461538464E-2</c:v>
                </c:pt>
                <c:pt idx="441">
                  <c:v>0.11538461538461539</c:v>
                </c:pt>
                <c:pt idx="442">
                  <c:v>0.38461538461538464</c:v>
                </c:pt>
                <c:pt idx="443">
                  <c:v>3.8461538461538464E-2</c:v>
                </c:pt>
                <c:pt idx="444">
                  <c:v>3.8461538461538464E-2</c:v>
                </c:pt>
                <c:pt idx="445">
                  <c:v>7.6923076923076927E-2</c:v>
                </c:pt>
                <c:pt idx="446">
                  <c:v>0.23076923076923078</c:v>
                </c:pt>
                <c:pt idx="447">
                  <c:v>0</c:v>
                </c:pt>
                <c:pt idx="448">
                  <c:v>0.11538461538461539</c:v>
                </c:pt>
                <c:pt idx="449">
                  <c:v>0.34615384615384615</c:v>
                </c:pt>
                <c:pt idx="450">
                  <c:v>0.23076923076923078</c:v>
                </c:pt>
                <c:pt idx="451">
                  <c:v>0.19230769230769232</c:v>
                </c:pt>
                <c:pt idx="452">
                  <c:v>0.23076923076923078</c:v>
                </c:pt>
                <c:pt idx="453">
                  <c:v>7.6923076923076927E-2</c:v>
                </c:pt>
                <c:pt idx="454">
                  <c:v>0.11538461538461539</c:v>
                </c:pt>
                <c:pt idx="455">
                  <c:v>7.6923076923076927E-2</c:v>
                </c:pt>
                <c:pt idx="456">
                  <c:v>3.8461538461538464E-2</c:v>
                </c:pt>
                <c:pt idx="457">
                  <c:v>0.19230769230769232</c:v>
                </c:pt>
                <c:pt idx="458">
                  <c:v>7.6923076923076927E-2</c:v>
                </c:pt>
                <c:pt idx="459">
                  <c:v>7.6923076923076927E-2</c:v>
                </c:pt>
                <c:pt idx="460">
                  <c:v>3.8461538461538464E-2</c:v>
                </c:pt>
                <c:pt idx="461">
                  <c:v>3.8461538461538464E-2</c:v>
                </c:pt>
                <c:pt idx="462">
                  <c:v>0</c:v>
                </c:pt>
                <c:pt idx="463">
                  <c:v>7.6923076923076927E-2</c:v>
                </c:pt>
                <c:pt idx="464">
                  <c:v>0.19230769230769232</c:v>
                </c:pt>
                <c:pt idx="465">
                  <c:v>0.11538461538461539</c:v>
                </c:pt>
                <c:pt idx="466">
                  <c:v>0.23076923076923078</c:v>
                </c:pt>
                <c:pt idx="467">
                  <c:v>7.6923076923076927E-2</c:v>
                </c:pt>
                <c:pt idx="468">
                  <c:v>7.6923076923076927E-2</c:v>
                </c:pt>
                <c:pt idx="469">
                  <c:v>7.6923076923076927E-2</c:v>
                </c:pt>
                <c:pt idx="470">
                  <c:v>0</c:v>
                </c:pt>
                <c:pt idx="471">
                  <c:v>0.11538461538461539</c:v>
                </c:pt>
                <c:pt idx="472">
                  <c:v>0.26923076923076922</c:v>
                </c:pt>
                <c:pt idx="473">
                  <c:v>7.6923076923076927E-2</c:v>
                </c:pt>
                <c:pt idx="474">
                  <c:v>7.6923076923076927E-2</c:v>
                </c:pt>
                <c:pt idx="475">
                  <c:v>7.6923076923076927E-2</c:v>
                </c:pt>
                <c:pt idx="476">
                  <c:v>0.23076923076923078</c:v>
                </c:pt>
                <c:pt idx="477">
                  <c:v>7.6923076923076927E-2</c:v>
                </c:pt>
                <c:pt idx="478">
                  <c:v>3.8461538461538464E-2</c:v>
                </c:pt>
                <c:pt idx="479">
                  <c:v>0.11538461538461539</c:v>
                </c:pt>
                <c:pt idx="480">
                  <c:v>3.8461538461538464E-2</c:v>
                </c:pt>
                <c:pt idx="481">
                  <c:v>3.8461538461538464E-2</c:v>
                </c:pt>
                <c:pt idx="482">
                  <c:v>0.15384615384615385</c:v>
                </c:pt>
                <c:pt idx="483">
                  <c:v>7.6923076923076927E-2</c:v>
                </c:pt>
                <c:pt idx="484">
                  <c:v>0.15384615384615385</c:v>
                </c:pt>
                <c:pt idx="485">
                  <c:v>0.15384615384615385</c:v>
                </c:pt>
                <c:pt idx="486">
                  <c:v>0.11538461538461539</c:v>
                </c:pt>
                <c:pt idx="487">
                  <c:v>0.15384615384615385</c:v>
                </c:pt>
                <c:pt idx="488">
                  <c:v>0.19230769230769232</c:v>
                </c:pt>
                <c:pt idx="489">
                  <c:v>0</c:v>
                </c:pt>
                <c:pt idx="490">
                  <c:v>3.8461538461538464E-2</c:v>
                </c:pt>
                <c:pt idx="491">
                  <c:v>0.19230769230769232</c:v>
                </c:pt>
                <c:pt idx="492">
                  <c:v>3.8461538461538464E-2</c:v>
                </c:pt>
                <c:pt idx="493">
                  <c:v>7.6923076923076927E-2</c:v>
                </c:pt>
                <c:pt idx="494">
                  <c:v>0</c:v>
                </c:pt>
                <c:pt idx="495">
                  <c:v>0.11538461538461539</c:v>
                </c:pt>
                <c:pt idx="496">
                  <c:v>0.11538461538461539</c:v>
                </c:pt>
                <c:pt idx="497">
                  <c:v>0.30769230769230771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883104"/>
        <c:axId val="-2051875488"/>
      </c:scatterChart>
      <c:valAx>
        <c:axId val="-20518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Ad Impressions Normalized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875488"/>
        <c:crosses val="autoZero"/>
        <c:crossBetween val="midCat"/>
      </c:valAx>
      <c:valAx>
        <c:axId val="-20518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Direct Visit Conversions Normalized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8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Adstock!$D$1</c:f>
              <c:strCache>
                <c:ptCount val="1"/>
                <c:pt idx="0">
                  <c:v>Ad Impressions Before Adstock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Adstock!$B$2:$B$499</c:f>
              <c:numCache>
                <c:formatCode>0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</c:numCache>
            </c:numRef>
          </c:cat>
          <c:val>
            <c:numRef>
              <c:f>Adstock!$D$2:$D$499</c:f>
              <c:numCache>
                <c:formatCode>General</c:formatCode>
                <c:ptCount val="498"/>
                <c:pt idx="0">
                  <c:v>53861</c:v>
                </c:pt>
                <c:pt idx="1">
                  <c:v>71512</c:v>
                </c:pt>
                <c:pt idx="2">
                  <c:v>72472</c:v>
                </c:pt>
                <c:pt idx="3">
                  <c:v>58398</c:v>
                </c:pt>
                <c:pt idx="4">
                  <c:v>62475</c:v>
                </c:pt>
                <c:pt idx="5">
                  <c:v>69433</c:v>
                </c:pt>
                <c:pt idx="6">
                  <c:v>68234</c:v>
                </c:pt>
                <c:pt idx="7">
                  <c:v>76100</c:v>
                </c:pt>
                <c:pt idx="8">
                  <c:v>71345</c:v>
                </c:pt>
                <c:pt idx="9">
                  <c:v>74415</c:v>
                </c:pt>
                <c:pt idx="10">
                  <c:v>56254</c:v>
                </c:pt>
                <c:pt idx="11">
                  <c:v>54771</c:v>
                </c:pt>
                <c:pt idx="12">
                  <c:v>68997</c:v>
                </c:pt>
                <c:pt idx="13">
                  <c:v>70621</c:v>
                </c:pt>
                <c:pt idx="14">
                  <c:v>65766</c:v>
                </c:pt>
                <c:pt idx="15">
                  <c:v>68475</c:v>
                </c:pt>
                <c:pt idx="16">
                  <c:v>65919</c:v>
                </c:pt>
                <c:pt idx="17">
                  <c:v>59516</c:v>
                </c:pt>
                <c:pt idx="18">
                  <c:v>60017</c:v>
                </c:pt>
                <c:pt idx="19">
                  <c:v>59051</c:v>
                </c:pt>
                <c:pt idx="20">
                  <c:v>66794</c:v>
                </c:pt>
                <c:pt idx="21">
                  <c:v>68571</c:v>
                </c:pt>
                <c:pt idx="22">
                  <c:v>76865</c:v>
                </c:pt>
                <c:pt idx="23">
                  <c:v>71716</c:v>
                </c:pt>
                <c:pt idx="24">
                  <c:v>56570</c:v>
                </c:pt>
                <c:pt idx="25">
                  <c:v>68013</c:v>
                </c:pt>
                <c:pt idx="26">
                  <c:v>80125</c:v>
                </c:pt>
                <c:pt idx="27">
                  <c:v>76311</c:v>
                </c:pt>
                <c:pt idx="28">
                  <c:v>73567</c:v>
                </c:pt>
                <c:pt idx="29">
                  <c:v>77149</c:v>
                </c:pt>
                <c:pt idx="30">
                  <c:v>81799</c:v>
                </c:pt>
                <c:pt idx="31">
                  <c:v>71697</c:v>
                </c:pt>
                <c:pt idx="32">
                  <c:v>68914</c:v>
                </c:pt>
                <c:pt idx="33">
                  <c:v>79576</c:v>
                </c:pt>
                <c:pt idx="34">
                  <c:v>82841</c:v>
                </c:pt>
                <c:pt idx="35">
                  <c:v>80689</c:v>
                </c:pt>
                <c:pt idx="36">
                  <c:v>74773</c:v>
                </c:pt>
                <c:pt idx="37">
                  <c:v>77005</c:v>
                </c:pt>
                <c:pt idx="38">
                  <c:v>66266</c:v>
                </c:pt>
                <c:pt idx="39">
                  <c:v>65548</c:v>
                </c:pt>
                <c:pt idx="40">
                  <c:v>69948</c:v>
                </c:pt>
                <c:pt idx="41">
                  <c:v>74802</c:v>
                </c:pt>
                <c:pt idx="42">
                  <c:v>74316</c:v>
                </c:pt>
                <c:pt idx="43">
                  <c:v>74322</c:v>
                </c:pt>
                <c:pt idx="44">
                  <c:v>72481</c:v>
                </c:pt>
                <c:pt idx="45">
                  <c:v>64425</c:v>
                </c:pt>
                <c:pt idx="46">
                  <c:v>60235</c:v>
                </c:pt>
                <c:pt idx="47">
                  <c:v>74853</c:v>
                </c:pt>
                <c:pt idx="48">
                  <c:v>75545</c:v>
                </c:pt>
                <c:pt idx="49">
                  <c:v>70942</c:v>
                </c:pt>
                <c:pt idx="50">
                  <c:v>77833</c:v>
                </c:pt>
                <c:pt idx="51">
                  <c:v>72431</c:v>
                </c:pt>
                <c:pt idx="52">
                  <c:v>65266</c:v>
                </c:pt>
                <c:pt idx="53">
                  <c:v>61096</c:v>
                </c:pt>
                <c:pt idx="54">
                  <c:v>82085</c:v>
                </c:pt>
                <c:pt idx="55">
                  <c:v>76112</c:v>
                </c:pt>
                <c:pt idx="56">
                  <c:v>77275</c:v>
                </c:pt>
                <c:pt idx="57">
                  <c:v>75538</c:v>
                </c:pt>
                <c:pt idx="58">
                  <c:v>73995</c:v>
                </c:pt>
                <c:pt idx="59">
                  <c:v>67502</c:v>
                </c:pt>
                <c:pt idx="60">
                  <c:v>65057</c:v>
                </c:pt>
                <c:pt idx="61">
                  <c:v>73088</c:v>
                </c:pt>
                <c:pt idx="62">
                  <c:v>75971</c:v>
                </c:pt>
                <c:pt idx="63">
                  <c:v>71756</c:v>
                </c:pt>
                <c:pt idx="64">
                  <c:v>67167</c:v>
                </c:pt>
                <c:pt idx="65">
                  <c:v>70294</c:v>
                </c:pt>
                <c:pt idx="66">
                  <c:v>62593</c:v>
                </c:pt>
                <c:pt idx="67">
                  <c:v>59550</c:v>
                </c:pt>
                <c:pt idx="68">
                  <c:v>66243</c:v>
                </c:pt>
                <c:pt idx="69">
                  <c:v>71524</c:v>
                </c:pt>
                <c:pt idx="70">
                  <c:v>74818</c:v>
                </c:pt>
                <c:pt idx="71">
                  <c:v>68486</c:v>
                </c:pt>
                <c:pt idx="72">
                  <c:v>61831</c:v>
                </c:pt>
                <c:pt idx="73">
                  <c:v>59034</c:v>
                </c:pt>
                <c:pt idx="74">
                  <c:v>63434</c:v>
                </c:pt>
                <c:pt idx="75">
                  <c:v>59674</c:v>
                </c:pt>
                <c:pt idx="76">
                  <c:v>56091</c:v>
                </c:pt>
                <c:pt idx="77">
                  <c:v>39647</c:v>
                </c:pt>
                <c:pt idx="78">
                  <c:v>37796</c:v>
                </c:pt>
                <c:pt idx="79">
                  <c:v>42350</c:v>
                </c:pt>
                <c:pt idx="80">
                  <c:v>34623</c:v>
                </c:pt>
                <c:pt idx="81">
                  <c:v>41679</c:v>
                </c:pt>
                <c:pt idx="82">
                  <c:v>45438</c:v>
                </c:pt>
                <c:pt idx="83">
                  <c:v>45600</c:v>
                </c:pt>
                <c:pt idx="84">
                  <c:v>46466</c:v>
                </c:pt>
                <c:pt idx="85">
                  <c:v>46044</c:v>
                </c:pt>
                <c:pt idx="86">
                  <c:v>44836</c:v>
                </c:pt>
                <c:pt idx="87">
                  <c:v>45753</c:v>
                </c:pt>
                <c:pt idx="88">
                  <c:v>47962</c:v>
                </c:pt>
                <c:pt idx="89">
                  <c:v>49683</c:v>
                </c:pt>
                <c:pt idx="90">
                  <c:v>48085</c:v>
                </c:pt>
                <c:pt idx="91">
                  <c:v>54637</c:v>
                </c:pt>
                <c:pt idx="92">
                  <c:v>55297</c:v>
                </c:pt>
                <c:pt idx="93">
                  <c:v>49576</c:v>
                </c:pt>
                <c:pt idx="94">
                  <c:v>46077</c:v>
                </c:pt>
                <c:pt idx="95">
                  <c:v>43683</c:v>
                </c:pt>
                <c:pt idx="96">
                  <c:v>50170</c:v>
                </c:pt>
                <c:pt idx="97">
                  <c:v>47779</c:v>
                </c:pt>
                <c:pt idx="98">
                  <c:v>49455</c:v>
                </c:pt>
                <c:pt idx="99">
                  <c:v>48290</c:v>
                </c:pt>
                <c:pt idx="100">
                  <c:v>49718</c:v>
                </c:pt>
                <c:pt idx="101">
                  <c:v>43494</c:v>
                </c:pt>
                <c:pt idx="102">
                  <c:v>47964</c:v>
                </c:pt>
                <c:pt idx="103">
                  <c:v>50518</c:v>
                </c:pt>
                <c:pt idx="104">
                  <c:v>31896</c:v>
                </c:pt>
                <c:pt idx="105">
                  <c:v>19040</c:v>
                </c:pt>
                <c:pt idx="106">
                  <c:v>18661</c:v>
                </c:pt>
                <c:pt idx="107">
                  <c:v>18367</c:v>
                </c:pt>
                <c:pt idx="108">
                  <c:v>16528</c:v>
                </c:pt>
                <c:pt idx="109">
                  <c:v>14155</c:v>
                </c:pt>
                <c:pt idx="110">
                  <c:v>17104</c:v>
                </c:pt>
                <c:pt idx="111">
                  <c:v>18455</c:v>
                </c:pt>
                <c:pt idx="112">
                  <c:v>19542</c:v>
                </c:pt>
                <c:pt idx="113">
                  <c:v>17591</c:v>
                </c:pt>
                <c:pt idx="114">
                  <c:v>13855</c:v>
                </c:pt>
                <c:pt idx="115">
                  <c:v>19216</c:v>
                </c:pt>
                <c:pt idx="116">
                  <c:v>17136</c:v>
                </c:pt>
                <c:pt idx="117">
                  <c:v>17138</c:v>
                </c:pt>
                <c:pt idx="118">
                  <c:v>16069</c:v>
                </c:pt>
                <c:pt idx="119">
                  <c:v>18175</c:v>
                </c:pt>
                <c:pt idx="120">
                  <c:v>21132</c:v>
                </c:pt>
                <c:pt idx="121">
                  <c:v>18802</c:v>
                </c:pt>
                <c:pt idx="122">
                  <c:v>17827</c:v>
                </c:pt>
                <c:pt idx="123">
                  <c:v>16841</c:v>
                </c:pt>
                <c:pt idx="124">
                  <c:v>19005</c:v>
                </c:pt>
                <c:pt idx="125">
                  <c:v>18893</c:v>
                </c:pt>
                <c:pt idx="126">
                  <c:v>15919</c:v>
                </c:pt>
                <c:pt idx="127">
                  <c:v>16424</c:v>
                </c:pt>
                <c:pt idx="128">
                  <c:v>16177</c:v>
                </c:pt>
                <c:pt idx="129">
                  <c:v>15004</c:v>
                </c:pt>
                <c:pt idx="130">
                  <c:v>15414</c:v>
                </c:pt>
                <c:pt idx="131">
                  <c:v>17555</c:v>
                </c:pt>
                <c:pt idx="132">
                  <c:v>16981</c:v>
                </c:pt>
                <c:pt idx="133">
                  <c:v>18374</c:v>
                </c:pt>
                <c:pt idx="134">
                  <c:v>16459</c:v>
                </c:pt>
                <c:pt idx="135">
                  <c:v>18791</c:v>
                </c:pt>
                <c:pt idx="136">
                  <c:v>16004</c:v>
                </c:pt>
                <c:pt idx="137">
                  <c:v>18412</c:v>
                </c:pt>
                <c:pt idx="138">
                  <c:v>18871</c:v>
                </c:pt>
                <c:pt idx="139">
                  <c:v>17462</c:v>
                </c:pt>
                <c:pt idx="140">
                  <c:v>17065</c:v>
                </c:pt>
                <c:pt idx="141">
                  <c:v>19239</c:v>
                </c:pt>
                <c:pt idx="142">
                  <c:v>15812</c:v>
                </c:pt>
                <c:pt idx="143">
                  <c:v>13781</c:v>
                </c:pt>
                <c:pt idx="144">
                  <c:v>11874</c:v>
                </c:pt>
                <c:pt idx="145">
                  <c:v>14207</c:v>
                </c:pt>
                <c:pt idx="146">
                  <c:v>16220</c:v>
                </c:pt>
                <c:pt idx="147">
                  <c:v>13815</c:v>
                </c:pt>
                <c:pt idx="148">
                  <c:v>16113</c:v>
                </c:pt>
                <c:pt idx="149">
                  <c:v>15472</c:v>
                </c:pt>
                <c:pt idx="150">
                  <c:v>13359</c:v>
                </c:pt>
                <c:pt idx="151">
                  <c:v>15396</c:v>
                </c:pt>
                <c:pt idx="152">
                  <c:v>18013</c:v>
                </c:pt>
                <c:pt idx="153">
                  <c:v>18625</c:v>
                </c:pt>
                <c:pt idx="154">
                  <c:v>21720</c:v>
                </c:pt>
                <c:pt idx="155">
                  <c:v>25953</c:v>
                </c:pt>
                <c:pt idx="156">
                  <c:v>24650</c:v>
                </c:pt>
                <c:pt idx="157">
                  <c:v>19855</c:v>
                </c:pt>
                <c:pt idx="158">
                  <c:v>20333</c:v>
                </c:pt>
                <c:pt idx="159">
                  <c:v>23652</c:v>
                </c:pt>
                <c:pt idx="160">
                  <c:v>22881</c:v>
                </c:pt>
                <c:pt idx="161">
                  <c:v>23293</c:v>
                </c:pt>
                <c:pt idx="162">
                  <c:v>23125</c:v>
                </c:pt>
                <c:pt idx="163">
                  <c:v>23650</c:v>
                </c:pt>
                <c:pt idx="164">
                  <c:v>19561</c:v>
                </c:pt>
                <c:pt idx="165">
                  <c:v>20176</c:v>
                </c:pt>
                <c:pt idx="166">
                  <c:v>22155</c:v>
                </c:pt>
                <c:pt idx="167">
                  <c:v>22326</c:v>
                </c:pt>
                <c:pt idx="168">
                  <c:v>21969</c:v>
                </c:pt>
                <c:pt idx="169">
                  <c:v>19830</c:v>
                </c:pt>
                <c:pt idx="170">
                  <c:v>18734</c:v>
                </c:pt>
                <c:pt idx="171">
                  <c:v>17585</c:v>
                </c:pt>
                <c:pt idx="172">
                  <c:v>16997</c:v>
                </c:pt>
                <c:pt idx="173">
                  <c:v>17608</c:v>
                </c:pt>
                <c:pt idx="174">
                  <c:v>19813</c:v>
                </c:pt>
                <c:pt idx="175">
                  <c:v>21787</c:v>
                </c:pt>
                <c:pt idx="176">
                  <c:v>16967</c:v>
                </c:pt>
                <c:pt idx="177">
                  <c:v>18838</c:v>
                </c:pt>
                <c:pt idx="178">
                  <c:v>18026</c:v>
                </c:pt>
                <c:pt idx="179">
                  <c:v>15630</c:v>
                </c:pt>
                <c:pt idx="180">
                  <c:v>19477</c:v>
                </c:pt>
                <c:pt idx="181">
                  <c:v>30258</c:v>
                </c:pt>
                <c:pt idx="182">
                  <c:v>52338</c:v>
                </c:pt>
                <c:pt idx="183">
                  <c:v>49728</c:v>
                </c:pt>
                <c:pt idx="184">
                  <c:v>46146</c:v>
                </c:pt>
                <c:pt idx="185">
                  <c:v>42690</c:v>
                </c:pt>
                <c:pt idx="186">
                  <c:v>46379</c:v>
                </c:pt>
                <c:pt idx="187">
                  <c:v>49231</c:v>
                </c:pt>
                <c:pt idx="188">
                  <c:v>50980</c:v>
                </c:pt>
                <c:pt idx="189">
                  <c:v>49194</c:v>
                </c:pt>
                <c:pt idx="190">
                  <c:v>49363</c:v>
                </c:pt>
                <c:pt idx="191">
                  <c:v>47524</c:v>
                </c:pt>
                <c:pt idx="192">
                  <c:v>38164</c:v>
                </c:pt>
                <c:pt idx="193">
                  <c:v>40117</c:v>
                </c:pt>
                <c:pt idx="194">
                  <c:v>45344</c:v>
                </c:pt>
                <c:pt idx="195">
                  <c:v>44941</c:v>
                </c:pt>
                <c:pt idx="196">
                  <c:v>38344</c:v>
                </c:pt>
                <c:pt idx="197">
                  <c:v>28791</c:v>
                </c:pt>
                <c:pt idx="198">
                  <c:v>26924</c:v>
                </c:pt>
                <c:pt idx="199">
                  <c:v>24767</c:v>
                </c:pt>
                <c:pt idx="200">
                  <c:v>25658</c:v>
                </c:pt>
                <c:pt idx="201">
                  <c:v>30492</c:v>
                </c:pt>
                <c:pt idx="202">
                  <c:v>28119</c:v>
                </c:pt>
                <c:pt idx="203">
                  <c:v>28604</c:v>
                </c:pt>
                <c:pt idx="204">
                  <c:v>28013</c:v>
                </c:pt>
                <c:pt idx="205">
                  <c:v>26928</c:v>
                </c:pt>
                <c:pt idx="206">
                  <c:v>24271</c:v>
                </c:pt>
                <c:pt idx="207">
                  <c:v>23835</c:v>
                </c:pt>
                <c:pt idx="208">
                  <c:v>27772</c:v>
                </c:pt>
                <c:pt idx="209">
                  <c:v>25700</c:v>
                </c:pt>
                <c:pt idx="210">
                  <c:v>23188</c:v>
                </c:pt>
                <c:pt idx="211">
                  <c:v>24448</c:v>
                </c:pt>
                <c:pt idx="212">
                  <c:v>23973</c:v>
                </c:pt>
                <c:pt idx="213">
                  <c:v>23652</c:v>
                </c:pt>
                <c:pt idx="214">
                  <c:v>23773</c:v>
                </c:pt>
                <c:pt idx="215">
                  <c:v>22466</c:v>
                </c:pt>
                <c:pt idx="216">
                  <c:v>24210</c:v>
                </c:pt>
                <c:pt idx="217">
                  <c:v>22920</c:v>
                </c:pt>
                <c:pt idx="218">
                  <c:v>22788</c:v>
                </c:pt>
                <c:pt idx="219">
                  <c:v>20453</c:v>
                </c:pt>
                <c:pt idx="220">
                  <c:v>19644</c:v>
                </c:pt>
                <c:pt idx="221">
                  <c:v>19995</c:v>
                </c:pt>
                <c:pt idx="222">
                  <c:v>22941</c:v>
                </c:pt>
                <c:pt idx="223">
                  <c:v>24131</c:v>
                </c:pt>
                <c:pt idx="224">
                  <c:v>24819</c:v>
                </c:pt>
                <c:pt idx="225">
                  <c:v>18362</c:v>
                </c:pt>
                <c:pt idx="226">
                  <c:v>21120</c:v>
                </c:pt>
                <c:pt idx="227">
                  <c:v>17990</c:v>
                </c:pt>
                <c:pt idx="228">
                  <c:v>19609</c:v>
                </c:pt>
                <c:pt idx="229">
                  <c:v>22035</c:v>
                </c:pt>
                <c:pt idx="230">
                  <c:v>20232</c:v>
                </c:pt>
                <c:pt idx="231">
                  <c:v>20307</c:v>
                </c:pt>
                <c:pt idx="232">
                  <c:v>23970</c:v>
                </c:pt>
                <c:pt idx="233">
                  <c:v>18483</c:v>
                </c:pt>
                <c:pt idx="234">
                  <c:v>18727</c:v>
                </c:pt>
                <c:pt idx="235">
                  <c:v>21134</c:v>
                </c:pt>
                <c:pt idx="236">
                  <c:v>24143</c:v>
                </c:pt>
                <c:pt idx="237">
                  <c:v>23694</c:v>
                </c:pt>
                <c:pt idx="238">
                  <c:v>23040</c:v>
                </c:pt>
                <c:pt idx="239">
                  <c:v>23615</c:v>
                </c:pt>
                <c:pt idx="240">
                  <c:v>20224</c:v>
                </c:pt>
                <c:pt idx="241">
                  <c:v>17229</c:v>
                </c:pt>
                <c:pt idx="242">
                  <c:v>18868</c:v>
                </c:pt>
                <c:pt idx="243">
                  <c:v>22104</c:v>
                </c:pt>
                <c:pt idx="244">
                  <c:v>22325</c:v>
                </c:pt>
                <c:pt idx="245">
                  <c:v>15106</c:v>
                </c:pt>
                <c:pt idx="246">
                  <c:v>12959</c:v>
                </c:pt>
                <c:pt idx="247">
                  <c:v>48246</c:v>
                </c:pt>
                <c:pt idx="248">
                  <c:v>30528</c:v>
                </c:pt>
                <c:pt idx="249">
                  <c:v>33521</c:v>
                </c:pt>
                <c:pt idx="250">
                  <c:v>34207</c:v>
                </c:pt>
                <c:pt idx="251">
                  <c:v>35351</c:v>
                </c:pt>
                <c:pt idx="252">
                  <c:v>38516</c:v>
                </c:pt>
                <c:pt idx="253">
                  <c:v>37276</c:v>
                </c:pt>
                <c:pt idx="254">
                  <c:v>68137</c:v>
                </c:pt>
                <c:pt idx="255">
                  <c:v>83685</c:v>
                </c:pt>
                <c:pt idx="256">
                  <c:v>93664</c:v>
                </c:pt>
                <c:pt idx="257">
                  <c:v>74309</c:v>
                </c:pt>
                <c:pt idx="258">
                  <c:v>67966</c:v>
                </c:pt>
                <c:pt idx="259">
                  <c:v>35028</c:v>
                </c:pt>
                <c:pt idx="260">
                  <c:v>23472</c:v>
                </c:pt>
                <c:pt idx="261">
                  <c:v>21818</c:v>
                </c:pt>
                <c:pt idx="262">
                  <c:v>16031</c:v>
                </c:pt>
                <c:pt idx="263">
                  <c:v>17149</c:v>
                </c:pt>
                <c:pt idx="264">
                  <c:v>19584</c:v>
                </c:pt>
                <c:pt idx="265">
                  <c:v>20672</c:v>
                </c:pt>
                <c:pt idx="266">
                  <c:v>48490</c:v>
                </c:pt>
                <c:pt idx="267">
                  <c:v>58907</c:v>
                </c:pt>
                <c:pt idx="268">
                  <c:v>58023</c:v>
                </c:pt>
                <c:pt idx="269">
                  <c:v>46131</c:v>
                </c:pt>
                <c:pt idx="270">
                  <c:v>52144</c:v>
                </c:pt>
                <c:pt idx="271">
                  <c:v>54840</c:v>
                </c:pt>
                <c:pt idx="272">
                  <c:v>62326</c:v>
                </c:pt>
                <c:pt idx="273">
                  <c:v>64900</c:v>
                </c:pt>
                <c:pt idx="274">
                  <c:v>66908</c:v>
                </c:pt>
                <c:pt idx="275">
                  <c:v>62000</c:v>
                </c:pt>
                <c:pt idx="276">
                  <c:v>52659</c:v>
                </c:pt>
                <c:pt idx="277">
                  <c:v>59603</c:v>
                </c:pt>
                <c:pt idx="278">
                  <c:v>65077</c:v>
                </c:pt>
                <c:pt idx="279">
                  <c:v>63412</c:v>
                </c:pt>
                <c:pt idx="280">
                  <c:v>62920</c:v>
                </c:pt>
                <c:pt idx="281">
                  <c:v>63941</c:v>
                </c:pt>
                <c:pt idx="282">
                  <c:v>56249</c:v>
                </c:pt>
                <c:pt idx="283">
                  <c:v>28190</c:v>
                </c:pt>
                <c:pt idx="284">
                  <c:v>24959</c:v>
                </c:pt>
                <c:pt idx="285">
                  <c:v>65950</c:v>
                </c:pt>
                <c:pt idx="286">
                  <c:v>133886</c:v>
                </c:pt>
                <c:pt idx="287">
                  <c:v>126473</c:v>
                </c:pt>
                <c:pt idx="288">
                  <c:v>108307</c:v>
                </c:pt>
                <c:pt idx="289">
                  <c:v>95207</c:v>
                </c:pt>
                <c:pt idx="290">
                  <c:v>80479</c:v>
                </c:pt>
                <c:pt idx="291">
                  <c:v>85981</c:v>
                </c:pt>
                <c:pt idx="292">
                  <c:v>57414</c:v>
                </c:pt>
                <c:pt idx="293">
                  <c:v>41492</c:v>
                </c:pt>
                <c:pt idx="294">
                  <c:v>40422</c:v>
                </c:pt>
                <c:pt idx="295">
                  <c:v>56567</c:v>
                </c:pt>
                <c:pt idx="296">
                  <c:v>56321</c:v>
                </c:pt>
                <c:pt idx="297">
                  <c:v>47336</c:v>
                </c:pt>
                <c:pt idx="298">
                  <c:v>51515</c:v>
                </c:pt>
                <c:pt idx="299">
                  <c:v>49081</c:v>
                </c:pt>
                <c:pt idx="300">
                  <c:v>34082</c:v>
                </c:pt>
                <c:pt idx="301">
                  <c:v>30972</c:v>
                </c:pt>
                <c:pt idx="302">
                  <c:v>29771</c:v>
                </c:pt>
                <c:pt idx="303">
                  <c:v>26633</c:v>
                </c:pt>
                <c:pt idx="304">
                  <c:v>34380</c:v>
                </c:pt>
                <c:pt idx="305">
                  <c:v>39568</c:v>
                </c:pt>
                <c:pt idx="306">
                  <c:v>44316</c:v>
                </c:pt>
                <c:pt idx="307">
                  <c:v>44990</c:v>
                </c:pt>
                <c:pt idx="308">
                  <c:v>45043</c:v>
                </c:pt>
                <c:pt idx="309">
                  <c:v>48719</c:v>
                </c:pt>
                <c:pt idx="310">
                  <c:v>45784</c:v>
                </c:pt>
                <c:pt idx="311">
                  <c:v>41739</c:v>
                </c:pt>
                <c:pt idx="312">
                  <c:v>41792</c:v>
                </c:pt>
                <c:pt idx="313">
                  <c:v>49447</c:v>
                </c:pt>
                <c:pt idx="314">
                  <c:v>46638</c:v>
                </c:pt>
                <c:pt idx="315">
                  <c:v>45018</c:v>
                </c:pt>
                <c:pt idx="316">
                  <c:v>81451</c:v>
                </c:pt>
                <c:pt idx="317">
                  <c:v>56039</c:v>
                </c:pt>
                <c:pt idx="318">
                  <c:v>47914</c:v>
                </c:pt>
                <c:pt idx="319">
                  <c:v>51369</c:v>
                </c:pt>
                <c:pt idx="320">
                  <c:v>60456</c:v>
                </c:pt>
                <c:pt idx="321">
                  <c:v>72613</c:v>
                </c:pt>
                <c:pt idx="322">
                  <c:v>83755</c:v>
                </c:pt>
                <c:pt idx="323">
                  <c:v>72587</c:v>
                </c:pt>
                <c:pt idx="324">
                  <c:v>75055</c:v>
                </c:pt>
                <c:pt idx="325">
                  <c:v>84139</c:v>
                </c:pt>
                <c:pt idx="326">
                  <c:v>82783</c:v>
                </c:pt>
                <c:pt idx="327">
                  <c:v>95951</c:v>
                </c:pt>
                <c:pt idx="328">
                  <c:v>78659</c:v>
                </c:pt>
                <c:pt idx="329">
                  <c:v>73793</c:v>
                </c:pt>
                <c:pt idx="330">
                  <c:v>68993</c:v>
                </c:pt>
                <c:pt idx="331">
                  <c:v>61129</c:v>
                </c:pt>
                <c:pt idx="332">
                  <c:v>59991</c:v>
                </c:pt>
                <c:pt idx="333">
                  <c:v>68733</c:v>
                </c:pt>
                <c:pt idx="334">
                  <c:v>54758</c:v>
                </c:pt>
                <c:pt idx="335">
                  <c:v>45997</c:v>
                </c:pt>
                <c:pt idx="336">
                  <c:v>50274</c:v>
                </c:pt>
                <c:pt idx="337">
                  <c:v>65494</c:v>
                </c:pt>
                <c:pt idx="338">
                  <c:v>55556</c:v>
                </c:pt>
                <c:pt idx="339">
                  <c:v>18441</c:v>
                </c:pt>
                <c:pt idx="340">
                  <c:v>19921</c:v>
                </c:pt>
                <c:pt idx="341">
                  <c:v>24237</c:v>
                </c:pt>
                <c:pt idx="342">
                  <c:v>25251</c:v>
                </c:pt>
                <c:pt idx="343">
                  <c:v>35856</c:v>
                </c:pt>
                <c:pt idx="344">
                  <c:v>39528</c:v>
                </c:pt>
                <c:pt idx="345">
                  <c:v>43903</c:v>
                </c:pt>
                <c:pt idx="346">
                  <c:v>39786</c:v>
                </c:pt>
                <c:pt idx="347">
                  <c:v>40833</c:v>
                </c:pt>
                <c:pt idx="348">
                  <c:v>36296</c:v>
                </c:pt>
                <c:pt idx="349">
                  <c:v>57335</c:v>
                </c:pt>
                <c:pt idx="350">
                  <c:v>43671</c:v>
                </c:pt>
                <c:pt idx="351">
                  <c:v>48639</c:v>
                </c:pt>
                <c:pt idx="352">
                  <c:v>43266</c:v>
                </c:pt>
                <c:pt idx="353">
                  <c:v>39709</c:v>
                </c:pt>
                <c:pt idx="354">
                  <c:v>44630</c:v>
                </c:pt>
                <c:pt idx="355">
                  <c:v>49829</c:v>
                </c:pt>
                <c:pt idx="356">
                  <c:v>48373</c:v>
                </c:pt>
                <c:pt idx="357">
                  <c:v>49392</c:v>
                </c:pt>
                <c:pt idx="358">
                  <c:v>41842</c:v>
                </c:pt>
                <c:pt idx="359">
                  <c:v>41992</c:v>
                </c:pt>
                <c:pt idx="360">
                  <c:v>41987</c:v>
                </c:pt>
                <c:pt idx="361">
                  <c:v>47661</c:v>
                </c:pt>
                <c:pt idx="362">
                  <c:v>36949</c:v>
                </c:pt>
                <c:pt idx="363">
                  <c:v>23979</c:v>
                </c:pt>
                <c:pt idx="364">
                  <c:v>31280</c:v>
                </c:pt>
                <c:pt idx="365">
                  <c:v>33205</c:v>
                </c:pt>
                <c:pt idx="366">
                  <c:v>39669</c:v>
                </c:pt>
                <c:pt idx="367">
                  <c:v>39982</c:v>
                </c:pt>
                <c:pt idx="368">
                  <c:v>40473</c:v>
                </c:pt>
                <c:pt idx="369">
                  <c:v>43285</c:v>
                </c:pt>
                <c:pt idx="370">
                  <c:v>49725</c:v>
                </c:pt>
                <c:pt idx="371">
                  <c:v>59019</c:v>
                </c:pt>
                <c:pt idx="372">
                  <c:v>57892</c:v>
                </c:pt>
                <c:pt idx="373">
                  <c:v>56369</c:v>
                </c:pt>
                <c:pt idx="374">
                  <c:v>47197</c:v>
                </c:pt>
                <c:pt idx="375">
                  <c:v>45391</c:v>
                </c:pt>
                <c:pt idx="376">
                  <c:v>56609</c:v>
                </c:pt>
                <c:pt idx="377">
                  <c:v>34777</c:v>
                </c:pt>
                <c:pt idx="378">
                  <c:v>533862</c:v>
                </c:pt>
                <c:pt idx="379">
                  <c:v>411184</c:v>
                </c:pt>
                <c:pt idx="380">
                  <c:v>55700</c:v>
                </c:pt>
                <c:pt idx="381">
                  <c:v>29969</c:v>
                </c:pt>
                <c:pt idx="382">
                  <c:v>38213</c:v>
                </c:pt>
                <c:pt idx="383">
                  <c:v>41181</c:v>
                </c:pt>
                <c:pt idx="384">
                  <c:v>151366</c:v>
                </c:pt>
                <c:pt idx="385">
                  <c:v>1082685</c:v>
                </c:pt>
                <c:pt idx="386">
                  <c:v>195614</c:v>
                </c:pt>
                <c:pt idx="387">
                  <c:v>160425</c:v>
                </c:pt>
                <c:pt idx="388">
                  <c:v>137095</c:v>
                </c:pt>
                <c:pt idx="389">
                  <c:v>106482</c:v>
                </c:pt>
                <c:pt idx="390">
                  <c:v>48794</c:v>
                </c:pt>
                <c:pt idx="391">
                  <c:v>28659</c:v>
                </c:pt>
                <c:pt idx="392">
                  <c:v>58109</c:v>
                </c:pt>
                <c:pt idx="393">
                  <c:v>52379</c:v>
                </c:pt>
                <c:pt idx="394">
                  <c:v>40526</c:v>
                </c:pt>
                <c:pt idx="395">
                  <c:v>50522</c:v>
                </c:pt>
                <c:pt idx="396">
                  <c:v>56223</c:v>
                </c:pt>
                <c:pt idx="397">
                  <c:v>87333</c:v>
                </c:pt>
                <c:pt idx="398">
                  <c:v>90839</c:v>
                </c:pt>
                <c:pt idx="399">
                  <c:v>1807849</c:v>
                </c:pt>
                <c:pt idx="400">
                  <c:v>681430</c:v>
                </c:pt>
                <c:pt idx="401">
                  <c:v>788514</c:v>
                </c:pt>
                <c:pt idx="402">
                  <c:v>619226</c:v>
                </c:pt>
                <c:pt idx="403">
                  <c:v>659138</c:v>
                </c:pt>
                <c:pt idx="404">
                  <c:v>917517</c:v>
                </c:pt>
                <c:pt idx="405">
                  <c:v>716397</c:v>
                </c:pt>
                <c:pt idx="406">
                  <c:v>407480</c:v>
                </c:pt>
                <c:pt idx="407">
                  <c:v>395518</c:v>
                </c:pt>
                <c:pt idx="408">
                  <c:v>461494</c:v>
                </c:pt>
                <c:pt idx="409">
                  <c:v>180860</c:v>
                </c:pt>
                <c:pt idx="410">
                  <c:v>105639</c:v>
                </c:pt>
                <c:pt idx="411">
                  <c:v>117561</c:v>
                </c:pt>
                <c:pt idx="412">
                  <c:v>172990</c:v>
                </c:pt>
                <c:pt idx="413">
                  <c:v>645195</c:v>
                </c:pt>
                <c:pt idx="414">
                  <c:v>797325</c:v>
                </c:pt>
                <c:pt idx="415">
                  <c:v>691908</c:v>
                </c:pt>
                <c:pt idx="416">
                  <c:v>690447</c:v>
                </c:pt>
                <c:pt idx="417">
                  <c:v>395346</c:v>
                </c:pt>
                <c:pt idx="418">
                  <c:v>719793</c:v>
                </c:pt>
                <c:pt idx="419">
                  <c:v>742913</c:v>
                </c:pt>
                <c:pt idx="420">
                  <c:v>787422</c:v>
                </c:pt>
                <c:pt idx="421">
                  <c:v>754718</c:v>
                </c:pt>
                <c:pt idx="422">
                  <c:v>720169</c:v>
                </c:pt>
                <c:pt idx="423">
                  <c:v>542382</c:v>
                </c:pt>
                <c:pt idx="424">
                  <c:v>299317</c:v>
                </c:pt>
                <c:pt idx="425">
                  <c:v>709575</c:v>
                </c:pt>
                <c:pt idx="426">
                  <c:v>844389</c:v>
                </c:pt>
                <c:pt idx="427">
                  <c:v>861378</c:v>
                </c:pt>
                <c:pt idx="428">
                  <c:v>958820</c:v>
                </c:pt>
                <c:pt idx="429">
                  <c:v>1208195</c:v>
                </c:pt>
                <c:pt idx="430">
                  <c:v>1204800</c:v>
                </c:pt>
                <c:pt idx="431">
                  <c:v>720524</c:v>
                </c:pt>
                <c:pt idx="432">
                  <c:v>1620101</c:v>
                </c:pt>
                <c:pt idx="433">
                  <c:v>1434629</c:v>
                </c:pt>
                <c:pt idx="434">
                  <c:v>1322327</c:v>
                </c:pt>
                <c:pt idx="435">
                  <c:v>1411131</c:v>
                </c:pt>
                <c:pt idx="436">
                  <c:v>1195212</c:v>
                </c:pt>
                <c:pt idx="437">
                  <c:v>1242798</c:v>
                </c:pt>
                <c:pt idx="438">
                  <c:v>873798</c:v>
                </c:pt>
                <c:pt idx="439">
                  <c:v>1020970</c:v>
                </c:pt>
                <c:pt idx="440">
                  <c:v>533105</c:v>
                </c:pt>
                <c:pt idx="441">
                  <c:v>111836</c:v>
                </c:pt>
                <c:pt idx="442">
                  <c:v>124667</c:v>
                </c:pt>
                <c:pt idx="443">
                  <c:v>91943</c:v>
                </c:pt>
                <c:pt idx="444">
                  <c:v>79238</c:v>
                </c:pt>
                <c:pt idx="445">
                  <c:v>62975</c:v>
                </c:pt>
                <c:pt idx="446">
                  <c:v>658770</c:v>
                </c:pt>
                <c:pt idx="447">
                  <c:v>1080262</c:v>
                </c:pt>
                <c:pt idx="448">
                  <c:v>1490445</c:v>
                </c:pt>
                <c:pt idx="449">
                  <c:v>1256122</c:v>
                </c:pt>
                <c:pt idx="450">
                  <c:v>890253</c:v>
                </c:pt>
                <c:pt idx="451">
                  <c:v>457190</c:v>
                </c:pt>
                <c:pt idx="452">
                  <c:v>249192</c:v>
                </c:pt>
                <c:pt idx="453">
                  <c:v>398832</c:v>
                </c:pt>
                <c:pt idx="454">
                  <c:v>366206</c:v>
                </c:pt>
                <c:pt idx="455">
                  <c:v>368696</c:v>
                </c:pt>
                <c:pt idx="456">
                  <c:v>454071</c:v>
                </c:pt>
                <c:pt idx="457">
                  <c:v>458250</c:v>
                </c:pt>
                <c:pt idx="458">
                  <c:v>151766</c:v>
                </c:pt>
                <c:pt idx="459">
                  <c:v>72695</c:v>
                </c:pt>
                <c:pt idx="460">
                  <c:v>583423</c:v>
                </c:pt>
                <c:pt idx="461">
                  <c:v>594238</c:v>
                </c:pt>
                <c:pt idx="462">
                  <c:v>296492</c:v>
                </c:pt>
                <c:pt idx="463">
                  <c:v>117176</c:v>
                </c:pt>
                <c:pt idx="464">
                  <c:v>127108</c:v>
                </c:pt>
                <c:pt idx="465">
                  <c:v>55317</c:v>
                </c:pt>
                <c:pt idx="466">
                  <c:v>56223</c:v>
                </c:pt>
                <c:pt idx="467">
                  <c:v>99081</c:v>
                </c:pt>
                <c:pt idx="468">
                  <c:v>96675</c:v>
                </c:pt>
                <c:pt idx="469">
                  <c:v>102220</c:v>
                </c:pt>
                <c:pt idx="470">
                  <c:v>101067</c:v>
                </c:pt>
                <c:pt idx="471">
                  <c:v>91260</c:v>
                </c:pt>
                <c:pt idx="472">
                  <c:v>71378</c:v>
                </c:pt>
                <c:pt idx="473">
                  <c:v>69215</c:v>
                </c:pt>
                <c:pt idx="474">
                  <c:v>82398</c:v>
                </c:pt>
                <c:pt idx="475">
                  <c:v>149836</c:v>
                </c:pt>
                <c:pt idx="476">
                  <c:v>82342</c:v>
                </c:pt>
                <c:pt idx="477">
                  <c:v>53415</c:v>
                </c:pt>
                <c:pt idx="478">
                  <c:v>21327</c:v>
                </c:pt>
                <c:pt idx="479">
                  <c:v>9517</c:v>
                </c:pt>
                <c:pt idx="480">
                  <c:v>4546</c:v>
                </c:pt>
                <c:pt idx="481">
                  <c:v>11414</c:v>
                </c:pt>
                <c:pt idx="482">
                  <c:v>13748</c:v>
                </c:pt>
                <c:pt idx="483">
                  <c:v>12178</c:v>
                </c:pt>
                <c:pt idx="484">
                  <c:v>18314</c:v>
                </c:pt>
                <c:pt idx="485">
                  <c:v>14997</c:v>
                </c:pt>
                <c:pt idx="486">
                  <c:v>15385</c:v>
                </c:pt>
                <c:pt idx="487">
                  <c:v>16360</c:v>
                </c:pt>
                <c:pt idx="488">
                  <c:v>14985</c:v>
                </c:pt>
                <c:pt idx="489">
                  <c:v>14768</c:v>
                </c:pt>
                <c:pt idx="490">
                  <c:v>43962</c:v>
                </c:pt>
                <c:pt idx="491">
                  <c:v>83158</c:v>
                </c:pt>
                <c:pt idx="492">
                  <c:v>46784</c:v>
                </c:pt>
                <c:pt idx="493">
                  <c:v>9557</c:v>
                </c:pt>
                <c:pt idx="494">
                  <c:v>13091</c:v>
                </c:pt>
                <c:pt idx="495">
                  <c:v>26711</c:v>
                </c:pt>
                <c:pt idx="496">
                  <c:v>44148</c:v>
                </c:pt>
                <c:pt idx="497">
                  <c:v>1075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4377088"/>
        <c:axId val="-2051884736"/>
      </c:barChart>
      <c:lineChart>
        <c:grouping val="standard"/>
        <c:varyColors val="0"/>
        <c:ser>
          <c:idx val="0"/>
          <c:order val="0"/>
          <c:tx>
            <c:strRef>
              <c:f>Adstock!$C$1</c:f>
              <c:strCache>
                <c:ptCount val="1"/>
                <c:pt idx="0">
                  <c:v>Direct Visit 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Adstock!$B$2:$B$499</c:f>
              <c:numCache>
                <c:formatCode>0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</c:numCache>
            </c:numRef>
          </c:cat>
          <c:val>
            <c:numRef>
              <c:f>Adstock!$C$2:$C$499</c:f>
              <c:numCache>
                <c:formatCode>General</c:formatCode>
                <c:ptCount val="498"/>
                <c:pt idx="0">
                  <c:v>531</c:v>
                </c:pt>
                <c:pt idx="1">
                  <c:v>740</c:v>
                </c:pt>
                <c:pt idx="2">
                  <c:v>974</c:v>
                </c:pt>
                <c:pt idx="3">
                  <c:v>531</c:v>
                </c:pt>
                <c:pt idx="4">
                  <c:v>566</c:v>
                </c:pt>
                <c:pt idx="5">
                  <c:v>1485</c:v>
                </c:pt>
                <c:pt idx="6">
                  <c:v>972</c:v>
                </c:pt>
                <c:pt idx="7">
                  <c:v>839</c:v>
                </c:pt>
                <c:pt idx="8">
                  <c:v>1220</c:v>
                </c:pt>
                <c:pt idx="9">
                  <c:v>1125</c:v>
                </c:pt>
                <c:pt idx="10">
                  <c:v>608</c:v>
                </c:pt>
                <c:pt idx="11">
                  <c:v>713</c:v>
                </c:pt>
                <c:pt idx="12">
                  <c:v>1419</c:v>
                </c:pt>
                <c:pt idx="13">
                  <c:v>818</c:v>
                </c:pt>
                <c:pt idx="14">
                  <c:v>1252</c:v>
                </c:pt>
                <c:pt idx="15">
                  <c:v>814</c:v>
                </c:pt>
                <c:pt idx="16">
                  <c:v>731</c:v>
                </c:pt>
                <c:pt idx="17">
                  <c:v>420</c:v>
                </c:pt>
                <c:pt idx="18">
                  <c:v>592</c:v>
                </c:pt>
                <c:pt idx="19">
                  <c:v>567</c:v>
                </c:pt>
                <c:pt idx="20">
                  <c:v>707</c:v>
                </c:pt>
                <c:pt idx="21">
                  <c:v>771</c:v>
                </c:pt>
                <c:pt idx="22">
                  <c:v>726</c:v>
                </c:pt>
                <c:pt idx="23">
                  <c:v>560</c:v>
                </c:pt>
                <c:pt idx="24">
                  <c:v>459</c:v>
                </c:pt>
                <c:pt idx="25">
                  <c:v>548</c:v>
                </c:pt>
                <c:pt idx="26">
                  <c:v>975</c:v>
                </c:pt>
                <c:pt idx="27">
                  <c:v>829</c:v>
                </c:pt>
                <c:pt idx="28">
                  <c:v>1584</c:v>
                </c:pt>
                <c:pt idx="29">
                  <c:v>701</c:v>
                </c:pt>
                <c:pt idx="30">
                  <c:v>611</c:v>
                </c:pt>
                <c:pt idx="31">
                  <c:v>549</c:v>
                </c:pt>
                <c:pt idx="32">
                  <c:v>522</c:v>
                </c:pt>
                <c:pt idx="33">
                  <c:v>684</c:v>
                </c:pt>
                <c:pt idx="34">
                  <c:v>834</c:v>
                </c:pt>
                <c:pt idx="35">
                  <c:v>586</c:v>
                </c:pt>
                <c:pt idx="36">
                  <c:v>589</c:v>
                </c:pt>
                <c:pt idx="37">
                  <c:v>604</c:v>
                </c:pt>
                <c:pt idx="38">
                  <c:v>440</c:v>
                </c:pt>
                <c:pt idx="39">
                  <c:v>472</c:v>
                </c:pt>
                <c:pt idx="40">
                  <c:v>635</c:v>
                </c:pt>
                <c:pt idx="41">
                  <c:v>791</c:v>
                </c:pt>
                <c:pt idx="42">
                  <c:v>572</c:v>
                </c:pt>
                <c:pt idx="43">
                  <c:v>1010</c:v>
                </c:pt>
                <c:pt idx="44">
                  <c:v>654</c:v>
                </c:pt>
                <c:pt idx="45">
                  <c:v>450</c:v>
                </c:pt>
                <c:pt idx="46">
                  <c:v>477</c:v>
                </c:pt>
                <c:pt idx="47">
                  <c:v>508</c:v>
                </c:pt>
                <c:pt idx="48">
                  <c:v>577</c:v>
                </c:pt>
                <c:pt idx="49">
                  <c:v>683</c:v>
                </c:pt>
                <c:pt idx="50">
                  <c:v>560</c:v>
                </c:pt>
                <c:pt idx="51">
                  <c:v>1097</c:v>
                </c:pt>
                <c:pt idx="52">
                  <c:v>456</c:v>
                </c:pt>
                <c:pt idx="53">
                  <c:v>461</c:v>
                </c:pt>
                <c:pt idx="54">
                  <c:v>527</c:v>
                </c:pt>
                <c:pt idx="55">
                  <c:v>575</c:v>
                </c:pt>
                <c:pt idx="56">
                  <c:v>592</c:v>
                </c:pt>
                <c:pt idx="57">
                  <c:v>850</c:v>
                </c:pt>
                <c:pt idx="58">
                  <c:v>506</c:v>
                </c:pt>
                <c:pt idx="59">
                  <c:v>393</c:v>
                </c:pt>
                <c:pt idx="60">
                  <c:v>400</c:v>
                </c:pt>
                <c:pt idx="61">
                  <c:v>680</c:v>
                </c:pt>
                <c:pt idx="62">
                  <c:v>1569</c:v>
                </c:pt>
                <c:pt idx="63">
                  <c:v>900</c:v>
                </c:pt>
                <c:pt idx="64">
                  <c:v>829</c:v>
                </c:pt>
                <c:pt idx="65">
                  <c:v>884</c:v>
                </c:pt>
                <c:pt idx="66">
                  <c:v>573</c:v>
                </c:pt>
                <c:pt idx="67">
                  <c:v>405</c:v>
                </c:pt>
                <c:pt idx="68">
                  <c:v>1227</c:v>
                </c:pt>
                <c:pt idx="69">
                  <c:v>827</c:v>
                </c:pt>
                <c:pt idx="70">
                  <c:v>569</c:v>
                </c:pt>
                <c:pt idx="71">
                  <c:v>816</c:v>
                </c:pt>
                <c:pt idx="72">
                  <c:v>612</c:v>
                </c:pt>
                <c:pt idx="73">
                  <c:v>482</c:v>
                </c:pt>
                <c:pt idx="74">
                  <c:v>476</c:v>
                </c:pt>
                <c:pt idx="75">
                  <c:v>691</c:v>
                </c:pt>
                <c:pt idx="76">
                  <c:v>539</c:v>
                </c:pt>
                <c:pt idx="77">
                  <c:v>723</c:v>
                </c:pt>
                <c:pt idx="78">
                  <c:v>512</c:v>
                </c:pt>
                <c:pt idx="79">
                  <c:v>446</c:v>
                </c:pt>
                <c:pt idx="80">
                  <c:v>320</c:v>
                </c:pt>
                <c:pt idx="81">
                  <c:v>567</c:v>
                </c:pt>
                <c:pt idx="82">
                  <c:v>690</c:v>
                </c:pt>
                <c:pt idx="83">
                  <c:v>745</c:v>
                </c:pt>
                <c:pt idx="84">
                  <c:v>453</c:v>
                </c:pt>
                <c:pt idx="85">
                  <c:v>507</c:v>
                </c:pt>
                <c:pt idx="86">
                  <c:v>394</c:v>
                </c:pt>
                <c:pt idx="87">
                  <c:v>360</c:v>
                </c:pt>
                <c:pt idx="88">
                  <c:v>434</c:v>
                </c:pt>
                <c:pt idx="89">
                  <c:v>515</c:v>
                </c:pt>
                <c:pt idx="90">
                  <c:v>501</c:v>
                </c:pt>
                <c:pt idx="91">
                  <c:v>574</c:v>
                </c:pt>
                <c:pt idx="92">
                  <c:v>440</c:v>
                </c:pt>
                <c:pt idx="93">
                  <c:v>437</c:v>
                </c:pt>
                <c:pt idx="94">
                  <c:v>335</c:v>
                </c:pt>
                <c:pt idx="95">
                  <c:v>434</c:v>
                </c:pt>
                <c:pt idx="96">
                  <c:v>399</c:v>
                </c:pt>
                <c:pt idx="97">
                  <c:v>469</c:v>
                </c:pt>
                <c:pt idx="98">
                  <c:v>354</c:v>
                </c:pt>
                <c:pt idx="99">
                  <c:v>427</c:v>
                </c:pt>
                <c:pt idx="100">
                  <c:v>345</c:v>
                </c:pt>
                <c:pt idx="101">
                  <c:v>284</c:v>
                </c:pt>
                <c:pt idx="102">
                  <c:v>357</c:v>
                </c:pt>
                <c:pt idx="103">
                  <c:v>474</c:v>
                </c:pt>
                <c:pt idx="104">
                  <c:v>1105</c:v>
                </c:pt>
                <c:pt idx="105">
                  <c:v>831</c:v>
                </c:pt>
                <c:pt idx="106">
                  <c:v>955</c:v>
                </c:pt>
                <c:pt idx="107">
                  <c:v>533</c:v>
                </c:pt>
                <c:pt idx="108">
                  <c:v>804</c:v>
                </c:pt>
                <c:pt idx="109">
                  <c:v>480</c:v>
                </c:pt>
                <c:pt idx="110">
                  <c:v>602</c:v>
                </c:pt>
                <c:pt idx="111">
                  <c:v>560</c:v>
                </c:pt>
                <c:pt idx="112">
                  <c:v>919</c:v>
                </c:pt>
                <c:pt idx="113">
                  <c:v>858</c:v>
                </c:pt>
                <c:pt idx="114">
                  <c:v>687</c:v>
                </c:pt>
                <c:pt idx="115">
                  <c:v>752</c:v>
                </c:pt>
                <c:pt idx="116">
                  <c:v>600</c:v>
                </c:pt>
                <c:pt idx="117">
                  <c:v>1051</c:v>
                </c:pt>
                <c:pt idx="118">
                  <c:v>759</c:v>
                </c:pt>
                <c:pt idx="119">
                  <c:v>685</c:v>
                </c:pt>
                <c:pt idx="120">
                  <c:v>716</c:v>
                </c:pt>
                <c:pt idx="121">
                  <c:v>664</c:v>
                </c:pt>
                <c:pt idx="122">
                  <c:v>448</c:v>
                </c:pt>
                <c:pt idx="123">
                  <c:v>667</c:v>
                </c:pt>
                <c:pt idx="124">
                  <c:v>799</c:v>
                </c:pt>
                <c:pt idx="125">
                  <c:v>716</c:v>
                </c:pt>
                <c:pt idx="126">
                  <c:v>983</c:v>
                </c:pt>
                <c:pt idx="127">
                  <c:v>674</c:v>
                </c:pt>
                <c:pt idx="128">
                  <c:v>741</c:v>
                </c:pt>
                <c:pt idx="129">
                  <c:v>704</c:v>
                </c:pt>
                <c:pt idx="130">
                  <c:v>780</c:v>
                </c:pt>
                <c:pt idx="131">
                  <c:v>1064</c:v>
                </c:pt>
                <c:pt idx="132">
                  <c:v>1448</c:v>
                </c:pt>
                <c:pt idx="133">
                  <c:v>734</c:v>
                </c:pt>
                <c:pt idx="134">
                  <c:v>769</c:v>
                </c:pt>
                <c:pt idx="135">
                  <c:v>747</c:v>
                </c:pt>
                <c:pt idx="136">
                  <c:v>449</c:v>
                </c:pt>
                <c:pt idx="137">
                  <c:v>483</c:v>
                </c:pt>
                <c:pt idx="138">
                  <c:v>614</c:v>
                </c:pt>
                <c:pt idx="139">
                  <c:v>963</c:v>
                </c:pt>
                <c:pt idx="140">
                  <c:v>1298</c:v>
                </c:pt>
                <c:pt idx="141">
                  <c:v>948</c:v>
                </c:pt>
                <c:pt idx="142">
                  <c:v>814</c:v>
                </c:pt>
                <c:pt idx="143">
                  <c:v>475</c:v>
                </c:pt>
                <c:pt idx="144">
                  <c:v>457</c:v>
                </c:pt>
                <c:pt idx="145">
                  <c:v>570</c:v>
                </c:pt>
                <c:pt idx="146">
                  <c:v>607</c:v>
                </c:pt>
                <c:pt idx="147">
                  <c:v>593</c:v>
                </c:pt>
                <c:pt idx="148">
                  <c:v>690</c:v>
                </c:pt>
                <c:pt idx="149">
                  <c:v>993</c:v>
                </c:pt>
                <c:pt idx="150">
                  <c:v>569</c:v>
                </c:pt>
                <c:pt idx="151">
                  <c:v>578</c:v>
                </c:pt>
                <c:pt idx="152">
                  <c:v>910</c:v>
                </c:pt>
                <c:pt idx="153">
                  <c:v>745</c:v>
                </c:pt>
                <c:pt idx="154">
                  <c:v>801</c:v>
                </c:pt>
                <c:pt idx="155">
                  <c:v>661</c:v>
                </c:pt>
                <c:pt idx="156">
                  <c:v>626</c:v>
                </c:pt>
                <c:pt idx="157">
                  <c:v>636</c:v>
                </c:pt>
                <c:pt idx="158">
                  <c:v>347</c:v>
                </c:pt>
                <c:pt idx="159">
                  <c:v>616</c:v>
                </c:pt>
                <c:pt idx="160">
                  <c:v>766</c:v>
                </c:pt>
                <c:pt idx="161">
                  <c:v>794</c:v>
                </c:pt>
                <c:pt idx="162">
                  <c:v>600</c:v>
                </c:pt>
                <c:pt idx="163">
                  <c:v>507</c:v>
                </c:pt>
                <c:pt idx="164">
                  <c:v>432</c:v>
                </c:pt>
                <c:pt idx="165">
                  <c:v>510</c:v>
                </c:pt>
                <c:pt idx="166">
                  <c:v>1001</c:v>
                </c:pt>
                <c:pt idx="167">
                  <c:v>1771</c:v>
                </c:pt>
                <c:pt idx="168">
                  <c:v>631</c:v>
                </c:pt>
                <c:pt idx="169">
                  <c:v>623</c:v>
                </c:pt>
                <c:pt idx="170">
                  <c:v>765</c:v>
                </c:pt>
                <c:pt idx="171">
                  <c:v>492</c:v>
                </c:pt>
                <c:pt idx="172">
                  <c:v>330</c:v>
                </c:pt>
                <c:pt idx="173">
                  <c:v>686</c:v>
                </c:pt>
                <c:pt idx="174">
                  <c:v>940</c:v>
                </c:pt>
                <c:pt idx="175">
                  <c:v>623</c:v>
                </c:pt>
                <c:pt idx="176">
                  <c:v>900</c:v>
                </c:pt>
                <c:pt idx="177">
                  <c:v>714</c:v>
                </c:pt>
                <c:pt idx="178">
                  <c:v>602</c:v>
                </c:pt>
                <c:pt idx="179">
                  <c:v>360</c:v>
                </c:pt>
                <c:pt idx="180">
                  <c:v>559</c:v>
                </c:pt>
                <c:pt idx="181">
                  <c:v>597</c:v>
                </c:pt>
                <c:pt idx="182">
                  <c:v>1105</c:v>
                </c:pt>
                <c:pt idx="183">
                  <c:v>877</c:v>
                </c:pt>
                <c:pt idx="184">
                  <c:v>593</c:v>
                </c:pt>
                <c:pt idx="185">
                  <c:v>590</c:v>
                </c:pt>
                <c:pt idx="186">
                  <c:v>582</c:v>
                </c:pt>
                <c:pt idx="187">
                  <c:v>804</c:v>
                </c:pt>
                <c:pt idx="188">
                  <c:v>1053</c:v>
                </c:pt>
                <c:pt idx="189">
                  <c:v>883</c:v>
                </c:pt>
                <c:pt idx="190">
                  <c:v>1915</c:v>
                </c:pt>
                <c:pt idx="191">
                  <c:v>1189</c:v>
                </c:pt>
                <c:pt idx="192">
                  <c:v>912</c:v>
                </c:pt>
                <c:pt idx="193">
                  <c:v>582</c:v>
                </c:pt>
                <c:pt idx="194">
                  <c:v>1025</c:v>
                </c:pt>
                <c:pt idx="195">
                  <c:v>876</c:v>
                </c:pt>
                <c:pt idx="196">
                  <c:v>1360</c:v>
                </c:pt>
                <c:pt idx="197">
                  <c:v>813</c:v>
                </c:pt>
                <c:pt idx="198">
                  <c:v>1067</c:v>
                </c:pt>
                <c:pt idx="199">
                  <c:v>662</c:v>
                </c:pt>
                <c:pt idx="200">
                  <c:v>738</c:v>
                </c:pt>
                <c:pt idx="201">
                  <c:v>942</c:v>
                </c:pt>
                <c:pt idx="202">
                  <c:v>1461</c:v>
                </c:pt>
                <c:pt idx="203">
                  <c:v>759</c:v>
                </c:pt>
                <c:pt idx="204">
                  <c:v>532</c:v>
                </c:pt>
                <c:pt idx="205">
                  <c:v>533</c:v>
                </c:pt>
                <c:pt idx="206">
                  <c:v>375</c:v>
                </c:pt>
                <c:pt idx="207">
                  <c:v>354</c:v>
                </c:pt>
                <c:pt idx="208">
                  <c:v>585</c:v>
                </c:pt>
                <c:pt idx="209">
                  <c:v>749</c:v>
                </c:pt>
                <c:pt idx="210">
                  <c:v>733</c:v>
                </c:pt>
                <c:pt idx="211">
                  <c:v>477</c:v>
                </c:pt>
                <c:pt idx="212">
                  <c:v>855</c:v>
                </c:pt>
                <c:pt idx="213">
                  <c:v>625</c:v>
                </c:pt>
                <c:pt idx="214">
                  <c:v>478</c:v>
                </c:pt>
                <c:pt idx="215">
                  <c:v>1039</c:v>
                </c:pt>
                <c:pt idx="216">
                  <c:v>852</c:v>
                </c:pt>
                <c:pt idx="217">
                  <c:v>680</c:v>
                </c:pt>
                <c:pt idx="218">
                  <c:v>843</c:v>
                </c:pt>
                <c:pt idx="219">
                  <c:v>663</c:v>
                </c:pt>
                <c:pt idx="220">
                  <c:v>463</c:v>
                </c:pt>
                <c:pt idx="221">
                  <c:v>278</c:v>
                </c:pt>
                <c:pt idx="222">
                  <c:v>657</c:v>
                </c:pt>
                <c:pt idx="223">
                  <c:v>748</c:v>
                </c:pt>
                <c:pt idx="224">
                  <c:v>764</c:v>
                </c:pt>
                <c:pt idx="225">
                  <c:v>626</c:v>
                </c:pt>
                <c:pt idx="226">
                  <c:v>937</c:v>
                </c:pt>
                <c:pt idx="227">
                  <c:v>390</c:v>
                </c:pt>
                <c:pt idx="228">
                  <c:v>338</c:v>
                </c:pt>
                <c:pt idx="229">
                  <c:v>637</c:v>
                </c:pt>
                <c:pt idx="230">
                  <c:v>581</c:v>
                </c:pt>
                <c:pt idx="231">
                  <c:v>602</c:v>
                </c:pt>
                <c:pt idx="232">
                  <c:v>816</c:v>
                </c:pt>
                <c:pt idx="233">
                  <c:v>558</c:v>
                </c:pt>
                <c:pt idx="234">
                  <c:v>350</c:v>
                </c:pt>
                <c:pt idx="235">
                  <c:v>311</c:v>
                </c:pt>
                <c:pt idx="236">
                  <c:v>1178</c:v>
                </c:pt>
                <c:pt idx="237">
                  <c:v>1000</c:v>
                </c:pt>
                <c:pt idx="238">
                  <c:v>683</c:v>
                </c:pt>
                <c:pt idx="239">
                  <c:v>833</c:v>
                </c:pt>
                <c:pt idx="240">
                  <c:v>599</c:v>
                </c:pt>
                <c:pt idx="241">
                  <c:v>274</c:v>
                </c:pt>
                <c:pt idx="242">
                  <c:v>314</c:v>
                </c:pt>
                <c:pt idx="243">
                  <c:v>463</c:v>
                </c:pt>
                <c:pt idx="244">
                  <c:v>609</c:v>
                </c:pt>
                <c:pt idx="245">
                  <c:v>1038</c:v>
                </c:pt>
                <c:pt idx="246">
                  <c:v>859</c:v>
                </c:pt>
                <c:pt idx="247">
                  <c:v>659</c:v>
                </c:pt>
                <c:pt idx="248">
                  <c:v>293</c:v>
                </c:pt>
                <c:pt idx="249">
                  <c:v>339</c:v>
                </c:pt>
                <c:pt idx="250">
                  <c:v>952</c:v>
                </c:pt>
                <c:pt idx="251">
                  <c:v>708</c:v>
                </c:pt>
                <c:pt idx="252">
                  <c:v>1048</c:v>
                </c:pt>
                <c:pt idx="253">
                  <c:v>755</c:v>
                </c:pt>
                <c:pt idx="254">
                  <c:v>643</c:v>
                </c:pt>
                <c:pt idx="255">
                  <c:v>1177</c:v>
                </c:pt>
                <c:pt idx="256">
                  <c:v>669</c:v>
                </c:pt>
                <c:pt idx="257">
                  <c:v>1103</c:v>
                </c:pt>
                <c:pt idx="258">
                  <c:v>1149</c:v>
                </c:pt>
                <c:pt idx="259">
                  <c:v>768</c:v>
                </c:pt>
                <c:pt idx="260">
                  <c:v>686</c:v>
                </c:pt>
                <c:pt idx="261">
                  <c:v>650</c:v>
                </c:pt>
                <c:pt idx="262">
                  <c:v>408</c:v>
                </c:pt>
                <c:pt idx="263">
                  <c:v>732</c:v>
                </c:pt>
                <c:pt idx="264">
                  <c:v>1054</c:v>
                </c:pt>
                <c:pt idx="265">
                  <c:v>844</c:v>
                </c:pt>
                <c:pt idx="266">
                  <c:v>775</c:v>
                </c:pt>
                <c:pt idx="267">
                  <c:v>678</c:v>
                </c:pt>
                <c:pt idx="268">
                  <c:v>682</c:v>
                </c:pt>
                <c:pt idx="269">
                  <c:v>585</c:v>
                </c:pt>
                <c:pt idx="270">
                  <c:v>532</c:v>
                </c:pt>
                <c:pt idx="271">
                  <c:v>623</c:v>
                </c:pt>
                <c:pt idx="272">
                  <c:v>565</c:v>
                </c:pt>
                <c:pt idx="273">
                  <c:v>872</c:v>
                </c:pt>
                <c:pt idx="274">
                  <c:v>711</c:v>
                </c:pt>
                <c:pt idx="275">
                  <c:v>547</c:v>
                </c:pt>
                <c:pt idx="276">
                  <c:v>576</c:v>
                </c:pt>
                <c:pt idx="277">
                  <c:v>448</c:v>
                </c:pt>
                <c:pt idx="278">
                  <c:v>598</c:v>
                </c:pt>
                <c:pt idx="279">
                  <c:v>616</c:v>
                </c:pt>
                <c:pt idx="280">
                  <c:v>652</c:v>
                </c:pt>
                <c:pt idx="281">
                  <c:v>690</c:v>
                </c:pt>
                <c:pt idx="282">
                  <c:v>702</c:v>
                </c:pt>
                <c:pt idx="283">
                  <c:v>505</c:v>
                </c:pt>
                <c:pt idx="284">
                  <c:v>346</c:v>
                </c:pt>
                <c:pt idx="285">
                  <c:v>487</c:v>
                </c:pt>
                <c:pt idx="286">
                  <c:v>604</c:v>
                </c:pt>
                <c:pt idx="287">
                  <c:v>535</c:v>
                </c:pt>
                <c:pt idx="288">
                  <c:v>807</c:v>
                </c:pt>
                <c:pt idx="289">
                  <c:v>639</c:v>
                </c:pt>
                <c:pt idx="290">
                  <c:v>317</c:v>
                </c:pt>
                <c:pt idx="291">
                  <c:v>322</c:v>
                </c:pt>
                <c:pt idx="292">
                  <c:v>552</c:v>
                </c:pt>
                <c:pt idx="293">
                  <c:v>771</c:v>
                </c:pt>
                <c:pt idx="294">
                  <c:v>594</c:v>
                </c:pt>
                <c:pt idx="295">
                  <c:v>508</c:v>
                </c:pt>
                <c:pt idx="296">
                  <c:v>1037</c:v>
                </c:pt>
                <c:pt idx="297">
                  <c:v>680</c:v>
                </c:pt>
                <c:pt idx="298">
                  <c:v>480</c:v>
                </c:pt>
                <c:pt idx="299">
                  <c:v>862</c:v>
                </c:pt>
                <c:pt idx="300">
                  <c:v>807</c:v>
                </c:pt>
                <c:pt idx="301">
                  <c:v>803</c:v>
                </c:pt>
                <c:pt idx="302">
                  <c:v>753</c:v>
                </c:pt>
                <c:pt idx="303">
                  <c:v>626</c:v>
                </c:pt>
                <c:pt idx="304">
                  <c:v>627</c:v>
                </c:pt>
                <c:pt idx="305">
                  <c:v>564</c:v>
                </c:pt>
                <c:pt idx="306">
                  <c:v>727</c:v>
                </c:pt>
                <c:pt idx="307">
                  <c:v>804</c:v>
                </c:pt>
                <c:pt idx="308">
                  <c:v>653</c:v>
                </c:pt>
                <c:pt idx="309">
                  <c:v>692</c:v>
                </c:pt>
                <c:pt idx="310">
                  <c:v>921</c:v>
                </c:pt>
                <c:pt idx="311">
                  <c:v>504</c:v>
                </c:pt>
                <c:pt idx="312">
                  <c:v>524</c:v>
                </c:pt>
                <c:pt idx="313">
                  <c:v>1036</c:v>
                </c:pt>
                <c:pt idx="314">
                  <c:v>838</c:v>
                </c:pt>
                <c:pt idx="315">
                  <c:v>749</c:v>
                </c:pt>
                <c:pt idx="316">
                  <c:v>978</c:v>
                </c:pt>
                <c:pt idx="317">
                  <c:v>1238</c:v>
                </c:pt>
                <c:pt idx="318">
                  <c:v>529</c:v>
                </c:pt>
                <c:pt idx="319">
                  <c:v>405</c:v>
                </c:pt>
                <c:pt idx="320">
                  <c:v>829</c:v>
                </c:pt>
                <c:pt idx="321">
                  <c:v>1182</c:v>
                </c:pt>
                <c:pt idx="322">
                  <c:v>1309</c:v>
                </c:pt>
                <c:pt idx="323">
                  <c:v>994</c:v>
                </c:pt>
                <c:pt idx="324">
                  <c:v>1000</c:v>
                </c:pt>
                <c:pt idx="325">
                  <c:v>548</c:v>
                </c:pt>
                <c:pt idx="326">
                  <c:v>479</c:v>
                </c:pt>
                <c:pt idx="327">
                  <c:v>962</c:v>
                </c:pt>
                <c:pt idx="328">
                  <c:v>957</c:v>
                </c:pt>
                <c:pt idx="329">
                  <c:v>1473</c:v>
                </c:pt>
                <c:pt idx="330">
                  <c:v>790</c:v>
                </c:pt>
                <c:pt idx="331">
                  <c:v>557</c:v>
                </c:pt>
                <c:pt idx="332">
                  <c:v>474</c:v>
                </c:pt>
                <c:pt idx="333">
                  <c:v>638</c:v>
                </c:pt>
                <c:pt idx="334">
                  <c:v>721</c:v>
                </c:pt>
                <c:pt idx="335">
                  <c:v>750</c:v>
                </c:pt>
                <c:pt idx="336">
                  <c:v>617</c:v>
                </c:pt>
                <c:pt idx="337">
                  <c:v>640</c:v>
                </c:pt>
                <c:pt idx="338">
                  <c:v>535</c:v>
                </c:pt>
                <c:pt idx="339">
                  <c:v>1062</c:v>
                </c:pt>
                <c:pt idx="340">
                  <c:v>472</c:v>
                </c:pt>
                <c:pt idx="341">
                  <c:v>747</c:v>
                </c:pt>
                <c:pt idx="342">
                  <c:v>927</c:v>
                </c:pt>
                <c:pt idx="343">
                  <c:v>709</c:v>
                </c:pt>
                <c:pt idx="344">
                  <c:v>946</c:v>
                </c:pt>
                <c:pt idx="345">
                  <c:v>736</c:v>
                </c:pt>
                <c:pt idx="346">
                  <c:v>585</c:v>
                </c:pt>
                <c:pt idx="347">
                  <c:v>433</c:v>
                </c:pt>
                <c:pt idx="348">
                  <c:v>583</c:v>
                </c:pt>
                <c:pt idx="349">
                  <c:v>1790</c:v>
                </c:pt>
                <c:pt idx="350">
                  <c:v>1076</c:v>
                </c:pt>
                <c:pt idx="351">
                  <c:v>686</c:v>
                </c:pt>
                <c:pt idx="352">
                  <c:v>723</c:v>
                </c:pt>
                <c:pt idx="353">
                  <c:v>853</c:v>
                </c:pt>
                <c:pt idx="354">
                  <c:v>647</c:v>
                </c:pt>
                <c:pt idx="355">
                  <c:v>968</c:v>
                </c:pt>
                <c:pt idx="356">
                  <c:v>879</c:v>
                </c:pt>
                <c:pt idx="357">
                  <c:v>1171</c:v>
                </c:pt>
                <c:pt idx="358">
                  <c:v>796</c:v>
                </c:pt>
                <c:pt idx="359">
                  <c:v>440</c:v>
                </c:pt>
                <c:pt idx="360">
                  <c:v>420</c:v>
                </c:pt>
                <c:pt idx="361">
                  <c:v>543</c:v>
                </c:pt>
                <c:pt idx="362">
                  <c:v>954</c:v>
                </c:pt>
                <c:pt idx="363">
                  <c:v>770</c:v>
                </c:pt>
                <c:pt idx="364">
                  <c:v>742</c:v>
                </c:pt>
                <c:pt idx="365">
                  <c:v>541</c:v>
                </c:pt>
                <c:pt idx="366">
                  <c:v>491</c:v>
                </c:pt>
                <c:pt idx="367">
                  <c:v>474</c:v>
                </c:pt>
                <c:pt idx="368">
                  <c:v>406</c:v>
                </c:pt>
                <c:pt idx="369">
                  <c:v>635</c:v>
                </c:pt>
                <c:pt idx="370">
                  <c:v>580</c:v>
                </c:pt>
                <c:pt idx="371">
                  <c:v>580</c:v>
                </c:pt>
                <c:pt idx="372">
                  <c:v>651</c:v>
                </c:pt>
                <c:pt idx="373">
                  <c:v>610</c:v>
                </c:pt>
                <c:pt idx="374">
                  <c:v>382</c:v>
                </c:pt>
                <c:pt idx="375">
                  <c:v>445</c:v>
                </c:pt>
                <c:pt idx="376">
                  <c:v>793</c:v>
                </c:pt>
                <c:pt idx="377">
                  <c:v>576</c:v>
                </c:pt>
                <c:pt idx="378">
                  <c:v>662</c:v>
                </c:pt>
                <c:pt idx="379">
                  <c:v>590</c:v>
                </c:pt>
                <c:pt idx="380">
                  <c:v>977</c:v>
                </c:pt>
                <c:pt idx="381">
                  <c:v>559</c:v>
                </c:pt>
                <c:pt idx="382">
                  <c:v>378</c:v>
                </c:pt>
                <c:pt idx="383">
                  <c:v>500</c:v>
                </c:pt>
                <c:pt idx="384">
                  <c:v>961</c:v>
                </c:pt>
                <c:pt idx="385">
                  <c:v>986</c:v>
                </c:pt>
                <c:pt idx="386">
                  <c:v>1133</c:v>
                </c:pt>
                <c:pt idx="387">
                  <c:v>1125</c:v>
                </c:pt>
                <c:pt idx="388">
                  <c:v>601</c:v>
                </c:pt>
                <c:pt idx="389">
                  <c:v>436</c:v>
                </c:pt>
                <c:pt idx="390">
                  <c:v>840</c:v>
                </c:pt>
                <c:pt idx="391">
                  <c:v>693</c:v>
                </c:pt>
                <c:pt idx="392">
                  <c:v>995</c:v>
                </c:pt>
                <c:pt idx="393">
                  <c:v>691</c:v>
                </c:pt>
                <c:pt idx="394">
                  <c:v>556</c:v>
                </c:pt>
                <c:pt idx="395">
                  <c:v>451</c:v>
                </c:pt>
                <c:pt idx="396">
                  <c:v>411</c:v>
                </c:pt>
                <c:pt idx="397">
                  <c:v>1207</c:v>
                </c:pt>
                <c:pt idx="398">
                  <c:v>1230</c:v>
                </c:pt>
                <c:pt idx="399">
                  <c:v>638</c:v>
                </c:pt>
                <c:pt idx="400">
                  <c:v>653</c:v>
                </c:pt>
                <c:pt idx="401">
                  <c:v>866</c:v>
                </c:pt>
                <c:pt idx="402">
                  <c:v>471</c:v>
                </c:pt>
                <c:pt idx="403">
                  <c:v>391</c:v>
                </c:pt>
                <c:pt idx="404">
                  <c:v>810</c:v>
                </c:pt>
                <c:pt idx="405">
                  <c:v>998</c:v>
                </c:pt>
                <c:pt idx="406">
                  <c:v>914</c:v>
                </c:pt>
                <c:pt idx="407">
                  <c:v>985</c:v>
                </c:pt>
                <c:pt idx="408">
                  <c:v>1107</c:v>
                </c:pt>
                <c:pt idx="409">
                  <c:v>559</c:v>
                </c:pt>
                <c:pt idx="410">
                  <c:v>572</c:v>
                </c:pt>
                <c:pt idx="411">
                  <c:v>586</c:v>
                </c:pt>
                <c:pt idx="412">
                  <c:v>668</c:v>
                </c:pt>
                <c:pt idx="413">
                  <c:v>1073</c:v>
                </c:pt>
                <c:pt idx="414">
                  <c:v>699</c:v>
                </c:pt>
                <c:pt idx="415">
                  <c:v>768</c:v>
                </c:pt>
                <c:pt idx="416">
                  <c:v>462</c:v>
                </c:pt>
                <c:pt idx="417">
                  <c:v>400</c:v>
                </c:pt>
                <c:pt idx="418">
                  <c:v>864</c:v>
                </c:pt>
                <c:pt idx="419">
                  <c:v>796</c:v>
                </c:pt>
                <c:pt idx="420">
                  <c:v>998</c:v>
                </c:pt>
                <c:pt idx="421">
                  <c:v>1006</c:v>
                </c:pt>
                <c:pt idx="422">
                  <c:v>612</c:v>
                </c:pt>
                <c:pt idx="423">
                  <c:v>474</c:v>
                </c:pt>
                <c:pt idx="424">
                  <c:v>417</c:v>
                </c:pt>
                <c:pt idx="425">
                  <c:v>702</c:v>
                </c:pt>
                <c:pt idx="426">
                  <c:v>948</c:v>
                </c:pt>
                <c:pt idx="427">
                  <c:v>837</c:v>
                </c:pt>
                <c:pt idx="428">
                  <c:v>699</c:v>
                </c:pt>
                <c:pt idx="429">
                  <c:v>685</c:v>
                </c:pt>
                <c:pt idx="430">
                  <c:v>433</c:v>
                </c:pt>
                <c:pt idx="431">
                  <c:v>397</c:v>
                </c:pt>
                <c:pt idx="432">
                  <c:v>1012</c:v>
                </c:pt>
                <c:pt idx="433">
                  <c:v>881</c:v>
                </c:pt>
                <c:pt idx="434">
                  <c:v>764</c:v>
                </c:pt>
                <c:pt idx="435">
                  <c:v>966</c:v>
                </c:pt>
                <c:pt idx="436">
                  <c:v>1077</c:v>
                </c:pt>
                <c:pt idx="437">
                  <c:v>601</c:v>
                </c:pt>
                <c:pt idx="438">
                  <c:v>524</c:v>
                </c:pt>
                <c:pt idx="439">
                  <c:v>945</c:v>
                </c:pt>
                <c:pt idx="440">
                  <c:v>1386</c:v>
                </c:pt>
                <c:pt idx="441">
                  <c:v>1356</c:v>
                </c:pt>
                <c:pt idx="442">
                  <c:v>1109</c:v>
                </c:pt>
                <c:pt idx="443">
                  <c:v>657</c:v>
                </c:pt>
                <c:pt idx="444">
                  <c:v>678</c:v>
                </c:pt>
                <c:pt idx="445">
                  <c:v>542</c:v>
                </c:pt>
                <c:pt idx="446">
                  <c:v>1262</c:v>
                </c:pt>
                <c:pt idx="447">
                  <c:v>805</c:v>
                </c:pt>
                <c:pt idx="448">
                  <c:v>1814</c:v>
                </c:pt>
                <c:pt idx="449">
                  <c:v>899</c:v>
                </c:pt>
                <c:pt idx="450">
                  <c:v>779</c:v>
                </c:pt>
                <c:pt idx="451">
                  <c:v>544</c:v>
                </c:pt>
                <c:pt idx="452">
                  <c:v>449</c:v>
                </c:pt>
                <c:pt idx="453">
                  <c:v>932</c:v>
                </c:pt>
                <c:pt idx="454">
                  <c:v>708</c:v>
                </c:pt>
                <c:pt idx="455">
                  <c:v>630</c:v>
                </c:pt>
                <c:pt idx="456">
                  <c:v>729</c:v>
                </c:pt>
                <c:pt idx="457">
                  <c:v>927</c:v>
                </c:pt>
                <c:pt idx="458">
                  <c:v>761</c:v>
                </c:pt>
                <c:pt idx="459">
                  <c:v>528</c:v>
                </c:pt>
                <c:pt idx="460">
                  <c:v>587</c:v>
                </c:pt>
                <c:pt idx="461">
                  <c:v>720</c:v>
                </c:pt>
                <c:pt idx="462">
                  <c:v>908</c:v>
                </c:pt>
                <c:pt idx="463">
                  <c:v>799</c:v>
                </c:pt>
                <c:pt idx="464">
                  <c:v>1096</c:v>
                </c:pt>
                <c:pt idx="465">
                  <c:v>661</c:v>
                </c:pt>
                <c:pt idx="466">
                  <c:v>572</c:v>
                </c:pt>
                <c:pt idx="467">
                  <c:v>678</c:v>
                </c:pt>
                <c:pt idx="468">
                  <c:v>775</c:v>
                </c:pt>
                <c:pt idx="469">
                  <c:v>790</c:v>
                </c:pt>
                <c:pt idx="470">
                  <c:v>823</c:v>
                </c:pt>
                <c:pt idx="471">
                  <c:v>954</c:v>
                </c:pt>
                <c:pt idx="472">
                  <c:v>620</c:v>
                </c:pt>
                <c:pt idx="473">
                  <c:v>492</c:v>
                </c:pt>
                <c:pt idx="474">
                  <c:v>1019</c:v>
                </c:pt>
                <c:pt idx="475">
                  <c:v>796</c:v>
                </c:pt>
                <c:pt idx="476">
                  <c:v>686</c:v>
                </c:pt>
                <c:pt idx="477">
                  <c:v>869</c:v>
                </c:pt>
                <c:pt idx="478">
                  <c:v>907</c:v>
                </c:pt>
                <c:pt idx="479">
                  <c:v>484</c:v>
                </c:pt>
                <c:pt idx="480">
                  <c:v>509</c:v>
                </c:pt>
                <c:pt idx="481">
                  <c:v>1145</c:v>
                </c:pt>
                <c:pt idx="482">
                  <c:v>1216</c:v>
                </c:pt>
                <c:pt idx="483">
                  <c:v>1056</c:v>
                </c:pt>
                <c:pt idx="484">
                  <c:v>752</c:v>
                </c:pt>
                <c:pt idx="485">
                  <c:v>759</c:v>
                </c:pt>
                <c:pt idx="486">
                  <c:v>491</c:v>
                </c:pt>
                <c:pt idx="487">
                  <c:v>501</c:v>
                </c:pt>
                <c:pt idx="488">
                  <c:v>792</c:v>
                </c:pt>
                <c:pt idx="489">
                  <c:v>1013</c:v>
                </c:pt>
                <c:pt idx="490">
                  <c:v>705</c:v>
                </c:pt>
                <c:pt idx="491">
                  <c:v>1181</c:v>
                </c:pt>
                <c:pt idx="492">
                  <c:v>1152</c:v>
                </c:pt>
                <c:pt idx="493">
                  <c:v>583</c:v>
                </c:pt>
                <c:pt idx="494">
                  <c:v>563</c:v>
                </c:pt>
                <c:pt idx="495">
                  <c:v>850</c:v>
                </c:pt>
                <c:pt idx="496">
                  <c:v>1425</c:v>
                </c:pt>
                <c:pt idx="497">
                  <c:v>879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874944"/>
        <c:axId val="-2051888544"/>
      </c:lineChart>
      <c:lineChart>
        <c:grouping val="standard"/>
        <c:varyColors val="0"/>
        <c:ser>
          <c:idx val="2"/>
          <c:order val="2"/>
          <c:tx>
            <c:strRef>
              <c:f>Adstock!$E$1</c:f>
              <c:strCache>
                <c:ptCount val="1"/>
                <c:pt idx="0">
                  <c:v>Ad Impressions After Adstock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Adstock!$B$2:$B$499</c:f>
              <c:numCache>
                <c:formatCode>0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</c:numCache>
            </c:numRef>
          </c:cat>
          <c:val>
            <c:numRef>
              <c:f>Adstock!$E$2:$E$499</c:f>
              <c:numCache>
                <c:formatCode>General</c:formatCode>
                <c:ptCount val="498"/>
                <c:pt idx="0">
                  <c:v>0</c:v>
                </c:pt>
                <c:pt idx="1">
                  <c:v>71512</c:v>
                </c:pt>
                <c:pt idx="2">
                  <c:v>143403.70022661038</c:v>
                </c:pt>
                <c:pt idx="3">
                  <c:v>200638.01951925029</c:v>
                </c:pt>
                <c:pt idx="4">
                  <c:v>261484.89840306892</c:v>
                </c:pt>
                <c:pt idx="5">
                  <c:v>328796.02197270608</c:v>
                </c:pt>
                <c:pt idx="6">
                  <c:v>394361.93470005016</c:v>
                </c:pt>
                <c:pt idx="7">
                  <c:v>467261.79848039569</c:v>
                </c:pt>
                <c:pt idx="8">
                  <c:v>534815.10036299168</c:v>
                </c:pt>
                <c:pt idx="9">
                  <c:v>604890.22619437682</c:v>
                </c:pt>
                <c:pt idx="10">
                  <c:v>656235.71208225307</c:v>
                </c:pt>
                <c:pt idx="11">
                  <c:v>705681.54378865892</c:v>
                </c:pt>
                <c:pt idx="12">
                  <c:v>768952.13647316233</c:v>
                </c:pt>
                <c:pt idx="13">
                  <c:v>833333.30608745315</c:v>
                </c:pt>
                <c:pt idx="14">
                  <c:v>892337.04061200051</c:v>
                </c:pt>
                <c:pt idx="15">
                  <c:v>953570.9764206158</c:v>
                </c:pt>
                <c:pt idx="16">
                  <c:v>1011752.0160569315</c:v>
                </c:pt>
                <c:pt idx="17">
                  <c:v>1063057.9329150207</c:v>
                </c:pt>
                <c:pt idx="18">
                  <c:v>1114448.5166831908</c:v>
                </c:pt>
                <c:pt idx="19">
                  <c:v>1164456.0803132718</c:v>
                </c:pt>
                <c:pt idx="20">
                  <c:v>1221800.8466248286</c:v>
                </c:pt>
                <c:pt idx="21">
                  <c:v>1280457.2762810593</c:v>
                </c:pt>
                <c:pt idx="22">
                  <c:v>1346931.7255027145</c:v>
                </c:pt>
                <c:pt idx="23">
                  <c:v>1407717.7532591678</c:v>
                </c:pt>
                <c:pt idx="24">
                  <c:v>1452864.519491229</c:v>
                </c:pt>
                <c:pt idx="25">
                  <c:v>1509087.9324089689</c:v>
                </c:pt>
                <c:pt idx="26">
                  <c:v>1576967.1081388893</c:v>
                </c:pt>
                <c:pt idx="27">
                  <c:v>1640481.4634429519</c:v>
                </c:pt>
                <c:pt idx="28">
                  <c:v>1700736.4176116814</c:v>
                </c:pt>
                <c:pt idx="29">
                  <c:v>1764084.4197688645</c:v>
                </c:pt>
                <c:pt idx="30">
                  <c:v>1831568.3706997288</c:v>
                </c:pt>
                <c:pt idx="31">
                  <c:v>1888402.7083428567</c:v>
                </c:pt>
                <c:pt idx="32">
                  <c:v>1941992.8513157887</c:v>
                </c:pt>
                <c:pt idx="33">
                  <c:v>2005810.1253461221</c:v>
                </c:pt>
                <c:pt idx="34">
                  <c:v>2072374.5401408286</c:v>
                </c:pt>
                <c:pt idx="35">
                  <c:v>2136246.8034250028</c:v>
                </c:pt>
                <c:pt idx="36">
                  <c:v>2193684.7612512163</c:v>
                </c:pt>
                <c:pt idx="37">
                  <c:v>2252888.6261991644</c:v>
                </c:pt>
                <c:pt idx="38">
                  <c:v>2300873.068429064</c:v>
                </c:pt>
                <c:pt idx="39">
                  <c:v>2347750.1304017729</c:v>
                </c:pt>
                <c:pt idx="40">
                  <c:v>2398646.7981967223</c:v>
                </c:pt>
                <c:pt idx="41">
                  <c:v>2453984.4538428336</c:v>
                </c:pt>
                <c:pt idx="42">
                  <c:v>2508387.0599723416</c:v>
                </c:pt>
                <c:pt idx="43">
                  <c:v>2562354.2042491706</c:v>
                </c:pt>
                <c:pt idx="44">
                  <c:v>2614042.4203238194</c:v>
                </c:pt>
                <c:pt idx="45">
                  <c:v>2657255.2010578956</c:v>
                </c:pt>
                <c:pt idx="46">
                  <c:v>2695927.3222261993</c:v>
                </c:pt>
                <c:pt idx="47">
                  <c:v>2748903.6300044358</c:v>
                </c:pt>
                <c:pt idx="48">
                  <c:v>2802142.0499400902</c:v>
                </c:pt>
                <c:pt idx="49">
                  <c:v>2850345.4550667019</c:v>
                </c:pt>
                <c:pt idx="50">
                  <c:v>2905048.7031137804</c:v>
                </c:pt>
                <c:pt idx="51">
                  <c:v>2953906.0496835485</c:v>
                </c:pt>
                <c:pt idx="52">
                  <c:v>2995201.9326228374</c:v>
                </c:pt>
                <c:pt idx="53">
                  <c:v>3031992.7110829954</c:v>
                </c:pt>
                <c:pt idx="54">
                  <c:v>3089473.9427201971</c:v>
                </c:pt>
                <c:pt idx="55">
                  <c:v>3140515.7303243242</c:v>
                </c:pt>
                <c:pt idx="56">
                  <c:v>3192306.3281731647</c:v>
                </c:pt>
                <c:pt idx="57">
                  <c:v>3241939.6598821208</c:v>
                </c:pt>
                <c:pt idx="58">
                  <c:v>3289627.231059372</c:v>
                </c:pt>
                <c:pt idx="59">
                  <c:v>3330434.8310045549</c:v>
                </c:pt>
                <c:pt idx="60">
                  <c:v>3368466.2887498168</c:v>
                </c:pt>
                <c:pt idx="61">
                  <c:v>3414220.1319085583</c:v>
                </c:pt>
                <c:pt idx="62">
                  <c:v>3462485.6954944069</c:v>
                </c:pt>
                <c:pt idx="63">
                  <c:v>3506144.5976023022</c:v>
                </c:pt>
                <c:pt idx="64">
                  <c:v>3544860.2199949101</c:v>
                </c:pt>
                <c:pt idx="65">
                  <c:v>3586388.6759972465</c:v>
                </c:pt>
                <c:pt idx="66">
                  <c:v>3619879.1402554368</c:v>
                </c:pt>
                <c:pt idx="67">
                  <c:v>3650054.8388124895</c:v>
                </c:pt>
                <c:pt idx="68">
                  <c:v>3686678.6700600763</c:v>
                </c:pt>
                <c:pt idx="69">
                  <c:v>3728286.3092143973</c:v>
                </c:pt>
                <c:pt idx="70">
                  <c:v>3772850.3140755575</c:v>
                </c:pt>
                <c:pt idx="71">
                  <c:v>3810720.6945670694</c:v>
                </c:pt>
                <c:pt idx="72">
                  <c:v>3841628.767568686</c:v>
                </c:pt>
                <c:pt idx="73">
                  <c:v>3869489.0302481367</c:v>
                </c:pt>
                <c:pt idx="74">
                  <c:v>3901523.2147292504</c:v>
                </c:pt>
                <c:pt idx="75">
                  <c:v>3929537.4508101637</c:v>
                </c:pt>
                <c:pt idx="76">
                  <c:v>3953741.3592418795</c:v>
                </c:pt>
                <c:pt idx="77">
                  <c:v>3961304.8597619431</c:v>
                </c:pt>
                <c:pt idx="78">
                  <c:v>3966955.9846018716</c:v>
                </c:pt>
                <c:pt idx="79">
                  <c:v>3977115.2521526176</c:v>
                </c:pt>
                <c:pt idx="80">
                  <c:v>3979465.0801036111</c:v>
                </c:pt>
                <c:pt idx="81">
                  <c:v>3988851.8398614698</c:v>
                </c:pt>
                <c:pt idx="82">
                  <c:v>4001921.4287031135</c:v>
                </c:pt>
                <c:pt idx="83">
                  <c:v>4015046.9615060072</c:v>
                </c:pt>
                <c:pt idx="84">
                  <c:v>4028931.9843006348</c:v>
                </c:pt>
                <c:pt idx="85">
                  <c:v>4042282.3340392546</c:v>
                </c:pt>
                <c:pt idx="86">
                  <c:v>4054316.3494433849</c:v>
                </c:pt>
                <c:pt idx="87">
                  <c:v>4067169.7121960446</c:v>
                </c:pt>
                <c:pt idx="88">
                  <c:v>4082127.7735238709</c:v>
                </c:pt>
                <c:pt idx="89">
                  <c:v>4098685.4543896923</c:v>
                </c:pt>
                <c:pt idx="90">
                  <c:v>4113510.7743307138</c:v>
                </c:pt>
                <c:pt idx="91">
                  <c:v>4134767.7909687627</c:v>
                </c:pt>
                <c:pt idx="92">
                  <c:v>4156512.3128935047</c:v>
                </c:pt>
                <c:pt idx="93">
                  <c:v>4172359.3841366074</c:v>
                </c:pt>
                <c:pt idx="94">
                  <c:v>4184578.8608522005</c:v>
                </c:pt>
                <c:pt idx="95">
                  <c:v>4194305.1799499253</c:v>
                </c:pt>
                <c:pt idx="96">
                  <c:v>4210439.5727028642</c:v>
                </c:pt>
                <c:pt idx="97">
                  <c:v>4224052.0393950259</c:v>
                </c:pt>
                <c:pt idx="98">
                  <c:v>4239230.0447473181</c:v>
                </c:pt>
                <c:pt idx="99">
                  <c:v>4253119.8848536871</c:v>
                </c:pt>
                <c:pt idx="100">
                  <c:v>4268325.0128129181</c:v>
                </c:pt>
                <c:pt idx="101">
                  <c:v>4277182.7554338966</c:v>
                </c:pt>
                <c:pt idx="102">
                  <c:v>4290438.6199639859</c:v>
                </c:pt>
                <c:pt idx="103">
                  <c:v>4306140.9168804875</c:v>
                </c:pt>
                <c:pt idx="104">
                  <c:v>4303093.7940724343</c:v>
                </c:pt>
                <c:pt idx="105">
                  <c:v>4287215.397809227</c:v>
                </c:pt>
                <c:pt idx="106">
                  <c:v>4271086.8502672594</c:v>
                </c:pt>
                <c:pt idx="107">
                  <c:v>4254795.1813538261</c:v>
                </c:pt>
                <c:pt idx="108">
                  <c:v>4236796.7147529917</c:v>
                </c:pt>
                <c:pt idx="109">
                  <c:v>4216571.3006480997</c:v>
                </c:pt>
                <c:pt idx="110">
                  <c:v>4199459.0100920079</c:v>
                </c:pt>
                <c:pt idx="111">
                  <c:v>4183836.5809624163</c:v>
                </c:pt>
                <c:pt idx="112">
                  <c:v>4169427.9234527443</c:v>
                </c:pt>
                <c:pt idx="113">
                  <c:v>4153185.1881475653</c:v>
                </c:pt>
                <c:pt idx="114">
                  <c:v>4133338.2580725132</c:v>
                </c:pt>
                <c:pt idx="115">
                  <c:v>4119013.3802547748</c:v>
                </c:pt>
                <c:pt idx="116">
                  <c:v>4102724.7447928851</c:v>
                </c:pt>
                <c:pt idx="117">
                  <c:v>4086570.2870279886</c:v>
                </c:pt>
                <c:pt idx="118">
                  <c:v>4069477.9181458</c:v>
                </c:pt>
                <c:pt idx="119">
                  <c:v>4054630.2490313291</c:v>
                </c:pt>
                <c:pt idx="120">
                  <c:v>4042860.0645770896</c:v>
                </c:pt>
                <c:pt idx="121">
                  <c:v>4028855.3918603426</c:v>
                </c:pt>
                <c:pt idx="122">
                  <c:v>4013989.3631250802</c:v>
                </c:pt>
                <c:pt idx="123">
                  <c:v>3998257.9680332104</c:v>
                </c:pt>
                <c:pt idx="124">
                  <c:v>3984818.2287894064</c:v>
                </c:pt>
                <c:pt idx="125">
                  <c:v>3971375.5492507932</c:v>
                </c:pt>
                <c:pt idx="126">
                  <c:v>3955067.9532770365</c:v>
                </c:pt>
                <c:pt idx="127">
                  <c:v>3939397.6888594953</c:v>
                </c:pt>
                <c:pt idx="128">
                  <c:v>3923607.584231786</c:v>
                </c:pt>
                <c:pt idx="129">
                  <c:v>3906772.6118635195</c:v>
                </c:pt>
                <c:pt idx="130">
                  <c:v>3890484.2505626306</c:v>
                </c:pt>
                <c:pt idx="131">
                  <c:v>3876469.0647339951</c:v>
                </c:pt>
                <c:pt idx="132">
                  <c:v>3861993.6081977915</c:v>
                </c:pt>
                <c:pt idx="133">
                  <c:v>3849028.6159213996</c:v>
                </c:pt>
                <c:pt idx="134">
                  <c:v>3834253.8309120396</c:v>
                </c:pt>
                <c:pt idx="135">
                  <c:v>3821930.9391288911</c:v>
                </c:pt>
                <c:pt idx="136">
                  <c:v>3806921.0441478072</c:v>
                </c:pt>
                <c:pt idx="137">
                  <c:v>3794440.9502442507</c:v>
                </c:pt>
                <c:pt idx="138">
                  <c:v>3782521.1287937667</c:v>
                </c:pt>
                <c:pt idx="139">
                  <c:v>3769289.0333429268</c:v>
                </c:pt>
                <c:pt idx="140">
                  <c:v>3755767.3126262799</c:v>
                </c:pt>
                <c:pt idx="141">
                  <c:v>3744529.3168714251</c:v>
                </c:pt>
                <c:pt idx="142">
                  <c:v>3729955.5142923999</c:v>
                </c:pt>
                <c:pt idx="143">
                  <c:v>3713468.9740236728</c:v>
                </c:pt>
                <c:pt idx="144">
                  <c:v>3695209.217393802</c:v>
                </c:pt>
                <c:pt idx="145">
                  <c:v>3679430.6335549941</c:v>
                </c:pt>
                <c:pt idx="146">
                  <c:v>3665793.0884876661</c:v>
                </c:pt>
                <c:pt idx="147">
                  <c:v>3649861.2082641707</c:v>
                </c:pt>
                <c:pt idx="148">
                  <c:v>3636356.6107692155</c:v>
                </c:pt>
                <c:pt idx="149">
                  <c:v>3622320.5992859229</c:v>
                </c:pt>
                <c:pt idx="150">
                  <c:v>3606285.4860893944</c:v>
                </c:pt>
                <c:pt idx="151">
                  <c:v>3592417.4933279566</c:v>
                </c:pt>
                <c:pt idx="152">
                  <c:v>3581279.0354285957</c:v>
                </c:pt>
                <c:pt idx="153">
                  <c:v>3570842.9629833531</c:v>
                </c:pt>
                <c:pt idx="154">
                  <c:v>3563586.5763317542</c:v>
                </c:pt>
                <c:pt idx="155">
                  <c:v>3560622.0732175973</c:v>
                </c:pt>
                <c:pt idx="156">
                  <c:v>3556378.6262126998</c:v>
                </c:pt>
                <c:pt idx="157">
                  <c:v>3547374.613587142</c:v>
                </c:pt>
                <c:pt idx="158">
                  <c:v>3538921.6659924351</c:v>
                </c:pt>
                <c:pt idx="159">
                  <c:v>3533856.3116907934</c:v>
                </c:pt>
                <c:pt idx="160">
                  <c:v>3528061.0613151132</c:v>
                </c:pt>
                <c:pt idx="161">
                  <c:v>3522724.837766815</c:v>
                </c:pt>
                <c:pt idx="162">
                  <c:v>3517263.9161722567</c:v>
                </c:pt>
                <c:pt idx="163">
                  <c:v>3512372.3084210227</c:v>
                </c:pt>
                <c:pt idx="164">
                  <c:v>3503431.3946913453</c:v>
                </c:pt>
                <c:pt idx="165">
                  <c:v>3495178.0339627201</c:v>
                </c:pt>
                <c:pt idx="166">
                  <c:v>3488970.6469358583</c:v>
                </c:pt>
                <c:pt idx="167">
                  <c:v>3482984.6311094249</c:v>
                </c:pt>
                <c:pt idx="168">
                  <c:v>3476690.1901183701</c:v>
                </c:pt>
                <c:pt idx="169">
                  <c:v>3468307.8267461867</c:v>
                </c:pt>
                <c:pt idx="170">
                  <c:v>3458897.4838959482</c:v>
                </c:pt>
                <c:pt idx="171">
                  <c:v>3448414.5033320887</c:v>
                </c:pt>
                <c:pt idx="172">
                  <c:v>3437428.5892080665</c:v>
                </c:pt>
                <c:pt idx="173">
                  <c:v>3427142.8226883155</c:v>
                </c:pt>
                <c:pt idx="174">
                  <c:v>3419145.5222718837</c:v>
                </c:pt>
                <c:pt idx="175">
                  <c:v>3413187.1176997768</c:v>
                </c:pt>
                <c:pt idx="176">
                  <c:v>3402457.0639054831</c:v>
                </c:pt>
                <c:pt idx="177">
                  <c:v>3393685.0814808235</c:v>
                </c:pt>
                <c:pt idx="178">
                  <c:v>3384172.2812271733</c:v>
                </c:pt>
                <c:pt idx="179">
                  <c:v>3372340.6746729231</c:v>
                </c:pt>
                <c:pt idx="180">
                  <c:v>3364452.0782792368</c:v>
                </c:pt>
                <c:pt idx="181">
                  <c:v>3367408.4956272948</c:v>
                </c:pt>
                <c:pt idx="182">
                  <c:v>3392420.9224798121</c:v>
                </c:pt>
                <c:pt idx="183">
                  <c:v>3414620.3805210185</c:v>
                </c:pt>
                <c:pt idx="184">
                  <c:v>3433057.6962019126</c:v>
                </c:pt>
                <c:pt idx="185">
                  <c:v>3447889.3982499684</c:v>
                </c:pt>
                <c:pt idx="186">
                  <c:v>3466289.7452060468</c:v>
                </c:pt>
                <c:pt idx="187">
                  <c:v>3487392.7785200947</c:v>
                </c:pt>
                <c:pt idx="188">
                  <c:v>3510073.5666522151</c:v>
                </c:pt>
                <c:pt idx="189">
                  <c:v>3530784.306565668</c:v>
                </c:pt>
                <c:pt idx="190">
                  <c:v>3551495.9846478407</c:v>
                </c:pt>
                <c:pt idx="191">
                  <c:v>3570200.5932857576</c:v>
                </c:pt>
                <c:pt idx="192">
                  <c:v>3579393.4192836434</c:v>
                </c:pt>
                <c:pt idx="193">
                  <c:v>3590464.6480832491</c:v>
                </c:pt>
                <c:pt idx="194">
                  <c:v>3606673.0369739789</c:v>
                </c:pt>
                <c:pt idx="195">
                  <c:v>3622346.8993460783</c:v>
                </c:pt>
                <c:pt idx="196">
                  <c:v>3631296.5727319559</c:v>
                </c:pt>
                <c:pt idx="197">
                  <c:v>3630620.6220346345</c:v>
                </c:pt>
                <c:pt idx="198">
                  <c:v>3628083.1564871687</c:v>
                </c:pt>
                <c:pt idx="199">
                  <c:v>3623409.2817591764</c:v>
                </c:pt>
                <c:pt idx="200">
                  <c:v>3619664.3342104759</c:v>
                </c:pt>
                <c:pt idx="201">
                  <c:v>3620783.775858188</c:v>
                </c:pt>
                <c:pt idx="202">
                  <c:v>3619521.1335516758</c:v>
                </c:pt>
                <c:pt idx="203">
                  <c:v>3618753.7372324714</c:v>
                </c:pt>
                <c:pt idx="204">
                  <c:v>3617401.5681186328</c:v>
                </c:pt>
                <c:pt idx="205">
                  <c:v>3614975.3714769715</c:v>
                </c:pt>
                <c:pt idx="206">
                  <c:v>3609911.8627388976</c:v>
                </c:pt>
                <c:pt idx="207">
                  <c:v>3604453.4429505561</c:v>
                </c:pt>
                <c:pt idx="208">
                  <c:v>3602976.3167040851</c:v>
                </c:pt>
                <c:pt idx="209">
                  <c:v>3599439.1769217895</c:v>
                </c:pt>
                <c:pt idx="210">
                  <c:v>3593418.7400343101</c:v>
                </c:pt>
                <c:pt idx="211">
                  <c:v>3588707.1572994418</c:v>
                </c:pt>
                <c:pt idx="212">
                  <c:v>3583558.8077337388</c:v>
                </c:pt>
                <c:pt idx="213">
                  <c:v>3578131.2355772299</c:v>
                </c:pt>
                <c:pt idx="214">
                  <c:v>3572868.7066427325</c:v>
                </c:pt>
                <c:pt idx="215">
                  <c:v>3566341.8816509042</c:v>
                </c:pt>
                <c:pt idx="216">
                  <c:v>3561612.0200087754</c:v>
                </c:pt>
                <c:pt idx="217">
                  <c:v>3555630.5398640051</c:v>
                </c:pt>
                <c:pt idx="218">
                  <c:v>3549565.5977488318</c:v>
                </c:pt>
                <c:pt idx="219">
                  <c:v>3541214.8709336789</c:v>
                </c:pt>
                <c:pt idx="220">
                  <c:v>3532122.9079187061</c:v>
                </c:pt>
                <c:pt idx="221">
                  <c:v>3523455.7236272655</c:v>
                </c:pt>
                <c:pt idx="222">
                  <c:v>3517804.8710994488</c:v>
                </c:pt>
                <c:pt idx="223">
                  <c:v>3513389.873651078</c:v>
                </c:pt>
                <c:pt idx="224">
                  <c:v>3509698.7026656615</c:v>
                </c:pt>
                <c:pt idx="225">
                  <c:v>3499580.4844949669</c:v>
                </c:pt>
                <c:pt idx="226">
                  <c:v>3492302.3728198474</c:v>
                </c:pt>
                <c:pt idx="227">
                  <c:v>3481953.3209746275</c:v>
                </c:pt>
                <c:pt idx="228">
                  <c:v>3473307.248775349</c:v>
                </c:pt>
                <c:pt idx="229">
                  <c:v>3467157.3370210021</c:v>
                </c:pt>
                <c:pt idx="230">
                  <c:v>3459254.3300714074</c:v>
                </c:pt>
                <c:pt idx="231">
                  <c:v>3451490.4538011663</c:v>
                </c:pt>
                <c:pt idx="232">
                  <c:v>3447452.5792039344</c:v>
                </c:pt>
                <c:pt idx="233">
                  <c:v>3437960.4708237536</c:v>
                </c:pt>
                <c:pt idx="234">
                  <c:v>3428789.3882342372</c:v>
                </c:pt>
                <c:pt idx="235">
                  <c:v>3422099.7264013551</c:v>
                </c:pt>
                <c:pt idx="236">
                  <c:v>3418473.349293354</c:v>
                </c:pt>
                <c:pt idx="237">
                  <c:v>3414427.3992159772</c:v>
                </c:pt>
                <c:pt idx="238">
                  <c:v>3409760.2808859022</c:v>
                </c:pt>
                <c:pt idx="239">
                  <c:v>3405706.0349088493</c:v>
                </c:pt>
                <c:pt idx="240">
                  <c:v>3398293.6879979917</c:v>
                </c:pt>
                <c:pt idx="241">
                  <c:v>3387946.4901982294</c:v>
                </c:pt>
                <c:pt idx="242">
                  <c:v>3379322.2569993511</c:v>
                </c:pt>
                <c:pt idx="243">
                  <c:v>3374004.0070280568</c:v>
                </c:pt>
                <c:pt idx="244">
                  <c:v>3368949.9131599781</c:v>
                </c:pt>
                <c:pt idx="245">
                  <c:v>3356717.8318426087</c:v>
                </c:pt>
                <c:pt idx="246">
                  <c:v>3342438.0104259076</c:v>
                </c:pt>
                <c:pt idx="247">
                  <c:v>3363561.0657450291</c:v>
                </c:pt>
                <c:pt idx="248">
                  <c:v>3366794.7134092818</c:v>
                </c:pt>
                <c:pt idx="249">
                  <c:v>3372995.1209319248</c:v>
                </c:pt>
                <c:pt idx="250">
                  <c:v>3379831.2138908538</c:v>
                </c:pt>
                <c:pt idx="251">
                  <c:v>3387755.8338774852</c:v>
                </c:pt>
                <c:pt idx="252">
                  <c:v>3398781.1478010439</c:v>
                </c:pt>
                <c:pt idx="253">
                  <c:v>3408476.9944020361</c:v>
                </c:pt>
                <c:pt idx="254">
                  <c:v>3448955.1619339855</c:v>
                </c:pt>
                <c:pt idx="255">
                  <c:v>3504652.8605174227</c:v>
                </c:pt>
                <c:pt idx="256">
                  <c:v>3569877.587937051</c:v>
                </c:pt>
                <c:pt idx="257">
                  <c:v>3615218.0350325238</c:v>
                </c:pt>
                <c:pt idx="258">
                  <c:v>3653847.5571479248</c:v>
                </c:pt>
                <c:pt idx="259">
                  <c:v>3659225.6115525961</c:v>
                </c:pt>
                <c:pt idx="260">
                  <c:v>3653004.0245578894</c:v>
                </c:pt>
                <c:pt idx="261">
                  <c:v>3645178.9239923577</c:v>
                </c:pt>
                <c:pt idx="262">
                  <c:v>3631630.3219177774</c:v>
                </c:pt>
                <c:pt idx="263">
                  <c:v>3619309.6629396514</c:v>
                </c:pt>
                <c:pt idx="264">
                  <c:v>3609523.9826450055</c:v>
                </c:pt>
                <c:pt idx="265">
                  <c:v>3600905.7103945678</c:v>
                </c:pt>
                <c:pt idx="266">
                  <c:v>3620175.3730002935</c:v>
                </c:pt>
                <c:pt idx="267">
                  <c:v>3649705.6677119122</c:v>
                </c:pt>
                <c:pt idx="268">
                  <c:v>3678112.3323848061</c:v>
                </c:pt>
                <c:pt idx="269">
                  <c:v>3694396.4849608149</c:v>
                </c:pt>
                <c:pt idx="270">
                  <c:v>3716561.4962171894</c:v>
                </c:pt>
                <c:pt idx="271">
                  <c:v>3741242.6446392247</c:v>
                </c:pt>
                <c:pt idx="272">
                  <c:v>3773209.5124812694</c:v>
                </c:pt>
                <c:pt idx="273">
                  <c:v>3807490.978178713</c:v>
                </c:pt>
                <c:pt idx="274">
                  <c:v>3843502.2594207409</c:v>
                </c:pt>
                <c:pt idx="275">
                  <c:v>3874313.3192405705</c:v>
                </c:pt>
                <c:pt idx="276">
                  <c:v>3895533.3559729275</c:v>
                </c:pt>
                <c:pt idx="277">
                  <c:v>3923525.1980735152</c:v>
                </c:pt>
                <c:pt idx="278">
                  <c:v>3956763.8942457587</c:v>
                </c:pt>
                <c:pt idx="279">
                  <c:v>3988067.8677440942</c:v>
                </c:pt>
                <c:pt idx="280">
                  <c:v>4018625.8182990458</c:v>
                </c:pt>
                <c:pt idx="281">
                  <c:v>4049956.7996770437</c:v>
                </c:pt>
                <c:pt idx="282">
                  <c:v>4073341.5389503078</c:v>
                </c:pt>
                <c:pt idx="283">
                  <c:v>4068477.5176393199</c:v>
                </c:pt>
                <c:pt idx="284">
                  <c:v>4060421.966493682</c:v>
                </c:pt>
                <c:pt idx="285">
                  <c:v>4093422.7838806589</c:v>
                </c:pt>
                <c:pt idx="286">
                  <c:v>4194091.8089131871</c:v>
                </c:pt>
                <c:pt idx="287">
                  <c:v>4286530.933112097</c:v>
                </c:pt>
                <c:pt idx="288">
                  <c:v>4360053.9398087002</c:v>
                </c:pt>
                <c:pt idx="289">
                  <c:v>4419880.3279779935</c:v>
                </c:pt>
                <c:pt idx="290">
                  <c:v>4464493.241828328</c:v>
                </c:pt>
                <c:pt idx="291">
                  <c:v>4514246.134426319</c:v>
                </c:pt>
                <c:pt idx="292">
                  <c:v>4535028.296289607</c:v>
                </c:pt>
                <c:pt idx="293">
                  <c:v>4539719.8167525735</c:v>
                </c:pt>
                <c:pt idx="294">
                  <c:v>4543303.2668460701</c:v>
                </c:pt>
                <c:pt idx="295">
                  <c:v>4563002.6382495956</c:v>
                </c:pt>
                <c:pt idx="296">
                  <c:v>4582296.1547929384</c:v>
                </c:pt>
                <c:pt idx="297">
                  <c:v>4592448.1098741768</c:v>
                </c:pt>
                <c:pt idx="298">
                  <c:v>4606696.6846942967</c:v>
                </c:pt>
                <c:pt idx="299">
                  <c:v>4618395.6363359401</c:v>
                </c:pt>
                <c:pt idx="300">
                  <c:v>4615000.654274337</c:v>
                </c:pt>
                <c:pt idx="301">
                  <c:v>4608523.221537617</c:v>
                </c:pt>
                <c:pt idx="302">
                  <c:v>4600897.3513463335</c:v>
                </c:pt>
                <c:pt idx="303">
                  <c:v>4590195.362947531</c:v>
                </c:pt>
                <c:pt idx="304">
                  <c:v>4587327.2181755695</c:v>
                </c:pt>
                <c:pt idx="305">
                  <c:v>4589670.347592013</c:v>
                </c:pt>
                <c:pt idx="306">
                  <c:v>4596742.4631720455</c:v>
                </c:pt>
                <c:pt idx="307">
                  <c:v>4604431.190522572</c:v>
                </c:pt>
                <c:pt idx="308">
                  <c:v>4612110.526012443</c:v>
                </c:pt>
                <c:pt idx="309">
                  <c:v>4623403.5458539678</c:v>
                </c:pt>
                <c:pt idx="310">
                  <c:v>4631669.9260146711</c:v>
                </c:pt>
                <c:pt idx="311">
                  <c:v>4635824.2268245798</c:v>
                </c:pt>
                <c:pt idx="312">
                  <c:v>4639997.8166514561</c:v>
                </c:pt>
                <c:pt idx="313">
                  <c:v>4651792.5389703512</c:v>
                </c:pt>
                <c:pt idx="314">
                  <c:v>4660682.5504338816</c:v>
                </c:pt>
                <c:pt idx="315">
                  <c:v>4667880.421953938</c:v>
                </c:pt>
                <c:pt idx="316">
                  <c:v>4711452.8847703924</c:v>
                </c:pt>
                <c:pt idx="317">
                  <c:v>4729259.7693021055</c:v>
                </c:pt>
                <c:pt idx="318">
                  <c:v>4738797.1559725013</c:v>
                </c:pt>
                <c:pt idx="319">
                  <c:v>4751712.1494316384</c:v>
                </c:pt>
                <c:pt idx="320">
                  <c:v>4773609.3413500879</c:v>
                </c:pt>
                <c:pt idx="321">
                  <c:v>4807485.8437128244</c:v>
                </c:pt>
                <c:pt idx="322">
                  <c:v>4852229.4477837449</c:v>
                </c:pt>
                <c:pt idx="323">
                  <c:v>4885441.9700879268</c:v>
                </c:pt>
                <c:pt idx="324">
                  <c:v>4920852.9821117809</c:v>
                </c:pt>
                <c:pt idx="325">
                  <c:v>4965060.6437293682</c:v>
                </c:pt>
                <c:pt idx="326">
                  <c:v>5007553.5726025384</c:v>
                </c:pt>
                <c:pt idx="327">
                  <c:v>5062869.6833053911</c:v>
                </c:pt>
                <c:pt idx="328">
                  <c:v>5100444.9193227971</c:v>
                </c:pt>
                <c:pt idx="329">
                  <c:v>5132849.2428647308</c:v>
                </c:pt>
                <c:pt idx="330">
                  <c:v>5160190.6144320555</c:v>
                </c:pt>
                <c:pt idx="331">
                  <c:v>5179446.1184565248</c:v>
                </c:pt>
                <c:pt idx="332">
                  <c:v>5197407.3694797931</c:v>
                </c:pt>
                <c:pt idx="333">
                  <c:v>5223964.8700010674</c:v>
                </c:pt>
                <c:pt idx="334">
                  <c:v>5236331.8638726287</c:v>
                </c:pt>
                <c:pt idx="335">
                  <c:v>5239837.5030660769</c:v>
                </c:pt>
                <c:pt idx="336">
                  <c:v>5247591.6949831303</c:v>
                </c:pt>
                <c:pt idx="337">
                  <c:v>5270502.963812978</c:v>
                </c:pt>
                <c:pt idx="338">
                  <c:v>5283290.3141380986</c:v>
                </c:pt>
                <c:pt idx="339">
                  <c:v>5258858.8987106755</c:v>
                </c:pt>
                <c:pt idx="340">
                  <c:v>5236105.7373502078</c:v>
                </c:pt>
                <c:pt idx="341">
                  <c:v>5217853.2114968067</c:v>
                </c:pt>
                <c:pt idx="342">
                  <c:v>5200762.79975875</c:v>
                </c:pt>
                <c:pt idx="343">
                  <c:v>5194416.0719067371</c:v>
                </c:pt>
                <c:pt idx="344">
                  <c:v>5191792.8459667712</c:v>
                </c:pt>
                <c:pt idx="345">
                  <c:v>5193565.9067677511</c:v>
                </c:pt>
                <c:pt idx="346">
                  <c:v>5191207.5796788521</c:v>
                </c:pt>
                <c:pt idx="347">
                  <c:v>5189915.3897512024</c:v>
                </c:pt>
                <c:pt idx="348">
                  <c:v>5184096.6855814978</c:v>
                </c:pt>
                <c:pt idx="349">
                  <c:v>5199364.1985601196</c:v>
                </c:pt>
                <c:pt idx="350">
                  <c:v>5200843.8199635968</c:v>
                </c:pt>
                <c:pt idx="351">
                  <c:v>5207279.4346554019</c:v>
                </c:pt>
                <c:pt idx="352">
                  <c:v>5208289.8261434464</c:v>
                </c:pt>
                <c:pt idx="353">
                  <c:v>5205735.0185886519</c:v>
                </c:pt>
                <c:pt idx="354">
                  <c:v>5208121.9425788438</c:v>
                </c:pt>
                <c:pt idx="355">
                  <c:v>5215688.4973519733</c:v>
                </c:pt>
                <c:pt idx="356">
                  <c:v>5221737.6516605625</c:v>
                </c:pt>
                <c:pt idx="357">
                  <c:v>5228756.7187827425</c:v>
                </c:pt>
                <c:pt idx="358">
                  <c:v>5228168.8281487366</c:v>
                </c:pt>
                <c:pt idx="359">
                  <c:v>5227735.7080819318</c:v>
                </c:pt>
                <c:pt idx="360">
                  <c:v>5227301.1026626909</c:v>
                </c:pt>
                <c:pt idx="361">
                  <c:v>5232544.0239442317</c:v>
                </c:pt>
                <c:pt idx="362">
                  <c:v>5227032.4003936946</c:v>
                </c:pt>
                <c:pt idx="363">
                  <c:v>5208595.5021185987</c:v>
                </c:pt>
                <c:pt idx="364">
                  <c:v>5197609.2140892111</c:v>
                </c:pt>
                <c:pt idx="365">
                  <c:v>5188637.0766982315</c:v>
                </c:pt>
                <c:pt idx="366">
                  <c:v>5186201.7456795359</c:v>
                </c:pt>
                <c:pt idx="367">
                  <c:v>5184099.1766873291</c:v>
                </c:pt>
                <c:pt idx="368">
                  <c:v>5182504.6694513271</c:v>
                </c:pt>
                <c:pt idx="369">
                  <c:v>5183735.1011932269</c:v>
                </c:pt>
                <c:pt idx="370">
                  <c:v>5191395.5483274944</c:v>
                </c:pt>
                <c:pt idx="371">
                  <c:v>5208287.8330871109</c:v>
                </c:pt>
                <c:pt idx="372">
                  <c:v>5223916.0417054081</c:v>
                </c:pt>
                <c:pt idx="373">
                  <c:v>5237894.43180486</c:v>
                </c:pt>
                <c:pt idx="374">
                  <c:v>5242587.3911988763</c:v>
                </c:pt>
                <c:pt idx="375">
                  <c:v>5245436.2685469026</c:v>
                </c:pt>
                <c:pt idx="376">
                  <c:v>5259480.0280562518</c:v>
                </c:pt>
                <c:pt idx="377">
                  <c:v>5251577.8264057841</c:v>
                </c:pt>
                <c:pt idx="378">
                  <c:v>5742824.7488998938</c:v>
                </c:pt>
                <c:pt idx="379">
                  <c:v>6107407.3407389857</c:v>
                </c:pt>
                <c:pt idx="380">
                  <c:v>6113547.4473528555</c:v>
                </c:pt>
                <c:pt idx="381">
                  <c:v>6093906.7287279321</c:v>
                </c:pt>
                <c:pt idx="382">
                  <c:v>6082669.3890123842</c:v>
                </c:pt>
                <c:pt idx="383">
                  <c:v>6074491.2371490905</c:v>
                </c:pt>
                <c:pt idx="384">
                  <c:v>6176564.4486887641</c:v>
                </c:pt>
                <c:pt idx="385">
                  <c:v>7209128.3648161208</c:v>
                </c:pt>
                <c:pt idx="386">
                  <c:v>7346242.315084056</c:v>
                </c:pt>
                <c:pt idx="387">
                  <c:v>7447054.6241970928</c:v>
                </c:pt>
                <c:pt idx="388">
                  <c:v>7523718.869766484</c:v>
                </c:pt>
                <c:pt idx="389">
                  <c:v>7569148.0065383175</c:v>
                </c:pt>
                <c:pt idx="390">
                  <c:v>7556520.4986382918</c:v>
                </c:pt>
                <c:pt idx="391">
                  <c:v>7523860.4594144719</c:v>
                </c:pt>
                <c:pt idx="392">
                  <c:v>7520915.4472261211</c:v>
                </c:pt>
                <c:pt idx="393">
                  <c:v>7512264.3329836475</c:v>
                </c:pt>
                <c:pt idx="394">
                  <c:v>7491830.4201008687</c:v>
                </c:pt>
                <c:pt idx="395">
                  <c:v>7481558.3226758493</c:v>
                </c:pt>
                <c:pt idx="396">
                  <c:v>7477070.5804332886</c:v>
                </c:pt>
                <c:pt idx="397">
                  <c:v>7503729.2549572345</c:v>
                </c:pt>
                <c:pt idx="398">
                  <c:v>7533677.6018328816</c:v>
                </c:pt>
                <c:pt idx="399">
                  <c:v>9280392.9262940343</c:v>
                </c:pt>
                <c:pt idx="400">
                  <c:v>9886515.1470109075</c:v>
                </c:pt>
                <c:pt idx="401">
                  <c:v>10594802.856326498</c:v>
                </c:pt>
                <c:pt idx="402">
                  <c:v>11128055.010026103</c:v>
                </c:pt>
                <c:pt idx="403">
                  <c:v>11696891.972429821</c:v>
                </c:pt>
                <c:pt idx="404">
                  <c:v>12519491.982820192</c:v>
                </c:pt>
                <c:pt idx="405">
                  <c:v>13134296.825411873</c:v>
                </c:pt>
                <c:pt idx="406">
                  <c:v>13435195.699567001</c:v>
                </c:pt>
                <c:pt idx="407">
                  <c:v>13721690.863960335</c:v>
                </c:pt>
                <c:pt idx="408">
                  <c:v>14071837.200646786</c:v>
                </c:pt>
                <c:pt idx="409">
                  <c:v>14138508.198259622</c:v>
                </c:pt>
                <c:pt idx="410">
                  <c:v>14129417.179472324</c:v>
                </c:pt>
                <c:pt idx="411">
                  <c:v>14132321.931746416</c:v>
                </c:pt>
                <c:pt idx="412">
                  <c:v>14190632.112772515</c:v>
                </c:pt>
                <c:pt idx="413">
                  <c:v>14720674.123074321</c:v>
                </c:pt>
                <c:pt idx="414">
                  <c:v>15398544.991491336</c:v>
                </c:pt>
                <c:pt idx="415">
                  <c:v>15965498.128404131</c:v>
                </c:pt>
                <c:pt idx="416">
                  <c:v>16526389.600017773</c:v>
                </c:pt>
                <c:pt idx="417">
                  <c:v>16787628.595041841</c:v>
                </c:pt>
                <c:pt idx="418">
                  <c:v>17371194.709072329</c:v>
                </c:pt>
                <c:pt idx="419">
                  <c:v>17973145.348165326</c:v>
                </c:pt>
                <c:pt idx="420">
                  <c:v>18614720.327069022</c:v>
                </c:pt>
                <c:pt idx="421">
                  <c:v>19218385.105406795</c:v>
                </c:pt>
                <c:pt idx="422">
                  <c:v>19782602.313797247</c:v>
                </c:pt>
                <c:pt idx="423">
                  <c:v>20164454.058179259</c:v>
                </c:pt>
                <c:pt idx="424">
                  <c:v>20300142.183018632</c:v>
                </c:pt>
                <c:pt idx="425">
                  <c:v>20844987.236875571</c:v>
                </c:pt>
                <c:pt idx="426">
                  <c:v>21520225.026311353</c:v>
                </c:pt>
                <c:pt idx="427">
                  <c:v>22206972.450938519</c:v>
                </c:pt>
                <c:pt idx="428">
                  <c:v>22985589.113303591</c:v>
                </c:pt>
                <c:pt idx="429">
                  <c:v>24007262.520372659</c:v>
                </c:pt>
                <c:pt idx="430">
                  <c:v>25017250.33500129</c:v>
                </c:pt>
                <c:pt idx="431">
                  <c:v>25534766.382486571</c:v>
                </c:pt>
                <c:pt idx="432">
                  <c:v>26947659.932753466</c:v>
                </c:pt>
                <c:pt idx="433">
                  <c:v>28163616.249114953</c:v>
                </c:pt>
                <c:pt idx="434">
                  <c:v>29257403.421852484</c:v>
                </c:pt>
                <c:pt idx="435">
                  <c:v>30431118.819216989</c:v>
                </c:pt>
                <c:pt idx="436">
                  <c:v>31379390.846138567</c:v>
                </c:pt>
                <c:pt idx="437">
                  <c:v>32367553.912181772</c:v>
                </c:pt>
                <c:pt idx="438">
                  <c:v>32978698.31278006</c:v>
                </c:pt>
                <c:pt idx="439">
                  <c:v>33732055.44839938</c:v>
                </c:pt>
                <c:pt idx="440">
                  <c:v>33991434.302680165</c:v>
                </c:pt>
                <c:pt idx="441">
                  <c:v>33827439.370486498</c:v>
                </c:pt>
                <c:pt idx="442">
                  <c:v>33677606.211058095</c:v>
                </c:pt>
                <c:pt idx="443">
                  <c:v>33496264.905590735</c:v>
                </c:pt>
                <c:pt idx="444">
                  <c:v>33303690.13383057</c:v>
                </c:pt>
                <c:pt idx="445">
                  <c:v>33096415.052198119</c:v>
                </c:pt>
                <c:pt idx="446">
                  <c:v>33486616.949574795</c:v>
                </c:pt>
                <c:pt idx="447">
                  <c:v>34295144.468265042</c:v>
                </c:pt>
                <c:pt idx="448">
                  <c:v>35507294.013470069</c:v>
                </c:pt>
                <c:pt idx="449">
                  <c:v>36475284.305928744</c:v>
                </c:pt>
                <c:pt idx="450">
                  <c:v>37069550.629328281</c:v>
                </c:pt>
                <c:pt idx="451">
                  <c:v>37225931.648599811</c:v>
                </c:pt>
                <c:pt idx="452">
                  <c:v>37173045.679868691</c:v>
                </c:pt>
                <c:pt idx="453">
                  <c:v>37270228.86590419</c:v>
                </c:pt>
                <c:pt idx="454">
                  <c:v>37333997.437709436</c:v>
                </c:pt>
                <c:pt idx="455">
                  <c:v>37399738.545483917</c:v>
                </c:pt>
                <c:pt idx="456">
                  <c:v>37550321.182652853</c:v>
                </c:pt>
                <c:pt idx="457">
                  <c:v>37703860.884059601</c:v>
                </c:pt>
                <c:pt idx="458">
                  <c:v>37549670.653959289</c:v>
                </c:pt>
                <c:pt idx="459">
                  <c:v>37317660.634223476</c:v>
                </c:pt>
                <c:pt idx="460">
                  <c:v>37598261.31056492</c:v>
                </c:pt>
                <c:pt idx="461">
                  <c:v>37887399.991312705</c:v>
                </c:pt>
                <c:pt idx="462">
                  <c:v>37876446.392961651</c:v>
                </c:pt>
                <c:pt idx="463">
                  <c:v>37686265.679981455</c:v>
                </c:pt>
                <c:pt idx="464">
                  <c:v>37507560.230015099</c:v>
                </c:pt>
                <c:pt idx="465">
                  <c:v>37258513.924529657</c:v>
                </c:pt>
                <c:pt idx="466">
                  <c:v>37012394.559790336</c:v>
                </c:pt>
                <c:pt idx="467">
                  <c:v>36811130.384495929</c:v>
                </c:pt>
                <c:pt idx="468">
                  <c:v>36609093.411395766</c:v>
                </c:pt>
                <c:pt idx="469">
                  <c:v>36414240.911526762</c:v>
                </c:pt>
                <c:pt idx="470">
                  <c:v>36219816.584908657</c:v>
                </c:pt>
                <c:pt idx="471">
                  <c:v>36017162.957035907</c:v>
                </c:pt>
                <c:pt idx="472">
                  <c:v>35796271.806374408</c:v>
                </c:pt>
                <c:pt idx="473">
                  <c:v>35575010.125293858</c:v>
                </c:pt>
                <c:pt idx="474">
                  <c:v>35368726.920544431</c:v>
                </c:pt>
                <c:pt idx="475">
                  <c:v>35231555.646002099</c:v>
                </c:pt>
                <c:pt idx="476">
                  <c:v>35028003.477785036</c:v>
                </c:pt>
                <c:pt idx="477">
                  <c:v>34797176.078181483</c:v>
                </c:pt>
                <c:pt idx="478">
                  <c:v>34536133.778025322</c:v>
                </c:pt>
                <c:pt idx="479">
                  <c:v>34265399.762739196</c:v>
                </c:pt>
                <c:pt idx="480">
                  <c:v>33991891.677866414</c:v>
                </c:pt>
                <c:pt idx="481">
                  <c:v>33727471.034201711</c:v>
                </c:pt>
                <c:pt idx="482">
                  <c:v>33467530.089714743</c:v>
                </c:pt>
                <c:pt idx="483">
                  <c:v>33208128.492906213</c:v>
                </c:pt>
                <c:pt idx="484">
                  <c:v>32956967.867121354</c:v>
                </c:pt>
                <c:pt idx="485">
                  <c:v>32704528.339197379</c:v>
                </c:pt>
                <c:pt idx="486">
                  <c:v>32454525.287065562</c:v>
                </c:pt>
                <c:pt idx="487">
                  <c:v>32207525.9394099</c:v>
                </c:pt>
                <c:pt idx="488">
                  <c:v>31961155.922013104</c:v>
                </c:pt>
                <c:pt idx="489">
                  <c:v>31716568.128037065</c:v>
                </c:pt>
                <c:pt idx="490">
                  <c:v>31503159.095239826</c:v>
                </c:pt>
                <c:pt idx="491">
                  <c:v>31330677.816740766</c:v>
                </c:pt>
                <c:pt idx="492">
                  <c:v>31123222.175321177</c:v>
                </c:pt>
                <c:pt idx="493">
                  <c:v>30880222.978102617</c:v>
                </c:pt>
                <c:pt idx="494">
                  <c:v>30642729.651046824</c:v>
                </c:pt>
                <c:pt idx="495">
                  <c:v>30420783.515565481</c:v>
                </c:pt>
                <c:pt idx="496">
                  <c:v>30218075.410570275</c:v>
                </c:pt>
                <c:pt idx="497">
                  <c:v>29973939.224852853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377088"/>
        <c:axId val="-2051884736"/>
      </c:lineChart>
      <c:catAx>
        <c:axId val="-205187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888544"/>
        <c:crosses val="autoZero"/>
        <c:auto val="1"/>
        <c:lblAlgn val="ctr"/>
        <c:lblOffset val="100"/>
        <c:noMultiLvlLbl val="0"/>
      </c:catAx>
      <c:valAx>
        <c:axId val="-20518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Direct Visit Clicks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874944"/>
        <c:crosses val="autoZero"/>
        <c:crossBetween val="between"/>
      </c:valAx>
      <c:valAx>
        <c:axId val="-2051884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>
                    <a:effectLst/>
                  </a:rPr>
                  <a:t>Ad Impressions Before &amp; After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77088"/>
        <c:crosses val="max"/>
        <c:crossBetween val="between"/>
      </c:valAx>
      <c:catAx>
        <c:axId val="-164377088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-205188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Direct Visit Clicks vs. Ad Impressions Before Adstock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Adstock!$D$1</c:f>
              <c:strCache>
                <c:ptCount val="1"/>
                <c:pt idx="0">
                  <c:v>Ad Impressions Before Adstock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934710460680232E-2"/>
                  <c:y val="-0.20010162172023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Adstock!$C$2:$C$499</c:f>
              <c:numCache>
                <c:formatCode>General</c:formatCode>
                <c:ptCount val="498"/>
                <c:pt idx="0">
                  <c:v>531</c:v>
                </c:pt>
                <c:pt idx="1">
                  <c:v>740</c:v>
                </c:pt>
                <c:pt idx="2">
                  <c:v>974</c:v>
                </c:pt>
                <c:pt idx="3">
                  <c:v>531</c:v>
                </c:pt>
                <c:pt idx="4">
                  <c:v>566</c:v>
                </c:pt>
                <c:pt idx="5">
                  <c:v>1485</c:v>
                </c:pt>
                <c:pt idx="6">
                  <c:v>972</c:v>
                </c:pt>
                <c:pt idx="7">
                  <c:v>839</c:v>
                </c:pt>
                <c:pt idx="8">
                  <c:v>1220</c:v>
                </c:pt>
                <c:pt idx="9">
                  <c:v>1125</c:v>
                </c:pt>
                <c:pt idx="10">
                  <c:v>608</c:v>
                </c:pt>
                <c:pt idx="11">
                  <c:v>713</c:v>
                </c:pt>
                <c:pt idx="12">
                  <c:v>1419</c:v>
                </c:pt>
                <c:pt idx="13">
                  <c:v>818</c:v>
                </c:pt>
                <c:pt idx="14">
                  <c:v>1252</c:v>
                </c:pt>
                <c:pt idx="15">
                  <c:v>814</c:v>
                </c:pt>
                <c:pt idx="16">
                  <c:v>731</c:v>
                </c:pt>
                <c:pt idx="17">
                  <c:v>420</c:v>
                </c:pt>
                <c:pt idx="18">
                  <c:v>592</c:v>
                </c:pt>
                <c:pt idx="19">
                  <c:v>567</c:v>
                </c:pt>
                <c:pt idx="20">
                  <c:v>707</c:v>
                </c:pt>
                <c:pt idx="21">
                  <c:v>771</c:v>
                </c:pt>
                <c:pt idx="22">
                  <c:v>726</c:v>
                </c:pt>
                <c:pt idx="23">
                  <c:v>560</c:v>
                </c:pt>
                <c:pt idx="24">
                  <c:v>459</c:v>
                </c:pt>
                <c:pt idx="25">
                  <c:v>548</c:v>
                </c:pt>
                <c:pt idx="26">
                  <c:v>975</c:v>
                </c:pt>
                <c:pt idx="27">
                  <c:v>829</c:v>
                </c:pt>
                <c:pt idx="28">
                  <c:v>1584</c:v>
                </c:pt>
                <c:pt idx="29">
                  <c:v>701</c:v>
                </c:pt>
                <c:pt idx="30">
                  <c:v>611</c:v>
                </c:pt>
                <c:pt idx="31">
                  <c:v>549</c:v>
                </c:pt>
                <c:pt idx="32">
                  <c:v>522</c:v>
                </c:pt>
                <c:pt idx="33">
                  <c:v>684</c:v>
                </c:pt>
                <c:pt idx="34">
                  <c:v>834</c:v>
                </c:pt>
                <c:pt idx="35">
                  <c:v>586</c:v>
                </c:pt>
                <c:pt idx="36">
                  <c:v>589</c:v>
                </c:pt>
                <c:pt idx="37">
                  <c:v>604</c:v>
                </c:pt>
                <c:pt idx="38">
                  <c:v>440</c:v>
                </c:pt>
                <c:pt idx="39">
                  <c:v>472</c:v>
                </c:pt>
                <c:pt idx="40">
                  <c:v>635</c:v>
                </c:pt>
                <c:pt idx="41">
                  <c:v>791</c:v>
                </c:pt>
                <c:pt idx="42">
                  <c:v>572</c:v>
                </c:pt>
                <c:pt idx="43">
                  <c:v>1010</c:v>
                </c:pt>
                <c:pt idx="44">
                  <c:v>654</c:v>
                </c:pt>
                <c:pt idx="45">
                  <c:v>450</c:v>
                </c:pt>
                <c:pt idx="46">
                  <c:v>477</c:v>
                </c:pt>
                <c:pt idx="47">
                  <c:v>508</c:v>
                </c:pt>
                <c:pt idx="48">
                  <c:v>577</c:v>
                </c:pt>
                <c:pt idx="49">
                  <c:v>683</c:v>
                </c:pt>
                <c:pt idx="50">
                  <c:v>560</c:v>
                </c:pt>
                <c:pt idx="51">
                  <c:v>1097</c:v>
                </c:pt>
                <c:pt idx="52">
                  <c:v>456</c:v>
                </c:pt>
                <c:pt idx="53">
                  <c:v>461</c:v>
                </c:pt>
                <c:pt idx="54">
                  <c:v>527</c:v>
                </c:pt>
                <c:pt idx="55">
                  <c:v>575</c:v>
                </c:pt>
                <c:pt idx="56">
                  <c:v>592</c:v>
                </c:pt>
                <c:pt idx="57">
                  <c:v>850</c:v>
                </c:pt>
                <c:pt idx="58">
                  <c:v>506</c:v>
                </c:pt>
                <c:pt idx="59">
                  <c:v>393</c:v>
                </c:pt>
                <c:pt idx="60">
                  <c:v>400</c:v>
                </c:pt>
                <c:pt idx="61">
                  <c:v>680</c:v>
                </c:pt>
                <c:pt idx="62">
                  <c:v>1569</c:v>
                </c:pt>
                <c:pt idx="63">
                  <c:v>900</c:v>
                </c:pt>
                <c:pt idx="64">
                  <c:v>829</c:v>
                </c:pt>
                <c:pt idx="65">
                  <c:v>884</c:v>
                </c:pt>
                <c:pt idx="66">
                  <c:v>573</c:v>
                </c:pt>
                <c:pt idx="67">
                  <c:v>405</c:v>
                </c:pt>
                <c:pt idx="68">
                  <c:v>1227</c:v>
                </c:pt>
                <c:pt idx="69">
                  <c:v>827</c:v>
                </c:pt>
                <c:pt idx="70">
                  <c:v>569</c:v>
                </c:pt>
                <c:pt idx="71">
                  <c:v>816</c:v>
                </c:pt>
                <c:pt idx="72">
                  <c:v>612</c:v>
                </c:pt>
                <c:pt idx="73">
                  <c:v>482</c:v>
                </c:pt>
                <c:pt idx="74">
                  <c:v>476</c:v>
                </c:pt>
                <c:pt idx="75">
                  <c:v>691</c:v>
                </c:pt>
                <c:pt idx="76">
                  <c:v>539</c:v>
                </c:pt>
                <c:pt idx="77">
                  <c:v>723</c:v>
                </c:pt>
                <c:pt idx="78">
                  <c:v>512</c:v>
                </c:pt>
                <c:pt idx="79">
                  <c:v>446</c:v>
                </c:pt>
                <c:pt idx="80">
                  <c:v>320</c:v>
                </c:pt>
                <c:pt idx="81">
                  <c:v>567</c:v>
                </c:pt>
                <c:pt idx="82">
                  <c:v>690</c:v>
                </c:pt>
                <c:pt idx="83">
                  <c:v>745</c:v>
                </c:pt>
                <c:pt idx="84">
                  <c:v>453</c:v>
                </c:pt>
                <c:pt idx="85">
                  <c:v>507</c:v>
                </c:pt>
                <c:pt idx="86">
                  <c:v>394</c:v>
                </c:pt>
                <c:pt idx="87">
                  <c:v>360</c:v>
                </c:pt>
                <c:pt idx="88">
                  <c:v>434</c:v>
                </c:pt>
                <c:pt idx="89">
                  <c:v>515</c:v>
                </c:pt>
                <c:pt idx="90">
                  <c:v>501</c:v>
                </c:pt>
                <c:pt idx="91">
                  <c:v>574</c:v>
                </c:pt>
                <c:pt idx="92">
                  <c:v>440</c:v>
                </c:pt>
                <c:pt idx="93">
                  <c:v>437</c:v>
                </c:pt>
                <c:pt idx="94">
                  <c:v>335</c:v>
                </c:pt>
                <c:pt idx="95">
                  <c:v>434</c:v>
                </c:pt>
                <c:pt idx="96">
                  <c:v>399</c:v>
                </c:pt>
                <c:pt idx="97">
                  <c:v>469</c:v>
                </c:pt>
                <c:pt idx="98">
                  <c:v>354</c:v>
                </c:pt>
                <c:pt idx="99">
                  <c:v>427</c:v>
                </c:pt>
                <c:pt idx="100">
                  <c:v>345</c:v>
                </c:pt>
                <c:pt idx="101">
                  <c:v>284</c:v>
                </c:pt>
                <c:pt idx="102">
                  <c:v>357</c:v>
                </c:pt>
                <c:pt idx="103">
                  <c:v>474</c:v>
                </c:pt>
                <c:pt idx="104">
                  <c:v>1105</c:v>
                </c:pt>
                <c:pt idx="105">
                  <c:v>831</c:v>
                </c:pt>
                <c:pt idx="106">
                  <c:v>955</c:v>
                </c:pt>
                <c:pt idx="107">
                  <c:v>533</c:v>
                </c:pt>
                <c:pt idx="108">
                  <c:v>804</c:v>
                </c:pt>
                <c:pt idx="109">
                  <c:v>480</c:v>
                </c:pt>
                <c:pt idx="110">
                  <c:v>602</c:v>
                </c:pt>
                <c:pt idx="111">
                  <c:v>560</c:v>
                </c:pt>
                <c:pt idx="112">
                  <c:v>919</c:v>
                </c:pt>
                <c:pt idx="113">
                  <c:v>858</c:v>
                </c:pt>
                <c:pt idx="114">
                  <c:v>687</c:v>
                </c:pt>
                <c:pt idx="115">
                  <c:v>752</c:v>
                </c:pt>
                <c:pt idx="116">
                  <c:v>600</c:v>
                </c:pt>
                <c:pt idx="117">
                  <c:v>1051</c:v>
                </c:pt>
                <c:pt idx="118">
                  <c:v>759</c:v>
                </c:pt>
                <c:pt idx="119">
                  <c:v>685</c:v>
                </c:pt>
                <c:pt idx="120">
                  <c:v>716</c:v>
                </c:pt>
                <c:pt idx="121">
                  <c:v>664</c:v>
                </c:pt>
                <c:pt idx="122">
                  <c:v>448</c:v>
                </c:pt>
                <c:pt idx="123">
                  <c:v>667</c:v>
                </c:pt>
                <c:pt idx="124">
                  <c:v>799</c:v>
                </c:pt>
                <c:pt idx="125">
                  <c:v>716</c:v>
                </c:pt>
                <c:pt idx="126">
                  <c:v>983</c:v>
                </c:pt>
                <c:pt idx="127">
                  <c:v>674</c:v>
                </c:pt>
                <c:pt idx="128">
                  <c:v>741</c:v>
                </c:pt>
                <c:pt idx="129">
                  <c:v>704</c:v>
                </c:pt>
                <c:pt idx="130">
                  <c:v>780</c:v>
                </c:pt>
                <c:pt idx="131">
                  <c:v>1064</c:v>
                </c:pt>
                <c:pt idx="132">
                  <c:v>1448</c:v>
                </c:pt>
                <c:pt idx="133">
                  <c:v>734</c:v>
                </c:pt>
                <c:pt idx="134">
                  <c:v>769</c:v>
                </c:pt>
                <c:pt idx="135">
                  <c:v>747</c:v>
                </c:pt>
                <c:pt idx="136">
                  <c:v>449</c:v>
                </c:pt>
                <c:pt idx="137">
                  <c:v>483</c:v>
                </c:pt>
                <c:pt idx="138">
                  <c:v>614</c:v>
                </c:pt>
                <c:pt idx="139">
                  <c:v>963</c:v>
                </c:pt>
                <c:pt idx="140">
                  <c:v>1298</c:v>
                </c:pt>
                <c:pt idx="141">
                  <c:v>948</c:v>
                </c:pt>
                <c:pt idx="142">
                  <c:v>814</c:v>
                </c:pt>
                <c:pt idx="143">
                  <c:v>475</c:v>
                </c:pt>
                <c:pt idx="144">
                  <c:v>457</c:v>
                </c:pt>
                <c:pt idx="145">
                  <c:v>570</c:v>
                </c:pt>
                <c:pt idx="146">
                  <c:v>607</c:v>
                </c:pt>
                <c:pt idx="147">
                  <c:v>593</c:v>
                </c:pt>
                <c:pt idx="148">
                  <c:v>690</c:v>
                </c:pt>
                <c:pt idx="149">
                  <c:v>993</c:v>
                </c:pt>
                <c:pt idx="150">
                  <c:v>569</c:v>
                </c:pt>
                <c:pt idx="151">
                  <c:v>578</c:v>
                </c:pt>
                <c:pt idx="152">
                  <c:v>910</c:v>
                </c:pt>
                <c:pt idx="153">
                  <c:v>745</c:v>
                </c:pt>
                <c:pt idx="154">
                  <c:v>801</c:v>
                </c:pt>
                <c:pt idx="155">
                  <c:v>661</c:v>
                </c:pt>
                <c:pt idx="156">
                  <c:v>626</c:v>
                </c:pt>
                <c:pt idx="157">
                  <c:v>636</c:v>
                </c:pt>
                <c:pt idx="158">
                  <c:v>347</c:v>
                </c:pt>
                <c:pt idx="159">
                  <c:v>616</c:v>
                </c:pt>
                <c:pt idx="160">
                  <c:v>766</c:v>
                </c:pt>
                <c:pt idx="161">
                  <c:v>794</c:v>
                </c:pt>
                <c:pt idx="162">
                  <c:v>600</c:v>
                </c:pt>
                <c:pt idx="163">
                  <c:v>507</c:v>
                </c:pt>
                <c:pt idx="164">
                  <c:v>432</c:v>
                </c:pt>
                <c:pt idx="165">
                  <c:v>510</c:v>
                </c:pt>
                <c:pt idx="166">
                  <c:v>1001</c:v>
                </c:pt>
                <c:pt idx="167">
                  <c:v>1771</c:v>
                </c:pt>
                <c:pt idx="168">
                  <c:v>631</c:v>
                </c:pt>
                <c:pt idx="169">
                  <c:v>623</c:v>
                </c:pt>
                <c:pt idx="170">
                  <c:v>765</c:v>
                </c:pt>
                <c:pt idx="171">
                  <c:v>492</c:v>
                </c:pt>
                <c:pt idx="172">
                  <c:v>330</c:v>
                </c:pt>
                <c:pt idx="173">
                  <c:v>686</c:v>
                </c:pt>
                <c:pt idx="174">
                  <c:v>940</c:v>
                </c:pt>
                <c:pt idx="175">
                  <c:v>623</c:v>
                </c:pt>
                <c:pt idx="176">
                  <c:v>900</c:v>
                </c:pt>
                <c:pt idx="177">
                  <c:v>714</c:v>
                </c:pt>
                <c:pt idx="178">
                  <c:v>602</c:v>
                </c:pt>
                <c:pt idx="179">
                  <c:v>360</c:v>
                </c:pt>
                <c:pt idx="180">
                  <c:v>559</c:v>
                </c:pt>
                <c:pt idx="181">
                  <c:v>597</c:v>
                </c:pt>
                <c:pt idx="182">
                  <c:v>1105</c:v>
                </c:pt>
                <c:pt idx="183">
                  <c:v>877</c:v>
                </c:pt>
                <c:pt idx="184">
                  <c:v>593</c:v>
                </c:pt>
                <c:pt idx="185">
                  <c:v>590</c:v>
                </c:pt>
                <c:pt idx="186">
                  <c:v>582</c:v>
                </c:pt>
                <c:pt idx="187">
                  <c:v>804</c:v>
                </c:pt>
                <c:pt idx="188">
                  <c:v>1053</c:v>
                </c:pt>
                <c:pt idx="189">
                  <c:v>883</c:v>
                </c:pt>
                <c:pt idx="190">
                  <c:v>1915</c:v>
                </c:pt>
                <c:pt idx="191">
                  <c:v>1189</c:v>
                </c:pt>
                <c:pt idx="192">
                  <c:v>912</c:v>
                </c:pt>
                <c:pt idx="193">
                  <c:v>582</c:v>
                </c:pt>
                <c:pt idx="194">
                  <c:v>1025</c:v>
                </c:pt>
                <c:pt idx="195">
                  <c:v>876</c:v>
                </c:pt>
                <c:pt idx="196">
                  <c:v>1360</c:v>
                </c:pt>
                <c:pt idx="197">
                  <c:v>813</c:v>
                </c:pt>
                <c:pt idx="198">
                  <c:v>1067</c:v>
                </c:pt>
                <c:pt idx="199">
                  <c:v>662</c:v>
                </c:pt>
                <c:pt idx="200">
                  <c:v>738</c:v>
                </c:pt>
                <c:pt idx="201">
                  <c:v>942</c:v>
                </c:pt>
                <c:pt idx="202">
                  <c:v>1461</c:v>
                </c:pt>
                <c:pt idx="203">
                  <c:v>759</c:v>
                </c:pt>
                <c:pt idx="204">
                  <c:v>532</c:v>
                </c:pt>
                <c:pt idx="205">
                  <c:v>533</c:v>
                </c:pt>
                <c:pt idx="206">
                  <c:v>375</c:v>
                </c:pt>
                <c:pt idx="207">
                  <c:v>354</c:v>
                </c:pt>
                <c:pt idx="208">
                  <c:v>585</c:v>
                </c:pt>
                <c:pt idx="209">
                  <c:v>749</c:v>
                </c:pt>
                <c:pt idx="210">
                  <c:v>733</c:v>
                </c:pt>
                <c:pt idx="211">
                  <c:v>477</c:v>
                </c:pt>
                <c:pt idx="212">
                  <c:v>855</c:v>
                </c:pt>
                <c:pt idx="213">
                  <c:v>625</c:v>
                </c:pt>
                <c:pt idx="214">
                  <c:v>478</c:v>
                </c:pt>
                <c:pt idx="215">
                  <c:v>1039</c:v>
                </c:pt>
                <c:pt idx="216">
                  <c:v>852</c:v>
                </c:pt>
                <c:pt idx="217">
                  <c:v>680</c:v>
                </c:pt>
                <c:pt idx="218">
                  <c:v>843</c:v>
                </c:pt>
                <c:pt idx="219">
                  <c:v>663</c:v>
                </c:pt>
                <c:pt idx="220">
                  <c:v>463</c:v>
                </c:pt>
                <c:pt idx="221">
                  <c:v>278</c:v>
                </c:pt>
                <c:pt idx="222">
                  <c:v>657</c:v>
                </c:pt>
                <c:pt idx="223">
                  <c:v>748</c:v>
                </c:pt>
                <c:pt idx="224">
                  <c:v>764</c:v>
                </c:pt>
                <c:pt idx="225">
                  <c:v>626</c:v>
                </c:pt>
                <c:pt idx="226">
                  <c:v>937</c:v>
                </c:pt>
                <c:pt idx="227">
                  <c:v>390</c:v>
                </c:pt>
                <c:pt idx="228">
                  <c:v>338</c:v>
                </c:pt>
                <c:pt idx="229">
                  <c:v>637</c:v>
                </c:pt>
                <c:pt idx="230">
                  <c:v>581</c:v>
                </c:pt>
                <c:pt idx="231">
                  <c:v>602</c:v>
                </c:pt>
                <c:pt idx="232">
                  <c:v>816</c:v>
                </c:pt>
                <c:pt idx="233">
                  <c:v>558</c:v>
                </c:pt>
                <c:pt idx="234">
                  <c:v>350</c:v>
                </c:pt>
                <c:pt idx="235">
                  <c:v>311</c:v>
                </c:pt>
                <c:pt idx="236">
                  <c:v>1178</c:v>
                </c:pt>
                <c:pt idx="237">
                  <c:v>1000</c:v>
                </c:pt>
                <c:pt idx="238">
                  <c:v>683</c:v>
                </c:pt>
                <c:pt idx="239">
                  <c:v>833</c:v>
                </c:pt>
                <c:pt idx="240">
                  <c:v>599</c:v>
                </c:pt>
                <c:pt idx="241">
                  <c:v>274</c:v>
                </c:pt>
                <c:pt idx="242">
                  <c:v>314</c:v>
                </c:pt>
                <c:pt idx="243">
                  <c:v>463</c:v>
                </c:pt>
                <c:pt idx="244">
                  <c:v>609</c:v>
                </c:pt>
                <c:pt idx="245">
                  <c:v>1038</c:v>
                </c:pt>
                <c:pt idx="246">
                  <c:v>859</c:v>
                </c:pt>
                <c:pt idx="247">
                  <c:v>659</c:v>
                </c:pt>
                <c:pt idx="248">
                  <c:v>293</c:v>
                </c:pt>
                <c:pt idx="249">
                  <c:v>339</c:v>
                </c:pt>
                <c:pt idx="250">
                  <c:v>952</c:v>
                </c:pt>
                <c:pt idx="251">
                  <c:v>708</c:v>
                </c:pt>
                <c:pt idx="252">
                  <c:v>1048</c:v>
                </c:pt>
                <c:pt idx="253">
                  <c:v>755</c:v>
                </c:pt>
                <c:pt idx="254">
                  <c:v>643</c:v>
                </c:pt>
                <c:pt idx="255">
                  <c:v>1177</c:v>
                </c:pt>
                <c:pt idx="256">
                  <c:v>669</c:v>
                </c:pt>
                <c:pt idx="257">
                  <c:v>1103</c:v>
                </c:pt>
                <c:pt idx="258">
                  <c:v>1149</c:v>
                </c:pt>
                <c:pt idx="259">
                  <c:v>768</c:v>
                </c:pt>
                <c:pt idx="260">
                  <c:v>686</c:v>
                </c:pt>
                <c:pt idx="261">
                  <c:v>650</c:v>
                </c:pt>
                <c:pt idx="262">
                  <c:v>408</c:v>
                </c:pt>
                <c:pt idx="263">
                  <c:v>732</c:v>
                </c:pt>
                <c:pt idx="264">
                  <c:v>1054</c:v>
                </c:pt>
                <c:pt idx="265">
                  <c:v>844</c:v>
                </c:pt>
                <c:pt idx="266">
                  <c:v>775</c:v>
                </c:pt>
                <c:pt idx="267">
                  <c:v>678</c:v>
                </c:pt>
                <c:pt idx="268">
                  <c:v>682</c:v>
                </c:pt>
                <c:pt idx="269">
                  <c:v>585</c:v>
                </c:pt>
                <c:pt idx="270">
                  <c:v>532</c:v>
                </c:pt>
                <c:pt idx="271">
                  <c:v>623</c:v>
                </c:pt>
                <c:pt idx="272">
                  <c:v>565</c:v>
                </c:pt>
                <c:pt idx="273">
                  <c:v>872</c:v>
                </c:pt>
                <c:pt idx="274">
                  <c:v>711</c:v>
                </c:pt>
                <c:pt idx="275">
                  <c:v>547</c:v>
                </c:pt>
                <c:pt idx="276">
                  <c:v>576</c:v>
                </c:pt>
                <c:pt idx="277">
                  <c:v>448</c:v>
                </c:pt>
                <c:pt idx="278">
                  <c:v>598</c:v>
                </c:pt>
                <c:pt idx="279">
                  <c:v>616</c:v>
                </c:pt>
                <c:pt idx="280">
                  <c:v>652</c:v>
                </c:pt>
                <c:pt idx="281">
                  <c:v>690</c:v>
                </c:pt>
                <c:pt idx="282">
                  <c:v>702</c:v>
                </c:pt>
                <c:pt idx="283">
                  <c:v>505</c:v>
                </c:pt>
                <c:pt idx="284">
                  <c:v>346</c:v>
                </c:pt>
                <c:pt idx="285">
                  <c:v>487</c:v>
                </c:pt>
                <c:pt idx="286">
                  <c:v>604</c:v>
                </c:pt>
                <c:pt idx="287">
                  <c:v>535</c:v>
                </c:pt>
                <c:pt idx="288">
                  <c:v>807</c:v>
                </c:pt>
                <c:pt idx="289">
                  <c:v>639</c:v>
                </c:pt>
                <c:pt idx="290">
                  <c:v>317</c:v>
                </c:pt>
                <c:pt idx="291">
                  <c:v>322</c:v>
                </c:pt>
                <c:pt idx="292">
                  <c:v>552</c:v>
                </c:pt>
                <c:pt idx="293">
                  <c:v>771</c:v>
                </c:pt>
                <c:pt idx="294">
                  <c:v>594</c:v>
                </c:pt>
                <c:pt idx="295">
                  <c:v>508</c:v>
                </c:pt>
                <c:pt idx="296">
                  <c:v>1037</c:v>
                </c:pt>
                <c:pt idx="297">
                  <c:v>680</c:v>
                </c:pt>
                <c:pt idx="298">
                  <c:v>480</c:v>
                </c:pt>
                <c:pt idx="299">
                  <c:v>862</c:v>
                </c:pt>
                <c:pt idx="300">
                  <c:v>807</c:v>
                </c:pt>
                <c:pt idx="301">
                  <c:v>803</c:v>
                </c:pt>
                <c:pt idx="302">
                  <c:v>753</c:v>
                </c:pt>
                <c:pt idx="303">
                  <c:v>626</c:v>
                </c:pt>
                <c:pt idx="304">
                  <c:v>627</c:v>
                </c:pt>
                <c:pt idx="305">
                  <c:v>564</c:v>
                </c:pt>
                <c:pt idx="306">
                  <c:v>727</c:v>
                </c:pt>
                <c:pt idx="307">
                  <c:v>804</c:v>
                </c:pt>
                <c:pt idx="308">
                  <c:v>653</c:v>
                </c:pt>
                <c:pt idx="309">
                  <c:v>692</c:v>
                </c:pt>
                <c:pt idx="310">
                  <c:v>921</c:v>
                </c:pt>
                <c:pt idx="311">
                  <c:v>504</c:v>
                </c:pt>
                <c:pt idx="312">
                  <c:v>524</c:v>
                </c:pt>
                <c:pt idx="313">
                  <c:v>1036</c:v>
                </c:pt>
                <c:pt idx="314">
                  <c:v>838</c:v>
                </c:pt>
                <c:pt idx="315">
                  <c:v>749</c:v>
                </c:pt>
                <c:pt idx="316">
                  <c:v>978</c:v>
                </c:pt>
                <c:pt idx="317">
                  <c:v>1238</c:v>
                </c:pt>
                <c:pt idx="318">
                  <c:v>529</c:v>
                </c:pt>
                <c:pt idx="319">
                  <c:v>405</c:v>
                </c:pt>
                <c:pt idx="320">
                  <c:v>829</c:v>
                </c:pt>
                <c:pt idx="321">
                  <c:v>1182</c:v>
                </c:pt>
                <c:pt idx="322">
                  <c:v>1309</c:v>
                </c:pt>
                <c:pt idx="323">
                  <c:v>994</c:v>
                </c:pt>
                <c:pt idx="324">
                  <c:v>1000</c:v>
                </c:pt>
                <c:pt idx="325">
                  <c:v>548</c:v>
                </c:pt>
                <c:pt idx="326">
                  <c:v>479</c:v>
                </c:pt>
                <c:pt idx="327">
                  <c:v>962</c:v>
                </c:pt>
                <c:pt idx="328">
                  <c:v>957</c:v>
                </c:pt>
                <c:pt idx="329">
                  <c:v>1473</c:v>
                </c:pt>
                <c:pt idx="330">
                  <c:v>790</c:v>
                </c:pt>
                <c:pt idx="331">
                  <c:v>557</c:v>
                </c:pt>
                <c:pt idx="332">
                  <c:v>474</c:v>
                </c:pt>
                <c:pt idx="333">
                  <c:v>638</c:v>
                </c:pt>
                <c:pt idx="334">
                  <c:v>721</c:v>
                </c:pt>
                <c:pt idx="335">
                  <c:v>750</c:v>
                </c:pt>
                <c:pt idx="336">
                  <c:v>617</c:v>
                </c:pt>
                <c:pt idx="337">
                  <c:v>640</c:v>
                </c:pt>
                <c:pt idx="338">
                  <c:v>535</c:v>
                </c:pt>
                <c:pt idx="339">
                  <c:v>1062</c:v>
                </c:pt>
                <c:pt idx="340">
                  <c:v>472</c:v>
                </c:pt>
                <c:pt idx="341">
                  <c:v>747</c:v>
                </c:pt>
                <c:pt idx="342">
                  <c:v>927</c:v>
                </c:pt>
                <c:pt idx="343">
                  <c:v>709</c:v>
                </c:pt>
                <c:pt idx="344">
                  <c:v>946</c:v>
                </c:pt>
                <c:pt idx="345">
                  <c:v>736</c:v>
                </c:pt>
                <c:pt idx="346">
                  <c:v>585</c:v>
                </c:pt>
                <c:pt idx="347">
                  <c:v>433</c:v>
                </c:pt>
                <c:pt idx="348">
                  <c:v>583</c:v>
                </c:pt>
                <c:pt idx="349">
                  <c:v>1790</c:v>
                </c:pt>
                <c:pt idx="350">
                  <c:v>1076</c:v>
                </c:pt>
                <c:pt idx="351">
                  <c:v>686</c:v>
                </c:pt>
                <c:pt idx="352">
                  <c:v>723</c:v>
                </c:pt>
                <c:pt idx="353">
                  <c:v>853</c:v>
                </c:pt>
                <c:pt idx="354">
                  <c:v>647</c:v>
                </c:pt>
                <c:pt idx="355">
                  <c:v>968</c:v>
                </c:pt>
                <c:pt idx="356">
                  <c:v>879</c:v>
                </c:pt>
                <c:pt idx="357">
                  <c:v>1171</c:v>
                </c:pt>
                <c:pt idx="358">
                  <c:v>796</c:v>
                </c:pt>
                <c:pt idx="359">
                  <c:v>440</c:v>
                </c:pt>
                <c:pt idx="360">
                  <c:v>420</c:v>
                </c:pt>
                <c:pt idx="361">
                  <c:v>543</c:v>
                </c:pt>
                <c:pt idx="362">
                  <c:v>954</c:v>
                </c:pt>
                <c:pt idx="363">
                  <c:v>770</c:v>
                </c:pt>
                <c:pt idx="364">
                  <c:v>742</c:v>
                </c:pt>
                <c:pt idx="365">
                  <c:v>541</c:v>
                </c:pt>
                <c:pt idx="366">
                  <c:v>491</c:v>
                </c:pt>
                <c:pt idx="367">
                  <c:v>474</c:v>
                </c:pt>
                <c:pt idx="368">
                  <c:v>406</c:v>
                </c:pt>
                <c:pt idx="369">
                  <c:v>635</c:v>
                </c:pt>
                <c:pt idx="370">
                  <c:v>580</c:v>
                </c:pt>
                <c:pt idx="371">
                  <c:v>580</c:v>
                </c:pt>
                <c:pt idx="372">
                  <c:v>651</c:v>
                </c:pt>
                <c:pt idx="373">
                  <c:v>610</c:v>
                </c:pt>
                <c:pt idx="374">
                  <c:v>382</c:v>
                </c:pt>
                <c:pt idx="375">
                  <c:v>445</c:v>
                </c:pt>
                <c:pt idx="376">
                  <c:v>793</c:v>
                </c:pt>
                <c:pt idx="377">
                  <c:v>576</c:v>
                </c:pt>
                <c:pt idx="378">
                  <c:v>662</c:v>
                </c:pt>
                <c:pt idx="379">
                  <c:v>590</c:v>
                </c:pt>
                <c:pt idx="380">
                  <c:v>977</c:v>
                </c:pt>
                <c:pt idx="381">
                  <c:v>559</c:v>
                </c:pt>
                <c:pt idx="382">
                  <c:v>378</c:v>
                </c:pt>
                <c:pt idx="383">
                  <c:v>500</c:v>
                </c:pt>
                <c:pt idx="384">
                  <c:v>961</c:v>
                </c:pt>
                <c:pt idx="385">
                  <c:v>986</c:v>
                </c:pt>
                <c:pt idx="386">
                  <c:v>1133</c:v>
                </c:pt>
                <c:pt idx="387">
                  <c:v>1125</c:v>
                </c:pt>
                <c:pt idx="388">
                  <c:v>601</c:v>
                </c:pt>
                <c:pt idx="389">
                  <c:v>436</c:v>
                </c:pt>
                <c:pt idx="390">
                  <c:v>840</c:v>
                </c:pt>
                <c:pt idx="391">
                  <c:v>693</c:v>
                </c:pt>
                <c:pt idx="392">
                  <c:v>995</c:v>
                </c:pt>
                <c:pt idx="393">
                  <c:v>691</c:v>
                </c:pt>
                <c:pt idx="394">
                  <c:v>556</c:v>
                </c:pt>
                <c:pt idx="395">
                  <c:v>451</c:v>
                </c:pt>
                <c:pt idx="396">
                  <c:v>411</c:v>
                </c:pt>
                <c:pt idx="397">
                  <c:v>1207</c:v>
                </c:pt>
                <c:pt idx="398">
                  <c:v>1230</c:v>
                </c:pt>
                <c:pt idx="399">
                  <c:v>638</c:v>
                </c:pt>
                <c:pt idx="400">
                  <c:v>653</c:v>
                </c:pt>
                <c:pt idx="401">
                  <c:v>866</c:v>
                </c:pt>
                <c:pt idx="402">
                  <c:v>471</c:v>
                </c:pt>
                <c:pt idx="403">
                  <c:v>391</c:v>
                </c:pt>
                <c:pt idx="404">
                  <c:v>810</c:v>
                </c:pt>
                <c:pt idx="405">
                  <c:v>998</c:v>
                </c:pt>
                <c:pt idx="406">
                  <c:v>914</c:v>
                </c:pt>
                <c:pt idx="407">
                  <c:v>985</c:v>
                </c:pt>
                <c:pt idx="408">
                  <c:v>1107</c:v>
                </c:pt>
                <c:pt idx="409">
                  <c:v>559</c:v>
                </c:pt>
                <c:pt idx="410">
                  <c:v>572</c:v>
                </c:pt>
                <c:pt idx="411">
                  <c:v>586</c:v>
                </c:pt>
                <c:pt idx="412">
                  <c:v>668</c:v>
                </c:pt>
                <c:pt idx="413">
                  <c:v>1073</c:v>
                </c:pt>
                <c:pt idx="414">
                  <c:v>699</c:v>
                </c:pt>
                <c:pt idx="415">
                  <c:v>768</c:v>
                </c:pt>
                <c:pt idx="416">
                  <c:v>462</c:v>
                </c:pt>
                <c:pt idx="417">
                  <c:v>400</c:v>
                </c:pt>
                <c:pt idx="418">
                  <c:v>864</c:v>
                </c:pt>
                <c:pt idx="419">
                  <c:v>796</c:v>
                </c:pt>
                <c:pt idx="420">
                  <c:v>998</c:v>
                </c:pt>
                <c:pt idx="421">
                  <c:v>1006</c:v>
                </c:pt>
                <c:pt idx="422">
                  <c:v>612</c:v>
                </c:pt>
                <c:pt idx="423">
                  <c:v>474</c:v>
                </c:pt>
                <c:pt idx="424">
                  <c:v>417</c:v>
                </c:pt>
                <c:pt idx="425">
                  <c:v>702</c:v>
                </c:pt>
                <c:pt idx="426">
                  <c:v>948</c:v>
                </c:pt>
                <c:pt idx="427">
                  <c:v>837</c:v>
                </c:pt>
                <c:pt idx="428">
                  <c:v>699</c:v>
                </c:pt>
                <c:pt idx="429">
                  <c:v>685</c:v>
                </c:pt>
                <c:pt idx="430">
                  <c:v>433</c:v>
                </c:pt>
                <c:pt idx="431">
                  <c:v>397</c:v>
                </c:pt>
                <c:pt idx="432">
                  <c:v>1012</c:v>
                </c:pt>
                <c:pt idx="433">
                  <c:v>881</c:v>
                </c:pt>
                <c:pt idx="434">
                  <c:v>764</c:v>
                </c:pt>
                <c:pt idx="435">
                  <c:v>966</c:v>
                </c:pt>
                <c:pt idx="436">
                  <c:v>1077</c:v>
                </c:pt>
                <c:pt idx="437">
                  <c:v>601</c:v>
                </c:pt>
                <c:pt idx="438">
                  <c:v>524</c:v>
                </c:pt>
                <c:pt idx="439">
                  <c:v>945</c:v>
                </c:pt>
                <c:pt idx="440">
                  <c:v>1386</c:v>
                </c:pt>
                <c:pt idx="441">
                  <c:v>1356</c:v>
                </c:pt>
                <c:pt idx="442">
                  <c:v>1109</c:v>
                </c:pt>
                <c:pt idx="443">
                  <c:v>657</c:v>
                </c:pt>
                <c:pt idx="444">
                  <c:v>678</c:v>
                </c:pt>
                <c:pt idx="445">
                  <c:v>542</c:v>
                </c:pt>
                <c:pt idx="446">
                  <c:v>1262</c:v>
                </c:pt>
                <c:pt idx="447">
                  <c:v>805</c:v>
                </c:pt>
                <c:pt idx="448">
                  <c:v>1814</c:v>
                </c:pt>
                <c:pt idx="449">
                  <c:v>899</c:v>
                </c:pt>
                <c:pt idx="450">
                  <c:v>779</c:v>
                </c:pt>
                <c:pt idx="451">
                  <c:v>544</c:v>
                </c:pt>
                <c:pt idx="452">
                  <c:v>449</c:v>
                </c:pt>
                <c:pt idx="453">
                  <c:v>932</c:v>
                </c:pt>
                <c:pt idx="454">
                  <c:v>708</c:v>
                </c:pt>
                <c:pt idx="455">
                  <c:v>630</c:v>
                </c:pt>
                <c:pt idx="456">
                  <c:v>729</c:v>
                </c:pt>
                <c:pt idx="457">
                  <c:v>927</c:v>
                </c:pt>
                <c:pt idx="458">
                  <c:v>761</c:v>
                </c:pt>
                <c:pt idx="459">
                  <c:v>528</c:v>
                </c:pt>
                <c:pt idx="460">
                  <c:v>587</c:v>
                </c:pt>
                <c:pt idx="461">
                  <c:v>720</c:v>
                </c:pt>
                <c:pt idx="462">
                  <c:v>908</c:v>
                </c:pt>
                <c:pt idx="463">
                  <c:v>799</c:v>
                </c:pt>
                <c:pt idx="464">
                  <c:v>1096</c:v>
                </c:pt>
                <c:pt idx="465">
                  <c:v>661</c:v>
                </c:pt>
                <c:pt idx="466">
                  <c:v>572</c:v>
                </c:pt>
                <c:pt idx="467">
                  <c:v>678</c:v>
                </c:pt>
                <c:pt idx="468">
                  <c:v>775</c:v>
                </c:pt>
                <c:pt idx="469">
                  <c:v>790</c:v>
                </c:pt>
                <c:pt idx="470">
                  <c:v>823</c:v>
                </c:pt>
                <c:pt idx="471">
                  <c:v>954</c:v>
                </c:pt>
                <c:pt idx="472">
                  <c:v>620</c:v>
                </c:pt>
                <c:pt idx="473">
                  <c:v>492</c:v>
                </c:pt>
                <c:pt idx="474">
                  <c:v>1019</c:v>
                </c:pt>
                <c:pt idx="475">
                  <c:v>796</c:v>
                </c:pt>
                <c:pt idx="476">
                  <c:v>686</c:v>
                </c:pt>
                <c:pt idx="477">
                  <c:v>869</c:v>
                </c:pt>
                <c:pt idx="478">
                  <c:v>907</c:v>
                </c:pt>
                <c:pt idx="479">
                  <c:v>484</c:v>
                </c:pt>
                <c:pt idx="480">
                  <c:v>509</c:v>
                </c:pt>
                <c:pt idx="481">
                  <c:v>1145</c:v>
                </c:pt>
                <c:pt idx="482">
                  <c:v>1216</c:v>
                </c:pt>
                <c:pt idx="483">
                  <c:v>1056</c:v>
                </c:pt>
                <c:pt idx="484">
                  <c:v>752</c:v>
                </c:pt>
                <c:pt idx="485">
                  <c:v>759</c:v>
                </c:pt>
                <c:pt idx="486">
                  <c:v>491</c:v>
                </c:pt>
                <c:pt idx="487">
                  <c:v>501</c:v>
                </c:pt>
                <c:pt idx="488">
                  <c:v>792</c:v>
                </c:pt>
                <c:pt idx="489">
                  <c:v>1013</c:v>
                </c:pt>
                <c:pt idx="490">
                  <c:v>705</c:v>
                </c:pt>
                <c:pt idx="491">
                  <c:v>1181</c:v>
                </c:pt>
                <c:pt idx="492">
                  <c:v>1152</c:v>
                </c:pt>
                <c:pt idx="493">
                  <c:v>583</c:v>
                </c:pt>
                <c:pt idx="494">
                  <c:v>563</c:v>
                </c:pt>
                <c:pt idx="495">
                  <c:v>850</c:v>
                </c:pt>
                <c:pt idx="496">
                  <c:v>1425</c:v>
                </c:pt>
                <c:pt idx="497">
                  <c:v>879</c:v>
                </c:pt>
              </c:numCache>
            </c:numRef>
          </c:xVal>
          <c:yVal>
            <c:numRef>
              <c:f>Adstock!$D$2:$D$499</c:f>
              <c:numCache>
                <c:formatCode>General</c:formatCode>
                <c:ptCount val="498"/>
                <c:pt idx="0">
                  <c:v>53861</c:v>
                </c:pt>
                <c:pt idx="1">
                  <c:v>71512</c:v>
                </c:pt>
                <c:pt idx="2">
                  <c:v>72472</c:v>
                </c:pt>
                <c:pt idx="3">
                  <c:v>58398</c:v>
                </c:pt>
                <c:pt idx="4">
                  <c:v>62475</c:v>
                </c:pt>
                <c:pt idx="5">
                  <c:v>69433</c:v>
                </c:pt>
                <c:pt idx="6">
                  <c:v>68234</c:v>
                </c:pt>
                <c:pt idx="7">
                  <c:v>76100</c:v>
                </c:pt>
                <c:pt idx="8">
                  <c:v>71345</c:v>
                </c:pt>
                <c:pt idx="9">
                  <c:v>74415</c:v>
                </c:pt>
                <c:pt idx="10">
                  <c:v>56254</c:v>
                </c:pt>
                <c:pt idx="11">
                  <c:v>54771</c:v>
                </c:pt>
                <c:pt idx="12">
                  <c:v>68997</c:v>
                </c:pt>
                <c:pt idx="13">
                  <c:v>70621</c:v>
                </c:pt>
                <c:pt idx="14">
                  <c:v>65766</c:v>
                </c:pt>
                <c:pt idx="15">
                  <c:v>68475</c:v>
                </c:pt>
                <c:pt idx="16">
                  <c:v>65919</c:v>
                </c:pt>
                <c:pt idx="17">
                  <c:v>59516</c:v>
                </c:pt>
                <c:pt idx="18">
                  <c:v>60017</c:v>
                </c:pt>
                <c:pt idx="19">
                  <c:v>59051</c:v>
                </c:pt>
                <c:pt idx="20">
                  <c:v>66794</c:v>
                </c:pt>
                <c:pt idx="21">
                  <c:v>68571</c:v>
                </c:pt>
                <c:pt idx="22">
                  <c:v>76865</c:v>
                </c:pt>
                <c:pt idx="23">
                  <c:v>71716</c:v>
                </c:pt>
                <c:pt idx="24">
                  <c:v>56570</c:v>
                </c:pt>
                <c:pt idx="25">
                  <c:v>68013</c:v>
                </c:pt>
                <c:pt idx="26">
                  <c:v>80125</c:v>
                </c:pt>
                <c:pt idx="27">
                  <c:v>76311</c:v>
                </c:pt>
                <c:pt idx="28">
                  <c:v>73567</c:v>
                </c:pt>
                <c:pt idx="29">
                  <c:v>77149</c:v>
                </c:pt>
                <c:pt idx="30">
                  <c:v>81799</c:v>
                </c:pt>
                <c:pt idx="31">
                  <c:v>71697</c:v>
                </c:pt>
                <c:pt idx="32">
                  <c:v>68914</c:v>
                </c:pt>
                <c:pt idx="33">
                  <c:v>79576</c:v>
                </c:pt>
                <c:pt idx="34">
                  <c:v>82841</c:v>
                </c:pt>
                <c:pt idx="35">
                  <c:v>80689</c:v>
                </c:pt>
                <c:pt idx="36">
                  <c:v>74773</c:v>
                </c:pt>
                <c:pt idx="37">
                  <c:v>77005</c:v>
                </c:pt>
                <c:pt idx="38">
                  <c:v>66266</c:v>
                </c:pt>
                <c:pt idx="39">
                  <c:v>65548</c:v>
                </c:pt>
                <c:pt idx="40">
                  <c:v>69948</c:v>
                </c:pt>
                <c:pt idx="41">
                  <c:v>74802</c:v>
                </c:pt>
                <c:pt idx="42">
                  <c:v>74316</c:v>
                </c:pt>
                <c:pt idx="43">
                  <c:v>74322</c:v>
                </c:pt>
                <c:pt idx="44">
                  <c:v>72481</c:v>
                </c:pt>
                <c:pt idx="45">
                  <c:v>64425</c:v>
                </c:pt>
                <c:pt idx="46">
                  <c:v>60235</c:v>
                </c:pt>
                <c:pt idx="47">
                  <c:v>74853</c:v>
                </c:pt>
                <c:pt idx="48">
                  <c:v>75545</c:v>
                </c:pt>
                <c:pt idx="49">
                  <c:v>70942</c:v>
                </c:pt>
                <c:pt idx="50">
                  <c:v>77833</c:v>
                </c:pt>
                <c:pt idx="51">
                  <c:v>72431</c:v>
                </c:pt>
                <c:pt idx="52">
                  <c:v>65266</c:v>
                </c:pt>
                <c:pt idx="53">
                  <c:v>61096</c:v>
                </c:pt>
                <c:pt idx="54">
                  <c:v>82085</c:v>
                </c:pt>
                <c:pt idx="55">
                  <c:v>76112</c:v>
                </c:pt>
                <c:pt idx="56">
                  <c:v>77275</c:v>
                </c:pt>
                <c:pt idx="57">
                  <c:v>75538</c:v>
                </c:pt>
                <c:pt idx="58">
                  <c:v>73995</c:v>
                </c:pt>
                <c:pt idx="59">
                  <c:v>67502</c:v>
                </c:pt>
                <c:pt idx="60">
                  <c:v>65057</c:v>
                </c:pt>
                <c:pt idx="61">
                  <c:v>73088</c:v>
                </c:pt>
                <c:pt idx="62">
                  <c:v>75971</c:v>
                </c:pt>
                <c:pt idx="63">
                  <c:v>71756</c:v>
                </c:pt>
                <c:pt idx="64">
                  <c:v>67167</c:v>
                </c:pt>
                <c:pt idx="65">
                  <c:v>70294</c:v>
                </c:pt>
                <c:pt idx="66">
                  <c:v>62593</c:v>
                </c:pt>
                <c:pt idx="67">
                  <c:v>59550</c:v>
                </c:pt>
                <c:pt idx="68">
                  <c:v>66243</c:v>
                </c:pt>
                <c:pt idx="69">
                  <c:v>71524</c:v>
                </c:pt>
                <c:pt idx="70">
                  <c:v>74818</c:v>
                </c:pt>
                <c:pt idx="71">
                  <c:v>68486</c:v>
                </c:pt>
                <c:pt idx="72">
                  <c:v>61831</c:v>
                </c:pt>
                <c:pt idx="73">
                  <c:v>59034</c:v>
                </c:pt>
                <c:pt idx="74">
                  <c:v>63434</c:v>
                </c:pt>
                <c:pt idx="75">
                  <c:v>59674</c:v>
                </c:pt>
                <c:pt idx="76">
                  <c:v>56091</c:v>
                </c:pt>
                <c:pt idx="77">
                  <c:v>39647</c:v>
                </c:pt>
                <c:pt idx="78">
                  <c:v>37796</c:v>
                </c:pt>
                <c:pt idx="79">
                  <c:v>42350</c:v>
                </c:pt>
                <c:pt idx="80">
                  <c:v>34623</c:v>
                </c:pt>
                <c:pt idx="81">
                  <c:v>41679</c:v>
                </c:pt>
                <c:pt idx="82">
                  <c:v>45438</c:v>
                </c:pt>
                <c:pt idx="83">
                  <c:v>45600</c:v>
                </c:pt>
                <c:pt idx="84">
                  <c:v>46466</c:v>
                </c:pt>
                <c:pt idx="85">
                  <c:v>46044</c:v>
                </c:pt>
                <c:pt idx="86">
                  <c:v>44836</c:v>
                </c:pt>
                <c:pt idx="87">
                  <c:v>45753</c:v>
                </c:pt>
                <c:pt idx="88">
                  <c:v>47962</c:v>
                </c:pt>
                <c:pt idx="89">
                  <c:v>49683</c:v>
                </c:pt>
                <c:pt idx="90">
                  <c:v>48085</c:v>
                </c:pt>
                <c:pt idx="91">
                  <c:v>54637</c:v>
                </c:pt>
                <c:pt idx="92">
                  <c:v>55297</c:v>
                </c:pt>
                <c:pt idx="93">
                  <c:v>49576</c:v>
                </c:pt>
                <c:pt idx="94">
                  <c:v>46077</c:v>
                </c:pt>
                <c:pt idx="95">
                  <c:v>43683</c:v>
                </c:pt>
                <c:pt idx="96">
                  <c:v>50170</c:v>
                </c:pt>
                <c:pt idx="97">
                  <c:v>47779</c:v>
                </c:pt>
                <c:pt idx="98">
                  <c:v>49455</c:v>
                </c:pt>
                <c:pt idx="99">
                  <c:v>48290</c:v>
                </c:pt>
                <c:pt idx="100">
                  <c:v>49718</c:v>
                </c:pt>
                <c:pt idx="101">
                  <c:v>43494</c:v>
                </c:pt>
                <c:pt idx="102">
                  <c:v>47964</c:v>
                </c:pt>
                <c:pt idx="103">
                  <c:v>50518</c:v>
                </c:pt>
                <c:pt idx="104">
                  <c:v>31896</c:v>
                </c:pt>
                <c:pt idx="105">
                  <c:v>19040</c:v>
                </c:pt>
                <c:pt idx="106">
                  <c:v>18661</c:v>
                </c:pt>
                <c:pt idx="107">
                  <c:v>18367</c:v>
                </c:pt>
                <c:pt idx="108">
                  <c:v>16528</c:v>
                </c:pt>
                <c:pt idx="109">
                  <c:v>14155</c:v>
                </c:pt>
                <c:pt idx="110">
                  <c:v>17104</c:v>
                </c:pt>
                <c:pt idx="111">
                  <c:v>18455</c:v>
                </c:pt>
                <c:pt idx="112">
                  <c:v>19542</c:v>
                </c:pt>
                <c:pt idx="113">
                  <c:v>17591</c:v>
                </c:pt>
                <c:pt idx="114">
                  <c:v>13855</c:v>
                </c:pt>
                <c:pt idx="115">
                  <c:v>19216</c:v>
                </c:pt>
                <c:pt idx="116">
                  <c:v>17136</c:v>
                </c:pt>
                <c:pt idx="117">
                  <c:v>17138</c:v>
                </c:pt>
                <c:pt idx="118">
                  <c:v>16069</c:v>
                </c:pt>
                <c:pt idx="119">
                  <c:v>18175</c:v>
                </c:pt>
                <c:pt idx="120">
                  <c:v>21132</c:v>
                </c:pt>
                <c:pt idx="121">
                  <c:v>18802</c:v>
                </c:pt>
                <c:pt idx="122">
                  <c:v>17827</c:v>
                </c:pt>
                <c:pt idx="123">
                  <c:v>16841</c:v>
                </c:pt>
                <c:pt idx="124">
                  <c:v>19005</c:v>
                </c:pt>
                <c:pt idx="125">
                  <c:v>18893</c:v>
                </c:pt>
                <c:pt idx="126">
                  <c:v>15919</c:v>
                </c:pt>
                <c:pt idx="127">
                  <c:v>16424</c:v>
                </c:pt>
                <c:pt idx="128">
                  <c:v>16177</c:v>
                </c:pt>
                <c:pt idx="129">
                  <c:v>15004</c:v>
                </c:pt>
                <c:pt idx="130">
                  <c:v>15414</c:v>
                </c:pt>
                <c:pt idx="131">
                  <c:v>17555</c:v>
                </c:pt>
                <c:pt idx="132">
                  <c:v>16981</c:v>
                </c:pt>
                <c:pt idx="133">
                  <c:v>18374</c:v>
                </c:pt>
                <c:pt idx="134">
                  <c:v>16459</c:v>
                </c:pt>
                <c:pt idx="135">
                  <c:v>18791</c:v>
                </c:pt>
                <c:pt idx="136">
                  <c:v>16004</c:v>
                </c:pt>
                <c:pt idx="137">
                  <c:v>18412</c:v>
                </c:pt>
                <c:pt idx="138">
                  <c:v>18871</c:v>
                </c:pt>
                <c:pt idx="139">
                  <c:v>17462</c:v>
                </c:pt>
                <c:pt idx="140">
                  <c:v>17065</c:v>
                </c:pt>
                <c:pt idx="141">
                  <c:v>19239</c:v>
                </c:pt>
                <c:pt idx="142">
                  <c:v>15812</c:v>
                </c:pt>
                <c:pt idx="143">
                  <c:v>13781</c:v>
                </c:pt>
                <c:pt idx="144">
                  <c:v>11874</c:v>
                </c:pt>
                <c:pt idx="145">
                  <c:v>14207</c:v>
                </c:pt>
                <c:pt idx="146">
                  <c:v>16220</c:v>
                </c:pt>
                <c:pt idx="147">
                  <c:v>13815</c:v>
                </c:pt>
                <c:pt idx="148">
                  <c:v>16113</c:v>
                </c:pt>
                <c:pt idx="149">
                  <c:v>15472</c:v>
                </c:pt>
                <c:pt idx="150">
                  <c:v>13359</c:v>
                </c:pt>
                <c:pt idx="151">
                  <c:v>15396</c:v>
                </c:pt>
                <c:pt idx="152">
                  <c:v>18013</c:v>
                </c:pt>
                <c:pt idx="153">
                  <c:v>18625</c:v>
                </c:pt>
                <c:pt idx="154">
                  <c:v>21720</c:v>
                </c:pt>
                <c:pt idx="155">
                  <c:v>25953</c:v>
                </c:pt>
                <c:pt idx="156">
                  <c:v>24650</c:v>
                </c:pt>
                <c:pt idx="157">
                  <c:v>19855</c:v>
                </c:pt>
                <c:pt idx="158">
                  <c:v>20333</c:v>
                </c:pt>
                <c:pt idx="159">
                  <c:v>23652</c:v>
                </c:pt>
                <c:pt idx="160">
                  <c:v>22881</c:v>
                </c:pt>
                <c:pt idx="161">
                  <c:v>23293</c:v>
                </c:pt>
                <c:pt idx="162">
                  <c:v>23125</c:v>
                </c:pt>
                <c:pt idx="163">
                  <c:v>23650</c:v>
                </c:pt>
                <c:pt idx="164">
                  <c:v>19561</c:v>
                </c:pt>
                <c:pt idx="165">
                  <c:v>20176</c:v>
                </c:pt>
                <c:pt idx="166">
                  <c:v>22155</c:v>
                </c:pt>
                <c:pt idx="167">
                  <c:v>22326</c:v>
                </c:pt>
                <c:pt idx="168">
                  <c:v>21969</c:v>
                </c:pt>
                <c:pt idx="169">
                  <c:v>19830</c:v>
                </c:pt>
                <c:pt idx="170">
                  <c:v>18734</c:v>
                </c:pt>
                <c:pt idx="171">
                  <c:v>17585</c:v>
                </c:pt>
                <c:pt idx="172">
                  <c:v>16997</c:v>
                </c:pt>
                <c:pt idx="173">
                  <c:v>17608</c:v>
                </c:pt>
                <c:pt idx="174">
                  <c:v>19813</c:v>
                </c:pt>
                <c:pt idx="175">
                  <c:v>21787</c:v>
                </c:pt>
                <c:pt idx="176">
                  <c:v>16967</c:v>
                </c:pt>
                <c:pt idx="177">
                  <c:v>18838</c:v>
                </c:pt>
                <c:pt idx="178">
                  <c:v>18026</c:v>
                </c:pt>
                <c:pt idx="179">
                  <c:v>15630</c:v>
                </c:pt>
                <c:pt idx="180">
                  <c:v>19477</c:v>
                </c:pt>
                <c:pt idx="181">
                  <c:v>30258</c:v>
                </c:pt>
                <c:pt idx="182">
                  <c:v>52338</c:v>
                </c:pt>
                <c:pt idx="183">
                  <c:v>49728</c:v>
                </c:pt>
                <c:pt idx="184">
                  <c:v>46146</c:v>
                </c:pt>
                <c:pt idx="185">
                  <c:v>42690</c:v>
                </c:pt>
                <c:pt idx="186">
                  <c:v>46379</c:v>
                </c:pt>
                <c:pt idx="187">
                  <c:v>49231</c:v>
                </c:pt>
                <c:pt idx="188">
                  <c:v>50980</c:v>
                </c:pt>
                <c:pt idx="189">
                  <c:v>49194</c:v>
                </c:pt>
                <c:pt idx="190">
                  <c:v>49363</c:v>
                </c:pt>
                <c:pt idx="191">
                  <c:v>47524</c:v>
                </c:pt>
                <c:pt idx="192">
                  <c:v>38164</c:v>
                </c:pt>
                <c:pt idx="193">
                  <c:v>40117</c:v>
                </c:pt>
                <c:pt idx="194">
                  <c:v>45344</c:v>
                </c:pt>
                <c:pt idx="195">
                  <c:v>44941</c:v>
                </c:pt>
                <c:pt idx="196">
                  <c:v>38344</c:v>
                </c:pt>
                <c:pt idx="197">
                  <c:v>28791</c:v>
                </c:pt>
                <c:pt idx="198">
                  <c:v>26924</c:v>
                </c:pt>
                <c:pt idx="199">
                  <c:v>24767</c:v>
                </c:pt>
                <c:pt idx="200">
                  <c:v>25658</c:v>
                </c:pt>
                <c:pt idx="201">
                  <c:v>30492</c:v>
                </c:pt>
                <c:pt idx="202">
                  <c:v>28119</c:v>
                </c:pt>
                <c:pt idx="203">
                  <c:v>28604</c:v>
                </c:pt>
                <c:pt idx="204">
                  <c:v>28013</c:v>
                </c:pt>
                <c:pt idx="205">
                  <c:v>26928</c:v>
                </c:pt>
                <c:pt idx="206">
                  <c:v>24271</c:v>
                </c:pt>
                <c:pt idx="207">
                  <c:v>23835</c:v>
                </c:pt>
                <c:pt idx="208">
                  <c:v>27772</c:v>
                </c:pt>
                <c:pt idx="209">
                  <c:v>25700</c:v>
                </c:pt>
                <c:pt idx="210">
                  <c:v>23188</c:v>
                </c:pt>
                <c:pt idx="211">
                  <c:v>24448</c:v>
                </c:pt>
                <c:pt idx="212">
                  <c:v>23973</c:v>
                </c:pt>
                <c:pt idx="213">
                  <c:v>23652</c:v>
                </c:pt>
                <c:pt idx="214">
                  <c:v>23773</c:v>
                </c:pt>
                <c:pt idx="215">
                  <c:v>22466</c:v>
                </c:pt>
                <c:pt idx="216">
                  <c:v>24210</c:v>
                </c:pt>
                <c:pt idx="217">
                  <c:v>22920</c:v>
                </c:pt>
                <c:pt idx="218">
                  <c:v>22788</c:v>
                </c:pt>
                <c:pt idx="219">
                  <c:v>20453</c:v>
                </c:pt>
                <c:pt idx="220">
                  <c:v>19644</c:v>
                </c:pt>
                <c:pt idx="221">
                  <c:v>19995</c:v>
                </c:pt>
                <c:pt idx="222">
                  <c:v>22941</c:v>
                </c:pt>
                <c:pt idx="223">
                  <c:v>24131</c:v>
                </c:pt>
                <c:pt idx="224">
                  <c:v>24819</c:v>
                </c:pt>
                <c:pt idx="225">
                  <c:v>18362</c:v>
                </c:pt>
                <c:pt idx="226">
                  <c:v>21120</c:v>
                </c:pt>
                <c:pt idx="227">
                  <c:v>17990</c:v>
                </c:pt>
                <c:pt idx="228">
                  <c:v>19609</c:v>
                </c:pt>
                <c:pt idx="229">
                  <c:v>22035</c:v>
                </c:pt>
                <c:pt idx="230">
                  <c:v>20232</c:v>
                </c:pt>
                <c:pt idx="231">
                  <c:v>20307</c:v>
                </c:pt>
                <c:pt idx="232">
                  <c:v>23970</c:v>
                </c:pt>
                <c:pt idx="233">
                  <c:v>18483</c:v>
                </c:pt>
                <c:pt idx="234">
                  <c:v>18727</c:v>
                </c:pt>
                <c:pt idx="235">
                  <c:v>21134</c:v>
                </c:pt>
                <c:pt idx="236">
                  <c:v>24143</c:v>
                </c:pt>
                <c:pt idx="237">
                  <c:v>23694</c:v>
                </c:pt>
                <c:pt idx="238">
                  <c:v>23040</c:v>
                </c:pt>
                <c:pt idx="239">
                  <c:v>23615</c:v>
                </c:pt>
                <c:pt idx="240">
                  <c:v>20224</c:v>
                </c:pt>
                <c:pt idx="241">
                  <c:v>17229</c:v>
                </c:pt>
                <c:pt idx="242">
                  <c:v>18868</c:v>
                </c:pt>
                <c:pt idx="243">
                  <c:v>22104</c:v>
                </c:pt>
                <c:pt idx="244">
                  <c:v>22325</c:v>
                </c:pt>
                <c:pt idx="245">
                  <c:v>15106</c:v>
                </c:pt>
                <c:pt idx="246">
                  <c:v>12959</c:v>
                </c:pt>
                <c:pt idx="247">
                  <c:v>48246</c:v>
                </c:pt>
                <c:pt idx="248">
                  <c:v>30528</c:v>
                </c:pt>
                <c:pt idx="249">
                  <c:v>33521</c:v>
                </c:pt>
                <c:pt idx="250">
                  <c:v>34207</c:v>
                </c:pt>
                <c:pt idx="251">
                  <c:v>35351</c:v>
                </c:pt>
                <c:pt idx="252">
                  <c:v>38516</c:v>
                </c:pt>
                <c:pt idx="253">
                  <c:v>37276</c:v>
                </c:pt>
                <c:pt idx="254">
                  <c:v>68137</c:v>
                </c:pt>
                <c:pt idx="255">
                  <c:v>83685</c:v>
                </c:pt>
                <c:pt idx="256">
                  <c:v>93664</c:v>
                </c:pt>
                <c:pt idx="257">
                  <c:v>74309</c:v>
                </c:pt>
                <c:pt idx="258">
                  <c:v>67966</c:v>
                </c:pt>
                <c:pt idx="259">
                  <c:v>35028</c:v>
                </c:pt>
                <c:pt idx="260">
                  <c:v>23472</c:v>
                </c:pt>
                <c:pt idx="261">
                  <c:v>21818</c:v>
                </c:pt>
                <c:pt idx="262">
                  <c:v>16031</c:v>
                </c:pt>
                <c:pt idx="263">
                  <c:v>17149</c:v>
                </c:pt>
                <c:pt idx="264">
                  <c:v>19584</c:v>
                </c:pt>
                <c:pt idx="265">
                  <c:v>20672</c:v>
                </c:pt>
                <c:pt idx="266">
                  <c:v>48490</c:v>
                </c:pt>
                <c:pt idx="267">
                  <c:v>58907</c:v>
                </c:pt>
                <c:pt idx="268">
                  <c:v>58023</c:v>
                </c:pt>
                <c:pt idx="269">
                  <c:v>46131</c:v>
                </c:pt>
                <c:pt idx="270">
                  <c:v>52144</c:v>
                </c:pt>
                <c:pt idx="271">
                  <c:v>54840</c:v>
                </c:pt>
                <c:pt idx="272">
                  <c:v>62326</c:v>
                </c:pt>
                <c:pt idx="273">
                  <c:v>64900</c:v>
                </c:pt>
                <c:pt idx="274">
                  <c:v>66908</c:v>
                </c:pt>
                <c:pt idx="275">
                  <c:v>62000</c:v>
                </c:pt>
                <c:pt idx="276">
                  <c:v>52659</c:v>
                </c:pt>
                <c:pt idx="277">
                  <c:v>59603</c:v>
                </c:pt>
                <c:pt idx="278">
                  <c:v>65077</c:v>
                </c:pt>
                <c:pt idx="279">
                  <c:v>63412</c:v>
                </c:pt>
                <c:pt idx="280">
                  <c:v>62920</c:v>
                </c:pt>
                <c:pt idx="281">
                  <c:v>63941</c:v>
                </c:pt>
                <c:pt idx="282">
                  <c:v>56249</c:v>
                </c:pt>
                <c:pt idx="283">
                  <c:v>28190</c:v>
                </c:pt>
                <c:pt idx="284">
                  <c:v>24959</c:v>
                </c:pt>
                <c:pt idx="285">
                  <c:v>65950</c:v>
                </c:pt>
                <c:pt idx="286">
                  <c:v>133886</c:v>
                </c:pt>
                <c:pt idx="287">
                  <c:v>126473</c:v>
                </c:pt>
                <c:pt idx="288">
                  <c:v>108307</c:v>
                </c:pt>
                <c:pt idx="289">
                  <c:v>95207</c:v>
                </c:pt>
                <c:pt idx="290">
                  <c:v>80479</c:v>
                </c:pt>
                <c:pt idx="291">
                  <c:v>85981</c:v>
                </c:pt>
                <c:pt idx="292">
                  <c:v>57414</c:v>
                </c:pt>
                <c:pt idx="293">
                  <c:v>41492</c:v>
                </c:pt>
                <c:pt idx="294">
                  <c:v>40422</c:v>
                </c:pt>
                <c:pt idx="295">
                  <c:v>56567</c:v>
                </c:pt>
                <c:pt idx="296">
                  <c:v>56321</c:v>
                </c:pt>
                <c:pt idx="297">
                  <c:v>47336</c:v>
                </c:pt>
                <c:pt idx="298">
                  <c:v>51515</c:v>
                </c:pt>
                <c:pt idx="299">
                  <c:v>49081</c:v>
                </c:pt>
                <c:pt idx="300">
                  <c:v>34082</c:v>
                </c:pt>
                <c:pt idx="301">
                  <c:v>30972</c:v>
                </c:pt>
                <c:pt idx="302">
                  <c:v>29771</c:v>
                </c:pt>
                <c:pt idx="303">
                  <c:v>26633</c:v>
                </c:pt>
                <c:pt idx="304">
                  <c:v>34380</c:v>
                </c:pt>
                <c:pt idx="305">
                  <c:v>39568</c:v>
                </c:pt>
                <c:pt idx="306">
                  <c:v>44316</c:v>
                </c:pt>
                <c:pt idx="307">
                  <c:v>44990</c:v>
                </c:pt>
                <c:pt idx="308">
                  <c:v>45043</c:v>
                </c:pt>
                <c:pt idx="309">
                  <c:v>48719</c:v>
                </c:pt>
                <c:pt idx="310">
                  <c:v>45784</c:v>
                </c:pt>
                <c:pt idx="311">
                  <c:v>41739</c:v>
                </c:pt>
                <c:pt idx="312">
                  <c:v>41792</c:v>
                </c:pt>
                <c:pt idx="313">
                  <c:v>49447</c:v>
                </c:pt>
                <c:pt idx="314">
                  <c:v>46638</c:v>
                </c:pt>
                <c:pt idx="315">
                  <c:v>45018</c:v>
                </c:pt>
                <c:pt idx="316">
                  <c:v>81451</c:v>
                </c:pt>
                <c:pt idx="317">
                  <c:v>56039</c:v>
                </c:pt>
                <c:pt idx="318">
                  <c:v>47914</c:v>
                </c:pt>
                <c:pt idx="319">
                  <c:v>51369</c:v>
                </c:pt>
                <c:pt idx="320">
                  <c:v>60456</c:v>
                </c:pt>
                <c:pt idx="321">
                  <c:v>72613</c:v>
                </c:pt>
                <c:pt idx="322">
                  <c:v>83755</c:v>
                </c:pt>
                <c:pt idx="323">
                  <c:v>72587</c:v>
                </c:pt>
                <c:pt idx="324">
                  <c:v>75055</c:v>
                </c:pt>
                <c:pt idx="325">
                  <c:v>84139</c:v>
                </c:pt>
                <c:pt idx="326">
                  <c:v>82783</c:v>
                </c:pt>
                <c:pt idx="327">
                  <c:v>95951</c:v>
                </c:pt>
                <c:pt idx="328">
                  <c:v>78659</c:v>
                </c:pt>
                <c:pt idx="329">
                  <c:v>73793</c:v>
                </c:pt>
                <c:pt idx="330">
                  <c:v>68993</c:v>
                </c:pt>
                <c:pt idx="331">
                  <c:v>61129</c:v>
                </c:pt>
                <c:pt idx="332">
                  <c:v>59991</c:v>
                </c:pt>
                <c:pt idx="333">
                  <c:v>68733</c:v>
                </c:pt>
                <c:pt idx="334">
                  <c:v>54758</c:v>
                </c:pt>
                <c:pt idx="335">
                  <c:v>45997</c:v>
                </c:pt>
                <c:pt idx="336">
                  <c:v>50274</c:v>
                </c:pt>
                <c:pt idx="337">
                  <c:v>65494</c:v>
                </c:pt>
                <c:pt idx="338">
                  <c:v>55556</c:v>
                </c:pt>
                <c:pt idx="339">
                  <c:v>18441</c:v>
                </c:pt>
                <c:pt idx="340">
                  <c:v>19921</c:v>
                </c:pt>
                <c:pt idx="341">
                  <c:v>24237</c:v>
                </c:pt>
                <c:pt idx="342">
                  <c:v>25251</c:v>
                </c:pt>
                <c:pt idx="343">
                  <c:v>35856</c:v>
                </c:pt>
                <c:pt idx="344">
                  <c:v>39528</c:v>
                </c:pt>
                <c:pt idx="345">
                  <c:v>43903</c:v>
                </c:pt>
                <c:pt idx="346">
                  <c:v>39786</c:v>
                </c:pt>
                <c:pt idx="347">
                  <c:v>40833</c:v>
                </c:pt>
                <c:pt idx="348">
                  <c:v>36296</c:v>
                </c:pt>
                <c:pt idx="349">
                  <c:v>57335</c:v>
                </c:pt>
                <c:pt idx="350">
                  <c:v>43671</c:v>
                </c:pt>
                <c:pt idx="351">
                  <c:v>48639</c:v>
                </c:pt>
                <c:pt idx="352">
                  <c:v>43266</c:v>
                </c:pt>
                <c:pt idx="353">
                  <c:v>39709</c:v>
                </c:pt>
                <c:pt idx="354">
                  <c:v>44630</c:v>
                </c:pt>
                <c:pt idx="355">
                  <c:v>49829</c:v>
                </c:pt>
                <c:pt idx="356">
                  <c:v>48373</c:v>
                </c:pt>
                <c:pt idx="357">
                  <c:v>49392</c:v>
                </c:pt>
                <c:pt idx="358">
                  <c:v>41842</c:v>
                </c:pt>
                <c:pt idx="359">
                  <c:v>41992</c:v>
                </c:pt>
                <c:pt idx="360">
                  <c:v>41987</c:v>
                </c:pt>
                <c:pt idx="361">
                  <c:v>47661</c:v>
                </c:pt>
                <c:pt idx="362">
                  <c:v>36949</c:v>
                </c:pt>
                <c:pt idx="363">
                  <c:v>23979</c:v>
                </c:pt>
                <c:pt idx="364">
                  <c:v>31280</c:v>
                </c:pt>
                <c:pt idx="365">
                  <c:v>33205</c:v>
                </c:pt>
                <c:pt idx="366">
                  <c:v>39669</c:v>
                </c:pt>
                <c:pt idx="367">
                  <c:v>39982</c:v>
                </c:pt>
                <c:pt idx="368">
                  <c:v>40473</c:v>
                </c:pt>
                <c:pt idx="369">
                  <c:v>43285</c:v>
                </c:pt>
                <c:pt idx="370">
                  <c:v>49725</c:v>
                </c:pt>
                <c:pt idx="371">
                  <c:v>59019</c:v>
                </c:pt>
                <c:pt idx="372">
                  <c:v>57892</c:v>
                </c:pt>
                <c:pt idx="373">
                  <c:v>56369</c:v>
                </c:pt>
                <c:pt idx="374">
                  <c:v>47197</c:v>
                </c:pt>
                <c:pt idx="375">
                  <c:v>45391</c:v>
                </c:pt>
                <c:pt idx="376">
                  <c:v>56609</c:v>
                </c:pt>
                <c:pt idx="377">
                  <c:v>34777</c:v>
                </c:pt>
                <c:pt idx="378">
                  <c:v>533862</c:v>
                </c:pt>
                <c:pt idx="379">
                  <c:v>411184</c:v>
                </c:pt>
                <c:pt idx="380">
                  <c:v>55700</c:v>
                </c:pt>
                <c:pt idx="381">
                  <c:v>29969</c:v>
                </c:pt>
                <c:pt idx="382">
                  <c:v>38213</c:v>
                </c:pt>
                <c:pt idx="383">
                  <c:v>41181</c:v>
                </c:pt>
                <c:pt idx="384">
                  <c:v>151366</c:v>
                </c:pt>
                <c:pt idx="385">
                  <c:v>1082685</c:v>
                </c:pt>
                <c:pt idx="386">
                  <c:v>195614</c:v>
                </c:pt>
                <c:pt idx="387">
                  <c:v>160425</c:v>
                </c:pt>
                <c:pt idx="388">
                  <c:v>137095</c:v>
                </c:pt>
                <c:pt idx="389">
                  <c:v>106482</c:v>
                </c:pt>
                <c:pt idx="390">
                  <c:v>48794</c:v>
                </c:pt>
                <c:pt idx="391">
                  <c:v>28659</c:v>
                </c:pt>
                <c:pt idx="392">
                  <c:v>58109</c:v>
                </c:pt>
                <c:pt idx="393">
                  <c:v>52379</c:v>
                </c:pt>
                <c:pt idx="394">
                  <c:v>40526</c:v>
                </c:pt>
                <c:pt idx="395">
                  <c:v>50522</c:v>
                </c:pt>
                <c:pt idx="396">
                  <c:v>56223</c:v>
                </c:pt>
                <c:pt idx="397">
                  <c:v>87333</c:v>
                </c:pt>
                <c:pt idx="398">
                  <c:v>90839</c:v>
                </c:pt>
                <c:pt idx="399">
                  <c:v>1807849</c:v>
                </c:pt>
                <c:pt idx="400">
                  <c:v>681430</c:v>
                </c:pt>
                <c:pt idx="401">
                  <c:v>788514</c:v>
                </c:pt>
                <c:pt idx="402">
                  <c:v>619226</c:v>
                </c:pt>
                <c:pt idx="403">
                  <c:v>659138</c:v>
                </c:pt>
                <c:pt idx="404">
                  <c:v>917517</c:v>
                </c:pt>
                <c:pt idx="405">
                  <c:v>716397</c:v>
                </c:pt>
                <c:pt idx="406">
                  <c:v>407480</c:v>
                </c:pt>
                <c:pt idx="407">
                  <c:v>395518</c:v>
                </c:pt>
                <c:pt idx="408">
                  <c:v>461494</c:v>
                </c:pt>
                <c:pt idx="409">
                  <c:v>180860</c:v>
                </c:pt>
                <c:pt idx="410">
                  <c:v>105639</c:v>
                </c:pt>
                <c:pt idx="411">
                  <c:v>117561</c:v>
                </c:pt>
                <c:pt idx="412">
                  <c:v>172990</c:v>
                </c:pt>
                <c:pt idx="413">
                  <c:v>645195</c:v>
                </c:pt>
                <c:pt idx="414">
                  <c:v>797325</c:v>
                </c:pt>
                <c:pt idx="415">
                  <c:v>691908</c:v>
                </c:pt>
                <c:pt idx="416">
                  <c:v>690447</c:v>
                </c:pt>
                <c:pt idx="417">
                  <c:v>395346</c:v>
                </c:pt>
                <c:pt idx="418">
                  <c:v>719793</c:v>
                </c:pt>
                <c:pt idx="419">
                  <c:v>742913</c:v>
                </c:pt>
                <c:pt idx="420">
                  <c:v>787422</c:v>
                </c:pt>
                <c:pt idx="421">
                  <c:v>754718</c:v>
                </c:pt>
                <c:pt idx="422">
                  <c:v>720169</c:v>
                </c:pt>
                <c:pt idx="423">
                  <c:v>542382</c:v>
                </c:pt>
                <c:pt idx="424">
                  <c:v>299317</c:v>
                </c:pt>
                <c:pt idx="425">
                  <c:v>709575</c:v>
                </c:pt>
                <c:pt idx="426">
                  <c:v>844389</c:v>
                </c:pt>
                <c:pt idx="427">
                  <c:v>861378</c:v>
                </c:pt>
                <c:pt idx="428">
                  <c:v>958820</c:v>
                </c:pt>
                <c:pt idx="429">
                  <c:v>1208195</c:v>
                </c:pt>
                <c:pt idx="430">
                  <c:v>1204800</c:v>
                </c:pt>
                <c:pt idx="431">
                  <c:v>720524</c:v>
                </c:pt>
                <c:pt idx="432">
                  <c:v>1620101</c:v>
                </c:pt>
                <c:pt idx="433">
                  <c:v>1434629</c:v>
                </c:pt>
                <c:pt idx="434">
                  <c:v>1322327</c:v>
                </c:pt>
                <c:pt idx="435">
                  <c:v>1411131</c:v>
                </c:pt>
                <c:pt idx="436">
                  <c:v>1195212</c:v>
                </c:pt>
                <c:pt idx="437">
                  <c:v>1242798</c:v>
                </c:pt>
                <c:pt idx="438">
                  <c:v>873798</c:v>
                </c:pt>
                <c:pt idx="439">
                  <c:v>1020970</c:v>
                </c:pt>
                <c:pt idx="440">
                  <c:v>533105</c:v>
                </c:pt>
                <c:pt idx="441">
                  <c:v>111836</c:v>
                </c:pt>
                <c:pt idx="442">
                  <c:v>124667</c:v>
                </c:pt>
                <c:pt idx="443">
                  <c:v>91943</c:v>
                </c:pt>
                <c:pt idx="444">
                  <c:v>79238</c:v>
                </c:pt>
                <c:pt idx="445">
                  <c:v>62975</c:v>
                </c:pt>
                <c:pt idx="446">
                  <c:v>658770</c:v>
                </c:pt>
                <c:pt idx="447">
                  <c:v>1080262</c:v>
                </c:pt>
                <c:pt idx="448">
                  <c:v>1490445</c:v>
                </c:pt>
                <c:pt idx="449">
                  <c:v>1256122</c:v>
                </c:pt>
                <c:pt idx="450">
                  <c:v>890253</c:v>
                </c:pt>
                <c:pt idx="451">
                  <c:v>457190</c:v>
                </c:pt>
                <c:pt idx="452">
                  <c:v>249192</c:v>
                </c:pt>
                <c:pt idx="453">
                  <c:v>398832</c:v>
                </c:pt>
                <c:pt idx="454">
                  <c:v>366206</c:v>
                </c:pt>
                <c:pt idx="455">
                  <c:v>368696</c:v>
                </c:pt>
                <c:pt idx="456">
                  <c:v>454071</c:v>
                </c:pt>
                <c:pt idx="457">
                  <c:v>458250</c:v>
                </c:pt>
                <c:pt idx="458">
                  <c:v>151766</c:v>
                </c:pt>
                <c:pt idx="459">
                  <c:v>72695</c:v>
                </c:pt>
                <c:pt idx="460">
                  <c:v>583423</c:v>
                </c:pt>
                <c:pt idx="461">
                  <c:v>594238</c:v>
                </c:pt>
                <c:pt idx="462">
                  <c:v>296492</c:v>
                </c:pt>
                <c:pt idx="463">
                  <c:v>117176</c:v>
                </c:pt>
                <c:pt idx="464">
                  <c:v>127108</c:v>
                </c:pt>
                <c:pt idx="465">
                  <c:v>55317</c:v>
                </c:pt>
                <c:pt idx="466">
                  <c:v>56223</c:v>
                </c:pt>
                <c:pt idx="467">
                  <c:v>99081</c:v>
                </c:pt>
                <c:pt idx="468">
                  <c:v>96675</c:v>
                </c:pt>
                <c:pt idx="469">
                  <c:v>102220</c:v>
                </c:pt>
                <c:pt idx="470">
                  <c:v>101067</c:v>
                </c:pt>
                <c:pt idx="471">
                  <c:v>91260</c:v>
                </c:pt>
                <c:pt idx="472">
                  <c:v>71378</c:v>
                </c:pt>
                <c:pt idx="473">
                  <c:v>69215</c:v>
                </c:pt>
                <c:pt idx="474">
                  <c:v>82398</c:v>
                </c:pt>
                <c:pt idx="475">
                  <c:v>149836</c:v>
                </c:pt>
                <c:pt idx="476">
                  <c:v>82342</c:v>
                </c:pt>
                <c:pt idx="477">
                  <c:v>53415</c:v>
                </c:pt>
                <c:pt idx="478">
                  <c:v>21327</c:v>
                </c:pt>
                <c:pt idx="479">
                  <c:v>9517</c:v>
                </c:pt>
                <c:pt idx="480">
                  <c:v>4546</c:v>
                </c:pt>
                <c:pt idx="481">
                  <c:v>11414</c:v>
                </c:pt>
                <c:pt idx="482">
                  <c:v>13748</c:v>
                </c:pt>
                <c:pt idx="483">
                  <c:v>12178</c:v>
                </c:pt>
                <c:pt idx="484">
                  <c:v>18314</c:v>
                </c:pt>
                <c:pt idx="485">
                  <c:v>14997</c:v>
                </c:pt>
                <c:pt idx="486">
                  <c:v>15385</c:v>
                </c:pt>
                <c:pt idx="487">
                  <c:v>16360</c:v>
                </c:pt>
                <c:pt idx="488">
                  <c:v>14985</c:v>
                </c:pt>
                <c:pt idx="489">
                  <c:v>14768</c:v>
                </c:pt>
                <c:pt idx="490">
                  <c:v>43962</c:v>
                </c:pt>
                <c:pt idx="491">
                  <c:v>83158</c:v>
                </c:pt>
                <c:pt idx="492">
                  <c:v>46784</c:v>
                </c:pt>
                <c:pt idx="493">
                  <c:v>9557</c:v>
                </c:pt>
                <c:pt idx="494">
                  <c:v>13091</c:v>
                </c:pt>
                <c:pt idx="495">
                  <c:v>26711</c:v>
                </c:pt>
                <c:pt idx="496">
                  <c:v>44148</c:v>
                </c:pt>
                <c:pt idx="497">
                  <c:v>1075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526656"/>
        <c:axId val="-1946591168"/>
      </c:scatterChart>
      <c:valAx>
        <c:axId val="-1665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591168"/>
        <c:crosses val="autoZero"/>
        <c:crossBetween val="midCat"/>
      </c:valAx>
      <c:valAx>
        <c:axId val="-19465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5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Direct Visit Clicks</a:t>
            </a:r>
            <a:r>
              <a:rPr lang="en-US" b="1" baseline="0"/>
              <a:t> vs. </a:t>
            </a:r>
            <a:r>
              <a:rPr lang="en-US" b="1"/>
              <a:t>Ad Impressions After Adstock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Adstock!$E$1</c:f>
              <c:strCache>
                <c:ptCount val="1"/>
                <c:pt idx="0">
                  <c:v>Ad Impressions After Adstock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024649640653666E-2"/>
                  <c:y val="-8.73923399255467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Adstock!$C$2:$C$499</c:f>
              <c:numCache>
                <c:formatCode>General</c:formatCode>
                <c:ptCount val="498"/>
                <c:pt idx="0">
                  <c:v>531</c:v>
                </c:pt>
                <c:pt idx="1">
                  <c:v>740</c:v>
                </c:pt>
                <c:pt idx="2">
                  <c:v>974</c:v>
                </c:pt>
                <c:pt idx="3">
                  <c:v>531</c:v>
                </c:pt>
                <c:pt idx="4">
                  <c:v>566</c:v>
                </c:pt>
                <c:pt idx="5">
                  <c:v>1485</c:v>
                </c:pt>
                <c:pt idx="6">
                  <c:v>972</c:v>
                </c:pt>
                <c:pt idx="7">
                  <c:v>839</c:v>
                </c:pt>
                <c:pt idx="8">
                  <c:v>1220</c:v>
                </c:pt>
                <c:pt idx="9">
                  <c:v>1125</c:v>
                </c:pt>
                <c:pt idx="10">
                  <c:v>608</c:v>
                </c:pt>
                <c:pt idx="11">
                  <c:v>713</c:v>
                </c:pt>
                <c:pt idx="12">
                  <c:v>1419</c:v>
                </c:pt>
                <c:pt idx="13">
                  <c:v>818</c:v>
                </c:pt>
                <c:pt idx="14">
                  <c:v>1252</c:v>
                </c:pt>
                <c:pt idx="15">
                  <c:v>814</c:v>
                </c:pt>
                <c:pt idx="16">
                  <c:v>731</c:v>
                </c:pt>
                <c:pt idx="17">
                  <c:v>420</c:v>
                </c:pt>
                <c:pt idx="18">
                  <c:v>592</c:v>
                </c:pt>
                <c:pt idx="19">
                  <c:v>567</c:v>
                </c:pt>
                <c:pt idx="20">
                  <c:v>707</c:v>
                </c:pt>
                <c:pt idx="21">
                  <c:v>771</c:v>
                </c:pt>
                <c:pt idx="22">
                  <c:v>726</c:v>
                </c:pt>
                <c:pt idx="23">
                  <c:v>560</c:v>
                </c:pt>
                <c:pt idx="24">
                  <c:v>459</c:v>
                </c:pt>
                <c:pt idx="25">
                  <c:v>548</c:v>
                </c:pt>
                <c:pt idx="26">
                  <c:v>975</c:v>
                </c:pt>
                <c:pt idx="27">
                  <c:v>829</c:v>
                </c:pt>
                <c:pt idx="28">
                  <c:v>1584</c:v>
                </c:pt>
                <c:pt idx="29">
                  <c:v>701</c:v>
                </c:pt>
                <c:pt idx="30">
                  <c:v>611</c:v>
                </c:pt>
                <c:pt idx="31">
                  <c:v>549</c:v>
                </c:pt>
                <c:pt idx="32">
                  <c:v>522</c:v>
                </c:pt>
                <c:pt idx="33">
                  <c:v>684</c:v>
                </c:pt>
                <c:pt idx="34">
                  <c:v>834</c:v>
                </c:pt>
                <c:pt idx="35">
                  <c:v>586</c:v>
                </c:pt>
                <c:pt idx="36">
                  <c:v>589</c:v>
                </c:pt>
                <c:pt idx="37">
                  <c:v>604</c:v>
                </c:pt>
                <c:pt idx="38">
                  <c:v>440</c:v>
                </c:pt>
                <c:pt idx="39">
                  <c:v>472</c:v>
                </c:pt>
                <c:pt idx="40">
                  <c:v>635</c:v>
                </c:pt>
                <c:pt idx="41">
                  <c:v>791</c:v>
                </c:pt>
                <c:pt idx="42">
                  <c:v>572</c:v>
                </c:pt>
                <c:pt idx="43">
                  <c:v>1010</c:v>
                </c:pt>
                <c:pt idx="44">
                  <c:v>654</c:v>
                </c:pt>
                <c:pt idx="45">
                  <c:v>450</c:v>
                </c:pt>
                <c:pt idx="46">
                  <c:v>477</c:v>
                </c:pt>
                <c:pt idx="47">
                  <c:v>508</c:v>
                </c:pt>
                <c:pt idx="48">
                  <c:v>577</c:v>
                </c:pt>
                <c:pt idx="49">
                  <c:v>683</c:v>
                </c:pt>
                <c:pt idx="50">
                  <c:v>560</c:v>
                </c:pt>
                <c:pt idx="51">
                  <c:v>1097</c:v>
                </c:pt>
                <c:pt idx="52">
                  <c:v>456</c:v>
                </c:pt>
                <c:pt idx="53">
                  <c:v>461</c:v>
                </c:pt>
                <c:pt idx="54">
                  <c:v>527</c:v>
                </c:pt>
                <c:pt idx="55">
                  <c:v>575</c:v>
                </c:pt>
                <c:pt idx="56">
                  <c:v>592</c:v>
                </c:pt>
                <c:pt idx="57">
                  <c:v>850</c:v>
                </c:pt>
                <c:pt idx="58">
                  <c:v>506</c:v>
                </c:pt>
                <c:pt idx="59">
                  <c:v>393</c:v>
                </c:pt>
                <c:pt idx="60">
                  <c:v>400</c:v>
                </c:pt>
                <c:pt idx="61">
                  <c:v>680</c:v>
                </c:pt>
                <c:pt idx="62">
                  <c:v>1569</c:v>
                </c:pt>
                <c:pt idx="63">
                  <c:v>900</c:v>
                </c:pt>
                <c:pt idx="64">
                  <c:v>829</c:v>
                </c:pt>
                <c:pt idx="65">
                  <c:v>884</c:v>
                </c:pt>
                <c:pt idx="66">
                  <c:v>573</c:v>
                </c:pt>
                <c:pt idx="67">
                  <c:v>405</c:v>
                </c:pt>
                <c:pt idx="68">
                  <c:v>1227</c:v>
                </c:pt>
                <c:pt idx="69">
                  <c:v>827</c:v>
                </c:pt>
                <c:pt idx="70">
                  <c:v>569</c:v>
                </c:pt>
                <c:pt idx="71">
                  <c:v>816</c:v>
                </c:pt>
                <c:pt idx="72">
                  <c:v>612</c:v>
                </c:pt>
                <c:pt idx="73">
                  <c:v>482</c:v>
                </c:pt>
                <c:pt idx="74">
                  <c:v>476</c:v>
                </c:pt>
                <c:pt idx="75">
                  <c:v>691</c:v>
                </c:pt>
                <c:pt idx="76">
                  <c:v>539</c:v>
                </c:pt>
                <c:pt idx="77">
                  <c:v>723</c:v>
                </c:pt>
                <c:pt idx="78">
                  <c:v>512</c:v>
                </c:pt>
                <c:pt idx="79">
                  <c:v>446</c:v>
                </c:pt>
                <c:pt idx="80">
                  <c:v>320</c:v>
                </c:pt>
                <c:pt idx="81">
                  <c:v>567</c:v>
                </c:pt>
                <c:pt idx="82">
                  <c:v>690</c:v>
                </c:pt>
                <c:pt idx="83">
                  <c:v>745</c:v>
                </c:pt>
                <c:pt idx="84">
                  <c:v>453</c:v>
                </c:pt>
                <c:pt idx="85">
                  <c:v>507</c:v>
                </c:pt>
                <c:pt idx="86">
                  <c:v>394</c:v>
                </c:pt>
                <c:pt idx="87">
                  <c:v>360</c:v>
                </c:pt>
                <c:pt idx="88">
                  <c:v>434</c:v>
                </c:pt>
                <c:pt idx="89">
                  <c:v>515</c:v>
                </c:pt>
                <c:pt idx="90">
                  <c:v>501</c:v>
                </c:pt>
                <c:pt idx="91">
                  <c:v>574</c:v>
                </c:pt>
                <c:pt idx="92">
                  <c:v>440</c:v>
                </c:pt>
                <c:pt idx="93">
                  <c:v>437</c:v>
                </c:pt>
                <c:pt idx="94">
                  <c:v>335</c:v>
                </c:pt>
                <c:pt idx="95">
                  <c:v>434</c:v>
                </c:pt>
                <c:pt idx="96">
                  <c:v>399</c:v>
                </c:pt>
                <c:pt idx="97">
                  <c:v>469</c:v>
                </c:pt>
                <c:pt idx="98">
                  <c:v>354</c:v>
                </c:pt>
                <c:pt idx="99">
                  <c:v>427</c:v>
                </c:pt>
                <c:pt idx="100">
                  <c:v>345</c:v>
                </c:pt>
                <c:pt idx="101">
                  <c:v>284</c:v>
                </c:pt>
                <c:pt idx="102">
                  <c:v>357</c:v>
                </c:pt>
                <c:pt idx="103">
                  <c:v>474</c:v>
                </c:pt>
                <c:pt idx="104">
                  <c:v>1105</c:v>
                </c:pt>
                <c:pt idx="105">
                  <c:v>831</c:v>
                </c:pt>
                <c:pt idx="106">
                  <c:v>955</c:v>
                </c:pt>
                <c:pt idx="107">
                  <c:v>533</c:v>
                </c:pt>
                <c:pt idx="108">
                  <c:v>804</c:v>
                </c:pt>
                <c:pt idx="109">
                  <c:v>480</c:v>
                </c:pt>
                <c:pt idx="110">
                  <c:v>602</c:v>
                </c:pt>
                <c:pt idx="111">
                  <c:v>560</c:v>
                </c:pt>
                <c:pt idx="112">
                  <c:v>919</c:v>
                </c:pt>
                <c:pt idx="113">
                  <c:v>858</c:v>
                </c:pt>
                <c:pt idx="114">
                  <c:v>687</c:v>
                </c:pt>
                <c:pt idx="115">
                  <c:v>752</c:v>
                </c:pt>
                <c:pt idx="116">
                  <c:v>600</c:v>
                </c:pt>
                <c:pt idx="117">
                  <c:v>1051</c:v>
                </c:pt>
                <c:pt idx="118">
                  <c:v>759</c:v>
                </c:pt>
                <c:pt idx="119">
                  <c:v>685</c:v>
                </c:pt>
                <c:pt idx="120">
                  <c:v>716</c:v>
                </c:pt>
                <c:pt idx="121">
                  <c:v>664</c:v>
                </c:pt>
                <c:pt idx="122">
                  <c:v>448</c:v>
                </c:pt>
                <c:pt idx="123">
                  <c:v>667</c:v>
                </c:pt>
                <c:pt idx="124">
                  <c:v>799</c:v>
                </c:pt>
                <c:pt idx="125">
                  <c:v>716</c:v>
                </c:pt>
                <c:pt idx="126">
                  <c:v>983</c:v>
                </c:pt>
                <c:pt idx="127">
                  <c:v>674</c:v>
                </c:pt>
                <c:pt idx="128">
                  <c:v>741</c:v>
                </c:pt>
                <c:pt idx="129">
                  <c:v>704</c:v>
                </c:pt>
                <c:pt idx="130">
                  <c:v>780</c:v>
                </c:pt>
                <c:pt idx="131">
                  <c:v>1064</c:v>
                </c:pt>
                <c:pt idx="132">
                  <c:v>1448</c:v>
                </c:pt>
                <c:pt idx="133">
                  <c:v>734</c:v>
                </c:pt>
                <c:pt idx="134">
                  <c:v>769</c:v>
                </c:pt>
                <c:pt idx="135">
                  <c:v>747</c:v>
                </c:pt>
                <c:pt idx="136">
                  <c:v>449</c:v>
                </c:pt>
                <c:pt idx="137">
                  <c:v>483</c:v>
                </c:pt>
                <c:pt idx="138">
                  <c:v>614</c:v>
                </c:pt>
                <c:pt idx="139">
                  <c:v>963</c:v>
                </c:pt>
                <c:pt idx="140">
                  <c:v>1298</c:v>
                </c:pt>
                <c:pt idx="141">
                  <c:v>948</c:v>
                </c:pt>
                <c:pt idx="142">
                  <c:v>814</c:v>
                </c:pt>
                <c:pt idx="143">
                  <c:v>475</c:v>
                </c:pt>
                <c:pt idx="144">
                  <c:v>457</c:v>
                </c:pt>
                <c:pt idx="145">
                  <c:v>570</c:v>
                </c:pt>
                <c:pt idx="146">
                  <c:v>607</c:v>
                </c:pt>
                <c:pt idx="147">
                  <c:v>593</c:v>
                </c:pt>
                <c:pt idx="148">
                  <c:v>690</c:v>
                </c:pt>
                <c:pt idx="149">
                  <c:v>993</c:v>
                </c:pt>
                <c:pt idx="150">
                  <c:v>569</c:v>
                </c:pt>
                <c:pt idx="151">
                  <c:v>578</c:v>
                </c:pt>
                <c:pt idx="152">
                  <c:v>910</c:v>
                </c:pt>
                <c:pt idx="153">
                  <c:v>745</c:v>
                </c:pt>
                <c:pt idx="154">
                  <c:v>801</c:v>
                </c:pt>
                <c:pt idx="155">
                  <c:v>661</c:v>
                </c:pt>
                <c:pt idx="156">
                  <c:v>626</c:v>
                </c:pt>
                <c:pt idx="157">
                  <c:v>636</c:v>
                </c:pt>
                <c:pt idx="158">
                  <c:v>347</c:v>
                </c:pt>
                <c:pt idx="159">
                  <c:v>616</c:v>
                </c:pt>
                <c:pt idx="160">
                  <c:v>766</c:v>
                </c:pt>
                <c:pt idx="161">
                  <c:v>794</c:v>
                </c:pt>
                <c:pt idx="162">
                  <c:v>600</c:v>
                </c:pt>
                <c:pt idx="163">
                  <c:v>507</c:v>
                </c:pt>
                <c:pt idx="164">
                  <c:v>432</c:v>
                </c:pt>
                <c:pt idx="165">
                  <c:v>510</c:v>
                </c:pt>
                <c:pt idx="166">
                  <c:v>1001</c:v>
                </c:pt>
                <c:pt idx="167">
                  <c:v>1771</c:v>
                </c:pt>
                <c:pt idx="168">
                  <c:v>631</c:v>
                </c:pt>
                <c:pt idx="169">
                  <c:v>623</c:v>
                </c:pt>
                <c:pt idx="170">
                  <c:v>765</c:v>
                </c:pt>
                <c:pt idx="171">
                  <c:v>492</c:v>
                </c:pt>
                <c:pt idx="172">
                  <c:v>330</c:v>
                </c:pt>
                <c:pt idx="173">
                  <c:v>686</c:v>
                </c:pt>
                <c:pt idx="174">
                  <c:v>940</c:v>
                </c:pt>
                <c:pt idx="175">
                  <c:v>623</c:v>
                </c:pt>
                <c:pt idx="176">
                  <c:v>900</c:v>
                </c:pt>
                <c:pt idx="177">
                  <c:v>714</c:v>
                </c:pt>
                <c:pt idx="178">
                  <c:v>602</c:v>
                </c:pt>
                <c:pt idx="179">
                  <c:v>360</c:v>
                </c:pt>
                <c:pt idx="180">
                  <c:v>559</c:v>
                </c:pt>
                <c:pt idx="181">
                  <c:v>597</c:v>
                </c:pt>
                <c:pt idx="182">
                  <c:v>1105</c:v>
                </c:pt>
                <c:pt idx="183">
                  <c:v>877</c:v>
                </c:pt>
                <c:pt idx="184">
                  <c:v>593</c:v>
                </c:pt>
                <c:pt idx="185">
                  <c:v>590</c:v>
                </c:pt>
                <c:pt idx="186">
                  <c:v>582</c:v>
                </c:pt>
                <c:pt idx="187">
                  <c:v>804</c:v>
                </c:pt>
                <c:pt idx="188">
                  <c:v>1053</c:v>
                </c:pt>
                <c:pt idx="189">
                  <c:v>883</c:v>
                </c:pt>
                <c:pt idx="190">
                  <c:v>1915</c:v>
                </c:pt>
                <c:pt idx="191">
                  <c:v>1189</c:v>
                </c:pt>
                <c:pt idx="192">
                  <c:v>912</c:v>
                </c:pt>
                <c:pt idx="193">
                  <c:v>582</c:v>
                </c:pt>
                <c:pt idx="194">
                  <c:v>1025</c:v>
                </c:pt>
                <c:pt idx="195">
                  <c:v>876</c:v>
                </c:pt>
                <c:pt idx="196">
                  <c:v>1360</c:v>
                </c:pt>
                <c:pt idx="197">
                  <c:v>813</c:v>
                </c:pt>
                <c:pt idx="198">
                  <c:v>1067</c:v>
                </c:pt>
                <c:pt idx="199">
                  <c:v>662</c:v>
                </c:pt>
                <c:pt idx="200">
                  <c:v>738</c:v>
                </c:pt>
                <c:pt idx="201">
                  <c:v>942</c:v>
                </c:pt>
                <c:pt idx="202">
                  <c:v>1461</c:v>
                </c:pt>
                <c:pt idx="203">
                  <c:v>759</c:v>
                </c:pt>
                <c:pt idx="204">
                  <c:v>532</c:v>
                </c:pt>
                <c:pt idx="205">
                  <c:v>533</c:v>
                </c:pt>
                <c:pt idx="206">
                  <c:v>375</c:v>
                </c:pt>
                <c:pt idx="207">
                  <c:v>354</c:v>
                </c:pt>
                <c:pt idx="208">
                  <c:v>585</c:v>
                </c:pt>
                <c:pt idx="209">
                  <c:v>749</c:v>
                </c:pt>
                <c:pt idx="210">
                  <c:v>733</c:v>
                </c:pt>
                <c:pt idx="211">
                  <c:v>477</c:v>
                </c:pt>
                <c:pt idx="212">
                  <c:v>855</c:v>
                </c:pt>
                <c:pt idx="213">
                  <c:v>625</c:v>
                </c:pt>
                <c:pt idx="214">
                  <c:v>478</c:v>
                </c:pt>
                <c:pt idx="215">
                  <c:v>1039</c:v>
                </c:pt>
                <c:pt idx="216">
                  <c:v>852</c:v>
                </c:pt>
                <c:pt idx="217">
                  <c:v>680</c:v>
                </c:pt>
                <c:pt idx="218">
                  <c:v>843</c:v>
                </c:pt>
                <c:pt idx="219">
                  <c:v>663</c:v>
                </c:pt>
                <c:pt idx="220">
                  <c:v>463</c:v>
                </c:pt>
                <c:pt idx="221">
                  <c:v>278</c:v>
                </c:pt>
                <c:pt idx="222">
                  <c:v>657</c:v>
                </c:pt>
                <c:pt idx="223">
                  <c:v>748</c:v>
                </c:pt>
                <c:pt idx="224">
                  <c:v>764</c:v>
                </c:pt>
                <c:pt idx="225">
                  <c:v>626</c:v>
                </c:pt>
                <c:pt idx="226">
                  <c:v>937</c:v>
                </c:pt>
                <c:pt idx="227">
                  <c:v>390</c:v>
                </c:pt>
                <c:pt idx="228">
                  <c:v>338</c:v>
                </c:pt>
                <c:pt idx="229">
                  <c:v>637</c:v>
                </c:pt>
                <c:pt idx="230">
                  <c:v>581</c:v>
                </c:pt>
                <c:pt idx="231">
                  <c:v>602</c:v>
                </c:pt>
                <c:pt idx="232">
                  <c:v>816</c:v>
                </c:pt>
                <c:pt idx="233">
                  <c:v>558</c:v>
                </c:pt>
                <c:pt idx="234">
                  <c:v>350</c:v>
                </c:pt>
                <c:pt idx="235">
                  <c:v>311</c:v>
                </c:pt>
                <c:pt idx="236">
                  <c:v>1178</c:v>
                </c:pt>
                <c:pt idx="237">
                  <c:v>1000</c:v>
                </c:pt>
                <c:pt idx="238">
                  <c:v>683</c:v>
                </c:pt>
                <c:pt idx="239">
                  <c:v>833</c:v>
                </c:pt>
                <c:pt idx="240">
                  <c:v>599</c:v>
                </c:pt>
                <c:pt idx="241">
                  <c:v>274</c:v>
                </c:pt>
                <c:pt idx="242">
                  <c:v>314</c:v>
                </c:pt>
                <c:pt idx="243">
                  <c:v>463</c:v>
                </c:pt>
                <c:pt idx="244">
                  <c:v>609</c:v>
                </c:pt>
                <c:pt idx="245">
                  <c:v>1038</c:v>
                </c:pt>
                <c:pt idx="246">
                  <c:v>859</c:v>
                </c:pt>
                <c:pt idx="247">
                  <c:v>659</c:v>
                </c:pt>
                <c:pt idx="248">
                  <c:v>293</c:v>
                </c:pt>
                <c:pt idx="249">
                  <c:v>339</c:v>
                </c:pt>
                <c:pt idx="250">
                  <c:v>952</c:v>
                </c:pt>
                <c:pt idx="251">
                  <c:v>708</c:v>
                </c:pt>
                <c:pt idx="252">
                  <c:v>1048</c:v>
                </c:pt>
                <c:pt idx="253">
                  <c:v>755</c:v>
                </c:pt>
                <c:pt idx="254">
                  <c:v>643</c:v>
                </c:pt>
                <c:pt idx="255">
                  <c:v>1177</c:v>
                </c:pt>
                <c:pt idx="256">
                  <c:v>669</c:v>
                </c:pt>
                <c:pt idx="257">
                  <c:v>1103</c:v>
                </c:pt>
                <c:pt idx="258">
                  <c:v>1149</c:v>
                </c:pt>
                <c:pt idx="259">
                  <c:v>768</c:v>
                </c:pt>
                <c:pt idx="260">
                  <c:v>686</c:v>
                </c:pt>
                <c:pt idx="261">
                  <c:v>650</c:v>
                </c:pt>
                <c:pt idx="262">
                  <c:v>408</c:v>
                </c:pt>
                <c:pt idx="263">
                  <c:v>732</c:v>
                </c:pt>
                <c:pt idx="264">
                  <c:v>1054</c:v>
                </c:pt>
                <c:pt idx="265">
                  <c:v>844</c:v>
                </c:pt>
                <c:pt idx="266">
                  <c:v>775</c:v>
                </c:pt>
                <c:pt idx="267">
                  <c:v>678</c:v>
                </c:pt>
                <c:pt idx="268">
                  <c:v>682</c:v>
                </c:pt>
                <c:pt idx="269">
                  <c:v>585</c:v>
                </c:pt>
                <c:pt idx="270">
                  <c:v>532</c:v>
                </c:pt>
                <c:pt idx="271">
                  <c:v>623</c:v>
                </c:pt>
                <c:pt idx="272">
                  <c:v>565</c:v>
                </c:pt>
                <c:pt idx="273">
                  <c:v>872</c:v>
                </c:pt>
                <c:pt idx="274">
                  <c:v>711</c:v>
                </c:pt>
                <c:pt idx="275">
                  <c:v>547</c:v>
                </c:pt>
                <c:pt idx="276">
                  <c:v>576</c:v>
                </c:pt>
                <c:pt idx="277">
                  <c:v>448</c:v>
                </c:pt>
                <c:pt idx="278">
                  <c:v>598</c:v>
                </c:pt>
                <c:pt idx="279">
                  <c:v>616</c:v>
                </c:pt>
                <c:pt idx="280">
                  <c:v>652</c:v>
                </c:pt>
                <c:pt idx="281">
                  <c:v>690</c:v>
                </c:pt>
                <c:pt idx="282">
                  <c:v>702</c:v>
                </c:pt>
                <c:pt idx="283">
                  <c:v>505</c:v>
                </c:pt>
                <c:pt idx="284">
                  <c:v>346</c:v>
                </c:pt>
                <c:pt idx="285">
                  <c:v>487</c:v>
                </c:pt>
                <c:pt idx="286">
                  <c:v>604</c:v>
                </c:pt>
                <c:pt idx="287">
                  <c:v>535</c:v>
                </c:pt>
                <c:pt idx="288">
                  <c:v>807</c:v>
                </c:pt>
                <c:pt idx="289">
                  <c:v>639</c:v>
                </c:pt>
                <c:pt idx="290">
                  <c:v>317</c:v>
                </c:pt>
                <c:pt idx="291">
                  <c:v>322</c:v>
                </c:pt>
                <c:pt idx="292">
                  <c:v>552</c:v>
                </c:pt>
                <c:pt idx="293">
                  <c:v>771</c:v>
                </c:pt>
                <c:pt idx="294">
                  <c:v>594</c:v>
                </c:pt>
                <c:pt idx="295">
                  <c:v>508</c:v>
                </c:pt>
                <c:pt idx="296">
                  <c:v>1037</c:v>
                </c:pt>
                <c:pt idx="297">
                  <c:v>680</c:v>
                </c:pt>
                <c:pt idx="298">
                  <c:v>480</c:v>
                </c:pt>
                <c:pt idx="299">
                  <c:v>862</c:v>
                </c:pt>
                <c:pt idx="300">
                  <c:v>807</c:v>
                </c:pt>
                <c:pt idx="301">
                  <c:v>803</c:v>
                </c:pt>
                <c:pt idx="302">
                  <c:v>753</c:v>
                </c:pt>
                <c:pt idx="303">
                  <c:v>626</c:v>
                </c:pt>
                <c:pt idx="304">
                  <c:v>627</c:v>
                </c:pt>
                <c:pt idx="305">
                  <c:v>564</c:v>
                </c:pt>
                <c:pt idx="306">
                  <c:v>727</c:v>
                </c:pt>
                <c:pt idx="307">
                  <c:v>804</c:v>
                </c:pt>
                <c:pt idx="308">
                  <c:v>653</c:v>
                </c:pt>
                <c:pt idx="309">
                  <c:v>692</c:v>
                </c:pt>
                <c:pt idx="310">
                  <c:v>921</c:v>
                </c:pt>
                <c:pt idx="311">
                  <c:v>504</c:v>
                </c:pt>
                <c:pt idx="312">
                  <c:v>524</c:v>
                </c:pt>
                <c:pt idx="313">
                  <c:v>1036</c:v>
                </c:pt>
                <c:pt idx="314">
                  <c:v>838</c:v>
                </c:pt>
                <c:pt idx="315">
                  <c:v>749</c:v>
                </c:pt>
                <c:pt idx="316">
                  <c:v>978</c:v>
                </c:pt>
                <c:pt idx="317">
                  <c:v>1238</c:v>
                </c:pt>
                <c:pt idx="318">
                  <c:v>529</c:v>
                </c:pt>
                <c:pt idx="319">
                  <c:v>405</c:v>
                </c:pt>
                <c:pt idx="320">
                  <c:v>829</c:v>
                </c:pt>
                <c:pt idx="321">
                  <c:v>1182</c:v>
                </c:pt>
                <c:pt idx="322">
                  <c:v>1309</c:v>
                </c:pt>
                <c:pt idx="323">
                  <c:v>994</c:v>
                </c:pt>
                <c:pt idx="324">
                  <c:v>1000</c:v>
                </c:pt>
                <c:pt idx="325">
                  <c:v>548</c:v>
                </c:pt>
                <c:pt idx="326">
                  <c:v>479</c:v>
                </c:pt>
                <c:pt idx="327">
                  <c:v>962</c:v>
                </c:pt>
                <c:pt idx="328">
                  <c:v>957</c:v>
                </c:pt>
                <c:pt idx="329">
                  <c:v>1473</c:v>
                </c:pt>
                <c:pt idx="330">
                  <c:v>790</c:v>
                </c:pt>
                <c:pt idx="331">
                  <c:v>557</c:v>
                </c:pt>
                <c:pt idx="332">
                  <c:v>474</c:v>
                </c:pt>
                <c:pt idx="333">
                  <c:v>638</c:v>
                </c:pt>
                <c:pt idx="334">
                  <c:v>721</c:v>
                </c:pt>
                <c:pt idx="335">
                  <c:v>750</c:v>
                </c:pt>
                <c:pt idx="336">
                  <c:v>617</c:v>
                </c:pt>
                <c:pt idx="337">
                  <c:v>640</c:v>
                </c:pt>
                <c:pt idx="338">
                  <c:v>535</c:v>
                </c:pt>
                <c:pt idx="339">
                  <c:v>1062</c:v>
                </c:pt>
                <c:pt idx="340">
                  <c:v>472</c:v>
                </c:pt>
                <c:pt idx="341">
                  <c:v>747</c:v>
                </c:pt>
                <c:pt idx="342">
                  <c:v>927</c:v>
                </c:pt>
                <c:pt idx="343">
                  <c:v>709</c:v>
                </c:pt>
                <c:pt idx="344">
                  <c:v>946</c:v>
                </c:pt>
                <c:pt idx="345">
                  <c:v>736</c:v>
                </c:pt>
                <c:pt idx="346">
                  <c:v>585</c:v>
                </c:pt>
                <c:pt idx="347">
                  <c:v>433</c:v>
                </c:pt>
                <c:pt idx="348">
                  <c:v>583</c:v>
                </c:pt>
                <c:pt idx="349">
                  <c:v>1790</c:v>
                </c:pt>
                <c:pt idx="350">
                  <c:v>1076</c:v>
                </c:pt>
                <c:pt idx="351">
                  <c:v>686</c:v>
                </c:pt>
                <c:pt idx="352">
                  <c:v>723</c:v>
                </c:pt>
                <c:pt idx="353">
                  <c:v>853</c:v>
                </c:pt>
                <c:pt idx="354">
                  <c:v>647</c:v>
                </c:pt>
                <c:pt idx="355">
                  <c:v>968</c:v>
                </c:pt>
                <c:pt idx="356">
                  <c:v>879</c:v>
                </c:pt>
                <c:pt idx="357">
                  <c:v>1171</c:v>
                </c:pt>
                <c:pt idx="358">
                  <c:v>796</c:v>
                </c:pt>
                <c:pt idx="359">
                  <c:v>440</c:v>
                </c:pt>
                <c:pt idx="360">
                  <c:v>420</c:v>
                </c:pt>
                <c:pt idx="361">
                  <c:v>543</c:v>
                </c:pt>
                <c:pt idx="362">
                  <c:v>954</c:v>
                </c:pt>
                <c:pt idx="363">
                  <c:v>770</c:v>
                </c:pt>
                <c:pt idx="364">
                  <c:v>742</c:v>
                </c:pt>
                <c:pt idx="365">
                  <c:v>541</c:v>
                </c:pt>
                <c:pt idx="366">
                  <c:v>491</c:v>
                </c:pt>
                <c:pt idx="367">
                  <c:v>474</c:v>
                </c:pt>
                <c:pt idx="368">
                  <c:v>406</c:v>
                </c:pt>
                <c:pt idx="369">
                  <c:v>635</c:v>
                </c:pt>
                <c:pt idx="370">
                  <c:v>580</c:v>
                </c:pt>
                <c:pt idx="371">
                  <c:v>580</c:v>
                </c:pt>
                <c:pt idx="372">
                  <c:v>651</c:v>
                </c:pt>
                <c:pt idx="373">
                  <c:v>610</c:v>
                </c:pt>
                <c:pt idx="374">
                  <c:v>382</c:v>
                </c:pt>
                <c:pt idx="375">
                  <c:v>445</c:v>
                </c:pt>
                <c:pt idx="376">
                  <c:v>793</c:v>
                </c:pt>
                <c:pt idx="377">
                  <c:v>576</c:v>
                </c:pt>
                <c:pt idx="378">
                  <c:v>662</c:v>
                </c:pt>
                <c:pt idx="379">
                  <c:v>590</c:v>
                </c:pt>
                <c:pt idx="380">
                  <c:v>977</c:v>
                </c:pt>
                <c:pt idx="381">
                  <c:v>559</c:v>
                </c:pt>
                <c:pt idx="382">
                  <c:v>378</c:v>
                </c:pt>
                <c:pt idx="383">
                  <c:v>500</c:v>
                </c:pt>
                <c:pt idx="384">
                  <c:v>961</c:v>
                </c:pt>
                <c:pt idx="385">
                  <c:v>986</c:v>
                </c:pt>
                <c:pt idx="386">
                  <c:v>1133</c:v>
                </c:pt>
                <c:pt idx="387">
                  <c:v>1125</c:v>
                </c:pt>
                <c:pt idx="388">
                  <c:v>601</c:v>
                </c:pt>
                <c:pt idx="389">
                  <c:v>436</c:v>
                </c:pt>
                <c:pt idx="390">
                  <c:v>840</c:v>
                </c:pt>
                <c:pt idx="391">
                  <c:v>693</c:v>
                </c:pt>
                <c:pt idx="392">
                  <c:v>995</c:v>
                </c:pt>
                <c:pt idx="393">
                  <c:v>691</c:v>
                </c:pt>
                <c:pt idx="394">
                  <c:v>556</c:v>
                </c:pt>
                <c:pt idx="395">
                  <c:v>451</c:v>
                </c:pt>
                <c:pt idx="396">
                  <c:v>411</c:v>
                </c:pt>
                <c:pt idx="397">
                  <c:v>1207</c:v>
                </c:pt>
                <c:pt idx="398">
                  <c:v>1230</c:v>
                </c:pt>
                <c:pt idx="399">
                  <c:v>638</c:v>
                </c:pt>
                <c:pt idx="400">
                  <c:v>653</c:v>
                </c:pt>
                <c:pt idx="401">
                  <c:v>866</c:v>
                </c:pt>
                <c:pt idx="402">
                  <c:v>471</c:v>
                </c:pt>
                <c:pt idx="403">
                  <c:v>391</c:v>
                </c:pt>
                <c:pt idx="404">
                  <c:v>810</c:v>
                </c:pt>
                <c:pt idx="405">
                  <c:v>998</c:v>
                </c:pt>
                <c:pt idx="406">
                  <c:v>914</c:v>
                </c:pt>
                <c:pt idx="407">
                  <c:v>985</c:v>
                </c:pt>
                <c:pt idx="408">
                  <c:v>1107</c:v>
                </c:pt>
                <c:pt idx="409">
                  <c:v>559</c:v>
                </c:pt>
                <c:pt idx="410">
                  <c:v>572</c:v>
                </c:pt>
                <c:pt idx="411">
                  <c:v>586</c:v>
                </c:pt>
                <c:pt idx="412">
                  <c:v>668</c:v>
                </c:pt>
                <c:pt idx="413">
                  <c:v>1073</c:v>
                </c:pt>
                <c:pt idx="414">
                  <c:v>699</c:v>
                </c:pt>
                <c:pt idx="415">
                  <c:v>768</c:v>
                </c:pt>
                <c:pt idx="416">
                  <c:v>462</c:v>
                </c:pt>
                <c:pt idx="417">
                  <c:v>400</c:v>
                </c:pt>
                <c:pt idx="418">
                  <c:v>864</c:v>
                </c:pt>
                <c:pt idx="419">
                  <c:v>796</c:v>
                </c:pt>
                <c:pt idx="420">
                  <c:v>998</c:v>
                </c:pt>
                <c:pt idx="421">
                  <c:v>1006</c:v>
                </c:pt>
                <c:pt idx="422">
                  <c:v>612</c:v>
                </c:pt>
                <c:pt idx="423">
                  <c:v>474</c:v>
                </c:pt>
                <c:pt idx="424">
                  <c:v>417</c:v>
                </c:pt>
                <c:pt idx="425">
                  <c:v>702</c:v>
                </c:pt>
                <c:pt idx="426">
                  <c:v>948</c:v>
                </c:pt>
                <c:pt idx="427">
                  <c:v>837</c:v>
                </c:pt>
                <c:pt idx="428">
                  <c:v>699</c:v>
                </c:pt>
                <c:pt idx="429">
                  <c:v>685</c:v>
                </c:pt>
                <c:pt idx="430">
                  <c:v>433</c:v>
                </c:pt>
                <c:pt idx="431">
                  <c:v>397</c:v>
                </c:pt>
                <c:pt idx="432">
                  <c:v>1012</c:v>
                </c:pt>
                <c:pt idx="433">
                  <c:v>881</c:v>
                </c:pt>
                <c:pt idx="434">
                  <c:v>764</c:v>
                </c:pt>
                <c:pt idx="435">
                  <c:v>966</c:v>
                </c:pt>
                <c:pt idx="436">
                  <c:v>1077</c:v>
                </c:pt>
                <c:pt idx="437">
                  <c:v>601</c:v>
                </c:pt>
                <c:pt idx="438">
                  <c:v>524</c:v>
                </c:pt>
                <c:pt idx="439">
                  <c:v>945</c:v>
                </c:pt>
                <c:pt idx="440">
                  <c:v>1386</c:v>
                </c:pt>
                <c:pt idx="441">
                  <c:v>1356</c:v>
                </c:pt>
                <c:pt idx="442">
                  <c:v>1109</c:v>
                </c:pt>
                <c:pt idx="443">
                  <c:v>657</c:v>
                </c:pt>
                <c:pt idx="444">
                  <c:v>678</c:v>
                </c:pt>
                <c:pt idx="445">
                  <c:v>542</c:v>
                </c:pt>
                <c:pt idx="446">
                  <c:v>1262</c:v>
                </c:pt>
                <c:pt idx="447">
                  <c:v>805</c:v>
                </c:pt>
                <c:pt idx="448">
                  <c:v>1814</c:v>
                </c:pt>
                <c:pt idx="449">
                  <c:v>899</c:v>
                </c:pt>
                <c:pt idx="450">
                  <c:v>779</c:v>
                </c:pt>
                <c:pt idx="451">
                  <c:v>544</c:v>
                </c:pt>
                <c:pt idx="452">
                  <c:v>449</c:v>
                </c:pt>
                <c:pt idx="453">
                  <c:v>932</c:v>
                </c:pt>
                <c:pt idx="454">
                  <c:v>708</c:v>
                </c:pt>
                <c:pt idx="455">
                  <c:v>630</c:v>
                </c:pt>
                <c:pt idx="456">
                  <c:v>729</c:v>
                </c:pt>
                <c:pt idx="457">
                  <c:v>927</c:v>
                </c:pt>
                <c:pt idx="458">
                  <c:v>761</c:v>
                </c:pt>
                <c:pt idx="459">
                  <c:v>528</c:v>
                </c:pt>
                <c:pt idx="460">
                  <c:v>587</c:v>
                </c:pt>
                <c:pt idx="461">
                  <c:v>720</c:v>
                </c:pt>
                <c:pt idx="462">
                  <c:v>908</c:v>
                </c:pt>
                <c:pt idx="463">
                  <c:v>799</c:v>
                </c:pt>
                <c:pt idx="464">
                  <c:v>1096</c:v>
                </c:pt>
                <c:pt idx="465">
                  <c:v>661</c:v>
                </c:pt>
                <c:pt idx="466">
                  <c:v>572</c:v>
                </c:pt>
                <c:pt idx="467">
                  <c:v>678</c:v>
                </c:pt>
                <c:pt idx="468">
                  <c:v>775</c:v>
                </c:pt>
                <c:pt idx="469">
                  <c:v>790</c:v>
                </c:pt>
                <c:pt idx="470">
                  <c:v>823</c:v>
                </c:pt>
                <c:pt idx="471">
                  <c:v>954</c:v>
                </c:pt>
                <c:pt idx="472">
                  <c:v>620</c:v>
                </c:pt>
                <c:pt idx="473">
                  <c:v>492</c:v>
                </c:pt>
                <c:pt idx="474">
                  <c:v>1019</c:v>
                </c:pt>
                <c:pt idx="475">
                  <c:v>796</c:v>
                </c:pt>
                <c:pt idx="476">
                  <c:v>686</c:v>
                </c:pt>
                <c:pt idx="477">
                  <c:v>869</c:v>
                </c:pt>
                <c:pt idx="478">
                  <c:v>907</c:v>
                </c:pt>
                <c:pt idx="479">
                  <c:v>484</c:v>
                </c:pt>
                <c:pt idx="480">
                  <c:v>509</c:v>
                </c:pt>
                <c:pt idx="481">
                  <c:v>1145</c:v>
                </c:pt>
                <c:pt idx="482">
                  <c:v>1216</c:v>
                </c:pt>
                <c:pt idx="483">
                  <c:v>1056</c:v>
                </c:pt>
                <c:pt idx="484">
                  <c:v>752</c:v>
                </c:pt>
                <c:pt idx="485">
                  <c:v>759</c:v>
                </c:pt>
                <c:pt idx="486">
                  <c:v>491</c:v>
                </c:pt>
                <c:pt idx="487">
                  <c:v>501</c:v>
                </c:pt>
                <c:pt idx="488">
                  <c:v>792</c:v>
                </c:pt>
                <c:pt idx="489">
                  <c:v>1013</c:v>
                </c:pt>
                <c:pt idx="490">
                  <c:v>705</c:v>
                </c:pt>
                <c:pt idx="491">
                  <c:v>1181</c:v>
                </c:pt>
                <c:pt idx="492">
                  <c:v>1152</c:v>
                </c:pt>
                <c:pt idx="493">
                  <c:v>583</c:v>
                </c:pt>
                <c:pt idx="494">
                  <c:v>563</c:v>
                </c:pt>
                <c:pt idx="495">
                  <c:v>850</c:v>
                </c:pt>
                <c:pt idx="496">
                  <c:v>1425</c:v>
                </c:pt>
                <c:pt idx="497">
                  <c:v>879</c:v>
                </c:pt>
              </c:numCache>
            </c:numRef>
          </c:xVal>
          <c:yVal>
            <c:numRef>
              <c:f>Adstock!$E$2:$E$499</c:f>
              <c:numCache>
                <c:formatCode>General</c:formatCode>
                <c:ptCount val="498"/>
                <c:pt idx="0">
                  <c:v>0</c:v>
                </c:pt>
                <c:pt idx="1">
                  <c:v>71512</c:v>
                </c:pt>
                <c:pt idx="2">
                  <c:v>143403.70022661038</c:v>
                </c:pt>
                <c:pt idx="3">
                  <c:v>200638.01951925029</c:v>
                </c:pt>
                <c:pt idx="4">
                  <c:v>261484.89840306892</c:v>
                </c:pt>
                <c:pt idx="5">
                  <c:v>328796.02197270608</c:v>
                </c:pt>
                <c:pt idx="6">
                  <c:v>394361.93470005016</c:v>
                </c:pt>
                <c:pt idx="7">
                  <c:v>467261.79848039569</c:v>
                </c:pt>
                <c:pt idx="8">
                  <c:v>534815.10036299168</c:v>
                </c:pt>
                <c:pt idx="9">
                  <c:v>604890.22619437682</c:v>
                </c:pt>
                <c:pt idx="10">
                  <c:v>656235.71208225307</c:v>
                </c:pt>
                <c:pt idx="11">
                  <c:v>705681.54378865892</c:v>
                </c:pt>
                <c:pt idx="12">
                  <c:v>768952.13647316233</c:v>
                </c:pt>
                <c:pt idx="13">
                  <c:v>833333.30608745315</c:v>
                </c:pt>
                <c:pt idx="14">
                  <c:v>892337.04061200051</c:v>
                </c:pt>
                <c:pt idx="15">
                  <c:v>953570.9764206158</c:v>
                </c:pt>
                <c:pt idx="16">
                  <c:v>1011752.0160569315</c:v>
                </c:pt>
                <c:pt idx="17">
                  <c:v>1063057.9329150207</c:v>
                </c:pt>
                <c:pt idx="18">
                  <c:v>1114448.5166831908</c:v>
                </c:pt>
                <c:pt idx="19">
                  <c:v>1164456.0803132718</c:v>
                </c:pt>
                <c:pt idx="20">
                  <c:v>1221800.8466248286</c:v>
                </c:pt>
                <c:pt idx="21">
                  <c:v>1280457.2762810593</c:v>
                </c:pt>
                <c:pt idx="22">
                  <c:v>1346931.7255027145</c:v>
                </c:pt>
                <c:pt idx="23">
                  <c:v>1407717.7532591678</c:v>
                </c:pt>
                <c:pt idx="24">
                  <c:v>1452864.519491229</c:v>
                </c:pt>
                <c:pt idx="25">
                  <c:v>1509087.9324089689</c:v>
                </c:pt>
                <c:pt idx="26">
                  <c:v>1576967.1081388893</c:v>
                </c:pt>
                <c:pt idx="27">
                  <c:v>1640481.4634429519</c:v>
                </c:pt>
                <c:pt idx="28">
                  <c:v>1700736.4176116814</c:v>
                </c:pt>
                <c:pt idx="29">
                  <c:v>1764084.4197688645</c:v>
                </c:pt>
                <c:pt idx="30">
                  <c:v>1831568.3706997288</c:v>
                </c:pt>
                <c:pt idx="31">
                  <c:v>1888402.7083428567</c:v>
                </c:pt>
                <c:pt idx="32">
                  <c:v>1941992.8513157887</c:v>
                </c:pt>
                <c:pt idx="33">
                  <c:v>2005810.1253461221</c:v>
                </c:pt>
                <c:pt idx="34">
                  <c:v>2072374.5401408286</c:v>
                </c:pt>
                <c:pt idx="35">
                  <c:v>2136246.8034250028</c:v>
                </c:pt>
                <c:pt idx="36">
                  <c:v>2193684.7612512163</c:v>
                </c:pt>
                <c:pt idx="37">
                  <c:v>2252888.6261991644</c:v>
                </c:pt>
                <c:pt idx="38">
                  <c:v>2300873.068429064</c:v>
                </c:pt>
                <c:pt idx="39">
                  <c:v>2347750.1304017729</c:v>
                </c:pt>
                <c:pt idx="40">
                  <c:v>2398646.7981967223</c:v>
                </c:pt>
                <c:pt idx="41">
                  <c:v>2453984.4538428336</c:v>
                </c:pt>
                <c:pt idx="42">
                  <c:v>2508387.0599723416</c:v>
                </c:pt>
                <c:pt idx="43">
                  <c:v>2562354.2042491706</c:v>
                </c:pt>
                <c:pt idx="44">
                  <c:v>2614042.4203238194</c:v>
                </c:pt>
                <c:pt idx="45">
                  <c:v>2657255.2010578956</c:v>
                </c:pt>
                <c:pt idx="46">
                  <c:v>2695927.3222261993</c:v>
                </c:pt>
                <c:pt idx="47">
                  <c:v>2748903.6300044358</c:v>
                </c:pt>
                <c:pt idx="48">
                  <c:v>2802142.0499400902</c:v>
                </c:pt>
                <c:pt idx="49">
                  <c:v>2850345.4550667019</c:v>
                </c:pt>
                <c:pt idx="50">
                  <c:v>2905048.7031137804</c:v>
                </c:pt>
                <c:pt idx="51">
                  <c:v>2953906.0496835485</c:v>
                </c:pt>
                <c:pt idx="52">
                  <c:v>2995201.9326228374</c:v>
                </c:pt>
                <c:pt idx="53">
                  <c:v>3031992.7110829954</c:v>
                </c:pt>
                <c:pt idx="54">
                  <c:v>3089473.9427201971</c:v>
                </c:pt>
                <c:pt idx="55">
                  <c:v>3140515.7303243242</c:v>
                </c:pt>
                <c:pt idx="56">
                  <c:v>3192306.3281731647</c:v>
                </c:pt>
                <c:pt idx="57">
                  <c:v>3241939.6598821208</c:v>
                </c:pt>
                <c:pt idx="58">
                  <c:v>3289627.231059372</c:v>
                </c:pt>
                <c:pt idx="59">
                  <c:v>3330434.8310045549</c:v>
                </c:pt>
                <c:pt idx="60">
                  <c:v>3368466.2887498168</c:v>
                </c:pt>
                <c:pt idx="61">
                  <c:v>3414220.1319085583</c:v>
                </c:pt>
                <c:pt idx="62">
                  <c:v>3462485.6954944069</c:v>
                </c:pt>
                <c:pt idx="63">
                  <c:v>3506144.5976023022</c:v>
                </c:pt>
                <c:pt idx="64">
                  <c:v>3544860.2199949101</c:v>
                </c:pt>
                <c:pt idx="65">
                  <c:v>3586388.6759972465</c:v>
                </c:pt>
                <c:pt idx="66">
                  <c:v>3619879.1402554368</c:v>
                </c:pt>
                <c:pt idx="67">
                  <c:v>3650054.8388124895</c:v>
                </c:pt>
                <c:pt idx="68">
                  <c:v>3686678.6700600763</c:v>
                </c:pt>
                <c:pt idx="69">
                  <c:v>3728286.3092143973</c:v>
                </c:pt>
                <c:pt idx="70">
                  <c:v>3772850.3140755575</c:v>
                </c:pt>
                <c:pt idx="71">
                  <c:v>3810720.6945670694</c:v>
                </c:pt>
                <c:pt idx="72">
                  <c:v>3841628.767568686</c:v>
                </c:pt>
                <c:pt idx="73">
                  <c:v>3869489.0302481367</c:v>
                </c:pt>
                <c:pt idx="74">
                  <c:v>3901523.2147292504</c:v>
                </c:pt>
                <c:pt idx="75">
                  <c:v>3929537.4508101637</c:v>
                </c:pt>
                <c:pt idx="76">
                  <c:v>3953741.3592418795</c:v>
                </c:pt>
                <c:pt idx="77">
                  <c:v>3961304.8597619431</c:v>
                </c:pt>
                <c:pt idx="78">
                  <c:v>3966955.9846018716</c:v>
                </c:pt>
                <c:pt idx="79">
                  <c:v>3977115.2521526176</c:v>
                </c:pt>
                <c:pt idx="80">
                  <c:v>3979465.0801036111</c:v>
                </c:pt>
                <c:pt idx="81">
                  <c:v>3988851.8398614698</c:v>
                </c:pt>
                <c:pt idx="82">
                  <c:v>4001921.4287031135</c:v>
                </c:pt>
                <c:pt idx="83">
                  <c:v>4015046.9615060072</c:v>
                </c:pt>
                <c:pt idx="84">
                  <c:v>4028931.9843006348</c:v>
                </c:pt>
                <c:pt idx="85">
                  <c:v>4042282.3340392546</c:v>
                </c:pt>
                <c:pt idx="86">
                  <c:v>4054316.3494433849</c:v>
                </c:pt>
                <c:pt idx="87">
                  <c:v>4067169.7121960446</c:v>
                </c:pt>
                <c:pt idx="88">
                  <c:v>4082127.7735238709</c:v>
                </c:pt>
                <c:pt idx="89">
                  <c:v>4098685.4543896923</c:v>
                </c:pt>
                <c:pt idx="90">
                  <c:v>4113510.7743307138</c:v>
                </c:pt>
                <c:pt idx="91">
                  <c:v>4134767.7909687627</c:v>
                </c:pt>
                <c:pt idx="92">
                  <c:v>4156512.3128935047</c:v>
                </c:pt>
                <c:pt idx="93">
                  <c:v>4172359.3841366074</c:v>
                </c:pt>
                <c:pt idx="94">
                  <c:v>4184578.8608522005</c:v>
                </c:pt>
                <c:pt idx="95">
                  <c:v>4194305.1799499253</c:v>
                </c:pt>
                <c:pt idx="96">
                  <c:v>4210439.5727028642</c:v>
                </c:pt>
                <c:pt idx="97">
                  <c:v>4224052.0393950259</c:v>
                </c:pt>
                <c:pt idx="98">
                  <c:v>4239230.0447473181</c:v>
                </c:pt>
                <c:pt idx="99">
                  <c:v>4253119.8848536871</c:v>
                </c:pt>
                <c:pt idx="100">
                  <c:v>4268325.0128129181</c:v>
                </c:pt>
                <c:pt idx="101">
                  <c:v>4277182.7554338966</c:v>
                </c:pt>
                <c:pt idx="102">
                  <c:v>4290438.6199639859</c:v>
                </c:pt>
                <c:pt idx="103">
                  <c:v>4306140.9168804875</c:v>
                </c:pt>
                <c:pt idx="104">
                  <c:v>4303093.7940724343</c:v>
                </c:pt>
                <c:pt idx="105">
                  <c:v>4287215.397809227</c:v>
                </c:pt>
                <c:pt idx="106">
                  <c:v>4271086.8502672594</c:v>
                </c:pt>
                <c:pt idx="107">
                  <c:v>4254795.1813538261</c:v>
                </c:pt>
                <c:pt idx="108">
                  <c:v>4236796.7147529917</c:v>
                </c:pt>
                <c:pt idx="109">
                  <c:v>4216571.3006480997</c:v>
                </c:pt>
                <c:pt idx="110">
                  <c:v>4199459.0100920079</c:v>
                </c:pt>
                <c:pt idx="111">
                  <c:v>4183836.5809624163</c:v>
                </c:pt>
                <c:pt idx="112">
                  <c:v>4169427.9234527443</c:v>
                </c:pt>
                <c:pt idx="113">
                  <c:v>4153185.1881475653</c:v>
                </c:pt>
                <c:pt idx="114">
                  <c:v>4133338.2580725132</c:v>
                </c:pt>
                <c:pt idx="115">
                  <c:v>4119013.3802547748</c:v>
                </c:pt>
                <c:pt idx="116">
                  <c:v>4102724.7447928851</c:v>
                </c:pt>
                <c:pt idx="117">
                  <c:v>4086570.2870279886</c:v>
                </c:pt>
                <c:pt idx="118">
                  <c:v>4069477.9181458</c:v>
                </c:pt>
                <c:pt idx="119">
                  <c:v>4054630.2490313291</c:v>
                </c:pt>
                <c:pt idx="120">
                  <c:v>4042860.0645770896</c:v>
                </c:pt>
                <c:pt idx="121">
                  <c:v>4028855.3918603426</c:v>
                </c:pt>
                <c:pt idx="122">
                  <c:v>4013989.3631250802</c:v>
                </c:pt>
                <c:pt idx="123">
                  <c:v>3998257.9680332104</c:v>
                </c:pt>
                <c:pt idx="124">
                  <c:v>3984818.2287894064</c:v>
                </c:pt>
                <c:pt idx="125">
                  <c:v>3971375.5492507932</c:v>
                </c:pt>
                <c:pt idx="126">
                  <c:v>3955067.9532770365</c:v>
                </c:pt>
                <c:pt idx="127">
                  <c:v>3939397.6888594953</c:v>
                </c:pt>
                <c:pt idx="128">
                  <c:v>3923607.584231786</c:v>
                </c:pt>
                <c:pt idx="129">
                  <c:v>3906772.6118635195</c:v>
                </c:pt>
                <c:pt idx="130">
                  <c:v>3890484.2505626306</c:v>
                </c:pt>
                <c:pt idx="131">
                  <c:v>3876469.0647339951</c:v>
                </c:pt>
                <c:pt idx="132">
                  <c:v>3861993.6081977915</c:v>
                </c:pt>
                <c:pt idx="133">
                  <c:v>3849028.6159213996</c:v>
                </c:pt>
                <c:pt idx="134">
                  <c:v>3834253.8309120396</c:v>
                </c:pt>
                <c:pt idx="135">
                  <c:v>3821930.9391288911</c:v>
                </c:pt>
                <c:pt idx="136">
                  <c:v>3806921.0441478072</c:v>
                </c:pt>
                <c:pt idx="137">
                  <c:v>3794440.9502442507</c:v>
                </c:pt>
                <c:pt idx="138">
                  <c:v>3782521.1287937667</c:v>
                </c:pt>
                <c:pt idx="139">
                  <c:v>3769289.0333429268</c:v>
                </c:pt>
                <c:pt idx="140">
                  <c:v>3755767.3126262799</c:v>
                </c:pt>
                <c:pt idx="141">
                  <c:v>3744529.3168714251</c:v>
                </c:pt>
                <c:pt idx="142">
                  <c:v>3729955.5142923999</c:v>
                </c:pt>
                <c:pt idx="143">
                  <c:v>3713468.9740236728</c:v>
                </c:pt>
                <c:pt idx="144">
                  <c:v>3695209.217393802</c:v>
                </c:pt>
                <c:pt idx="145">
                  <c:v>3679430.6335549941</c:v>
                </c:pt>
                <c:pt idx="146">
                  <c:v>3665793.0884876661</c:v>
                </c:pt>
                <c:pt idx="147">
                  <c:v>3649861.2082641707</c:v>
                </c:pt>
                <c:pt idx="148">
                  <c:v>3636356.6107692155</c:v>
                </c:pt>
                <c:pt idx="149">
                  <c:v>3622320.5992859229</c:v>
                </c:pt>
                <c:pt idx="150">
                  <c:v>3606285.4860893944</c:v>
                </c:pt>
                <c:pt idx="151">
                  <c:v>3592417.4933279566</c:v>
                </c:pt>
                <c:pt idx="152">
                  <c:v>3581279.0354285957</c:v>
                </c:pt>
                <c:pt idx="153">
                  <c:v>3570842.9629833531</c:v>
                </c:pt>
                <c:pt idx="154">
                  <c:v>3563586.5763317542</c:v>
                </c:pt>
                <c:pt idx="155">
                  <c:v>3560622.0732175973</c:v>
                </c:pt>
                <c:pt idx="156">
                  <c:v>3556378.6262126998</c:v>
                </c:pt>
                <c:pt idx="157">
                  <c:v>3547374.613587142</c:v>
                </c:pt>
                <c:pt idx="158">
                  <c:v>3538921.6659924351</c:v>
                </c:pt>
                <c:pt idx="159">
                  <c:v>3533856.3116907934</c:v>
                </c:pt>
                <c:pt idx="160">
                  <c:v>3528061.0613151132</c:v>
                </c:pt>
                <c:pt idx="161">
                  <c:v>3522724.837766815</c:v>
                </c:pt>
                <c:pt idx="162">
                  <c:v>3517263.9161722567</c:v>
                </c:pt>
                <c:pt idx="163">
                  <c:v>3512372.3084210227</c:v>
                </c:pt>
                <c:pt idx="164">
                  <c:v>3503431.3946913453</c:v>
                </c:pt>
                <c:pt idx="165">
                  <c:v>3495178.0339627201</c:v>
                </c:pt>
                <c:pt idx="166">
                  <c:v>3488970.6469358583</c:v>
                </c:pt>
                <c:pt idx="167">
                  <c:v>3482984.6311094249</c:v>
                </c:pt>
                <c:pt idx="168">
                  <c:v>3476690.1901183701</c:v>
                </c:pt>
                <c:pt idx="169">
                  <c:v>3468307.8267461867</c:v>
                </c:pt>
                <c:pt idx="170">
                  <c:v>3458897.4838959482</c:v>
                </c:pt>
                <c:pt idx="171">
                  <c:v>3448414.5033320887</c:v>
                </c:pt>
                <c:pt idx="172">
                  <c:v>3437428.5892080665</c:v>
                </c:pt>
                <c:pt idx="173">
                  <c:v>3427142.8226883155</c:v>
                </c:pt>
                <c:pt idx="174">
                  <c:v>3419145.5222718837</c:v>
                </c:pt>
                <c:pt idx="175">
                  <c:v>3413187.1176997768</c:v>
                </c:pt>
                <c:pt idx="176">
                  <c:v>3402457.0639054831</c:v>
                </c:pt>
                <c:pt idx="177">
                  <c:v>3393685.0814808235</c:v>
                </c:pt>
                <c:pt idx="178">
                  <c:v>3384172.2812271733</c:v>
                </c:pt>
                <c:pt idx="179">
                  <c:v>3372340.6746729231</c:v>
                </c:pt>
                <c:pt idx="180">
                  <c:v>3364452.0782792368</c:v>
                </c:pt>
                <c:pt idx="181">
                  <c:v>3367408.4956272948</c:v>
                </c:pt>
                <c:pt idx="182">
                  <c:v>3392420.9224798121</c:v>
                </c:pt>
                <c:pt idx="183">
                  <c:v>3414620.3805210185</c:v>
                </c:pt>
                <c:pt idx="184">
                  <c:v>3433057.6962019126</c:v>
                </c:pt>
                <c:pt idx="185">
                  <c:v>3447889.3982499684</c:v>
                </c:pt>
                <c:pt idx="186">
                  <c:v>3466289.7452060468</c:v>
                </c:pt>
                <c:pt idx="187">
                  <c:v>3487392.7785200947</c:v>
                </c:pt>
                <c:pt idx="188">
                  <c:v>3510073.5666522151</c:v>
                </c:pt>
                <c:pt idx="189">
                  <c:v>3530784.306565668</c:v>
                </c:pt>
                <c:pt idx="190">
                  <c:v>3551495.9846478407</c:v>
                </c:pt>
                <c:pt idx="191">
                  <c:v>3570200.5932857576</c:v>
                </c:pt>
                <c:pt idx="192">
                  <c:v>3579393.4192836434</c:v>
                </c:pt>
                <c:pt idx="193">
                  <c:v>3590464.6480832491</c:v>
                </c:pt>
                <c:pt idx="194">
                  <c:v>3606673.0369739789</c:v>
                </c:pt>
                <c:pt idx="195">
                  <c:v>3622346.8993460783</c:v>
                </c:pt>
                <c:pt idx="196">
                  <c:v>3631296.5727319559</c:v>
                </c:pt>
                <c:pt idx="197">
                  <c:v>3630620.6220346345</c:v>
                </c:pt>
                <c:pt idx="198">
                  <c:v>3628083.1564871687</c:v>
                </c:pt>
                <c:pt idx="199">
                  <c:v>3623409.2817591764</c:v>
                </c:pt>
                <c:pt idx="200">
                  <c:v>3619664.3342104759</c:v>
                </c:pt>
                <c:pt idx="201">
                  <c:v>3620783.775858188</c:v>
                </c:pt>
                <c:pt idx="202">
                  <c:v>3619521.1335516758</c:v>
                </c:pt>
                <c:pt idx="203">
                  <c:v>3618753.7372324714</c:v>
                </c:pt>
                <c:pt idx="204">
                  <c:v>3617401.5681186328</c:v>
                </c:pt>
                <c:pt idx="205">
                  <c:v>3614975.3714769715</c:v>
                </c:pt>
                <c:pt idx="206">
                  <c:v>3609911.8627388976</c:v>
                </c:pt>
                <c:pt idx="207">
                  <c:v>3604453.4429505561</c:v>
                </c:pt>
                <c:pt idx="208">
                  <c:v>3602976.3167040851</c:v>
                </c:pt>
                <c:pt idx="209">
                  <c:v>3599439.1769217895</c:v>
                </c:pt>
                <c:pt idx="210">
                  <c:v>3593418.7400343101</c:v>
                </c:pt>
                <c:pt idx="211">
                  <c:v>3588707.1572994418</c:v>
                </c:pt>
                <c:pt idx="212">
                  <c:v>3583558.8077337388</c:v>
                </c:pt>
                <c:pt idx="213">
                  <c:v>3578131.2355772299</c:v>
                </c:pt>
                <c:pt idx="214">
                  <c:v>3572868.7066427325</c:v>
                </c:pt>
                <c:pt idx="215">
                  <c:v>3566341.8816509042</c:v>
                </c:pt>
                <c:pt idx="216">
                  <c:v>3561612.0200087754</c:v>
                </c:pt>
                <c:pt idx="217">
                  <c:v>3555630.5398640051</c:v>
                </c:pt>
                <c:pt idx="218">
                  <c:v>3549565.5977488318</c:v>
                </c:pt>
                <c:pt idx="219">
                  <c:v>3541214.8709336789</c:v>
                </c:pt>
                <c:pt idx="220">
                  <c:v>3532122.9079187061</c:v>
                </c:pt>
                <c:pt idx="221">
                  <c:v>3523455.7236272655</c:v>
                </c:pt>
                <c:pt idx="222">
                  <c:v>3517804.8710994488</c:v>
                </c:pt>
                <c:pt idx="223">
                  <c:v>3513389.873651078</c:v>
                </c:pt>
                <c:pt idx="224">
                  <c:v>3509698.7026656615</c:v>
                </c:pt>
                <c:pt idx="225">
                  <c:v>3499580.4844949669</c:v>
                </c:pt>
                <c:pt idx="226">
                  <c:v>3492302.3728198474</c:v>
                </c:pt>
                <c:pt idx="227">
                  <c:v>3481953.3209746275</c:v>
                </c:pt>
                <c:pt idx="228">
                  <c:v>3473307.248775349</c:v>
                </c:pt>
                <c:pt idx="229">
                  <c:v>3467157.3370210021</c:v>
                </c:pt>
                <c:pt idx="230">
                  <c:v>3459254.3300714074</c:v>
                </c:pt>
                <c:pt idx="231">
                  <c:v>3451490.4538011663</c:v>
                </c:pt>
                <c:pt idx="232">
                  <c:v>3447452.5792039344</c:v>
                </c:pt>
                <c:pt idx="233">
                  <c:v>3437960.4708237536</c:v>
                </c:pt>
                <c:pt idx="234">
                  <c:v>3428789.3882342372</c:v>
                </c:pt>
                <c:pt idx="235">
                  <c:v>3422099.7264013551</c:v>
                </c:pt>
                <c:pt idx="236">
                  <c:v>3418473.349293354</c:v>
                </c:pt>
                <c:pt idx="237">
                  <c:v>3414427.3992159772</c:v>
                </c:pt>
                <c:pt idx="238">
                  <c:v>3409760.2808859022</c:v>
                </c:pt>
                <c:pt idx="239">
                  <c:v>3405706.0349088493</c:v>
                </c:pt>
                <c:pt idx="240">
                  <c:v>3398293.6879979917</c:v>
                </c:pt>
                <c:pt idx="241">
                  <c:v>3387946.4901982294</c:v>
                </c:pt>
                <c:pt idx="242">
                  <c:v>3379322.2569993511</c:v>
                </c:pt>
                <c:pt idx="243">
                  <c:v>3374004.0070280568</c:v>
                </c:pt>
                <c:pt idx="244">
                  <c:v>3368949.9131599781</c:v>
                </c:pt>
                <c:pt idx="245">
                  <c:v>3356717.8318426087</c:v>
                </c:pt>
                <c:pt idx="246">
                  <c:v>3342438.0104259076</c:v>
                </c:pt>
                <c:pt idx="247">
                  <c:v>3363561.0657450291</c:v>
                </c:pt>
                <c:pt idx="248">
                  <c:v>3366794.7134092818</c:v>
                </c:pt>
                <c:pt idx="249">
                  <c:v>3372995.1209319248</c:v>
                </c:pt>
                <c:pt idx="250">
                  <c:v>3379831.2138908538</c:v>
                </c:pt>
                <c:pt idx="251">
                  <c:v>3387755.8338774852</c:v>
                </c:pt>
                <c:pt idx="252">
                  <c:v>3398781.1478010439</c:v>
                </c:pt>
                <c:pt idx="253">
                  <c:v>3408476.9944020361</c:v>
                </c:pt>
                <c:pt idx="254">
                  <c:v>3448955.1619339855</c:v>
                </c:pt>
                <c:pt idx="255">
                  <c:v>3504652.8605174227</c:v>
                </c:pt>
                <c:pt idx="256">
                  <c:v>3569877.587937051</c:v>
                </c:pt>
                <c:pt idx="257">
                  <c:v>3615218.0350325238</c:v>
                </c:pt>
                <c:pt idx="258">
                  <c:v>3653847.5571479248</c:v>
                </c:pt>
                <c:pt idx="259">
                  <c:v>3659225.6115525961</c:v>
                </c:pt>
                <c:pt idx="260">
                  <c:v>3653004.0245578894</c:v>
                </c:pt>
                <c:pt idx="261">
                  <c:v>3645178.9239923577</c:v>
                </c:pt>
                <c:pt idx="262">
                  <c:v>3631630.3219177774</c:v>
                </c:pt>
                <c:pt idx="263">
                  <c:v>3619309.6629396514</c:v>
                </c:pt>
                <c:pt idx="264">
                  <c:v>3609523.9826450055</c:v>
                </c:pt>
                <c:pt idx="265">
                  <c:v>3600905.7103945678</c:v>
                </c:pt>
                <c:pt idx="266">
                  <c:v>3620175.3730002935</c:v>
                </c:pt>
                <c:pt idx="267">
                  <c:v>3649705.6677119122</c:v>
                </c:pt>
                <c:pt idx="268">
                  <c:v>3678112.3323848061</c:v>
                </c:pt>
                <c:pt idx="269">
                  <c:v>3694396.4849608149</c:v>
                </c:pt>
                <c:pt idx="270">
                  <c:v>3716561.4962171894</c:v>
                </c:pt>
                <c:pt idx="271">
                  <c:v>3741242.6446392247</c:v>
                </c:pt>
                <c:pt idx="272">
                  <c:v>3773209.5124812694</c:v>
                </c:pt>
                <c:pt idx="273">
                  <c:v>3807490.978178713</c:v>
                </c:pt>
                <c:pt idx="274">
                  <c:v>3843502.2594207409</c:v>
                </c:pt>
                <c:pt idx="275">
                  <c:v>3874313.3192405705</c:v>
                </c:pt>
                <c:pt idx="276">
                  <c:v>3895533.3559729275</c:v>
                </c:pt>
                <c:pt idx="277">
                  <c:v>3923525.1980735152</c:v>
                </c:pt>
                <c:pt idx="278">
                  <c:v>3956763.8942457587</c:v>
                </c:pt>
                <c:pt idx="279">
                  <c:v>3988067.8677440942</c:v>
                </c:pt>
                <c:pt idx="280">
                  <c:v>4018625.8182990458</c:v>
                </c:pt>
                <c:pt idx="281">
                  <c:v>4049956.7996770437</c:v>
                </c:pt>
                <c:pt idx="282">
                  <c:v>4073341.5389503078</c:v>
                </c:pt>
                <c:pt idx="283">
                  <c:v>4068477.5176393199</c:v>
                </c:pt>
                <c:pt idx="284">
                  <c:v>4060421.966493682</c:v>
                </c:pt>
                <c:pt idx="285">
                  <c:v>4093422.7838806589</c:v>
                </c:pt>
                <c:pt idx="286">
                  <c:v>4194091.8089131871</c:v>
                </c:pt>
                <c:pt idx="287">
                  <c:v>4286530.933112097</c:v>
                </c:pt>
                <c:pt idx="288">
                  <c:v>4360053.9398087002</c:v>
                </c:pt>
                <c:pt idx="289">
                  <c:v>4419880.3279779935</c:v>
                </c:pt>
                <c:pt idx="290">
                  <c:v>4464493.241828328</c:v>
                </c:pt>
                <c:pt idx="291">
                  <c:v>4514246.134426319</c:v>
                </c:pt>
                <c:pt idx="292">
                  <c:v>4535028.296289607</c:v>
                </c:pt>
                <c:pt idx="293">
                  <c:v>4539719.8167525735</c:v>
                </c:pt>
                <c:pt idx="294">
                  <c:v>4543303.2668460701</c:v>
                </c:pt>
                <c:pt idx="295">
                  <c:v>4563002.6382495956</c:v>
                </c:pt>
                <c:pt idx="296">
                  <c:v>4582296.1547929384</c:v>
                </c:pt>
                <c:pt idx="297">
                  <c:v>4592448.1098741768</c:v>
                </c:pt>
                <c:pt idx="298">
                  <c:v>4606696.6846942967</c:v>
                </c:pt>
                <c:pt idx="299">
                  <c:v>4618395.6363359401</c:v>
                </c:pt>
                <c:pt idx="300">
                  <c:v>4615000.654274337</c:v>
                </c:pt>
                <c:pt idx="301">
                  <c:v>4608523.221537617</c:v>
                </c:pt>
                <c:pt idx="302">
                  <c:v>4600897.3513463335</c:v>
                </c:pt>
                <c:pt idx="303">
                  <c:v>4590195.362947531</c:v>
                </c:pt>
                <c:pt idx="304">
                  <c:v>4587327.2181755695</c:v>
                </c:pt>
                <c:pt idx="305">
                  <c:v>4589670.347592013</c:v>
                </c:pt>
                <c:pt idx="306">
                  <c:v>4596742.4631720455</c:v>
                </c:pt>
                <c:pt idx="307">
                  <c:v>4604431.190522572</c:v>
                </c:pt>
                <c:pt idx="308">
                  <c:v>4612110.526012443</c:v>
                </c:pt>
                <c:pt idx="309">
                  <c:v>4623403.5458539678</c:v>
                </c:pt>
                <c:pt idx="310">
                  <c:v>4631669.9260146711</c:v>
                </c:pt>
                <c:pt idx="311">
                  <c:v>4635824.2268245798</c:v>
                </c:pt>
                <c:pt idx="312">
                  <c:v>4639997.8166514561</c:v>
                </c:pt>
                <c:pt idx="313">
                  <c:v>4651792.5389703512</c:v>
                </c:pt>
                <c:pt idx="314">
                  <c:v>4660682.5504338816</c:v>
                </c:pt>
                <c:pt idx="315">
                  <c:v>4667880.421953938</c:v>
                </c:pt>
                <c:pt idx="316">
                  <c:v>4711452.8847703924</c:v>
                </c:pt>
                <c:pt idx="317">
                  <c:v>4729259.7693021055</c:v>
                </c:pt>
                <c:pt idx="318">
                  <c:v>4738797.1559725013</c:v>
                </c:pt>
                <c:pt idx="319">
                  <c:v>4751712.1494316384</c:v>
                </c:pt>
                <c:pt idx="320">
                  <c:v>4773609.3413500879</c:v>
                </c:pt>
                <c:pt idx="321">
                  <c:v>4807485.8437128244</c:v>
                </c:pt>
                <c:pt idx="322">
                  <c:v>4852229.4477837449</c:v>
                </c:pt>
                <c:pt idx="323">
                  <c:v>4885441.9700879268</c:v>
                </c:pt>
                <c:pt idx="324">
                  <c:v>4920852.9821117809</c:v>
                </c:pt>
                <c:pt idx="325">
                  <c:v>4965060.6437293682</c:v>
                </c:pt>
                <c:pt idx="326">
                  <c:v>5007553.5726025384</c:v>
                </c:pt>
                <c:pt idx="327">
                  <c:v>5062869.6833053911</c:v>
                </c:pt>
                <c:pt idx="328">
                  <c:v>5100444.9193227971</c:v>
                </c:pt>
                <c:pt idx="329">
                  <c:v>5132849.2428647308</c:v>
                </c:pt>
                <c:pt idx="330">
                  <c:v>5160190.6144320555</c:v>
                </c:pt>
                <c:pt idx="331">
                  <c:v>5179446.1184565248</c:v>
                </c:pt>
                <c:pt idx="332">
                  <c:v>5197407.3694797931</c:v>
                </c:pt>
                <c:pt idx="333">
                  <c:v>5223964.8700010674</c:v>
                </c:pt>
                <c:pt idx="334">
                  <c:v>5236331.8638726287</c:v>
                </c:pt>
                <c:pt idx="335">
                  <c:v>5239837.5030660769</c:v>
                </c:pt>
                <c:pt idx="336">
                  <c:v>5247591.6949831303</c:v>
                </c:pt>
                <c:pt idx="337">
                  <c:v>5270502.963812978</c:v>
                </c:pt>
                <c:pt idx="338">
                  <c:v>5283290.3141380986</c:v>
                </c:pt>
                <c:pt idx="339">
                  <c:v>5258858.8987106755</c:v>
                </c:pt>
                <c:pt idx="340">
                  <c:v>5236105.7373502078</c:v>
                </c:pt>
                <c:pt idx="341">
                  <c:v>5217853.2114968067</c:v>
                </c:pt>
                <c:pt idx="342">
                  <c:v>5200762.79975875</c:v>
                </c:pt>
                <c:pt idx="343">
                  <c:v>5194416.0719067371</c:v>
                </c:pt>
                <c:pt idx="344">
                  <c:v>5191792.8459667712</c:v>
                </c:pt>
                <c:pt idx="345">
                  <c:v>5193565.9067677511</c:v>
                </c:pt>
                <c:pt idx="346">
                  <c:v>5191207.5796788521</c:v>
                </c:pt>
                <c:pt idx="347">
                  <c:v>5189915.3897512024</c:v>
                </c:pt>
                <c:pt idx="348">
                  <c:v>5184096.6855814978</c:v>
                </c:pt>
                <c:pt idx="349">
                  <c:v>5199364.1985601196</c:v>
                </c:pt>
                <c:pt idx="350">
                  <c:v>5200843.8199635968</c:v>
                </c:pt>
                <c:pt idx="351">
                  <c:v>5207279.4346554019</c:v>
                </c:pt>
                <c:pt idx="352">
                  <c:v>5208289.8261434464</c:v>
                </c:pt>
                <c:pt idx="353">
                  <c:v>5205735.0185886519</c:v>
                </c:pt>
                <c:pt idx="354">
                  <c:v>5208121.9425788438</c:v>
                </c:pt>
                <c:pt idx="355">
                  <c:v>5215688.4973519733</c:v>
                </c:pt>
                <c:pt idx="356">
                  <c:v>5221737.6516605625</c:v>
                </c:pt>
                <c:pt idx="357">
                  <c:v>5228756.7187827425</c:v>
                </c:pt>
                <c:pt idx="358">
                  <c:v>5228168.8281487366</c:v>
                </c:pt>
                <c:pt idx="359">
                  <c:v>5227735.7080819318</c:v>
                </c:pt>
                <c:pt idx="360">
                  <c:v>5227301.1026626909</c:v>
                </c:pt>
                <c:pt idx="361">
                  <c:v>5232544.0239442317</c:v>
                </c:pt>
                <c:pt idx="362">
                  <c:v>5227032.4003936946</c:v>
                </c:pt>
                <c:pt idx="363">
                  <c:v>5208595.5021185987</c:v>
                </c:pt>
                <c:pt idx="364">
                  <c:v>5197609.2140892111</c:v>
                </c:pt>
                <c:pt idx="365">
                  <c:v>5188637.0766982315</c:v>
                </c:pt>
                <c:pt idx="366">
                  <c:v>5186201.7456795359</c:v>
                </c:pt>
                <c:pt idx="367">
                  <c:v>5184099.1766873291</c:v>
                </c:pt>
                <c:pt idx="368">
                  <c:v>5182504.6694513271</c:v>
                </c:pt>
                <c:pt idx="369">
                  <c:v>5183735.1011932269</c:v>
                </c:pt>
                <c:pt idx="370">
                  <c:v>5191395.5483274944</c:v>
                </c:pt>
                <c:pt idx="371">
                  <c:v>5208287.8330871109</c:v>
                </c:pt>
                <c:pt idx="372">
                  <c:v>5223916.0417054081</c:v>
                </c:pt>
                <c:pt idx="373">
                  <c:v>5237894.43180486</c:v>
                </c:pt>
                <c:pt idx="374">
                  <c:v>5242587.3911988763</c:v>
                </c:pt>
                <c:pt idx="375">
                  <c:v>5245436.2685469026</c:v>
                </c:pt>
                <c:pt idx="376">
                  <c:v>5259480.0280562518</c:v>
                </c:pt>
                <c:pt idx="377">
                  <c:v>5251577.8264057841</c:v>
                </c:pt>
                <c:pt idx="378">
                  <c:v>5742824.7488998938</c:v>
                </c:pt>
                <c:pt idx="379">
                  <c:v>6107407.3407389857</c:v>
                </c:pt>
                <c:pt idx="380">
                  <c:v>6113547.4473528555</c:v>
                </c:pt>
                <c:pt idx="381">
                  <c:v>6093906.7287279321</c:v>
                </c:pt>
                <c:pt idx="382">
                  <c:v>6082669.3890123842</c:v>
                </c:pt>
                <c:pt idx="383">
                  <c:v>6074491.2371490905</c:v>
                </c:pt>
                <c:pt idx="384">
                  <c:v>6176564.4486887641</c:v>
                </c:pt>
                <c:pt idx="385">
                  <c:v>7209128.3648161208</c:v>
                </c:pt>
                <c:pt idx="386">
                  <c:v>7346242.315084056</c:v>
                </c:pt>
                <c:pt idx="387">
                  <c:v>7447054.6241970928</c:v>
                </c:pt>
                <c:pt idx="388">
                  <c:v>7523718.869766484</c:v>
                </c:pt>
                <c:pt idx="389">
                  <c:v>7569148.0065383175</c:v>
                </c:pt>
                <c:pt idx="390">
                  <c:v>7556520.4986382918</c:v>
                </c:pt>
                <c:pt idx="391">
                  <c:v>7523860.4594144719</c:v>
                </c:pt>
                <c:pt idx="392">
                  <c:v>7520915.4472261211</c:v>
                </c:pt>
                <c:pt idx="393">
                  <c:v>7512264.3329836475</c:v>
                </c:pt>
                <c:pt idx="394">
                  <c:v>7491830.4201008687</c:v>
                </c:pt>
                <c:pt idx="395">
                  <c:v>7481558.3226758493</c:v>
                </c:pt>
                <c:pt idx="396">
                  <c:v>7477070.5804332886</c:v>
                </c:pt>
                <c:pt idx="397">
                  <c:v>7503729.2549572345</c:v>
                </c:pt>
                <c:pt idx="398">
                  <c:v>7533677.6018328816</c:v>
                </c:pt>
                <c:pt idx="399">
                  <c:v>9280392.9262940343</c:v>
                </c:pt>
                <c:pt idx="400">
                  <c:v>9886515.1470109075</c:v>
                </c:pt>
                <c:pt idx="401">
                  <c:v>10594802.856326498</c:v>
                </c:pt>
                <c:pt idx="402">
                  <c:v>11128055.010026103</c:v>
                </c:pt>
                <c:pt idx="403">
                  <c:v>11696891.972429821</c:v>
                </c:pt>
                <c:pt idx="404">
                  <c:v>12519491.982820192</c:v>
                </c:pt>
                <c:pt idx="405">
                  <c:v>13134296.825411873</c:v>
                </c:pt>
                <c:pt idx="406">
                  <c:v>13435195.699567001</c:v>
                </c:pt>
                <c:pt idx="407">
                  <c:v>13721690.863960335</c:v>
                </c:pt>
                <c:pt idx="408">
                  <c:v>14071837.200646786</c:v>
                </c:pt>
                <c:pt idx="409">
                  <c:v>14138508.198259622</c:v>
                </c:pt>
                <c:pt idx="410">
                  <c:v>14129417.179472324</c:v>
                </c:pt>
                <c:pt idx="411">
                  <c:v>14132321.931746416</c:v>
                </c:pt>
                <c:pt idx="412">
                  <c:v>14190632.112772515</c:v>
                </c:pt>
                <c:pt idx="413">
                  <c:v>14720674.123074321</c:v>
                </c:pt>
                <c:pt idx="414">
                  <c:v>15398544.991491336</c:v>
                </c:pt>
                <c:pt idx="415">
                  <c:v>15965498.128404131</c:v>
                </c:pt>
                <c:pt idx="416">
                  <c:v>16526389.600017773</c:v>
                </c:pt>
                <c:pt idx="417">
                  <c:v>16787628.595041841</c:v>
                </c:pt>
                <c:pt idx="418">
                  <c:v>17371194.709072329</c:v>
                </c:pt>
                <c:pt idx="419">
                  <c:v>17973145.348165326</c:v>
                </c:pt>
                <c:pt idx="420">
                  <c:v>18614720.327069022</c:v>
                </c:pt>
                <c:pt idx="421">
                  <c:v>19218385.105406795</c:v>
                </c:pt>
                <c:pt idx="422">
                  <c:v>19782602.313797247</c:v>
                </c:pt>
                <c:pt idx="423">
                  <c:v>20164454.058179259</c:v>
                </c:pt>
                <c:pt idx="424">
                  <c:v>20300142.183018632</c:v>
                </c:pt>
                <c:pt idx="425">
                  <c:v>20844987.236875571</c:v>
                </c:pt>
                <c:pt idx="426">
                  <c:v>21520225.026311353</c:v>
                </c:pt>
                <c:pt idx="427">
                  <c:v>22206972.450938519</c:v>
                </c:pt>
                <c:pt idx="428">
                  <c:v>22985589.113303591</c:v>
                </c:pt>
                <c:pt idx="429">
                  <c:v>24007262.520372659</c:v>
                </c:pt>
                <c:pt idx="430">
                  <c:v>25017250.33500129</c:v>
                </c:pt>
                <c:pt idx="431">
                  <c:v>25534766.382486571</c:v>
                </c:pt>
                <c:pt idx="432">
                  <c:v>26947659.932753466</c:v>
                </c:pt>
                <c:pt idx="433">
                  <c:v>28163616.249114953</c:v>
                </c:pt>
                <c:pt idx="434">
                  <c:v>29257403.421852484</c:v>
                </c:pt>
                <c:pt idx="435">
                  <c:v>30431118.819216989</c:v>
                </c:pt>
                <c:pt idx="436">
                  <c:v>31379390.846138567</c:v>
                </c:pt>
                <c:pt idx="437">
                  <c:v>32367553.912181772</c:v>
                </c:pt>
                <c:pt idx="438">
                  <c:v>32978698.31278006</c:v>
                </c:pt>
                <c:pt idx="439">
                  <c:v>33732055.44839938</c:v>
                </c:pt>
                <c:pt idx="440">
                  <c:v>33991434.302680165</c:v>
                </c:pt>
                <c:pt idx="441">
                  <c:v>33827439.370486498</c:v>
                </c:pt>
                <c:pt idx="442">
                  <c:v>33677606.211058095</c:v>
                </c:pt>
                <c:pt idx="443">
                  <c:v>33496264.905590735</c:v>
                </c:pt>
                <c:pt idx="444">
                  <c:v>33303690.13383057</c:v>
                </c:pt>
                <c:pt idx="445">
                  <c:v>33096415.052198119</c:v>
                </c:pt>
                <c:pt idx="446">
                  <c:v>33486616.949574795</c:v>
                </c:pt>
                <c:pt idx="447">
                  <c:v>34295144.468265042</c:v>
                </c:pt>
                <c:pt idx="448">
                  <c:v>35507294.013470069</c:v>
                </c:pt>
                <c:pt idx="449">
                  <c:v>36475284.305928744</c:v>
                </c:pt>
                <c:pt idx="450">
                  <c:v>37069550.629328281</c:v>
                </c:pt>
                <c:pt idx="451">
                  <c:v>37225931.648599811</c:v>
                </c:pt>
                <c:pt idx="452">
                  <c:v>37173045.679868691</c:v>
                </c:pt>
                <c:pt idx="453">
                  <c:v>37270228.86590419</c:v>
                </c:pt>
                <c:pt idx="454">
                  <c:v>37333997.437709436</c:v>
                </c:pt>
                <c:pt idx="455">
                  <c:v>37399738.545483917</c:v>
                </c:pt>
                <c:pt idx="456">
                  <c:v>37550321.182652853</c:v>
                </c:pt>
                <c:pt idx="457">
                  <c:v>37703860.884059601</c:v>
                </c:pt>
                <c:pt idx="458">
                  <c:v>37549670.653959289</c:v>
                </c:pt>
                <c:pt idx="459">
                  <c:v>37317660.634223476</c:v>
                </c:pt>
                <c:pt idx="460">
                  <c:v>37598261.31056492</c:v>
                </c:pt>
                <c:pt idx="461">
                  <c:v>37887399.991312705</c:v>
                </c:pt>
                <c:pt idx="462">
                  <c:v>37876446.392961651</c:v>
                </c:pt>
                <c:pt idx="463">
                  <c:v>37686265.679981455</c:v>
                </c:pt>
                <c:pt idx="464">
                  <c:v>37507560.230015099</c:v>
                </c:pt>
                <c:pt idx="465">
                  <c:v>37258513.924529657</c:v>
                </c:pt>
                <c:pt idx="466">
                  <c:v>37012394.559790336</c:v>
                </c:pt>
                <c:pt idx="467">
                  <c:v>36811130.384495929</c:v>
                </c:pt>
                <c:pt idx="468">
                  <c:v>36609093.411395766</c:v>
                </c:pt>
                <c:pt idx="469">
                  <c:v>36414240.911526762</c:v>
                </c:pt>
                <c:pt idx="470">
                  <c:v>36219816.584908657</c:v>
                </c:pt>
                <c:pt idx="471">
                  <c:v>36017162.957035907</c:v>
                </c:pt>
                <c:pt idx="472">
                  <c:v>35796271.806374408</c:v>
                </c:pt>
                <c:pt idx="473">
                  <c:v>35575010.125293858</c:v>
                </c:pt>
                <c:pt idx="474">
                  <c:v>35368726.920544431</c:v>
                </c:pt>
                <c:pt idx="475">
                  <c:v>35231555.646002099</c:v>
                </c:pt>
                <c:pt idx="476">
                  <c:v>35028003.477785036</c:v>
                </c:pt>
                <c:pt idx="477">
                  <c:v>34797176.078181483</c:v>
                </c:pt>
                <c:pt idx="478">
                  <c:v>34536133.778025322</c:v>
                </c:pt>
                <c:pt idx="479">
                  <c:v>34265399.762739196</c:v>
                </c:pt>
                <c:pt idx="480">
                  <c:v>33991891.677866414</c:v>
                </c:pt>
                <c:pt idx="481">
                  <c:v>33727471.034201711</c:v>
                </c:pt>
                <c:pt idx="482">
                  <c:v>33467530.089714743</c:v>
                </c:pt>
                <c:pt idx="483">
                  <c:v>33208128.492906213</c:v>
                </c:pt>
                <c:pt idx="484">
                  <c:v>32956967.867121354</c:v>
                </c:pt>
                <c:pt idx="485">
                  <c:v>32704528.339197379</c:v>
                </c:pt>
                <c:pt idx="486">
                  <c:v>32454525.287065562</c:v>
                </c:pt>
                <c:pt idx="487">
                  <c:v>32207525.9394099</c:v>
                </c:pt>
                <c:pt idx="488">
                  <c:v>31961155.922013104</c:v>
                </c:pt>
                <c:pt idx="489">
                  <c:v>31716568.128037065</c:v>
                </c:pt>
                <c:pt idx="490">
                  <c:v>31503159.095239826</c:v>
                </c:pt>
                <c:pt idx="491">
                  <c:v>31330677.816740766</c:v>
                </c:pt>
                <c:pt idx="492">
                  <c:v>31123222.175321177</c:v>
                </c:pt>
                <c:pt idx="493">
                  <c:v>30880222.978102617</c:v>
                </c:pt>
                <c:pt idx="494">
                  <c:v>30642729.651046824</c:v>
                </c:pt>
                <c:pt idx="495">
                  <c:v>30420783.515565481</c:v>
                </c:pt>
                <c:pt idx="496">
                  <c:v>30218075.410570275</c:v>
                </c:pt>
                <c:pt idx="497">
                  <c:v>29973939.224852853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6587904"/>
        <c:axId val="-1946590624"/>
      </c:scatterChart>
      <c:valAx>
        <c:axId val="-19465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590624"/>
        <c:crosses val="autoZero"/>
        <c:crossBetween val="midCat"/>
      </c:valAx>
      <c:valAx>
        <c:axId val="-19465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5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</xdr:row>
      <xdr:rowOff>100012</xdr:rowOff>
    </xdr:from>
    <xdr:to>
      <xdr:col>22</xdr:col>
      <xdr:colOff>400050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21</xdr:row>
      <xdr:rowOff>71437</xdr:rowOff>
    </xdr:from>
    <xdr:to>
      <xdr:col>22</xdr:col>
      <xdr:colOff>428625</xdr:colOff>
      <xdr:row>35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8</xdr:row>
      <xdr:rowOff>33337</xdr:rowOff>
    </xdr:from>
    <xdr:to>
      <xdr:col>14</xdr:col>
      <xdr:colOff>601662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</xdr:colOff>
      <xdr:row>35</xdr:row>
      <xdr:rowOff>4762</xdr:rowOff>
    </xdr:from>
    <xdr:to>
      <xdr:col>11</xdr:col>
      <xdr:colOff>344487</xdr:colOff>
      <xdr:row>53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35</xdr:row>
      <xdr:rowOff>4761</xdr:rowOff>
    </xdr:from>
    <xdr:to>
      <xdr:col>21</xdr:col>
      <xdr:colOff>331788</xdr:colOff>
      <xdr:row>53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499" totalsRowShown="0">
  <autoFilter ref="A1:K499"/>
  <tableColumns count="11">
    <tableColumn id="1" name="Date" dataDxfId="6"/>
    <tableColumn id="2" name="Cohort Week"/>
    <tableColumn id="3" name="Ad Impressions"/>
    <tableColumn id="4" name="Ad Clicks"/>
    <tableColumn id="5" name="Ad Conversions"/>
    <tableColumn id="6" name="Direct Visit Clicks"/>
    <tableColumn id="7" name="Direct Visit Conversions"/>
    <tableColumn id="9" name="Ad Impressions Norm" dataDxfId="5">
      <calculatedColumnFormula>(Table1[[#This Row],[Ad Impressions]]-$N$3)/($N$4-$N$3)</calculatedColumnFormula>
    </tableColumn>
    <tableColumn id="10" name="Direct Visit Clicks Norm" dataDxfId="4">
      <calculatedColumnFormula>(Table1[[#This Row],[Direct Visit Clicks]]-$N$5)/($N$6-$N$5)</calculatedColumnFormula>
    </tableColumn>
    <tableColumn id="11" name="Ad Impressions Norm2" dataDxfId="3">
      <calculatedColumnFormula>(Table1[[#This Row],[Ad Impressions]]-$N$3)/($N$4-$N$3)</calculatedColumnFormula>
    </tableColumn>
    <tableColumn id="12" name="Direct Visit Conversions Norm" dataDxfId="2">
      <calculatedColumnFormula>(Table1[[#This Row],[Direct Visit Conversions]]-$N$23)/($N$24-$N$23)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499" totalsRowShown="0">
  <autoFilter ref="A1:E499"/>
  <tableColumns count="5">
    <tableColumn id="1" name="Date" dataDxfId="1"/>
    <tableColumn id="2" name="Days" dataDxfId="0"/>
    <tableColumn id="3" name="Direct Visit Clicks"/>
    <tableColumn id="4" name="Ad Impressions Before Adstock"/>
    <tableColumn id="5" name="Ad Impressions After Adsto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9"/>
  <sheetViews>
    <sheetView tabSelected="1" workbookViewId="0"/>
  </sheetViews>
  <sheetFormatPr defaultRowHeight="15" x14ac:dyDescent="0.25"/>
  <cols>
    <col min="1" max="1" width="10.42578125" bestFit="1" customWidth="1"/>
    <col min="2" max="2" width="15" bestFit="1" customWidth="1"/>
    <col min="3" max="3" width="17" bestFit="1" customWidth="1"/>
    <col min="4" max="4" width="11.140625" bestFit="1" customWidth="1"/>
    <col min="5" max="5" width="17.140625" bestFit="1" customWidth="1"/>
    <col min="6" max="6" width="18.5703125" bestFit="1" customWidth="1"/>
    <col min="7" max="7" width="24.7109375" bestFit="1" customWidth="1"/>
    <col min="8" max="8" width="22.5703125" bestFit="1" customWidth="1"/>
    <col min="9" max="9" width="23.7109375" bestFit="1" customWidth="1"/>
    <col min="10" max="10" width="24.7109375" bestFit="1" customWidth="1"/>
    <col min="11" max="11" width="30.28515625" bestFit="1" customWidth="1"/>
    <col min="13" max="13" width="28" bestFit="1" customWidth="1"/>
    <col min="14" max="14" width="21.7109375" bestFit="1" customWidth="1"/>
    <col min="15" max="15" width="27.7109375" bestFit="1" customWidth="1"/>
  </cols>
  <sheetData>
    <row r="1" spans="1:21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14</v>
      </c>
      <c r="J1" t="s">
        <v>13</v>
      </c>
      <c r="K1" t="s">
        <v>15</v>
      </c>
      <c r="M1" s="13" t="s">
        <v>7</v>
      </c>
      <c r="N1" s="13"/>
      <c r="O1" s="13"/>
      <c r="P1" s="13"/>
      <c r="Q1" s="13"/>
      <c r="R1" s="13"/>
      <c r="S1" s="13"/>
      <c r="T1" s="13"/>
      <c r="U1" s="13"/>
    </row>
    <row r="2" spans="1:21" x14ac:dyDescent="0.25">
      <c r="A2" s="1">
        <v>43831</v>
      </c>
      <c r="B2">
        <v>1</v>
      </c>
      <c r="C2">
        <v>53861</v>
      </c>
      <c r="D2">
        <v>321</v>
      </c>
      <c r="E2">
        <v>7</v>
      </c>
      <c r="F2">
        <v>531</v>
      </c>
      <c r="G2">
        <v>3</v>
      </c>
      <c r="H2">
        <f>(Table1[[#This Row],[Ad Impressions]]-$N$3)/($N$4-$N$3)</f>
        <v>2.9215607486049722E-2</v>
      </c>
      <c r="I2">
        <f>(Table1[[#This Row],[Direct Visit Clicks]]-$N$5)/($N$6-$N$5)</f>
        <v>0.15661182205971969</v>
      </c>
      <c r="J2">
        <f>(Table1[[#This Row],[Ad Impressions]]-$N$3)/($N$4-$N$3)</f>
        <v>2.9215607486049722E-2</v>
      </c>
      <c r="K2">
        <f>(Table1[[#This Row],[Direct Visit Conversions]]-$N$23)/($N$24-$N$23)</f>
        <v>0.11538461538461539</v>
      </c>
    </row>
    <row r="3" spans="1:21" x14ac:dyDescent="0.25">
      <c r="A3" s="1">
        <v>43832</v>
      </c>
      <c r="B3">
        <v>1</v>
      </c>
      <c r="C3">
        <v>71512</v>
      </c>
      <c r="D3">
        <v>414</v>
      </c>
      <c r="E3">
        <v>16</v>
      </c>
      <c r="F3">
        <v>740</v>
      </c>
      <c r="G3">
        <v>2</v>
      </c>
      <c r="H3">
        <f>(Table1[[#This Row],[Ad Impressions]]-$N$3)/($N$4-$N$3)</f>
        <v>3.8984953292442774E-2</v>
      </c>
      <c r="I3">
        <f>(Table1[[#This Row],[Direct Visit Clicks]]-$N$5)/($N$6-$N$5)</f>
        <v>0.28397318708104813</v>
      </c>
      <c r="J3">
        <f>(Table1[[#This Row],[Ad Impressions]]-$N$3)/($N$4-$N$3)</f>
        <v>3.8984953292442774E-2</v>
      </c>
      <c r="K3">
        <f>(Table1[[#This Row],[Direct Visit Conversions]]-$N$23)/($N$24-$N$23)</f>
        <v>7.6923076923076927E-2</v>
      </c>
      <c r="M3" t="s">
        <v>8</v>
      </c>
      <c r="N3">
        <f>MIN(Table1[[#All],[Ad Impressions]])</f>
        <v>1075</v>
      </c>
    </row>
    <row r="4" spans="1:21" x14ac:dyDescent="0.25">
      <c r="A4" s="1">
        <v>43833</v>
      </c>
      <c r="B4">
        <v>1</v>
      </c>
      <c r="C4">
        <v>72472</v>
      </c>
      <c r="D4">
        <v>389</v>
      </c>
      <c r="E4">
        <v>22</v>
      </c>
      <c r="F4">
        <v>974</v>
      </c>
      <c r="G4">
        <v>8</v>
      </c>
      <c r="H4">
        <f>(Table1[[#This Row],[Ad Impressions]]-$N$3)/($N$4-$N$3)</f>
        <v>3.9516287039773654E-2</v>
      </c>
      <c r="I4">
        <f>(Table1[[#This Row],[Direct Visit Clicks]]-$N$5)/($N$6-$N$5)</f>
        <v>0.42656916514320536</v>
      </c>
      <c r="J4">
        <f>(Table1[[#This Row],[Ad Impressions]]-$N$3)/($N$4-$N$3)</f>
        <v>3.9516287039773654E-2</v>
      </c>
      <c r="K4">
        <f>(Table1[[#This Row],[Direct Visit Conversions]]-$N$23)/($N$24-$N$23)</f>
        <v>0.30769230769230771</v>
      </c>
      <c r="M4" t="s">
        <v>9</v>
      </c>
      <c r="N4">
        <f>MAX(Table1[[#All],[Ad Impressions]])</f>
        <v>1807849</v>
      </c>
    </row>
    <row r="5" spans="1:21" x14ac:dyDescent="0.25">
      <c r="A5" s="1">
        <v>43834</v>
      </c>
      <c r="B5">
        <v>1</v>
      </c>
      <c r="C5">
        <v>58398</v>
      </c>
      <c r="D5">
        <v>267</v>
      </c>
      <c r="E5">
        <v>12</v>
      </c>
      <c r="F5">
        <v>531</v>
      </c>
      <c r="G5">
        <v>2</v>
      </c>
      <c r="H5">
        <f>(Table1[[#This Row],[Ad Impressions]]-$N$3)/($N$4-$N$3)</f>
        <v>3.1726712914841589E-2</v>
      </c>
      <c r="I5">
        <f>(Table1[[#This Row],[Direct Visit Clicks]]-$N$5)/($N$6-$N$5)</f>
        <v>0.15661182205971969</v>
      </c>
      <c r="J5">
        <f>(Table1[[#This Row],[Ad Impressions]]-$N$3)/($N$4-$N$3)</f>
        <v>3.1726712914841589E-2</v>
      </c>
      <c r="K5">
        <f>(Table1[[#This Row],[Direct Visit Conversions]]-$N$23)/($N$24-$N$23)</f>
        <v>7.6923076923076927E-2</v>
      </c>
      <c r="M5" t="s">
        <v>10</v>
      </c>
      <c r="N5">
        <f>MIN(F1:F499)</f>
        <v>274</v>
      </c>
    </row>
    <row r="6" spans="1:21" x14ac:dyDescent="0.25">
      <c r="A6" s="1">
        <v>43835</v>
      </c>
      <c r="B6">
        <v>1</v>
      </c>
      <c r="C6">
        <v>62475</v>
      </c>
      <c r="D6">
        <v>274</v>
      </c>
      <c r="E6">
        <v>4.5</v>
      </c>
      <c r="F6">
        <v>566</v>
      </c>
      <c r="G6">
        <v>3</v>
      </c>
      <c r="H6">
        <f>(Table1[[#This Row],[Ad Impressions]]-$N$3)/($N$4-$N$3)</f>
        <v>3.3983220923037412E-2</v>
      </c>
      <c r="I6">
        <f>(Table1[[#This Row],[Direct Visit Clicks]]-$N$5)/($N$6-$N$5)</f>
        <v>0.17794028031687995</v>
      </c>
      <c r="J6">
        <f>(Table1[[#This Row],[Ad Impressions]]-$N$3)/($N$4-$N$3)</f>
        <v>3.3983220923037412E-2</v>
      </c>
      <c r="K6">
        <f>(Table1[[#This Row],[Direct Visit Conversions]]-$N$23)/($N$24-$N$23)</f>
        <v>0.11538461538461539</v>
      </c>
      <c r="M6" t="s">
        <v>11</v>
      </c>
      <c r="N6">
        <f>MAX(F1:F499)</f>
        <v>1915</v>
      </c>
    </row>
    <row r="7" spans="1:21" x14ac:dyDescent="0.25">
      <c r="A7" s="1">
        <v>43836</v>
      </c>
      <c r="B7">
        <v>2</v>
      </c>
      <c r="C7">
        <v>69433</v>
      </c>
      <c r="D7">
        <v>381</v>
      </c>
      <c r="E7">
        <v>7</v>
      </c>
      <c r="F7">
        <v>1485</v>
      </c>
      <c r="G7">
        <v>4</v>
      </c>
      <c r="H7">
        <f>(Table1[[#This Row],[Ad Impressions]]-$N$3)/($N$4-$N$3)</f>
        <v>3.7834283645879339E-2</v>
      </c>
      <c r="I7">
        <f>(Table1[[#This Row],[Direct Visit Clicks]]-$N$5)/($N$6-$N$5)</f>
        <v>0.73796465569774528</v>
      </c>
      <c r="J7">
        <f>(Table1[[#This Row],[Ad Impressions]]-$N$3)/($N$4-$N$3)</f>
        <v>3.7834283645879339E-2</v>
      </c>
      <c r="K7">
        <f>(Table1[[#This Row],[Direct Visit Conversions]]-$N$23)/($N$24-$N$23)</f>
        <v>0.15384615384615385</v>
      </c>
    </row>
    <row r="8" spans="1:21" ht="15.75" thickBot="1" x14ac:dyDescent="0.3">
      <c r="A8" s="1">
        <v>43837</v>
      </c>
      <c r="B8">
        <v>2</v>
      </c>
      <c r="C8">
        <v>68234</v>
      </c>
      <c r="D8">
        <v>347</v>
      </c>
      <c r="E8">
        <v>5</v>
      </c>
      <c r="F8">
        <v>972</v>
      </c>
      <c r="G8">
        <v>3</v>
      </c>
      <c r="H8">
        <f>(Table1[[#This Row],[Ad Impressions]]-$N$3)/($N$4-$N$3)</f>
        <v>3.717066993436921E-2</v>
      </c>
      <c r="I8">
        <f>(Table1[[#This Row],[Direct Visit Clicks]]-$N$5)/($N$6-$N$5)</f>
        <v>0.42535039609993908</v>
      </c>
      <c r="J8">
        <f>(Table1[[#This Row],[Ad Impressions]]-$N$3)/($N$4-$N$3)</f>
        <v>3.717066993436921E-2</v>
      </c>
      <c r="K8">
        <f>(Table1[[#This Row],[Direct Visit Conversions]]-$N$23)/($N$24-$N$23)</f>
        <v>0.11538461538461539</v>
      </c>
    </row>
    <row r="9" spans="1:21" x14ac:dyDescent="0.25">
      <c r="A9" s="1">
        <v>43838</v>
      </c>
      <c r="B9">
        <v>2</v>
      </c>
      <c r="C9">
        <v>76100</v>
      </c>
      <c r="D9">
        <v>365</v>
      </c>
      <c r="E9">
        <v>5.5</v>
      </c>
      <c r="F9">
        <v>839</v>
      </c>
      <c r="G9">
        <v>6</v>
      </c>
      <c r="H9">
        <f>(Table1[[#This Row],[Ad Impressions]]-$N$3)/($N$4-$N$3)</f>
        <v>4.1524285826561598E-2</v>
      </c>
      <c r="I9">
        <f>(Table1[[#This Row],[Direct Visit Clicks]]-$N$5)/($N$6-$N$5)</f>
        <v>0.34430225472273002</v>
      </c>
      <c r="J9">
        <f>(Table1[[#This Row],[Ad Impressions]]-$N$3)/($N$4-$N$3)</f>
        <v>4.1524285826561598E-2</v>
      </c>
      <c r="K9">
        <f>(Table1[[#This Row],[Direct Visit Conversions]]-$N$23)/($N$24-$N$23)</f>
        <v>0.23076923076923078</v>
      </c>
      <c r="M9" s="4"/>
      <c r="N9" s="4" t="s">
        <v>12</v>
      </c>
      <c r="O9" s="4" t="s">
        <v>14</v>
      </c>
    </row>
    <row r="10" spans="1:21" x14ac:dyDescent="0.25">
      <c r="A10" s="1">
        <v>43839</v>
      </c>
      <c r="B10">
        <v>2</v>
      </c>
      <c r="C10">
        <v>71345</v>
      </c>
      <c r="D10">
        <v>342</v>
      </c>
      <c r="E10">
        <v>14.4</v>
      </c>
      <c r="F10">
        <v>1220</v>
      </c>
      <c r="G10">
        <v>4</v>
      </c>
      <c r="H10">
        <f>(Table1[[#This Row],[Ad Impressions]]-$N$3)/($N$4-$N$3)</f>
        <v>3.8892523359313341E-2</v>
      </c>
      <c r="I10">
        <f>(Table1[[#This Row],[Direct Visit Clicks]]-$N$5)/($N$6-$N$5)</f>
        <v>0.57647775746496044</v>
      </c>
      <c r="J10">
        <f>(Table1[[#This Row],[Ad Impressions]]-$N$3)/($N$4-$N$3)</f>
        <v>3.8892523359313341E-2</v>
      </c>
      <c r="K10">
        <f>(Table1[[#This Row],[Direct Visit Conversions]]-$N$23)/($N$24-$N$23)</f>
        <v>0.15384615384615385</v>
      </c>
      <c r="M10" s="2" t="s">
        <v>12</v>
      </c>
      <c r="N10" s="2">
        <v>1</v>
      </c>
      <c r="O10" s="2"/>
    </row>
    <row r="11" spans="1:21" ht="15.75" thickBot="1" x14ac:dyDescent="0.3">
      <c r="A11" s="1">
        <v>43840</v>
      </c>
      <c r="B11">
        <v>2</v>
      </c>
      <c r="C11">
        <v>74415</v>
      </c>
      <c r="D11">
        <v>280</v>
      </c>
      <c r="E11">
        <v>23</v>
      </c>
      <c r="F11">
        <v>1125</v>
      </c>
      <c r="G11">
        <v>4</v>
      </c>
      <c r="H11">
        <f>(Table1[[#This Row],[Ad Impressions]]-$N$3)/($N$4-$N$3)</f>
        <v>4.0591684405465213E-2</v>
      </c>
      <c r="I11">
        <f>(Table1[[#This Row],[Direct Visit Clicks]]-$N$5)/($N$6-$N$5)</f>
        <v>0.51858622790981113</v>
      </c>
      <c r="J11">
        <f>(Table1[[#This Row],[Ad Impressions]]-$N$3)/($N$4-$N$3)</f>
        <v>4.0591684405465213E-2</v>
      </c>
      <c r="K11">
        <f>(Table1[[#This Row],[Direct Visit Conversions]]-$N$23)/($N$24-$N$23)</f>
        <v>0.15384615384615385</v>
      </c>
      <c r="M11" s="3" t="s">
        <v>14</v>
      </c>
      <c r="N11" s="5">
        <v>0.128923079130387</v>
      </c>
      <c r="O11" s="3">
        <v>1</v>
      </c>
    </row>
    <row r="12" spans="1:21" x14ac:dyDescent="0.25">
      <c r="A12" s="1">
        <v>43841</v>
      </c>
      <c r="B12">
        <v>2</v>
      </c>
      <c r="C12">
        <v>56254</v>
      </c>
      <c r="D12">
        <v>211</v>
      </c>
      <c r="E12">
        <v>10</v>
      </c>
      <c r="F12">
        <v>608</v>
      </c>
      <c r="G12">
        <v>2</v>
      </c>
      <c r="H12">
        <f>(Table1[[#This Row],[Ad Impressions]]-$N$3)/($N$4-$N$3)</f>
        <v>3.0540067545802629E-2</v>
      </c>
      <c r="I12">
        <f>(Table1[[#This Row],[Direct Visit Clicks]]-$N$5)/($N$6-$N$5)</f>
        <v>0.20353443022547227</v>
      </c>
      <c r="J12">
        <f>(Table1[[#This Row],[Ad Impressions]]-$N$3)/($N$4-$N$3)</f>
        <v>3.0540067545802629E-2</v>
      </c>
      <c r="K12">
        <f>(Table1[[#This Row],[Direct Visit Conversions]]-$N$23)/($N$24-$N$23)</f>
        <v>7.6923076923076927E-2</v>
      </c>
    </row>
    <row r="13" spans="1:21" x14ac:dyDescent="0.25">
      <c r="A13" s="1">
        <v>43842</v>
      </c>
      <c r="B13">
        <v>2</v>
      </c>
      <c r="C13">
        <v>54771</v>
      </c>
      <c r="D13">
        <v>228</v>
      </c>
      <c r="E13">
        <v>6</v>
      </c>
      <c r="F13">
        <v>713</v>
      </c>
      <c r="G13">
        <v>6</v>
      </c>
      <c r="H13">
        <f>(Table1[[#This Row],[Ad Impressions]]-$N$3)/($N$4-$N$3)</f>
        <v>2.9719267600707117E-2</v>
      </c>
      <c r="I13">
        <f>(Table1[[#This Row],[Direct Visit Clicks]]-$N$5)/($N$6-$N$5)</f>
        <v>0.2675198049969531</v>
      </c>
      <c r="J13">
        <f>(Table1[[#This Row],[Ad Impressions]]-$N$3)/($N$4-$N$3)</f>
        <v>2.9719267600707117E-2</v>
      </c>
      <c r="K13">
        <f>(Table1[[#This Row],[Direct Visit Conversions]]-$N$23)/($N$24-$N$23)</f>
        <v>0.23076923076923078</v>
      </c>
    </row>
    <row r="14" spans="1:21" x14ac:dyDescent="0.25">
      <c r="A14" s="1">
        <v>43843</v>
      </c>
      <c r="B14">
        <v>3</v>
      </c>
      <c r="C14">
        <v>68997</v>
      </c>
      <c r="D14">
        <v>392</v>
      </c>
      <c r="E14">
        <v>16</v>
      </c>
      <c r="F14">
        <v>1419</v>
      </c>
      <c r="G14">
        <v>10</v>
      </c>
      <c r="H14">
        <f>(Table1[[#This Row],[Ad Impressions]]-$N$3)/($N$4-$N$3)</f>
        <v>3.7592969568966565E-2</v>
      </c>
      <c r="I14">
        <f>(Table1[[#This Row],[Direct Visit Clicks]]-$N$5)/($N$6-$N$5)</f>
        <v>0.69774527726995739</v>
      </c>
      <c r="J14">
        <f>(Table1[[#This Row],[Ad Impressions]]-$N$3)/($N$4-$N$3)</f>
        <v>3.7592969568966565E-2</v>
      </c>
      <c r="K14">
        <f>(Table1[[#This Row],[Direct Visit Conversions]]-$N$23)/($N$24-$N$23)</f>
        <v>0.38461538461538464</v>
      </c>
    </row>
    <row r="15" spans="1:21" x14ac:dyDescent="0.25">
      <c r="A15" s="1">
        <v>43844</v>
      </c>
      <c r="B15">
        <v>3</v>
      </c>
      <c r="C15">
        <v>70621</v>
      </c>
      <c r="D15">
        <v>340</v>
      </c>
      <c r="E15">
        <v>11</v>
      </c>
      <c r="F15">
        <v>818</v>
      </c>
      <c r="G15">
        <v>3</v>
      </c>
      <c r="H15">
        <f>(Table1[[#This Row],[Ad Impressions]]-$N$3)/($N$4-$N$3)</f>
        <v>3.8491809158201301E-2</v>
      </c>
      <c r="I15">
        <f>(Table1[[#This Row],[Direct Visit Clicks]]-$N$5)/($N$6-$N$5)</f>
        <v>0.33150517976843386</v>
      </c>
      <c r="J15">
        <f>(Table1[[#This Row],[Ad Impressions]]-$N$3)/($N$4-$N$3)</f>
        <v>3.8491809158201301E-2</v>
      </c>
      <c r="K15">
        <f>(Table1[[#This Row],[Direct Visit Conversions]]-$N$23)/($N$24-$N$23)</f>
        <v>0.11538461538461539</v>
      </c>
    </row>
    <row r="16" spans="1:21" x14ac:dyDescent="0.25">
      <c r="A16" s="1">
        <v>43845</v>
      </c>
      <c r="B16">
        <v>3</v>
      </c>
      <c r="C16">
        <v>65766</v>
      </c>
      <c r="D16">
        <v>313</v>
      </c>
      <c r="E16">
        <v>13</v>
      </c>
      <c r="F16">
        <v>1252</v>
      </c>
      <c r="G16">
        <v>3</v>
      </c>
      <c r="H16">
        <f>(Table1[[#This Row],[Ad Impressions]]-$N$3)/($N$4-$N$3)</f>
        <v>3.580469942560608E-2</v>
      </c>
      <c r="I16">
        <f>(Table1[[#This Row],[Direct Visit Clicks]]-$N$5)/($N$6-$N$5)</f>
        <v>0.59597806215722116</v>
      </c>
      <c r="J16">
        <f>(Table1[[#This Row],[Ad Impressions]]-$N$3)/($N$4-$N$3)</f>
        <v>3.580469942560608E-2</v>
      </c>
      <c r="K16">
        <f>(Table1[[#This Row],[Direct Visit Conversions]]-$N$23)/($N$24-$N$23)</f>
        <v>0.11538461538461539</v>
      </c>
    </row>
    <row r="17" spans="1:21" x14ac:dyDescent="0.25">
      <c r="A17" s="1">
        <v>43846</v>
      </c>
      <c r="B17">
        <v>3</v>
      </c>
      <c r="C17">
        <v>68475</v>
      </c>
      <c r="D17">
        <v>335</v>
      </c>
      <c r="E17">
        <v>20</v>
      </c>
      <c r="F17">
        <v>814</v>
      </c>
      <c r="G17">
        <v>1</v>
      </c>
      <c r="H17">
        <f>(Table1[[#This Row],[Ad Impressions]]-$N$3)/($N$4-$N$3)</f>
        <v>3.7304056843855404E-2</v>
      </c>
      <c r="I17">
        <f>(Table1[[#This Row],[Direct Visit Clicks]]-$N$5)/($N$6-$N$5)</f>
        <v>0.32906764168190128</v>
      </c>
      <c r="J17">
        <f>(Table1[[#This Row],[Ad Impressions]]-$N$3)/($N$4-$N$3)</f>
        <v>3.7304056843855404E-2</v>
      </c>
      <c r="K17">
        <f>(Table1[[#This Row],[Direct Visit Conversions]]-$N$23)/($N$24-$N$23)</f>
        <v>3.8461538461538464E-2</v>
      </c>
    </row>
    <row r="18" spans="1:21" x14ac:dyDescent="0.25">
      <c r="A18" s="1">
        <v>43847</v>
      </c>
      <c r="B18">
        <v>3</v>
      </c>
      <c r="C18">
        <v>65919</v>
      </c>
      <c r="D18">
        <v>297</v>
      </c>
      <c r="E18">
        <v>7</v>
      </c>
      <c r="F18">
        <v>731</v>
      </c>
      <c r="G18">
        <v>1</v>
      </c>
      <c r="H18">
        <f>(Table1[[#This Row],[Ad Impressions]]-$N$3)/($N$4-$N$3)</f>
        <v>3.5889380741586936E-2</v>
      </c>
      <c r="I18">
        <f>(Table1[[#This Row],[Direct Visit Clicks]]-$N$5)/($N$6-$N$5)</f>
        <v>0.27848872638634981</v>
      </c>
      <c r="J18">
        <f>(Table1[[#This Row],[Ad Impressions]]-$N$3)/($N$4-$N$3)</f>
        <v>3.5889380741586936E-2</v>
      </c>
      <c r="K18">
        <f>(Table1[[#This Row],[Direct Visit Conversions]]-$N$23)/($N$24-$N$23)</f>
        <v>3.8461538461538464E-2</v>
      </c>
    </row>
    <row r="19" spans="1:21" ht="15.75" x14ac:dyDescent="0.25">
      <c r="A19" s="1">
        <v>43848</v>
      </c>
      <c r="B19">
        <v>3</v>
      </c>
      <c r="C19">
        <v>59516</v>
      </c>
      <c r="D19">
        <v>232</v>
      </c>
      <c r="E19">
        <v>6</v>
      </c>
      <c r="F19">
        <v>420</v>
      </c>
      <c r="G19">
        <v>2</v>
      </c>
      <c r="H19">
        <f>(Table1[[#This Row],[Ad Impressions]]-$N$3)/($N$4-$N$3)</f>
        <v>3.2345495341420678E-2</v>
      </c>
      <c r="I19">
        <f>(Table1[[#This Row],[Direct Visit Clicks]]-$N$5)/($N$6-$N$5)</f>
        <v>8.8970140158439973E-2</v>
      </c>
      <c r="J19">
        <f>(Table1[[#This Row],[Ad Impressions]]-$N$3)/($N$4-$N$3)</f>
        <v>3.2345495341420678E-2</v>
      </c>
      <c r="K19">
        <f>(Table1[[#This Row],[Direct Visit Conversions]]-$N$23)/($N$24-$N$23)</f>
        <v>7.6923076923076927E-2</v>
      </c>
      <c r="M19" s="14" t="s">
        <v>16</v>
      </c>
      <c r="N19" s="14"/>
      <c r="O19" s="14"/>
      <c r="P19" s="14"/>
      <c r="Q19" s="14"/>
      <c r="R19" s="14"/>
      <c r="S19" s="14"/>
      <c r="T19" s="14"/>
      <c r="U19" s="14"/>
    </row>
    <row r="20" spans="1:21" x14ac:dyDescent="0.25">
      <c r="A20" s="1">
        <v>43849</v>
      </c>
      <c r="B20">
        <v>3</v>
      </c>
      <c r="C20">
        <v>60017</v>
      </c>
      <c r="D20">
        <v>210</v>
      </c>
      <c r="E20">
        <v>3.4</v>
      </c>
      <c r="F20">
        <v>592</v>
      </c>
      <c r="G20">
        <v>7</v>
      </c>
      <c r="H20">
        <f>(Table1[[#This Row],[Ad Impressions]]-$N$3)/($N$4-$N$3)</f>
        <v>3.2622785140808977E-2</v>
      </c>
      <c r="I20">
        <f>(Table1[[#This Row],[Direct Visit Clicks]]-$N$5)/($N$6-$N$5)</f>
        <v>0.19378427787934185</v>
      </c>
      <c r="J20">
        <f>(Table1[[#This Row],[Ad Impressions]]-$N$3)/($N$4-$N$3)</f>
        <v>3.2622785140808977E-2</v>
      </c>
      <c r="K20">
        <f>(Table1[[#This Row],[Direct Visit Conversions]]-$N$23)/($N$24-$N$23)</f>
        <v>0.26923076923076922</v>
      </c>
    </row>
    <row r="21" spans="1:21" ht="15.75" x14ac:dyDescent="0.25">
      <c r="A21" s="1">
        <v>43850</v>
      </c>
      <c r="B21">
        <v>4</v>
      </c>
      <c r="C21">
        <v>59051</v>
      </c>
      <c r="D21">
        <v>284</v>
      </c>
      <c r="E21">
        <v>4</v>
      </c>
      <c r="F21">
        <v>567</v>
      </c>
      <c r="G21">
        <v>6</v>
      </c>
      <c r="H21">
        <f>(Table1[[#This Row],[Ad Impressions]]-$N$3)/($N$4-$N$3)</f>
        <v>3.2088130557557284E-2</v>
      </c>
      <c r="I21">
        <f>(Table1[[#This Row],[Direct Visit Clicks]]-$N$5)/($N$6-$N$5)</f>
        <v>0.17854966483851309</v>
      </c>
      <c r="J21">
        <f>(Table1[[#This Row],[Ad Impressions]]-$N$3)/($N$4-$N$3)</f>
        <v>3.2088130557557284E-2</v>
      </c>
      <c r="K21">
        <f>(Table1[[#This Row],[Direct Visit Conversions]]-$N$23)/($N$24-$N$23)</f>
        <v>0.23076923076923078</v>
      </c>
      <c r="M21" s="13" t="s">
        <v>17</v>
      </c>
      <c r="N21" s="15"/>
      <c r="O21" s="15"/>
      <c r="P21" s="15"/>
      <c r="Q21" s="15"/>
      <c r="R21" s="15"/>
      <c r="S21" s="15"/>
      <c r="T21" s="15"/>
      <c r="U21" s="15"/>
    </row>
    <row r="22" spans="1:21" x14ac:dyDescent="0.25">
      <c r="A22" s="1">
        <v>43851</v>
      </c>
      <c r="B22">
        <v>4</v>
      </c>
      <c r="C22">
        <v>66794</v>
      </c>
      <c r="D22">
        <v>277</v>
      </c>
      <c r="E22">
        <v>6.4</v>
      </c>
      <c r="F22">
        <v>707</v>
      </c>
      <c r="G22">
        <v>3</v>
      </c>
      <c r="H22">
        <f>(Table1[[#This Row],[Ad Impressions]]-$N$3)/($N$4-$N$3)</f>
        <v>3.6373669313372894E-2</v>
      </c>
      <c r="I22">
        <f>(Table1[[#This Row],[Direct Visit Clicks]]-$N$5)/($N$6-$N$5)</f>
        <v>0.26386349786715418</v>
      </c>
      <c r="J22">
        <f>(Table1[[#This Row],[Ad Impressions]]-$N$3)/($N$4-$N$3)</f>
        <v>3.6373669313372894E-2</v>
      </c>
      <c r="K22">
        <f>(Table1[[#This Row],[Direct Visit Conversions]]-$N$23)/($N$24-$N$23)</f>
        <v>0.11538461538461539</v>
      </c>
    </row>
    <row r="23" spans="1:21" x14ac:dyDescent="0.25">
      <c r="A23" s="1">
        <v>43852</v>
      </c>
      <c r="B23">
        <v>4</v>
      </c>
      <c r="C23">
        <v>68571</v>
      </c>
      <c r="D23">
        <v>278</v>
      </c>
      <c r="E23">
        <v>8</v>
      </c>
      <c r="F23">
        <v>771</v>
      </c>
      <c r="G23">
        <v>4</v>
      </c>
      <c r="H23">
        <f>(Table1[[#This Row],[Ad Impressions]]-$N$3)/($N$4-$N$3)</f>
        <v>3.7357190218588493E-2</v>
      </c>
      <c r="I23">
        <f>(Table1[[#This Row],[Direct Visit Clicks]]-$N$5)/($N$6-$N$5)</f>
        <v>0.30286410725167578</v>
      </c>
      <c r="J23">
        <f>(Table1[[#This Row],[Ad Impressions]]-$N$3)/($N$4-$N$3)</f>
        <v>3.7357190218588493E-2</v>
      </c>
      <c r="K23">
        <f>(Table1[[#This Row],[Direct Visit Conversions]]-$N$23)/($N$24-$N$23)</f>
        <v>0.15384615384615385</v>
      </c>
      <c r="M23" t="s">
        <v>18</v>
      </c>
      <c r="N23">
        <f>MIN(Table1[[#All],[Direct Visit Conversions]])</f>
        <v>0</v>
      </c>
    </row>
    <row r="24" spans="1:21" x14ac:dyDescent="0.25">
      <c r="A24" s="1">
        <v>43853</v>
      </c>
      <c r="B24">
        <v>4</v>
      </c>
      <c r="C24">
        <v>76865</v>
      </c>
      <c r="D24">
        <v>231</v>
      </c>
      <c r="E24">
        <v>6</v>
      </c>
      <c r="F24">
        <v>726</v>
      </c>
      <c r="G24">
        <v>1</v>
      </c>
      <c r="H24">
        <f>(Table1[[#This Row],[Ad Impressions]]-$N$3)/($N$4-$N$3)</f>
        <v>4.194769240646589E-2</v>
      </c>
      <c r="I24">
        <f>(Table1[[#This Row],[Direct Visit Clicks]]-$N$5)/($N$6-$N$5)</f>
        <v>0.27544180377818406</v>
      </c>
      <c r="J24">
        <f>(Table1[[#This Row],[Ad Impressions]]-$N$3)/($N$4-$N$3)</f>
        <v>4.194769240646589E-2</v>
      </c>
      <c r="K24">
        <f>(Table1[[#This Row],[Direct Visit Conversions]]-$N$23)/($N$24-$N$23)</f>
        <v>3.8461538461538464E-2</v>
      </c>
      <c r="M24" t="s">
        <v>19</v>
      </c>
      <c r="N24">
        <f>MAX(Table1[[#All],[Direct Visit Conversions]])</f>
        <v>26</v>
      </c>
    </row>
    <row r="25" spans="1:21" x14ac:dyDescent="0.25">
      <c r="A25" s="1">
        <v>43854</v>
      </c>
      <c r="B25">
        <v>4</v>
      </c>
      <c r="C25">
        <v>71716</v>
      </c>
      <c r="D25">
        <v>221</v>
      </c>
      <c r="E25">
        <v>4</v>
      </c>
      <c r="F25">
        <v>560</v>
      </c>
      <c r="G25">
        <v>2</v>
      </c>
      <c r="H25">
        <f>(Table1[[#This Row],[Ad Impressions]]-$N$3)/($N$4-$N$3)</f>
        <v>3.9097861713750584E-2</v>
      </c>
      <c r="I25">
        <f>(Table1[[#This Row],[Direct Visit Clicks]]-$N$5)/($N$6-$N$5)</f>
        <v>0.17428397318708105</v>
      </c>
      <c r="J25">
        <f>(Table1[[#This Row],[Ad Impressions]]-$N$3)/($N$4-$N$3)</f>
        <v>3.9097861713750584E-2</v>
      </c>
      <c r="K25">
        <f>(Table1[[#This Row],[Direct Visit Conversions]]-$N$23)/($N$24-$N$23)</f>
        <v>7.6923076923076927E-2</v>
      </c>
    </row>
    <row r="26" spans="1:21" ht="15.75" thickBot="1" x14ac:dyDescent="0.3">
      <c r="A26" s="1">
        <v>43855</v>
      </c>
      <c r="B26">
        <v>4</v>
      </c>
      <c r="C26">
        <v>56570</v>
      </c>
      <c r="D26">
        <v>193</v>
      </c>
      <c r="E26">
        <v>2</v>
      </c>
      <c r="F26">
        <v>459</v>
      </c>
      <c r="G26">
        <v>4</v>
      </c>
      <c r="H26">
        <f>(Table1[[#This Row],[Ad Impressions]]-$N$3)/($N$4-$N$3)</f>
        <v>3.0714964904299043E-2</v>
      </c>
      <c r="I26">
        <f>(Table1[[#This Row],[Direct Visit Clicks]]-$N$5)/($N$6-$N$5)</f>
        <v>0.11273613650213285</v>
      </c>
      <c r="J26">
        <f>(Table1[[#This Row],[Ad Impressions]]-$N$3)/($N$4-$N$3)</f>
        <v>3.0714964904299043E-2</v>
      </c>
      <c r="K26">
        <f>(Table1[[#This Row],[Direct Visit Conversions]]-$N$23)/($N$24-$N$23)</f>
        <v>0.15384615384615385</v>
      </c>
    </row>
    <row r="27" spans="1:21" x14ac:dyDescent="0.25">
      <c r="A27" s="1">
        <v>43856</v>
      </c>
      <c r="B27">
        <v>4</v>
      </c>
      <c r="C27">
        <v>68013</v>
      </c>
      <c r="D27">
        <v>182</v>
      </c>
      <c r="E27">
        <v>3</v>
      </c>
      <c r="F27">
        <v>548</v>
      </c>
      <c r="G27">
        <v>2</v>
      </c>
      <c r="H27">
        <f>(Table1[[#This Row],[Ad Impressions]]-$N$3)/($N$4-$N$3)</f>
        <v>3.7048352477952413E-2</v>
      </c>
      <c r="I27">
        <f>(Table1[[#This Row],[Direct Visit Clicks]]-$N$5)/($N$6-$N$5)</f>
        <v>0.16697135892748324</v>
      </c>
      <c r="J27">
        <f>(Table1[[#This Row],[Ad Impressions]]-$N$3)/($N$4-$N$3)</f>
        <v>3.7048352477952413E-2</v>
      </c>
      <c r="K27">
        <f>(Table1[[#This Row],[Direct Visit Conversions]]-$N$23)/($N$24-$N$23)</f>
        <v>7.6923076923076927E-2</v>
      </c>
      <c r="M27" s="4"/>
      <c r="N27" s="4" t="s">
        <v>13</v>
      </c>
      <c r="O27" s="4" t="s">
        <v>15</v>
      </c>
    </row>
    <row r="28" spans="1:21" x14ac:dyDescent="0.25">
      <c r="A28" s="1">
        <v>43857</v>
      </c>
      <c r="B28">
        <v>5</v>
      </c>
      <c r="C28">
        <v>80125</v>
      </c>
      <c r="D28">
        <v>208</v>
      </c>
      <c r="E28">
        <v>11</v>
      </c>
      <c r="F28">
        <v>975</v>
      </c>
      <c r="G28">
        <v>3</v>
      </c>
      <c r="H28">
        <f>(Table1[[#This Row],[Ad Impressions]]-$N$3)/($N$4-$N$3)</f>
        <v>4.3752013256776995E-2</v>
      </c>
      <c r="I28">
        <f>(Table1[[#This Row],[Direct Visit Clicks]]-$N$5)/($N$6-$N$5)</f>
        <v>0.42717854966483854</v>
      </c>
      <c r="J28">
        <f>(Table1[[#This Row],[Ad Impressions]]-$N$3)/($N$4-$N$3)</f>
        <v>4.3752013256776995E-2</v>
      </c>
      <c r="K28">
        <f>(Table1[[#This Row],[Direct Visit Conversions]]-$N$23)/($N$24-$N$23)</f>
        <v>0.11538461538461539</v>
      </c>
      <c r="M28" s="2" t="s">
        <v>13</v>
      </c>
      <c r="N28" s="2">
        <v>1</v>
      </c>
      <c r="O28" s="2"/>
    </row>
    <row r="29" spans="1:21" ht="15.75" thickBot="1" x14ac:dyDescent="0.3">
      <c r="A29" s="1">
        <v>43858</v>
      </c>
      <c r="B29">
        <v>5</v>
      </c>
      <c r="C29">
        <v>76311</v>
      </c>
      <c r="D29">
        <v>218</v>
      </c>
      <c r="E29">
        <v>13</v>
      </c>
      <c r="F29">
        <v>829</v>
      </c>
      <c r="G29">
        <v>5</v>
      </c>
      <c r="H29">
        <f>(Table1[[#This Row],[Ad Impressions]]-$N$3)/($N$4-$N$3)</f>
        <v>4.1641068556443693E-2</v>
      </c>
      <c r="I29">
        <f>(Table1[[#This Row],[Direct Visit Clicks]]-$N$5)/($N$6-$N$5)</f>
        <v>0.33820840950639852</v>
      </c>
      <c r="J29">
        <f>(Table1[[#This Row],[Ad Impressions]]-$N$3)/($N$4-$N$3)</f>
        <v>4.1641068556443693E-2</v>
      </c>
      <c r="K29">
        <f>(Table1[[#This Row],[Direct Visit Conversions]]-$N$23)/($N$24-$N$23)</f>
        <v>0.19230769230769232</v>
      </c>
      <c r="M29" s="3" t="s">
        <v>15</v>
      </c>
      <c r="N29" s="6">
        <v>6.7071585752645893E-2</v>
      </c>
      <c r="O29" s="3">
        <v>1</v>
      </c>
    </row>
    <row r="30" spans="1:21" x14ac:dyDescent="0.25">
      <c r="A30" s="1">
        <v>43859</v>
      </c>
      <c r="B30">
        <v>5</v>
      </c>
      <c r="C30">
        <v>73567</v>
      </c>
      <c r="D30">
        <v>236</v>
      </c>
      <c r="E30">
        <v>8</v>
      </c>
      <c r="F30">
        <v>1584</v>
      </c>
      <c r="G30">
        <v>9</v>
      </c>
      <c r="H30">
        <f>(Table1[[#This Row],[Ad Impressions]]-$N$3)/($N$4-$N$3)</f>
        <v>4.0122339595322937E-2</v>
      </c>
      <c r="I30">
        <f>(Table1[[#This Row],[Direct Visit Clicks]]-$N$5)/($N$6-$N$5)</f>
        <v>0.79829372333942716</v>
      </c>
      <c r="J30">
        <f>(Table1[[#This Row],[Ad Impressions]]-$N$3)/($N$4-$N$3)</f>
        <v>4.0122339595322937E-2</v>
      </c>
      <c r="K30">
        <f>(Table1[[#This Row],[Direct Visit Conversions]]-$N$23)/($N$24-$N$23)</f>
        <v>0.34615384615384615</v>
      </c>
    </row>
    <row r="31" spans="1:21" x14ac:dyDescent="0.25">
      <c r="A31" s="1">
        <v>43860</v>
      </c>
      <c r="B31">
        <v>5</v>
      </c>
      <c r="C31">
        <v>77149</v>
      </c>
      <c r="D31">
        <v>243</v>
      </c>
      <c r="E31">
        <v>8</v>
      </c>
      <c r="F31">
        <v>701</v>
      </c>
      <c r="G31">
        <v>3</v>
      </c>
      <c r="H31">
        <f>(Table1[[#This Row],[Ad Impressions]]-$N$3)/($N$4-$N$3)</f>
        <v>4.2104878640051274E-2</v>
      </c>
      <c r="I31">
        <f>(Table1[[#This Row],[Direct Visit Clicks]]-$N$5)/($N$6-$N$5)</f>
        <v>0.26020719073735527</v>
      </c>
      <c r="J31">
        <f>(Table1[[#This Row],[Ad Impressions]]-$N$3)/($N$4-$N$3)</f>
        <v>4.2104878640051274E-2</v>
      </c>
      <c r="K31">
        <f>(Table1[[#This Row],[Direct Visit Conversions]]-$N$23)/($N$24-$N$23)</f>
        <v>0.11538461538461539</v>
      </c>
    </row>
    <row r="32" spans="1:21" x14ac:dyDescent="0.25">
      <c r="A32" s="1">
        <v>43861</v>
      </c>
      <c r="B32">
        <v>5</v>
      </c>
      <c r="C32">
        <v>81799</v>
      </c>
      <c r="D32">
        <v>216</v>
      </c>
      <c r="E32">
        <v>4</v>
      </c>
      <c r="F32">
        <v>611</v>
      </c>
      <c r="G32">
        <v>3</v>
      </c>
      <c r="H32">
        <f>(Table1[[#This Row],[Ad Impressions]]-$N$3)/($N$4-$N$3)</f>
        <v>4.4678526478685213E-2</v>
      </c>
      <c r="I32">
        <f>(Table1[[#This Row],[Direct Visit Clicks]]-$N$5)/($N$6-$N$5)</f>
        <v>0.20536258379037173</v>
      </c>
      <c r="J32">
        <f>(Table1[[#This Row],[Ad Impressions]]-$N$3)/($N$4-$N$3)</f>
        <v>4.4678526478685213E-2</v>
      </c>
      <c r="K32">
        <f>(Table1[[#This Row],[Direct Visit Conversions]]-$N$23)/($N$24-$N$23)</f>
        <v>0.11538461538461539</v>
      </c>
    </row>
    <row r="33" spans="1:21" x14ac:dyDescent="0.25">
      <c r="A33" s="1">
        <v>43862</v>
      </c>
      <c r="B33">
        <v>5</v>
      </c>
      <c r="C33">
        <v>71697</v>
      </c>
      <c r="D33">
        <v>154</v>
      </c>
      <c r="E33">
        <v>0</v>
      </c>
      <c r="F33">
        <v>549</v>
      </c>
      <c r="G33">
        <v>4</v>
      </c>
      <c r="H33">
        <f>(Table1[[#This Row],[Ad Impressions]]-$N$3)/($N$4-$N$3)</f>
        <v>3.9087345733334659E-2</v>
      </c>
      <c r="I33">
        <f>(Table1[[#This Row],[Direct Visit Clicks]]-$N$5)/($N$6-$N$5)</f>
        <v>0.16758074344911639</v>
      </c>
      <c r="J33">
        <f>(Table1[[#This Row],[Ad Impressions]]-$N$3)/($N$4-$N$3)</f>
        <v>3.9087345733334659E-2</v>
      </c>
      <c r="K33">
        <f>(Table1[[#This Row],[Direct Visit Conversions]]-$N$23)/($N$24-$N$23)</f>
        <v>0.15384615384615385</v>
      </c>
    </row>
    <row r="34" spans="1:21" x14ac:dyDescent="0.25">
      <c r="A34" s="1">
        <v>43863</v>
      </c>
      <c r="B34">
        <v>5</v>
      </c>
      <c r="C34">
        <v>68914</v>
      </c>
      <c r="D34">
        <v>187</v>
      </c>
      <c r="E34">
        <v>0</v>
      </c>
      <c r="F34">
        <v>522</v>
      </c>
      <c r="G34">
        <v>2</v>
      </c>
      <c r="H34">
        <f>(Table1[[#This Row],[Ad Impressions]]-$N$3)/($N$4-$N$3)</f>
        <v>3.7547031338728581E-2</v>
      </c>
      <c r="I34">
        <f>(Table1[[#This Row],[Direct Visit Clicks]]-$N$5)/($N$6-$N$5)</f>
        <v>0.15112736136502133</v>
      </c>
      <c r="J34">
        <f>(Table1[[#This Row],[Ad Impressions]]-$N$3)/($N$4-$N$3)</f>
        <v>3.7547031338728581E-2</v>
      </c>
      <c r="K34">
        <f>(Table1[[#This Row],[Direct Visit Conversions]]-$N$23)/($N$24-$N$23)</f>
        <v>7.6923076923076927E-2</v>
      </c>
    </row>
    <row r="35" spans="1:21" x14ac:dyDescent="0.25">
      <c r="A35" s="1">
        <v>43864</v>
      </c>
      <c r="B35">
        <v>6</v>
      </c>
      <c r="C35">
        <v>79576</v>
      </c>
      <c r="D35">
        <v>189</v>
      </c>
      <c r="E35">
        <v>4</v>
      </c>
      <c r="F35">
        <v>684</v>
      </c>
      <c r="G35">
        <v>2</v>
      </c>
      <c r="H35">
        <f>(Table1[[#This Row],[Ad Impressions]]-$N$3)/($N$4-$N$3)</f>
        <v>4.3448156770022152E-2</v>
      </c>
      <c r="I35">
        <f>(Table1[[#This Row],[Direct Visit Clicks]]-$N$5)/($N$6-$N$5)</f>
        <v>0.24984765386959171</v>
      </c>
      <c r="J35">
        <f>(Table1[[#This Row],[Ad Impressions]]-$N$3)/($N$4-$N$3)</f>
        <v>4.3448156770022152E-2</v>
      </c>
      <c r="K35">
        <f>(Table1[[#This Row],[Direct Visit Conversions]]-$N$23)/($N$24-$N$23)</f>
        <v>7.6923076923076927E-2</v>
      </c>
    </row>
    <row r="36" spans="1:21" x14ac:dyDescent="0.25">
      <c r="A36" s="1">
        <v>43865</v>
      </c>
      <c r="B36">
        <v>6</v>
      </c>
      <c r="C36">
        <v>82841</v>
      </c>
      <c r="D36">
        <v>189</v>
      </c>
      <c r="E36">
        <v>4</v>
      </c>
      <c r="F36">
        <v>834</v>
      </c>
      <c r="G36">
        <v>2</v>
      </c>
      <c r="H36">
        <f>(Table1[[#This Row],[Ad Impressions]]-$N$3)/($N$4-$N$3)</f>
        <v>4.5255244983600604E-2</v>
      </c>
      <c r="I36">
        <f>(Table1[[#This Row],[Direct Visit Clicks]]-$N$5)/($N$6-$N$5)</f>
        <v>0.34125533211456427</v>
      </c>
      <c r="J36">
        <f>(Table1[[#This Row],[Ad Impressions]]-$N$3)/($N$4-$N$3)</f>
        <v>4.5255244983600604E-2</v>
      </c>
      <c r="K36">
        <f>(Table1[[#This Row],[Direct Visit Conversions]]-$N$23)/($N$24-$N$23)</f>
        <v>7.6923076923076927E-2</v>
      </c>
    </row>
    <row r="37" spans="1:21" ht="15.75" x14ac:dyDescent="0.25">
      <c r="A37" s="1">
        <v>43866</v>
      </c>
      <c r="B37">
        <v>6</v>
      </c>
      <c r="C37">
        <v>80689</v>
      </c>
      <c r="D37">
        <v>204</v>
      </c>
      <c r="E37">
        <v>3</v>
      </c>
      <c r="F37">
        <v>586</v>
      </c>
      <c r="G37">
        <v>3</v>
      </c>
      <c r="H37">
        <f>(Table1[[#This Row],[Ad Impressions]]-$N$3)/($N$4-$N$3)</f>
        <v>4.4064171833333887E-2</v>
      </c>
      <c r="I37">
        <f>(Table1[[#This Row],[Direct Visit Clicks]]-$N$5)/($N$6-$N$5)</f>
        <v>0.19012797074954296</v>
      </c>
      <c r="J37">
        <f>(Table1[[#This Row],[Ad Impressions]]-$N$3)/($N$4-$N$3)</f>
        <v>4.4064171833333887E-2</v>
      </c>
      <c r="K37">
        <f>(Table1[[#This Row],[Direct Visit Conversions]]-$N$23)/($N$24-$N$23)</f>
        <v>0.11538461538461539</v>
      </c>
      <c r="M37" s="16" t="s">
        <v>20</v>
      </c>
      <c r="N37" s="16"/>
      <c r="O37" s="16"/>
      <c r="P37" s="16"/>
      <c r="Q37" s="16"/>
      <c r="R37" s="16"/>
      <c r="S37" s="16"/>
      <c r="T37" s="16"/>
      <c r="U37" s="16"/>
    </row>
    <row r="38" spans="1:21" x14ac:dyDescent="0.25">
      <c r="A38" s="1">
        <v>43867</v>
      </c>
      <c r="B38">
        <v>6</v>
      </c>
      <c r="C38">
        <v>74773</v>
      </c>
      <c r="D38">
        <v>206</v>
      </c>
      <c r="E38">
        <v>3.2</v>
      </c>
      <c r="F38">
        <v>589</v>
      </c>
      <c r="G38">
        <v>1</v>
      </c>
      <c r="H38">
        <f>(Table1[[#This Row],[Ad Impressions]]-$N$3)/($N$4-$N$3)</f>
        <v>4.0789827615407351E-2</v>
      </c>
      <c r="I38">
        <f>(Table1[[#This Row],[Direct Visit Clicks]]-$N$5)/($N$6-$N$5)</f>
        <v>0.19195612431444242</v>
      </c>
      <c r="J38">
        <f>(Table1[[#This Row],[Ad Impressions]]-$N$3)/($N$4-$N$3)</f>
        <v>4.0789827615407351E-2</v>
      </c>
      <c r="K38">
        <f>(Table1[[#This Row],[Direct Visit Conversions]]-$N$23)/($N$24-$N$23)</f>
        <v>3.8461538461538464E-2</v>
      </c>
    </row>
    <row r="39" spans="1:21" x14ac:dyDescent="0.25">
      <c r="A39" s="1">
        <v>43868</v>
      </c>
      <c r="B39">
        <v>6</v>
      </c>
      <c r="C39">
        <v>77005</v>
      </c>
      <c r="D39">
        <v>193</v>
      </c>
      <c r="E39">
        <v>2.2000000000000002</v>
      </c>
      <c r="F39">
        <v>604</v>
      </c>
      <c r="G39">
        <v>3</v>
      </c>
      <c r="H39">
        <f>(Table1[[#This Row],[Ad Impressions]]-$N$3)/($N$4-$N$3)</f>
        <v>4.2025178577951641E-2</v>
      </c>
      <c r="I39">
        <f>(Table1[[#This Row],[Direct Visit Clicks]]-$N$5)/($N$6-$N$5)</f>
        <v>0.20109689213893966</v>
      </c>
      <c r="J39">
        <f>(Table1[[#This Row],[Ad Impressions]]-$N$3)/($N$4-$N$3)</f>
        <v>4.2025178577951641E-2</v>
      </c>
      <c r="K39">
        <f>(Table1[[#This Row],[Direct Visit Conversions]]-$N$23)/($N$24-$N$23)</f>
        <v>0.11538461538461539</v>
      </c>
    </row>
    <row r="40" spans="1:21" x14ac:dyDescent="0.25">
      <c r="A40" s="1">
        <v>43869</v>
      </c>
      <c r="B40">
        <v>6</v>
      </c>
      <c r="C40">
        <v>66266</v>
      </c>
      <c r="D40">
        <v>206</v>
      </c>
      <c r="E40">
        <v>5</v>
      </c>
      <c r="F40">
        <v>440</v>
      </c>
      <c r="G40">
        <v>3</v>
      </c>
      <c r="H40">
        <f>(Table1[[#This Row],[Ad Impressions]]-$N$3)/($N$4-$N$3)</f>
        <v>3.6081435752340914E-2</v>
      </c>
      <c r="I40">
        <f>(Table1[[#This Row],[Direct Visit Clicks]]-$N$5)/($N$6-$N$5)</f>
        <v>0.10115783059110299</v>
      </c>
      <c r="J40">
        <f>(Table1[[#This Row],[Ad Impressions]]-$N$3)/($N$4-$N$3)</f>
        <v>3.6081435752340914E-2</v>
      </c>
      <c r="K40">
        <f>(Table1[[#This Row],[Direct Visit Conversions]]-$N$23)/($N$24-$N$23)</f>
        <v>0.11538461538461539</v>
      </c>
    </row>
    <row r="41" spans="1:21" x14ac:dyDescent="0.25">
      <c r="A41" s="1">
        <v>43870</v>
      </c>
      <c r="B41">
        <v>6</v>
      </c>
      <c r="C41">
        <v>65548</v>
      </c>
      <c r="D41">
        <v>233</v>
      </c>
      <c r="E41">
        <v>6</v>
      </c>
      <c r="F41">
        <v>472</v>
      </c>
      <c r="G41">
        <v>2</v>
      </c>
      <c r="H41">
        <f>(Table1[[#This Row],[Ad Impressions]]-$N$3)/($N$4-$N$3)</f>
        <v>3.5684042387149693E-2</v>
      </c>
      <c r="I41">
        <f>(Table1[[#This Row],[Direct Visit Clicks]]-$N$5)/($N$6-$N$5)</f>
        <v>0.1206581352833638</v>
      </c>
      <c r="J41">
        <f>(Table1[[#This Row],[Ad Impressions]]-$N$3)/($N$4-$N$3)</f>
        <v>3.5684042387149693E-2</v>
      </c>
      <c r="K41">
        <f>(Table1[[#This Row],[Direct Visit Conversions]]-$N$23)/($N$24-$N$23)</f>
        <v>7.6923076923076927E-2</v>
      </c>
    </row>
    <row r="42" spans="1:21" x14ac:dyDescent="0.25">
      <c r="A42" s="1">
        <v>43871</v>
      </c>
      <c r="B42">
        <v>7</v>
      </c>
      <c r="C42">
        <v>69948</v>
      </c>
      <c r="D42">
        <v>229</v>
      </c>
      <c r="E42">
        <v>3.5</v>
      </c>
      <c r="F42">
        <v>635</v>
      </c>
      <c r="G42">
        <v>4</v>
      </c>
      <c r="H42">
        <f>(Table1[[#This Row],[Ad Impressions]]-$N$3)/($N$4-$N$3)</f>
        <v>3.8119322062416215E-2</v>
      </c>
      <c r="I42">
        <f>(Table1[[#This Row],[Direct Visit Clicks]]-$N$5)/($N$6-$N$5)</f>
        <v>0.21998781230956735</v>
      </c>
      <c r="J42">
        <f>(Table1[[#This Row],[Ad Impressions]]-$N$3)/($N$4-$N$3)</f>
        <v>3.8119322062416215E-2</v>
      </c>
      <c r="K42">
        <f>(Table1[[#This Row],[Direct Visit Conversions]]-$N$23)/($N$24-$N$23)</f>
        <v>0.15384615384615385</v>
      </c>
    </row>
    <row r="43" spans="1:21" x14ac:dyDescent="0.25">
      <c r="A43" s="1">
        <v>43872</v>
      </c>
      <c r="B43">
        <v>7</v>
      </c>
      <c r="C43">
        <v>74802</v>
      </c>
      <c r="D43">
        <v>215</v>
      </c>
      <c r="E43">
        <v>2.5</v>
      </c>
      <c r="F43">
        <v>791</v>
      </c>
      <c r="G43">
        <v>4</v>
      </c>
      <c r="H43">
        <f>(Table1[[#This Row],[Ad Impressions]]-$N$3)/($N$4-$N$3)</f>
        <v>4.080587832235797E-2</v>
      </c>
      <c r="I43">
        <f>(Table1[[#This Row],[Direct Visit Clicks]]-$N$5)/($N$6-$N$5)</f>
        <v>0.31505179768433883</v>
      </c>
      <c r="J43">
        <f>(Table1[[#This Row],[Ad Impressions]]-$N$3)/($N$4-$N$3)</f>
        <v>4.080587832235797E-2</v>
      </c>
      <c r="K43">
        <f>(Table1[[#This Row],[Direct Visit Conversions]]-$N$23)/($N$24-$N$23)</f>
        <v>0.15384615384615385</v>
      </c>
    </row>
    <row r="44" spans="1:21" x14ac:dyDescent="0.25">
      <c r="A44" s="1">
        <v>43873</v>
      </c>
      <c r="B44">
        <v>7</v>
      </c>
      <c r="C44">
        <v>74316</v>
      </c>
      <c r="D44">
        <v>191</v>
      </c>
      <c r="E44">
        <v>6</v>
      </c>
      <c r="F44">
        <v>572</v>
      </c>
      <c r="G44">
        <v>4</v>
      </c>
      <c r="H44">
        <f>(Table1[[#This Row],[Ad Impressions]]-$N$3)/($N$4-$N$3)</f>
        <v>4.0536890612771714E-2</v>
      </c>
      <c r="I44">
        <f>(Table1[[#This Row],[Direct Visit Clicks]]-$N$5)/($N$6-$N$5)</f>
        <v>0.18159658744667886</v>
      </c>
      <c r="J44">
        <f>(Table1[[#This Row],[Ad Impressions]]-$N$3)/($N$4-$N$3)</f>
        <v>4.0536890612771714E-2</v>
      </c>
      <c r="K44">
        <f>(Table1[[#This Row],[Direct Visit Conversions]]-$N$23)/($N$24-$N$23)</f>
        <v>0.15384615384615385</v>
      </c>
    </row>
    <row r="45" spans="1:21" x14ac:dyDescent="0.25">
      <c r="A45" s="1">
        <v>43874</v>
      </c>
      <c r="B45">
        <v>7</v>
      </c>
      <c r="C45">
        <v>74322</v>
      </c>
      <c r="D45">
        <v>245</v>
      </c>
      <c r="E45">
        <v>9.4</v>
      </c>
      <c r="F45">
        <v>1010</v>
      </c>
      <c r="G45">
        <v>4</v>
      </c>
      <c r="H45">
        <f>(Table1[[#This Row],[Ad Impressions]]-$N$3)/($N$4-$N$3)</f>
        <v>4.0540211448692534E-2</v>
      </c>
      <c r="I45">
        <f>(Table1[[#This Row],[Direct Visit Clicks]]-$N$5)/($N$6-$N$5)</f>
        <v>0.44850700792199877</v>
      </c>
      <c r="J45">
        <f>(Table1[[#This Row],[Ad Impressions]]-$N$3)/($N$4-$N$3)</f>
        <v>4.0540211448692534E-2</v>
      </c>
      <c r="K45">
        <f>(Table1[[#This Row],[Direct Visit Conversions]]-$N$23)/($N$24-$N$23)</f>
        <v>0.15384615384615385</v>
      </c>
    </row>
    <row r="46" spans="1:21" x14ac:dyDescent="0.25">
      <c r="A46" s="1">
        <v>43875</v>
      </c>
      <c r="B46">
        <v>7</v>
      </c>
      <c r="C46">
        <v>72481</v>
      </c>
      <c r="D46">
        <v>191</v>
      </c>
      <c r="E46">
        <v>9</v>
      </c>
      <c r="F46">
        <v>654</v>
      </c>
      <c r="G46">
        <v>2</v>
      </c>
      <c r="H46">
        <f>(Table1[[#This Row],[Ad Impressions]]-$N$3)/($N$4-$N$3)</f>
        <v>3.9521268293654876E-2</v>
      </c>
      <c r="I46">
        <f>(Table1[[#This Row],[Direct Visit Clicks]]-$N$5)/($N$6-$N$5)</f>
        <v>0.23156611822059719</v>
      </c>
      <c r="J46">
        <f>(Table1[[#This Row],[Ad Impressions]]-$N$3)/($N$4-$N$3)</f>
        <v>3.9521268293654876E-2</v>
      </c>
      <c r="K46">
        <f>(Table1[[#This Row],[Direct Visit Conversions]]-$N$23)/($N$24-$N$23)</f>
        <v>7.6923076923076927E-2</v>
      </c>
    </row>
    <row r="47" spans="1:21" x14ac:dyDescent="0.25">
      <c r="A47" s="1">
        <v>43876</v>
      </c>
      <c r="B47">
        <v>7</v>
      </c>
      <c r="C47">
        <v>64425</v>
      </c>
      <c r="D47">
        <v>233</v>
      </c>
      <c r="E47">
        <v>8</v>
      </c>
      <c r="F47">
        <v>450</v>
      </c>
      <c r="G47">
        <v>4</v>
      </c>
      <c r="H47">
        <f>(Table1[[#This Row],[Ad Impressions]]-$N$3)/($N$4-$N$3)</f>
        <v>3.5062492597303263E-2</v>
      </c>
      <c r="I47">
        <f>(Table1[[#This Row],[Direct Visit Clicks]]-$N$5)/($N$6-$N$5)</f>
        <v>0.10725167580743449</v>
      </c>
      <c r="J47">
        <f>(Table1[[#This Row],[Ad Impressions]]-$N$3)/($N$4-$N$3)</f>
        <v>3.5062492597303263E-2</v>
      </c>
      <c r="K47">
        <f>(Table1[[#This Row],[Direct Visit Conversions]]-$N$23)/($N$24-$N$23)</f>
        <v>0.15384615384615385</v>
      </c>
    </row>
    <row r="48" spans="1:21" x14ac:dyDescent="0.25">
      <c r="A48" s="1">
        <v>43877</v>
      </c>
      <c r="B48">
        <v>7</v>
      </c>
      <c r="C48">
        <v>60235</v>
      </c>
      <c r="D48">
        <v>251</v>
      </c>
      <c r="E48">
        <v>4</v>
      </c>
      <c r="F48">
        <v>477</v>
      </c>
      <c r="G48">
        <v>2</v>
      </c>
      <c r="H48">
        <f>(Table1[[#This Row],[Ad Impressions]]-$N$3)/($N$4-$N$3)</f>
        <v>3.2743442179265364E-2</v>
      </c>
      <c r="I48">
        <f>(Table1[[#This Row],[Direct Visit Clicks]]-$N$5)/($N$6-$N$5)</f>
        <v>0.12370505789152955</v>
      </c>
      <c r="J48">
        <f>(Table1[[#This Row],[Ad Impressions]]-$N$3)/($N$4-$N$3)</f>
        <v>3.2743442179265364E-2</v>
      </c>
      <c r="K48">
        <f>(Table1[[#This Row],[Direct Visit Conversions]]-$N$23)/($N$24-$N$23)</f>
        <v>7.6923076923076927E-2</v>
      </c>
    </row>
    <row r="49" spans="1:11" x14ac:dyDescent="0.25">
      <c r="A49" s="1">
        <v>43878</v>
      </c>
      <c r="B49">
        <v>8</v>
      </c>
      <c r="C49">
        <v>74853</v>
      </c>
      <c r="D49">
        <v>263</v>
      </c>
      <c r="E49">
        <v>2</v>
      </c>
      <c r="F49">
        <v>508</v>
      </c>
      <c r="G49">
        <v>4</v>
      </c>
      <c r="H49">
        <f>(Table1[[#This Row],[Ad Impressions]]-$N$3)/($N$4-$N$3)</f>
        <v>4.0834105427684925E-2</v>
      </c>
      <c r="I49">
        <f>(Table1[[#This Row],[Direct Visit Clicks]]-$N$5)/($N$6-$N$5)</f>
        <v>0.14259597806215721</v>
      </c>
      <c r="J49">
        <f>(Table1[[#This Row],[Ad Impressions]]-$N$3)/($N$4-$N$3)</f>
        <v>4.0834105427684925E-2</v>
      </c>
      <c r="K49">
        <f>(Table1[[#This Row],[Direct Visit Conversions]]-$N$23)/($N$24-$N$23)</f>
        <v>0.15384615384615385</v>
      </c>
    </row>
    <row r="50" spans="1:11" x14ac:dyDescent="0.25">
      <c r="A50" s="1">
        <v>43879</v>
      </c>
      <c r="B50">
        <v>8</v>
      </c>
      <c r="C50">
        <v>75545</v>
      </c>
      <c r="D50">
        <v>213</v>
      </c>
      <c r="E50">
        <v>2</v>
      </c>
      <c r="F50">
        <v>577</v>
      </c>
      <c r="G50">
        <v>2</v>
      </c>
      <c r="H50">
        <f>(Table1[[#This Row],[Ad Impressions]]-$N$3)/($N$4-$N$3)</f>
        <v>4.1217108503885928E-2</v>
      </c>
      <c r="I50">
        <f>(Table1[[#This Row],[Direct Visit Clicks]]-$N$5)/($N$6-$N$5)</f>
        <v>0.18464351005484461</v>
      </c>
      <c r="J50">
        <f>(Table1[[#This Row],[Ad Impressions]]-$N$3)/($N$4-$N$3)</f>
        <v>4.1217108503885928E-2</v>
      </c>
      <c r="K50">
        <f>(Table1[[#This Row],[Direct Visit Conversions]]-$N$23)/($N$24-$N$23)</f>
        <v>7.6923076923076927E-2</v>
      </c>
    </row>
    <row r="51" spans="1:11" x14ac:dyDescent="0.25">
      <c r="A51" s="1">
        <v>43880</v>
      </c>
      <c r="B51">
        <v>8</v>
      </c>
      <c r="C51">
        <v>70942</v>
      </c>
      <c r="D51">
        <v>185</v>
      </c>
      <c r="E51">
        <v>4</v>
      </c>
      <c r="F51">
        <v>683</v>
      </c>
      <c r="G51">
        <v>4</v>
      </c>
      <c r="H51">
        <f>(Table1[[#This Row],[Ad Impressions]]-$N$3)/($N$4-$N$3)</f>
        <v>3.8669473879965062E-2</v>
      </c>
      <c r="I51">
        <f>(Table1[[#This Row],[Direct Visit Clicks]]-$N$5)/($N$6-$N$5)</f>
        <v>0.24923826934795856</v>
      </c>
      <c r="J51">
        <f>(Table1[[#This Row],[Ad Impressions]]-$N$3)/($N$4-$N$3)</f>
        <v>3.8669473879965062E-2</v>
      </c>
      <c r="K51">
        <f>(Table1[[#This Row],[Direct Visit Conversions]]-$N$23)/($N$24-$N$23)</f>
        <v>0.15384615384615385</v>
      </c>
    </row>
    <row r="52" spans="1:11" x14ac:dyDescent="0.25">
      <c r="A52" s="1">
        <v>43881</v>
      </c>
      <c r="B52">
        <v>8</v>
      </c>
      <c r="C52">
        <v>77833</v>
      </c>
      <c r="D52">
        <v>189</v>
      </c>
      <c r="E52">
        <v>7</v>
      </c>
      <c r="F52">
        <v>560</v>
      </c>
      <c r="G52">
        <v>1</v>
      </c>
      <c r="H52">
        <f>(Table1[[#This Row],[Ad Impressions]]-$N$3)/($N$4-$N$3)</f>
        <v>4.2483453935024527E-2</v>
      </c>
      <c r="I52">
        <f>(Table1[[#This Row],[Direct Visit Clicks]]-$N$5)/($N$6-$N$5)</f>
        <v>0.17428397318708105</v>
      </c>
      <c r="J52">
        <f>(Table1[[#This Row],[Ad Impressions]]-$N$3)/($N$4-$N$3)</f>
        <v>4.2483453935024527E-2</v>
      </c>
      <c r="K52">
        <f>(Table1[[#This Row],[Direct Visit Conversions]]-$N$23)/($N$24-$N$23)</f>
        <v>3.8461538461538464E-2</v>
      </c>
    </row>
    <row r="53" spans="1:11" x14ac:dyDescent="0.25">
      <c r="A53" s="1">
        <v>43882</v>
      </c>
      <c r="B53">
        <v>8</v>
      </c>
      <c r="C53">
        <v>72431</v>
      </c>
      <c r="D53">
        <v>172</v>
      </c>
      <c r="E53">
        <v>2</v>
      </c>
      <c r="F53">
        <v>1097</v>
      </c>
      <c r="G53">
        <v>1</v>
      </c>
      <c r="H53">
        <f>(Table1[[#This Row],[Ad Impressions]]-$N$3)/($N$4-$N$3)</f>
        <v>3.9493594660981395E-2</v>
      </c>
      <c r="I53">
        <f>(Table1[[#This Row],[Direct Visit Clicks]]-$N$5)/($N$6-$N$5)</f>
        <v>0.50152346130408287</v>
      </c>
      <c r="J53">
        <f>(Table1[[#This Row],[Ad Impressions]]-$N$3)/($N$4-$N$3)</f>
        <v>3.9493594660981395E-2</v>
      </c>
      <c r="K53">
        <f>(Table1[[#This Row],[Direct Visit Conversions]]-$N$23)/($N$24-$N$23)</f>
        <v>3.8461538461538464E-2</v>
      </c>
    </row>
    <row r="54" spans="1:11" x14ac:dyDescent="0.25">
      <c r="A54" s="1">
        <v>43883</v>
      </c>
      <c r="B54">
        <v>8</v>
      </c>
      <c r="C54">
        <v>65266</v>
      </c>
      <c r="D54">
        <v>181</v>
      </c>
      <c r="E54">
        <v>2</v>
      </c>
      <c r="F54">
        <v>456</v>
      </c>
      <c r="G54">
        <v>1</v>
      </c>
      <c r="H54">
        <f>(Table1[[#This Row],[Ad Impressions]]-$N$3)/($N$4-$N$3)</f>
        <v>3.5527963098871247E-2</v>
      </c>
      <c r="I54">
        <f>(Table1[[#This Row],[Direct Visit Clicks]]-$N$5)/($N$6-$N$5)</f>
        <v>0.11090798293723339</v>
      </c>
      <c r="J54">
        <f>(Table1[[#This Row],[Ad Impressions]]-$N$3)/($N$4-$N$3)</f>
        <v>3.5527963098871247E-2</v>
      </c>
      <c r="K54">
        <f>(Table1[[#This Row],[Direct Visit Conversions]]-$N$23)/($N$24-$N$23)</f>
        <v>3.8461538461538464E-2</v>
      </c>
    </row>
    <row r="55" spans="1:11" x14ac:dyDescent="0.25">
      <c r="A55" s="1">
        <v>43884</v>
      </c>
      <c r="B55">
        <v>8</v>
      </c>
      <c r="C55">
        <v>61096</v>
      </c>
      <c r="D55">
        <v>198</v>
      </c>
      <c r="E55">
        <v>7</v>
      </c>
      <c r="F55">
        <v>461</v>
      </c>
      <c r="G55">
        <v>1</v>
      </c>
      <c r="H55">
        <f>(Table1[[#This Row],[Ad Impressions]]-$N$3)/($N$4-$N$3)</f>
        <v>3.3219982133902745E-2</v>
      </c>
      <c r="I55">
        <f>(Table1[[#This Row],[Direct Visit Clicks]]-$N$5)/($N$6-$N$5)</f>
        <v>0.11395490554539915</v>
      </c>
      <c r="J55">
        <f>(Table1[[#This Row],[Ad Impressions]]-$N$3)/($N$4-$N$3)</f>
        <v>3.3219982133902745E-2</v>
      </c>
      <c r="K55">
        <f>(Table1[[#This Row],[Direct Visit Conversions]]-$N$23)/($N$24-$N$23)</f>
        <v>3.8461538461538464E-2</v>
      </c>
    </row>
    <row r="56" spans="1:11" x14ac:dyDescent="0.25">
      <c r="A56" s="1">
        <v>43885</v>
      </c>
      <c r="B56">
        <v>9</v>
      </c>
      <c r="C56">
        <v>82085</v>
      </c>
      <c r="D56">
        <v>171</v>
      </c>
      <c r="E56">
        <v>1</v>
      </c>
      <c r="F56">
        <v>527</v>
      </c>
      <c r="G56">
        <v>0</v>
      </c>
      <c r="H56">
        <f>(Table1[[#This Row],[Ad Impressions]]-$N$3)/($N$4-$N$3)</f>
        <v>4.4836819657577541E-2</v>
      </c>
      <c r="I56">
        <f>(Table1[[#This Row],[Direct Visit Clicks]]-$N$5)/($N$6-$N$5)</f>
        <v>0.15417428397318708</v>
      </c>
      <c r="J56">
        <f>(Table1[[#This Row],[Ad Impressions]]-$N$3)/($N$4-$N$3)</f>
        <v>4.4836819657577541E-2</v>
      </c>
      <c r="K56">
        <f>(Table1[[#This Row],[Direct Visit Conversions]]-$N$23)/($N$24-$N$23)</f>
        <v>0</v>
      </c>
    </row>
    <row r="57" spans="1:11" x14ac:dyDescent="0.25">
      <c r="A57" s="1">
        <v>43886</v>
      </c>
      <c r="B57">
        <v>9</v>
      </c>
      <c r="C57">
        <v>76112</v>
      </c>
      <c r="D57">
        <v>193</v>
      </c>
      <c r="E57">
        <v>3</v>
      </c>
      <c r="F57">
        <v>575</v>
      </c>
      <c r="G57">
        <v>0</v>
      </c>
      <c r="H57">
        <f>(Table1[[#This Row],[Ad Impressions]]-$N$3)/($N$4-$N$3)</f>
        <v>4.1530927498403231E-2</v>
      </c>
      <c r="I57">
        <f>(Table1[[#This Row],[Direct Visit Clicks]]-$N$5)/($N$6-$N$5)</f>
        <v>0.1834247410115783</v>
      </c>
      <c r="J57">
        <f>(Table1[[#This Row],[Ad Impressions]]-$N$3)/($N$4-$N$3)</f>
        <v>4.1530927498403231E-2</v>
      </c>
      <c r="K57">
        <f>(Table1[[#This Row],[Direct Visit Conversions]]-$N$23)/($N$24-$N$23)</f>
        <v>0</v>
      </c>
    </row>
    <row r="58" spans="1:11" x14ac:dyDescent="0.25">
      <c r="A58" s="1">
        <v>43887</v>
      </c>
      <c r="B58">
        <v>9</v>
      </c>
      <c r="C58">
        <v>77275</v>
      </c>
      <c r="D58">
        <v>156</v>
      </c>
      <c r="E58">
        <v>3</v>
      </c>
      <c r="F58">
        <v>592</v>
      </c>
      <c r="G58">
        <v>3</v>
      </c>
      <c r="H58">
        <f>(Table1[[#This Row],[Ad Impressions]]-$N$3)/($N$4-$N$3)</f>
        <v>4.2174616194388455E-2</v>
      </c>
      <c r="I58">
        <f>(Table1[[#This Row],[Direct Visit Clicks]]-$N$5)/($N$6-$N$5)</f>
        <v>0.19378427787934185</v>
      </c>
      <c r="J58">
        <f>(Table1[[#This Row],[Ad Impressions]]-$N$3)/($N$4-$N$3)</f>
        <v>4.2174616194388455E-2</v>
      </c>
      <c r="K58">
        <f>(Table1[[#This Row],[Direct Visit Conversions]]-$N$23)/($N$24-$N$23)</f>
        <v>0.11538461538461539</v>
      </c>
    </row>
    <row r="59" spans="1:11" x14ac:dyDescent="0.25">
      <c r="A59" s="1">
        <v>43888</v>
      </c>
      <c r="B59">
        <v>9</v>
      </c>
      <c r="C59">
        <v>75538</v>
      </c>
      <c r="D59">
        <v>167</v>
      </c>
      <c r="E59">
        <v>6</v>
      </c>
      <c r="F59">
        <v>850</v>
      </c>
      <c r="G59">
        <v>2</v>
      </c>
      <c r="H59">
        <f>(Table1[[#This Row],[Ad Impressions]]-$N$3)/($N$4-$N$3)</f>
        <v>4.1213234195311643E-2</v>
      </c>
      <c r="I59">
        <f>(Table1[[#This Row],[Direct Visit Clicks]]-$N$5)/($N$6-$N$5)</f>
        <v>0.35100548446069468</v>
      </c>
      <c r="J59">
        <f>(Table1[[#This Row],[Ad Impressions]]-$N$3)/($N$4-$N$3)</f>
        <v>4.1213234195311643E-2</v>
      </c>
      <c r="K59">
        <f>(Table1[[#This Row],[Direct Visit Conversions]]-$N$23)/($N$24-$N$23)</f>
        <v>7.6923076923076927E-2</v>
      </c>
    </row>
    <row r="60" spans="1:11" x14ac:dyDescent="0.25">
      <c r="A60" s="1">
        <v>43889</v>
      </c>
      <c r="B60">
        <v>9</v>
      </c>
      <c r="C60">
        <v>73995</v>
      </c>
      <c r="D60">
        <v>151</v>
      </c>
      <c r="E60">
        <v>8</v>
      </c>
      <c r="F60">
        <v>506</v>
      </c>
      <c r="G60">
        <v>2</v>
      </c>
      <c r="H60">
        <f>(Table1[[#This Row],[Ad Impressions]]-$N$3)/($N$4-$N$3)</f>
        <v>4.0359225891007953E-2</v>
      </c>
      <c r="I60">
        <f>(Table1[[#This Row],[Direct Visit Clicks]]-$N$5)/($N$6-$N$5)</f>
        <v>0.14137720901889092</v>
      </c>
      <c r="J60">
        <f>(Table1[[#This Row],[Ad Impressions]]-$N$3)/($N$4-$N$3)</f>
        <v>4.0359225891007953E-2</v>
      </c>
      <c r="K60">
        <f>(Table1[[#This Row],[Direct Visit Conversions]]-$N$23)/($N$24-$N$23)</f>
        <v>7.6923076923076927E-2</v>
      </c>
    </row>
    <row r="61" spans="1:11" x14ac:dyDescent="0.25">
      <c r="A61" s="1">
        <v>43890</v>
      </c>
      <c r="B61">
        <v>9</v>
      </c>
      <c r="C61">
        <v>67502</v>
      </c>
      <c r="D61">
        <v>246</v>
      </c>
      <c r="E61">
        <v>3</v>
      </c>
      <c r="F61">
        <v>393</v>
      </c>
      <c r="G61">
        <v>0</v>
      </c>
      <c r="H61">
        <f>(Table1[[#This Row],[Ad Impressions]]-$N$3)/($N$4-$N$3)</f>
        <v>3.676552795202942E-2</v>
      </c>
      <c r="I61">
        <f>(Table1[[#This Row],[Direct Visit Clicks]]-$N$5)/($N$6-$N$5)</f>
        <v>7.2516758074344906E-2</v>
      </c>
      <c r="J61">
        <f>(Table1[[#This Row],[Ad Impressions]]-$N$3)/($N$4-$N$3)</f>
        <v>3.676552795202942E-2</v>
      </c>
      <c r="K61">
        <f>(Table1[[#This Row],[Direct Visit Conversions]]-$N$23)/($N$24-$N$23)</f>
        <v>0</v>
      </c>
    </row>
    <row r="62" spans="1:11" x14ac:dyDescent="0.25">
      <c r="A62" s="1">
        <v>43891</v>
      </c>
      <c r="B62">
        <v>9</v>
      </c>
      <c r="C62">
        <v>65057</v>
      </c>
      <c r="D62">
        <v>189</v>
      </c>
      <c r="E62">
        <v>6</v>
      </c>
      <c r="F62">
        <v>400</v>
      </c>
      <c r="G62">
        <v>2</v>
      </c>
      <c r="H62">
        <f>(Table1[[#This Row],[Ad Impressions]]-$N$3)/($N$4-$N$3)</f>
        <v>3.541228731429609E-2</v>
      </c>
      <c r="I62">
        <f>(Table1[[#This Row],[Direct Visit Clicks]]-$N$5)/($N$6-$N$5)</f>
        <v>7.6782449725776969E-2</v>
      </c>
      <c r="J62">
        <f>(Table1[[#This Row],[Ad Impressions]]-$N$3)/($N$4-$N$3)</f>
        <v>3.541228731429609E-2</v>
      </c>
      <c r="K62">
        <f>(Table1[[#This Row],[Direct Visit Conversions]]-$N$23)/($N$24-$N$23)</f>
        <v>7.6923076923076927E-2</v>
      </c>
    </row>
    <row r="63" spans="1:11" x14ac:dyDescent="0.25">
      <c r="A63" s="1">
        <v>43892</v>
      </c>
      <c r="B63">
        <v>10</v>
      </c>
      <c r="C63">
        <v>73088</v>
      </c>
      <c r="D63">
        <v>189</v>
      </c>
      <c r="E63">
        <v>5</v>
      </c>
      <c r="F63">
        <v>680</v>
      </c>
      <c r="G63">
        <v>1</v>
      </c>
      <c r="H63">
        <f>(Table1[[#This Row],[Ad Impressions]]-$N$3)/($N$4-$N$3)</f>
        <v>3.9857226194310966E-2</v>
      </c>
      <c r="I63">
        <f>(Table1[[#This Row],[Direct Visit Clicks]]-$N$5)/($N$6-$N$5)</f>
        <v>0.2474101157830591</v>
      </c>
      <c r="J63">
        <f>(Table1[[#This Row],[Ad Impressions]]-$N$3)/($N$4-$N$3)</f>
        <v>3.9857226194310966E-2</v>
      </c>
      <c r="K63">
        <f>(Table1[[#This Row],[Direct Visit Conversions]]-$N$23)/($N$24-$N$23)</f>
        <v>3.8461538461538464E-2</v>
      </c>
    </row>
    <row r="64" spans="1:11" x14ac:dyDescent="0.25">
      <c r="A64" s="1">
        <v>43893</v>
      </c>
      <c r="B64">
        <v>10</v>
      </c>
      <c r="C64">
        <v>75971</v>
      </c>
      <c r="D64">
        <v>222</v>
      </c>
      <c r="E64">
        <v>32</v>
      </c>
      <c r="F64">
        <v>1569</v>
      </c>
      <c r="G64">
        <v>7</v>
      </c>
      <c r="H64">
        <f>(Table1[[#This Row],[Ad Impressions]]-$N$3)/($N$4-$N$3)</f>
        <v>4.1452887854264008E-2</v>
      </c>
      <c r="I64">
        <f>(Table1[[#This Row],[Direct Visit Clicks]]-$N$5)/($N$6-$N$5)</f>
        <v>0.78915295551492992</v>
      </c>
      <c r="J64">
        <f>(Table1[[#This Row],[Ad Impressions]]-$N$3)/($N$4-$N$3)</f>
        <v>4.1452887854264008E-2</v>
      </c>
      <c r="K64">
        <f>(Table1[[#This Row],[Direct Visit Conversions]]-$N$23)/($N$24-$N$23)</f>
        <v>0.26923076923076922</v>
      </c>
    </row>
    <row r="65" spans="1:11" x14ac:dyDescent="0.25">
      <c r="A65" s="1">
        <v>43894</v>
      </c>
      <c r="B65">
        <v>10</v>
      </c>
      <c r="C65">
        <v>71756</v>
      </c>
      <c r="D65">
        <v>233</v>
      </c>
      <c r="E65">
        <v>23</v>
      </c>
      <c r="F65">
        <v>900</v>
      </c>
      <c r="G65">
        <v>2</v>
      </c>
      <c r="H65">
        <f>(Table1[[#This Row],[Ad Impressions]]-$N$3)/($N$4-$N$3)</f>
        <v>3.9120000619889371E-2</v>
      </c>
      <c r="I65">
        <f>(Table1[[#This Row],[Direct Visit Clicks]]-$N$5)/($N$6-$N$5)</f>
        <v>0.38147471054235221</v>
      </c>
      <c r="J65">
        <f>(Table1[[#This Row],[Ad Impressions]]-$N$3)/($N$4-$N$3)</f>
        <v>3.9120000619889371E-2</v>
      </c>
      <c r="K65">
        <f>(Table1[[#This Row],[Direct Visit Conversions]]-$N$23)/($N$24-$N$23)</f>
        <v>7.6923076923076927E-2</v>
      </c>
    </row>
    <row r="66" spans="1:11" x14ac:dyDescent="0.25">
      <c r="A66" s="1">
        <v>43895</v>
      </c>
      <c r="B66">
        <v>10</v>
      </c>
      <c r="C66">
        <v>67167</v>
      </c>
      <c r="D66">
        <v>204</v>
      </c>
      <c r="E66">
        <v>17</v>
      </c>
      <c r="F66">
        <v>829</v>
      </c>
      <c r="G66">
        <v>3</v>
      </c>
      <c r="H66">
        <f>(Table1[[#This Row],[Ad Impressions]]-$N$3)/($N$4-$N$3)</f>
        <v>3.6580114613117082E-2</v>
      </c>
      <c r="I66">
        <f>(Table1[[#This Row],[Direct Visit Clicks]]-$N$5)/($N$6-$N$5)</f>
        <v>0.33820840950639852</v>
      </c>
      <c r="J66">
        <f>(Table1[[#This Row],[Ad Impressions]]-$N$3)/($N$4-$N$3)</f>
        <v>3.6580114613117082E-2</v>
      </c>
      <c r="K66">
        <f>(Table1[[#This Row],[Direct Visit Conversions]]-$N$23)/($N$24-$N$23)</f>
        <v>0.11538461538461539</v>
      </c>
    </row>
    <row r="67" spans="1:11" x14ac:dyDescent="0.25">
      <c r="A67" s="1">
        <v>43896</v>
      </c>
      <c r="B67">
        <v>10</v>
      </c>
      <c r="C67">
        <v>70294</v>
      </c>
      <c r="D67">
        <v>202</v>
      </c>
      <c r="E67">
        <v>20</v>
      </c>
      <c r="F67">
        <v>884</v>
      </c>
      <c r="G67">
        <v>9</v>
      </c>
      <c r="H67">
        <f>(Table1[[#This Row],[Ad Impressions]]-$N$3)/($N$4-$N$3)</f>
        <v>3.831082360051672E-2</v>
      </c>
      <c r="I67">
        <f>(Table1[[#This Row],[Direct Visit Clicks]]-$N$5)/($N$6-$N$5)</f>
        <v>0.3717245581962218</v>
      </c>
      <c r="J67">
        <f>(Table1[[#This Row],[Ad Impressions]]-$N$3)/($N$4-$N$3)</f>
        <v>3.831082360051672E-2</v>
      </c>
      <c r="K67">
        <f>(Table1[[#This Row],[Direct Visit Conversions]]-$N$23)/($N$24-$N$23)</f>
        <v>0.34615384615384615</v>
      </c>
    </row>
    <row r="68" spans="1:11" x14ac:dyDescent="0.25">
      <c r="A68" s="1">
        <v>43897</v>
      </c>
      <c r="B68">
        <v>10</v>
      </c>
      <c r="C68">
        <v>62593</v>
      </c>
      <c r="D68">
        <v>238</v>
      </c>
      <c r="E68">
        <v>8.4</v>
      </c>
      <c r="F68">
        <v>573</v>
      </c>
      <c r="G68">
        <v>1</v>
      </c>
      <c r="H68">
        <f>(Table1[[#This Row],[Ad Impressions]]-$N$3)/($N$4-$N$3)</f>
        <v>3.4048530696146835E-2</v>
      </c>
      <c r="I68">
        <f>(Table1[[#This Row],[Direct Visit Clicks]]-$N$5)/($N$6-$N$5)</f>
        <v>0.18220597196831201</v>
      </c>
      <c r="J68">
        <f>(Table1[[#This Row],[Ad Impressions]]-$N$3)/($N$4-$N$3)</f>
        <v>3.4048530696146835E-2</v>
      </c>
      <c r="K68">
        <f>(Table1[[#This Row],[Direct Visit Conversions]]-$N$23)/($N$24-$N$23)</f>
        <v>3.8461538461538464E-2</v>
      </c>
    </row>
    <row r="69" spans="1:11" x14ac:dyDescent="0.25">
      <c r="A69" s="1">
        <v>43898</v>
      </c>
      <c r="B69">
        <v>10</v>
      </c>
      <c r="C69">
        <v>59550</v>
      </c>
      <c r="D69">
        <v>216</v>
      </c>
      <c r="E69">
        <v>2</v>
      </c>
      <c r="F69">
        <v>405</v>
      </c>
      <c r="G69">
        <v>1</v>
      </c>
      <c r="H69">
        <f>(Table1[[#This Row],[Ad Impressions]]-$N$3)/($N$4-$N$3)</f>
        <v>3.2364313411638646E-2</v>
      </c>
      <c r="I69">
        <f>(Table1[[#This Row],[Direct Visit Clicks]]-$N$5)/($N$6-$N$5)</f>
        <v>7.9829372333942716E-2</v>
      </c>
      <c r="J69">
        <f>(Table1[[#This Row],[Ad Impressions]]-$N$3)/($N$4-$N$3)</f>
        <v>3.2364313411638646E-2</v>
      </c>
      <c r="K69">
        <f>(Table1[[#This Row],[Direct Visit Conversions]]-$N$23)/($N$24-$N$23)</f>
        <v>3.8461538461538464E-2</v>
      </c>
    </row>
    <row r="70" spans="1:11" x14ac:dyDescent="0.25">
      <c r="A70" s="1">
        <v>43899</v>
      </c>
      <c r="B70">
        <v>11</v>
      </c>
      <c r="C70">
        <v>66243</v>
      </c>
      <c r="D70">
        <v>224</v>
      </c>
      <c r="E70">
        <v>8</v>
      </c>
      <c r="F70">
        <v>1227</v>
      </c>
      <c r="G70">
        <v>2</v>
      </c>
      <c r="H70">
        <f>(Table1[[#This Row],[Ad Impressions]]-$N$3)/($N$4-$N$3)</f>
        <v>3.6068705881311107E-2</v>
      </c>
      <c r="I70">
        <f>(Table1[[#This Row],[Direct Visit Clicks]]-$N$5)/($N$6-$N$5)</f>
        <v>0.58074344911639242</v>
      </c>
      <c r="J70">
        <f>(Table1[[#This Row],[Ad Impressions]]-$N$3)/($N$4-$N$3)</f>
        <v>3.6068705881311107E-2</v>
      </c>
      <c r="K70">
        <f>(Table1[[#This Row],[Direct Visit Conversions]]-$N$23)/($N$24-$N$23)</f>
        <v>7.6923076923076927E-2</v>
      </c>
    </row>
    <row r="71" spans="1:11" x14ac:dyDescent="0.25">
      <c r="A71" s="1">
        <v>43900</v>
      </c>
      <c r="B71">
        <v>11</v>
      </c>
      <c r="C71">
        <v>71524</v>
      </c>
      <c r="D71">
        <v>276</v>
      </c>
      <c r="E71">
        <v>9</v>
      </c>
      <c r="F71">
        <v>827</v>
      </c>
      <c r="G71">
        <v>3</v>
      </c>
      <c r="H71">
        <f>(Table1[[#This Row],[Ad Impressions]]-$N$3)/($N$4-$N$3)</f>
        <v>3.8991594964284407E-2</v>
      </c>
      <c r="I71">
        <f>(Table1[[#This Row],[Direct Visit Clicks]]-$N$5)/($N$6-$N$5)</f>
        <v>0.33698964046313223</v>
      </c>
      <c r="J71">
        <f>(Table1[[#This Row],[Ad Impressions]]-$N$3)/($N$4-$N$3)</f>
        <v>3.8991594964284407E-2</v>
      </c>
      <c r="K71">
        <f>(Table1[[#This Row],[Direct Visit Conversions]]-$N$23)/($N$24-$N$23)</f>
        <v>0.11538461538461539</v>
      </c>
    </row>
    <row r="72" spans="1:11" x14ac:dyDescent="0.25">
      <c r="A72" s="1">
        <v>43901</v>
      </c>
      <c r="B72">
        <v>11</v>
      </c>
      <c r="C72">
        <v>74818</v>
      </c>
      <c r="D72">
        <v>307</v>
      </c>
      <c r="E72">
        <v>8</v>
      </c>
      <c r="F72">
        <v>569</v>
      </c>
      <c r="G72">
        <v>2</v>
      </c>
      <c r="H72">
        <f>(Table1[[#This Row],[Ad Impressions]]-$N$3)/($N$4-$N$3)</f>
        <v>4.0814733884813485E-2</v>
      </c>
      <c r="I72">
        <f>(Table1[[#This Row],[Direct Visit Clicks]]-$N$5)/($N$6-$N$5)</f>
        <v>0.1797684338817794</v>
      </c>
      <c r="J72">
        <f>(Table1[[#This Row],[Ad Impressions]]-$N$3)/($N$4-$N$3)</f>
        <v>4.0814733884813485E-2</v>
      </c>
      <c r="K72">
        <f>(Table1[[#This Row],[Direct Visit Conversions]]-$N$23)/($N$24-$N$23)</f>
        <v>7.6923076923076927E-2</v>
      </c>
    </row>
    <row r="73" spans="1:11" x14ac:dyDescent="0.25">
      <c r="A73" s="1">
        <v>43902</v>
      </c>
      <c r="B73">
        <v>11</v>
      </c>
      <c r="C73">
        <v>68486</v>
      </c>
      <c r="D73">
        <v>360</v>
      </c>
      <c r="E73">
        <v>1</v>
      </c>
      <c r="F73">
        <v>816</v>
      </c>
      <c r="G73">
        <v>1</v>
      </c>
      <c r="H73">
        <f>(Table1[[#This Row],[Ad Impressions]]-$N$3)/($N$4-$N$3)</f>
        <v>3.7310145043043572E-2</v>
      </c>
      <c r="I73">
        <f>(Table1[[#This Row],[Direct Visit Clicks]]-$N$5)/($N$6-$N$5)</f>
        <v>0.33028641072516757</v>
      </c>
      <c r="J73">
        <f>(Table1[[#This Row],[Ad Impressions]]-$N$3)/($N$4-$N$3)</f>
        <v>3.7310145043043572E-2</v>
      </c>
      <c r="K73">
        <f>(Table1[[#This Row],[Direct Visit Conversions]]-$N$23)/($N$24-$N$23)</f>
        <v>3.8461538461538464E-2</v>
      </c>
    </row>
    <row r="74" spans="1:11" x14ac:dyDescent="0.25">
      <c r="A74" s="1">
        <v>43903</v>
      </c>
      <c r="B74">
        <v>11</v>
      </c>
      <c r="C74">
        <v>61831</v>
      </c>
      <c r="D74">
        <v>333</v>
      </c>
      <c r="E74">
        <v>5</v>
      </c>
      <c r="F74">
        <v>612</v>
      </c>
      <c r="G74">
        <v>2</v>
      </c>
      <c r="H74">
        <f>(Table1[[#This Row],[Ad Impressions]]-$N$3)/($N$4-$N$3)</f>
        <v>3.3626784534202953E-2</v>
      </c>
      <c r="I74">
        <f>(Table1[[#This Row],[Direct Visit Clicks]]-$N$5)/($N$6-$N$5)</f>
        <v>0.20597196831200487</v>
      </c>
      <c r="J74">
        <f>(Table1[[#This Row],[Ad Impressions]]-$N$3)/($N$4-$N$3)</f>
        <v>3.3626784534202953E-2</v>
      </c>
      <c r="K74">
        <f>(Table1[[#This Row],[Direct Visit Conversions]]-$N$23)/($N$24-$N$23)</f>
        <v>7.6923076923076927E-2</v>
      </c>
    </row>
    <row r="75" spans="1:11" x14ac:dyDescent="0.25">
      <c r="A75" s="1">
        <v>43904</v>
      </c>
      <c r="B75">
        <v>11</v>
      </c>
      <c r="C75">
        <v>59034</v>
      </c>
      <c r="D75">
        <v>456</v>
      </c>
      <c r="E75">
        <v>4</v>
      </c>
      <c r="F75">
        <v>482</v>
      </c>
      <c r="G75">
        <v>2</v>
      </c>
      <c r="H75">
        <f>(Table1[[#This Row],[Ad Impressions]]-$N$3)/($N$4-$N$3)</f>
        <v>3.2078721522448297E-2</v>
      </c>
      <c r="I75">
        <f>(Table1[[#This Row],[Direct Visit Clicks]]-$N$5)/($N$6-$N$5)</f>
        <v>0.1267519804996953</v>
      </c>
      <c r="J75">
        <f>(Table1[[#This Row],[Ad Impressions]]-$N$3)/($N$4-$N$3)</f>
        <v>3.2078721522448297E-2</v>
      </c>
      <c r="K75">
        <f>(Table1[[#This Row],[Direct Visit Conversions]]-$N$23)/($N$24-$N$23)</f>
        <v>7.6923076923076927E-2</v>
      </c>
    </row>
    <row r="76" spans="1:11" x14ac:dyDescent="0.25">
      <c r="A76" s="1">
        <v>43905</v>
      </c>
      <c r="B76">
        <v>11</v>
      </c>
      <c r="C76">
        <v>63434</v>
      </c>
      <c r="D76">
        <v>510</v>
      </c>
      <c r="E76">
        <v>3</v>
      </c>
      <c r="F76">
        <v>476</v>
      </c>
      <c r="G76">
        <v>0</v>
      </c>
      <c r="H76">
        <f>(Table1[[#This Row],[Ad Impressions]]-$N$3)/($N$4-$N$3)</f>
        <v>3.4514001197714819E-2</v>
      </c>
      <c r="I76">
        <f>(Table1[[#This Row],[Direct Visit Clicks]]-$N$5)/($N$6-$N$5)</f>
        <v>0.12309567336989641</v>
      </c>
      <c r="J76">
        <f>(Table1[[#This Row],[Ad Impressions]]-$N$3)/($N$4-$N$3)</f>
        <v>3.4514001197714819E-2</v>
      </c>
      <c r="K76">
        <f>(Table1[[#This Row],[Direct Visit Conversions]]-$N$23)/($N$24-$N$23)</f>
        <v>0</v>
      </c>
    </row>
    <row r="77" spans="1:11" x14ac:dyDescent="0.25">
      <c r="A77" s="1">
        <v>43906</v>
      </c>
      <c r="B77">
        <v>12</v>
      </c>
      <c r="C77">
        <v>59674</v>
      </c>
      <c r="D77">
        <v>224</v>
      </c>
      <c r="E77">
        <v>3</v>
      </c>
      <c r="F77">
        <v>691</v>
      </c>
      <c r="G77">
        <v>1</v>
      </c>
      <c r="H77">
        <f>(Table1[[#This Row],[Ad Impressions]]-$N$3)/($N$4-$N$3)</f>
        <v>3.2432944020668882E-2</v>
      </c>
      <c r="I77">
        <f>(Table1[[#This Row],[Direct Visit Clicks]]-$N$5)/($N$6-$N$5)</f>
        <v>0.25411334552102377</v>
      </c>
      <c r="J77">
        <f>(Table1[[#This Row],[Ad Impressions]]-$N$3)/($N$4-$N$3)</f>
        <v>3.2432944020668882E-2</v>
      </c>
      <c r="K77">
        <f>(Table1[[#This Row],[Direct Visit Conversions]]-$N$23)/($N$24-$N$23)</f>
        <v>3.8461538461538464E-2</v>
      </c>
    </row>
    <row r="78" spans="1:11" x14ac:dyDescent="0.25">
      <c r="A78" s="1">
        <v>43907</v>
      </c>
      <c r="B78">
        <v>12</v>
      </c>
      <c r="C78">
        <v>56091</v>
      </c>
      <c r="D78">
        <v>190</v>
      </c>
      <c r="E78">
        <v>1</v>
      </c>
      <c r="F78">
        <v>539</v>
      </c>
      <c r="G78">
        <v>0</v>
      </c>
      <c r="H78">
        <f>(Table1[[#This Row],[Ad Impressions]]-$N$3)/($N$4-$N$3)</f>
        <v>3.0449851503287075E-2</v>
      </c>
      <c r="I78">
        <f>(Table1[[#This Row],[Direct Visit Clicks]]-$N$5)/($N$6-$N$5)</f>
        <v>0.16148689823278489</v>
      </c>
      <c r="J78">
        <f>(Table1[[#This Row],[Ad Impressions]]-$N$3)/($N$4-$N$3)</f>
        <v>3.0449851503287075E-2</v>
      </c>
      <c r="K78">
        <f>(Table1[[#This Row],[Direct Visit Conversions]]-$N$23)/($N$24-$N$23)</f>
        <v>0</v>
      </c>
    </row>
    <row r="79" spans="1:11" x14ac:dyDescent="0.25">
      <c r="A79" s="1">
        <v>43908</v>
      </c>
      <c r="B79">
        <v>12</v>
      </c>
      <c r="C79">
        <v>39647</v>
      </c>
      <c r="D79">
        <v>151</v>
      </c>
      <c r="E79">
        <v>1</v>
      </c>
      <c r="F79">
        <v>723</v>
      </c>
      <c r="G79">
        <v>0</v>
      </c>
      <c r="H79">
        <f>(Table1[[#This Row],[Ad Impressions]]-$N$3)/($N$4-$N$3)</f>
        <v>2.1348547189631906E-2</v>
      </c>
      <c r="I79">
        <f>(Table1[[#This Row],[Direct Visit Clicks]]-$N$5)/($N$6-$N$5)</f>
        <v>0.2736136502132846</v>
      </c>
      <c r="J79">
        <f>(Table1[[#This Row],[Ad Impressions]]-$N$3)/($N$4-$N$3)</f>
        <v>2.1348547189631906E-2</v>
      </c>
      <c r="K79">
        <f>(Table1[[#This Row],[Direct Visit Conversions]]-$N$23)/($N$24-$N$23)</f>
        <v>0</v>
      </c>
    </row>
    <row r="80" spans="1:11" x14ac:dyDescent="0.25">
      <c r="A80" s="1">
        <v>43909</v>
      </c>
      <c r="B80">
        <v>12</v>
      </c>
      <c r="C80">
        <v>37796</v>
      </c>
      <c r="D80">
        <v>137</v>
      </c>
      <c r="E80">
        <v>3</v>
      </c>
      <c r="F80">
        <v>512</v>
      </c>
      <c r="G80">
        <v>2</v>
      </c>
      <c r="H80">
        <f>(Table1[[#This Row],[Ad Impressions]]-$N$3)/($N$4-$N$3)</f>
        <v>2.0324069308059557E-2</v>
      </c>
      <c r="I80">
        <f>(Table1[[#This Row],[Direct Visit Clicks]]-$N$5)/($N$6-$N$5)</f>
        <v>0.14503351614868981</v>
      </c>
      <c r="J80">
        <f>(Table1[[#This Row],[Ad Impressions]]-$N$3)/($N$4-$N$3)</f>
        <v>2.0324069308059557E-2</v>
      </c>
      <c r="K80">
        <f>(Table1[[#This Row],[Direct Visit Conversions]]-$N$23)/($N$24-$N$23)</f>
        <v>7.6923076923076927E-2</v>
      </c>
    </row>
    <row r="81" spans="1:11" x14ac:dyDescent="0.25">
      <c r="A81" s="1">
        <v>43910</v>
      </c>
      <c r="B81">
        <v>12</v>
      </c>
      <c r="C81">
        <v>42350</v>
      </c>
      <c r="D81">
        <v>112</v>
      </c>
      <c r="E81">
        <v>3</v>
      </c>
      <c r="F81">
        <v>446</v>
      </c>
      <c r="G81">
        <v>0</v>
      </c>
      <c r="H81">
        <f>(Table1[[#This Row],[Ad Impressions]]-$N$3)/($N$4-$N$3)</f>
        <v>2.284458377196041E-2</v>
      </c>
      <c r="I81">
        <f>(Table1[[#This Row],[Direct Visit Clicks]]-$N$5)/($N$6-$N$5)</f>
        <v>0.1048141377209019</v>
      </c>
      <c r="J81">
        <f>(Table1[[#This Row],[Ad Impressions]]-$N$3)/($N$4-$N$3)</f>
        <v>2.284458377196041E-2</v>
      </c>
      <c r="K81">
        <f>(Table1[[#This Row],[Direct Visit Conversions]]-$N$23)/($N$24-$N$23)</f>
        <v>0</v>
      </c>
    </row>
    <row r="82" spans="1:11" x14ac:dyDescent="0.25">
      <c r="A82" s="1">
        <v>43911</v>
      </c>
      <c r="B82">
        <v>12</v>
      </c>
      <c r="C82">
        <v>34623</v>
      </c>
      <c r="D82">
        <v>64</v>
      </c>
      <c r="E82">
        <v>3</v>
      </c>
      <c r="F82">
        <v>320</v>
      </c>
      <c r="G82">
        <v>3</v>
      </c>
      <c r="H82">
        <f>(Table1[[#This Row],[Ad Impressions]]-$N$3)/($N$4-$N$3)</f>
        <v>1.8567900578600312E-2</v>
      </c>
      <c r="I82">
        <f>(Table1[[#This Row],[Direct Visit Clicks]]-$N$5)/($N$6-$N$5)</f>
        <v>2.8031687995124923E-2</v>
      </c>
      <c r="J82">
        <f>(Table1[[#This Row],[Ad Impressions]]-$N$3)/($N$4-$N$3)</f>
        <v>1.8567900578600312E-2</v>
      </c>
      <c r="K82">
        <f>(Table1[[#This Row],[Direct Visit Conversions]]-$N$23)/($N$24-$N$23)</f>
        <v>0.11538461538461539</v>
      </c>
    </row>
    <row r="83" spans="1:11" x14ac:dyDescent="0.25">
      <c r="A83" s="1">
        <v>43912</v>
      </c>
      <c r="B83">
        <v>12</v>
      </c>
      <c r="C83">
        <v>41679</v>
      </c>
      <c r="D83">
        <v>95</v>
      </c>
      <c r="E83">
        <v>0</v>
      </c>
      <c r="F83">
        <v>567</v>
      </c>
      <c r="G83">
        <v>0</v>
      </c>
      <c r="H83">
        <f>(Table1[[#This Row],[Ad Impressions]]-$N$3)/($N$4-$N$3)</f>
        <v>2.2473203621482266E-2</v>
      </c>
      <c r="I83">
        <f>(Table1[[#This Row],[Direct Visit Clicks]]-$N$5)/($N$6-$N$5)</f>
        <v>0.17854966483851309</v>
      </c>
      <c r="J83">
        <f>(Table1[[#This Row],[Ad Impressions]]-$N$3)/($N$4-$N$3)</f>
        <v>2.2473203621482266E-2</v>
      </c>
      <c r="K83">
        <f>(Table1[[#This Row],[Direct Visit Conversions]]-$N$23)/($N$24-$N$23)</f>
        <v>0</v>
      </c>
    </row>
    <row r="84" spans="1:11" x14ac:dyDescent="0.25">
      <c r="A84" s="1">
        <v>43913</v>
      </c>
      <c r="B84">
        <v>13</v>
      </c>
      <c r="C84">
        <v>45438</v>
      </c>
      <c r="D84">
        <v>96</v>
      </c>
      <c r="E84">
        <v>1</v>
      </c>
      <c r="F84">
        <v>690</v>
      </c>
      <c r="G84">
        <v>1</v>
      </c>
      <c r="H84">
        <f>(Table1[[#This Row],[Ad Impressions]]-$N$3)/($N$4-$N$3)</f>
        <v>2.4553707325874734E-2</v>
      </c>
      <c r="I84">
        <f>(Table1[[#This Row],[Direct Visit Clicks]]-$N$5)/($N$6-$N$5)</f>
        <v>0.2535039609993906</v>
      </c>
      <c r="J84">
        <f>(Table1[[#This Row],[Ad Impressions]]-$N$3)/($N$4-$N$3)</f>
        <v>2.4553707325874734E-2</v>
      </c>
      <c r="K84">
        <f>(Table1[[#This Row],[Direct Visit Conversions]]-$N$23)/($N$24-$N$23)</f>
        <v>3.8461538461538464E-2</v>
      </c>
    </row>
    <row r="85" spans="1:11" x14ac:dyDescent="0.25">
      <c r="A85" s="1">
        <v>43914</v>
      </c>
      <c r="B85">
        <v>13</v>
      </c>
      <c r="C85">
        <v>45600</v>
      </c>
      <c r="D85">
        <v>97</v>
      </c>
      <c r="E85">
        <v>4</v>
      </c>
      <c r="F85">
        <v>745</v>
      </c>
      <c r="G85">
        <v>1</v>
      </c>
      <c r="H85">
        <f>(Table1[[#This Row],[Ad Impressions]]-$N$3)/($N$4-$N$3)</f>
        <v>2.464336989573682E-2</v>
      </c>
      <c r="I85">
        <f>(Table1[[#This Row],[Direct Visit Clicks]]-$N$5)/($N$6-$N$5)</f>
        <v>0.28702010968921388</v>
      </c>
      <c r="J85">
        <f>(Table1[[#This Row],[Ad Impressions]]-$N$3)/($N$4-$N$3)</f>
        <v>2.464336989573682E-2</v>
      </c>
      <c r="K85">
        <f>(Table1[[#This Row],[Direct Visit Conversions]]-$N$23)/($N$24-$N$23)</f>
        <v>3.8461538461538464E-2</v>
      </c>
    </row>
    <row r="86" spans="1:11" x14ac:dyDescent="0.25">
      <c r="A86" s="1">
        <v>43915</v>
      </c>
      <c r="B86">
        <v>13</v>
      </c>
      <c r="C86">
        <v>46466</v>
      </c>
      <c r="D86">
        <v>77</v>
      </c>
      <c r="E86">
        <v>4</v>
      </c>
      <c r="F86">
        <v>453</v>
      </c>
      <c r="G86">
        <v>0</v>
      </c>
      <c r="H86">
        <f>(Table1[[#This Row],[Ad Impressions]]-$N$3)/($N$4-$N$3)</f>
        <v>2.5122677213641552E-2</v>
      </c>
      <c r="I86">
        <f>(Table1[[#This Row],[Direct Visit Clicks]]-$N$5)/($N$6-$N$5)</f>
        <v>0.10907982937233394</v>
      </c>
      <c r="J86">
        <f>(Table1[[#This Row],[Ad Impressions]]-$N$3)/($N$4-$N$3)</f>
        <v>2.5122677213641552E-2</v>
      </c>
      <c r="K86">
        <f>(Table1[[#This Row],[Direct Visit Conversions]]-$N$23)/($N$24-$N$23)</f>
        <v>0</v>
      </c>
    </row>
    <row r="87" spans="1:11" x14ac:dyDescent="0.25">
      <c r="A87" s="1">
        <v>43916</v>
      </c>
      <c r="B87">
        <v>13</v>
      </c>
      <c r="C87">
        <v>46044</v>
      </c>
      <c r="D87">
        <v>78</v>
      </c>
      <c r="E87">
        <v>1</v>
      </c>
      <c r="F87">
        <v>507</v>
      </c>
      <c r="G87">
        <v>2</v>
      </c>
      <c r="H87">
        <f>(Table1[[#This Row],[Ad Impressions]]-$N$3)/($N$4-$N$3)</f>
        <v>2.4889111753877351E-2</v>
      </c>
      <c r="I87">
        <f>(Table1[[#This Row],[Direct Visit Clicks]]-$N$5)/($N$6-$N$5)</f>
        <v>0.14198659354052406</v>
      </c>
      <c r="J87">
        <f>(Table1[[#This Row],[Ad Impressions]]-$N$3)/($N$4-$N$3)</f>
        <v>2.4889111753877351E-2</v>
      </c>
      <c r="K87">
        <f>(Table1[[#This Row],[Direct Visit Conversions]]-$N$23)/($N$24-$N$23)</f>
        <v>7.6923076923076927E-2</v>
      </c>
    </row>
    <row r="88" spans="1:11" x14ac:dyDescent="0.25">
      <c r="A88" s="1">
        <v>43917</v>
      </c>
      <c r="B88">
        <v>13</v>
      </c>
      <c r="C88">
        <v>44836</v>
      </c>
      <c r="D88">
        <v>93</v>
      </c>
      <c r="E88">
        <v>2</v>
      </c>
      <c r="F88">
        <v>394</v>
      </c>
      <c r="G88">
        <v>0</v>
      </c>
      <c r="H88">
        <f>(Table1[[#This Row],[Ad Impressions]]-$N$3)/($N$4-$N$3)</f>
        <v>2.4220516788485996E-2</v>
      </c>
      <c r="I88">
        <f>(Table1[[#This Row],[Direct Visit Clicks]]-$N$5)/($N$6-$N$5)</f>
        <v>7.3126142595978064E-2</v>
      </c>
      <c r="J88">
        <f>(Table1[[#This Row],[Ad Impressions]]-$N$3)/($N$4-$N$3)</f>
        <v>2.4220516788485996E-2</v>
      </c>
      <c r="K88">
        <f>(Table1[[#This Row],[Direct Visit Conversions]]-$N$23)/($N$24-$N$23)</f>
        <v>0</v>
      </c>
    </row>
    <row r="89" spans="1:11" x14ac:dyDescent="0.25">
      <c r="A89" s="1">
        <v>43918</v>
      </c>
      <c r="B89">
        <v>13</v>
      </c>
      <c r="C89">
        <v>45753</v>
      </c>
      <c r="D89">
        <v>116</v>
      </c>
      <c r="E89">
        <v>0</v>
      </c>
      <c r="F89">
        <v>360</v>
      </c>
      <c r="G89">
        <v>0</v>
      </c>
      <c r="H89">
        <f>(Table1[[#This Row],[Ad Impressions]]-$N$3)/($N$4-$N$3)</f>
        <v>2.4728051211717679E-2</v>
      </c>
      <c r="I89">
        <f>(Table1[[#This Row],[Direct Visit Clicks]]-$N$5)/($N$6-$N$5)</f>
        <v>5.2407068860450948E-2</v>
      </c>
      <c r="J89">
        <f>(Table1[[#This Row],[Ad Impressions]]-$N$3)/($N$4-$N$3)</f>
        <v>2.4728051211717679E-2</v>
      </c>
      <c r="K89">
        <f>(Table1[[#This Row],[Direct Visit Conversions]]-$N$23)/($N$24-$N$23)</f>
        <v>0</v>
      </c>
    </row>
    <row r="90" spans="1:11" x14ac:dyDescent="0.25">
      <c r="A90" s="1">
        <v>43919</v>
      </c>
      <c r="B90">
        <v>13</v>
      </c>
      <c r="C90">
        <v>47962</v>
      </c>
      <c r="D90">
        <v>98</v>
      </c>
      <c r="E90">
        <v>1</v>
      </c>
      <c r="F90">
        <v>434</v>
      </c>
      <c r="G90">
        <v>1</v>
      </c>
      <c r="H90">
        <f>(Table1[[#This Row],[Ad Impressions]]-$N$3)/($N$4-$N$3)</f>
        <v>2.595067230323217E-2</v>
      </c>
      <c r="I90">
        <f>(Table1[[#This Row],[Direct Visit Clicks]]-$N$5)/($N$6-$N$5)</f>
        <v>9.7501523461304085E-2</v>
      </c>
      <c r="J90">
        <f>(Table1[[#This Row],[Ad Impressions]]-$N$3)/($N$4-$N$3)</f>
        <v>2.595067230323217E-2</v>
      </c>
      <c r="K90">
        <f>(Table1[[#This Row],[Direct Visit Conversions]]-$N$23)/($N$24-$N$23)</f>
        <v>3.8461538461538464E-2</v>
      </c>
    </row>
    <row r="91" spans="1:11" x14ac:dyDescent="0.25">
      <c r="A91" s="1">
        <v>43920</v>
      </c>
      <c r="B91">
        <v>14</v>
      </c>
      <c r="C91">
        <v>49683</v>
      </c>
      <c r="D91">
        <v>79</v>
      </c>
      <c r="E91">
        <v>2</v>
      </c>
      <c r="F91">
        <v>515</v>
      </c>
      <c r="G91">
        <v>0</v>
      </c>
      <c r="H91">
        <f>(Table1[[#This Row],[Ad Impressions]]-$N$3)/($N$4-$N$3)</f>
        <v>2.6903198739853463E-2</v>
      </c>
      <c r="I91">
        <f>(Table1[[#This Row],[Direct Visit Clicks]]-$N$5)/($N$6-$N$5)</f>
        <v>0.14686166971358927</v>
      </c>
      <c r="J91">
        <f>(Table1[[#This Row],[Ad Impressions]]-$N$3)/($N$4-$N$3)</f>
        <v>2.6903198739853463E-2</v>
      </c>
      <c r="K91">
        <f>(Table1[[#This Row],[Direct Visit Conversions]]-$N$23)/($N$24-$N$23)</f>
        <v>0</v>
      </c>
    </row>
    <row r="92" spans="1:11" x14ac:dyDescent="0.25">
      <c r="A92" s="1">
        <v>43921</v>
      </c>
      <c r="B92">
        <v>14</v>
      </c>
      <c r="C92">
        <v>48085</v>
      </c>
      <c r="D92">
        <v>74</v>
      </c>
      <c r="E92">
        <v>0</v>
      </c>
      <c r="F92">
        <v>501</v>
      </c>
      <c r="G92">
        <v>3</v>
      </c>
      <c r="H92">
        <f>(Table1[[#This Row],[Ad Impressions]]-$N$3)/($N$4-$N$3)</f>
        <v>2.6018749439608937E-2</v>
      </c>
      <c r="I92">
        <f>(Table1[[#This Row],[Direct Visit Clicks]]-$N$5)/($N$6-$N$5)</f>
        <v>0.13833028641072517</v>
      </c>
      <c r="J92">
        <f>(Table1[[#This Row],[Ad Impressions]]-$N$3)/($N$4-$N$3)</f>
        <v>2.6018749439608937E-2</v>
      </c>
      <c r="K92">
        <f>(Table1[[#This Row],[Direct Visit Conversions]]-$N$23)/($N$24-$N$23)</f>
        <v>0.11538461538461539</v>
      </c>
    </row>
    <row r="93" spans="1:11" x14ac:dyDescent="0.25">
      <c r="A93" s="1">
        <v>43922</v>
      </c>
      <c r="B93">
        <v>14</v>
      </c>
      <c r="C93">
        <v>54637</v>
      </c>
      <c r="D93">
        <v>98</v>
      </c>
      <c r="F93">
        <v>574</v>
      </c>
      <c r="G93">
        <v>1</v>
      </c>
      <c r="H93">
        <f>(Table1[[#This Row],[Ad Impressions]]-$N$3)/($N$4-$N$3)</f>
        <v>2.9645102265142182E-2</v>
      </c>
      <c r="I93">
        <f>(Table1[[#This Row],[Direct Visit Clicks]]-$N$5)/($N$6-$N$5)</f>
        <v>0.18281535648994515</v>
      </c>
      <c r="J93">
        <f>(Table1[[#This Row],[Ad Impressions]]-$N$3)/($N$4-$N$3)</f>
        <v>2.9645102265142182E-2</v>
      </c>
      <c r="K93">
        <f>(Table1[[#This Row],[Direct Visit Conversions]]-$N$23)/($N$24-$N$23)</f>
        <v>3.8461538461538464E-2</v>
      </c>
    </row>
    <row r="94" spans="1:11" x14ac:dyDescent="0.25">
      <c r="A94" s="1">
        <v>43923</v>
      </c>
      <c r="B94">
        <v>14</v>
      </c>
      <c r="C94">
        <v>55297</v>
      </c>
      <c r="D94">
        <v>92</v>
      </c>
      <c r="F94">
        <v>440</v>
      </c>
      <c r="G94">
        <v>1</v>
      </c>
      <c r="H94">
        <f>(Table1[[#This Row],[Ad Impressions]]-$N$3)/($N$4-$N$3)</f>
        <v>3.001039421643216E-2</v>
      </c>
      <c r="I94">
        <f>(Table1[[#This Row],[Direct Visit Clicks]]-$N$5)/($N$6-$N$5)</f>
        <v>0.10115783059110299</v>
      </c>
      <c r="J94">
        <f>(Table1[[#This Row],[Ad Impressions]]-$N$3)/($N$4-$N$3)</f>
        <v>3.001039421643216E-2</v>
      </c>
      <c r="K94">
        <f>(Table1[[#This Row],[Direct Visit Conversions]]-$N$23)/($N$24-$N$23)</f>
        <v>3.8461538461538464E-2</v>
      </c>
    </row>
    <row r="95" spans="1:11" x14ac:dyDescent="0.25">
      <c r="A95" s="1">
        <v>43924</v>
      </c>
      <c r="B95">
        <v>14</v>
      </c>
      <c r="C95">
        <v>49576</v>
      </c>
      <c r="D95">
        <v>88</v>
      </c>
      <c r="F95">
        <v>437</v>
      </c>
      <c r="G95">
        <v>0</v>
      </c>
      <c r="H95">
        <f>(Table1[[#This Row],[Ad Impressions]]-$N$3)/($N$4-$N$3)</f>
        <v>2.6843977165932207E-2</v>
      </c>
      <c r="I95">
        <f>(Table1[[#This Row],[Direct Visit Clicks]]-$N$5)/($N$6-$N$5)</f>
        <v>9.9329677026203531E-2</v>
      </c>
      <c r="J95">
        <f>(Table1[[#This Row],[Ad Impressions]]-$N$3)/($N$4-$N$3)</f>
        <v>2.6843977165932207E-2</v>
      </c>
      <c r="K95">
        <f>(Table1[[#This Row],[Direct Visit Conversions]]-$N$23)/($N$24-$N$23)</f>
        <v>0</v>
      </c>
    </row>
    <row r="96" spans="1:11" x14ac:dyDescent="0.25">
      <c r="A96" s="1">
        <v>43925</v>
      </c>
      <c r="B96">
        <v>14</v>
      </c>
      <c r="C96">
        <v>46077</v>
      </c>
      <c r="D96">
        <v>110</v>
      </c>
      <c r="F96">
        <v>335</v>
      </c>
      <c r="G96">
        <v>3</v>
      </c>
      <c r="H96">
        <f>(Table1[[#This Row],[Ad Impressions]]-$N$3)/($N$4-$N$3)</f>
        <v>2.4907376351441853E-2</v>
      </c>
      <c r="I96">
        <f>(Table1[[#This Row],[Direct Visit Clicks]]-$N$5)/($N$6-$N$5)</f>
        <v>3.7172455819622183E-2</v>
      </c>
      <c r="J96">
        <f>(Table1[[#This Row],[Ad Impressions]]-$N$3)/($N$4-$N$3)</f>
        <v>2.4907376351441853E-2</v>
      </c>
      <c r="K96">
        <f>(Table1[[#This Row],[Direct Visit Conversions]]-$N$23)/($N$24-$N$23)</f>
        <v>0.11538461538461539</v>
      </c>
    </row>
    <row r="97" spans="1:11" x14ac:dyDescent="0.25">
      <c r="A97" s="1">
        <v>43926</v>
      </c>
      <c r="B97">
        <v>14</v>
      </c>
      <c r="C97">
        <v>43683</v>
      </c>
      <c r="D97">
        <v>78</v>
      </c>
      <c r="F97">
        <v>434</v>
      </c>
      <c r="G97">
        <v>2</v>
      </c>
      <c r="H97">
        <f>(Table1[[#This Row],[Ad Impressions]]-$N$3)/($N$4-$N$3)</f>
        <v>2.3582362819035474E-2</v>
      </c>
      <c r="I97">
        <f>(Table1[[#This Row],[Direct Visit Clicks]]-$N$5)/($N$6-$N$5)</f>
        <v>9.7501523461304085E-2</v>
      </c>
      <c r="J97">
        <f>(Table1[[#This Row],[Ad Impressions]]-$N$3)/($N$4-$N$3)</f>
        <v>2.3582362819035474E-2</v>
      </c>
      <c r="K97">
        <f>(Table1[[#This Row],[Direct Visit Conversions]]-$N$23)/($N$24-$N$23)</f>
        <v>7.6923076923076927E-2</v>
      </c>
    </row>
    <row r="98" spans="1:11" x14ac:dyDescent="0.25">
      <c r="A98" s="1">
        <v>43927</v>
      </c>
      <c r="B98">
        <v>15</v>
      </c>
      <c r="C98">
        <v>50170</v>
      </c>
      <c r="D98">
        <v>92</v>
      </c>
      <c r="F98">
        <v>399</v>
      </c>
      <c r="G98">
        <v>0</v>
      </c>
      <c r="H98">
        <f>(Table1[[#This Row],[Ad Impressions]]-$N$3)/($N$4-$N$3)</f>
        <v>2.7172739922093188E-2</v>
      </c>
      <c r="I98">
        <f>(Table1[[#This Row],[Direct Visit Clicks]]-$N$5)/($N$6-$N$5)</f>
        <v>7.6173065204143811E-2</v>
      </c>
      <c r="J98">
        <f>(Table1[[#This Row],[Ad Impressions]]-$N$3)/($N$4-$N$3)</f>
        <v>2.7172739922093188E-2</v>
      </c>
      <c r="K98">
        <f>(Table1[[#This Row],[Direct Visit Conversions]]-$N$23)/($N$24-$N$23)</f>
        <v>0</v>
      </c>
    </row>
    <row r="99" spans="1:11" x14ac:dyDescent="0.25">
      <c r="A99" s="1">
        <v>43928</v>
      </c>
      <c r="B99">
        <v>15</v>
      </c>
      <c r="C99">
        <v>47779</v>
      </c>
      <c r="D99">
        <v>90</v>
      </c>
      <c r="E99">
        <v>0</v>
      </c>
      <c r="F99">
        <v>469</v>
      </c>
      <c r="G99">
        <v>0</v>
      </c>
      <c r="H99">
        <f>(Table1[[#This Row],[Ad Impressions]]-$N$3)/($N$4-$N$3)</f>
        <v>2.5849386807647222E-2</v>
      </c>
      <c r="I99">
        <f>(Table1[[#This Row],[Direct Visit Clicks]]-$N$5)/($N$6-$N$5)</f>
        <v>0.11882998171846434</v>
      </c>
      <c r="J99">
        <f>(Table1[[#This Row],[Ad Impressions]]-$N$3)/($N$4-$N$3)</f>
        <v>2.5849386807647222E-2</v>
      </c>
      <c r="K99">
        <f>(Table1[[#This Row],[Direct Visit Conversions]]-$N$23)/($N$24-$N$23)</f>
        <v>0</v>
      </c>
    </row>
    <row r="100" spans="1:11" x14ac:dyDescent="0.25">
      <c r="A100" s="1">
        <v>43929</v>
      </c>
      <c r="B100">
        <v>15</v>
      </c>
      <c r="C100">
        <v>49455</v>
      </c>
      <c r="D100">
        <v>94</v>
      </c>
      <c r="E100">
        <v>0</v>
      </c>
      <c r="F100">
        <v>354</v>
      </c>
      <c r="G100">
        <v>3</v>
      </c>
      <c r="H100">
        <f>(Table1[[#This Row],[Ad Impressions]]-$N$3)/($N$4-$N$3)</f>
        <v>2.6777006974862377E-2</v>
      </c>
      <c r="I100">
        <f>(Table1[[#This Row],[Direct Visit Clicks]]-$N$5)/($N$6-$N$5)</f>
        <v>4.8750761730652042E-2</v>
      </c>
      <c r="J100">
        <f>(Table1[[#This Row],[Ad Impressions]]-$N$3)/($N$4-$N$3)</f>
        <v>2.6777006974862377E-2</v>
      </c>
      <c r="K100">
        <f>(Table1[[#This Row],[Direct Visit Conversions]]-$N$23)/($N$24-$N$23)</f>
        <v>0.11538461538461539</v>
      </c>
    </row>
    <row r="101" spans="1:11" x14ac:dyDescent="0.25">
      <c r="A101" s="1">
        <v>43930</v>
      </c>
      <c r="B101">
        <v>15</v>
      </c>
      <c r="C101">
        <v>48290</v>
      </c>
      <c r="D101">
        <v>85</v>
      </c>
      <c r="E101">
        <v>2</v>
      </c>
      <c r="F101">
        <v>427</v>
      </c>
      <c r="G101">
        <v>1</v>
      </c>
      <c r="H101">
        <f>(Table1[[#This Row],[Ad Impressions]]-$N$3)/($N$4-$N$3)</f>
        <v>2.6132211333570219E-2</v>
      </c>
      <c r="I101">
        <f>(Table1[[#This Row],[Direct Visit Clicks]]-$N$5)/($N$6-$N$5)</f>
        <v>9.3235831809872036E-2</v>
      </c>
      <c r="J101">
        <f>(Table1[[#This Row],[Ad Impressions]]-$N$3)/($N$4-$N$3)</f>
        <v>2.6132211333570219E-2</v>
      </c>
      <c r="K101">
        <f>(Table1[[#This Row],[Direct Visit Conversions]]-$N$23)/($N$24-$N$23)</f>
        <v>3.8461538461538464E-2</v>
      </c>
    </row>
    <row r="102" spans="1:11" x14ac:dyDescent="0.25">
      <c r="A102" s="1">
        <v>43931</v>
      </c>
      <c r="B102">
        <v>15</v>
      </c>
      <c r="C102">
        <v>49718</v>
      </c>
      <c r="D102">
        <v>92</v>
      </c>
      <c r="E102">
        <v>0</v>
      </c>
      <c r="F102">
        <v>345</v>
      </c>
      <c r="G102">
        <v>2</v>
      </c>
      <c r="H102">
        <f>(Table1[[#This Row],[Ad Impressions]]-$N$3)/($N$4-$N$3)</f>
        <v>2.6922570282724902E-2</v>
      </c>
      <c r="I102">
        <f>(Table1[[#This Row],[Direct Visit Clicks]]-$N$5)/($N$6-$N$5)</f>
        <v>4.3266301035953685E-2</v>
      </c>
      <c r="J102">
        <f>(Table1[[#This Row],[Ad Impressions]]-$N$3)/($N$4-$N$3)</f>
        <v>2.6922570282724902E-2</v>
      </c>
      <c r="K102">
        <f>(Table1[[#This Row],[Direct Visit Conversions]]-$N$23)/($N$24-$N$23)</f>
        <v>7.6923076923076927E-2</v>
      </c>
    </row>
    <row r="103" spans="1:11" x14ac:dyDescent="0.25">
      <c r="A103" s="1">
        <v>43932</v>
      </c>
      <c r="B103">
        <v>15</v>
      </c>
      <c r="C103">
        <v>43494</v>
      </c>
      <c r="D103">
        <v>103</v>
      </c>
      <c r="E103">
        <v>1</v>
      </c>
      <c r="F103">
        <v>284</v>
      </c>
      <c r="G103">
        <v>0</v>
      </c>
      <c r="H103">
        <f>(Table1[[#This Row],[Ad Impressions]]-$N$3)/($N$4-$N$3)</f>
        <v>2.3477756487529707E-2</v>
      </c>
      <c r="I103">
        <f>(Table1[[#This Row],[Direct Visit Clicks]]-$N$5)/($N$6-$N$5)</f>
        <v>6.0938452163315053E-3</v>
      </c>
      <c r="J103">
        <f>(Table1[[#This Row],[Ad Impressions]]-$N$3)/($N$4-$N$3)</f>
        <v>2.3477756487529707E-2</v>
      </c>
      <c r="K103">
        <f>(Table1[[#This Row],[Direct Visit Conversions]]-$N$23)/($N$24-$N$23)</f>
        <v>0</v>
      </c>
    </row>
    <row r="104" spans="1:11" x14ac:dyDescent="0.25">
      <c r="A104" s="1">
        <v>43933</v>
      </c>
      <c r="B104">
        <v>15</v>
      </c>
      <c r="C104">
        <v>47964</v>
      </c>
      <c r="D104">
        <v>91</v>
      </c>
      <c r="E104">
        <v>1</v>
      </c>
      <c r="F104">
        <v>357</v>
      </c>
      <c r="G104">
        <v>1</v>
      </c>
      <c r="H104">
        <f>(Table1[[#This Row],[Ad Impressions]]-$N$3)/($N$4-$N$3)</f>
        <v>2.5951779248539111E-2</v>
      </c>
      <c r="I104">
        <f>(Table1[[#This Row],[Direct Visit Clicks]]-$N$5)/($N$6-$N$5)</f>
        <v>5.0578915295551495E-2</v>
      </c>
      <c r="J104">
        <f>(Table1[[#This Row],[Ad Impressions]]-$N$3)/($N$4-$N$3)</f>
        <v>2.5951779248539111E-2</v>
      </c>
      <c r="K104">
        <f>(Table1[[#This Row],[Direct Visit Conversions]]-$N$23)/($N$24-$N$23)</f>
        <v>3.8461538461538464E-2</v>
      </c>
    </row>
    <row r="105" spans="1:11" x14ac:dyDescent="0.25">
      <c r="A105" s="1">
        <v>43934</v>
      </c>
      <c r="B105">
        <v>16</v>
      </c>
      <c r="C105">
        <v>50518</v>
      </c>
      <c r="D105">
        <v>82</v>
      </c>
      <c r="E105">
        <v>1</v>
      </c>
      <c r="F105">
        <v>474</v>
      </c>
      <c r="G105">
        <v>0</v>
      </c>
      <c r="H105">
        <f>(Table1[[#This Row],[Ad Impressions]]-$N$3)/($N$4-$N$3)</f>
        <v>2.7365348405500634E-2</v>
      </c>
      <c r="I105">
        <f>(Table1[[#This Row],[Direct Visit Clicks]]-$N$5)/($N$6-$N$5)</f>
        <v>0.12187690432663011</v>
      </c>
      <c r="J105">
        <f>(Table1[[#This Row],[Ad Impressions]]-$N$3)/($N$4-$N$3)</f>
        <v>2.7365348405500634E-2</v>
      </c>
      <c r="K105">
        <f>(Table1[[#This Row],[Direct Visit Conversions]]-$N$23)/($N$24-$N$23)</f>
        <v>0</v>
      </c>
    </row>
    <row r="106" spans="1:11" x14ac:dyDescent="0.25">
      <c r="A106" s="1">
        <v>43935</v>
      </c>
      <c r="B106">
        <v>16</v>
      </c>
      <c r="C106">
        <v>31896</v>
      </c>
      <c r="D106">
        <v>77</v>
      </c>
      <c r="E106">
        <v>2</v>
      </c>
      <c r="F106">
        <v>1105</v>
      </c>
      <c r="G106">
        <v>1</v>
      </c>
      <c r="H106">
        <f>(Table1[[#This Row],[Ad Impressions]]-$N$3)/($N$4-$N$3)</f>
        <v>1.7058580652588536E-2</v>
      </c>
      <c r="I106">
        <f>(Table1[[#This Row],[Direct Visit Clicks]]-$N$5)/($N$6-$N$5)</f>
        <v>0.50639853747714803</v>
      </c>
      <c r="J106">
        <f>(Table1[[#This Row],[Ad Impressions]]-$N$3)/($N$4-$N$3)</f>
        <v>1.7058580652588536E-2</v>
      </c>
      <c r="K106">
        <f>(Table1[[#This Row],[Direct Visit Conversions]]-$N$23)/($N$24-$N$23)</f>
        <v>3.8461538461538464E-2</v>
      </c>
    </row>
    <row r="107" spans="1:11" x14ac:dyDescent="0.25">
      <c r="A107" s="1">
        <v>43936</v>
      </c>
      <c r="B107">
        <v>16</v>
      </c>
      <c r="C107">
        <v>19040</v>
      </c>
      <c r="D107">
        <v>39</v>
      </c>
      <c r="E107">
        <v>3</v>
      </c>
      <c r="F107">
        <v>831</v>
      </c>
      <c r="G107">
        <v>6</v>
      </c>
      <c r="H107">
        <f>(Table1[[#This Row],[Ad Impressions]]-$N$3)/($N$4-$N$3)</f>
        <v>9.9431362195825275E-3</v>
      </c>
      <c r="I107">
        <f>(Table1[[#This Row],[Direct Visit Clicks]]-$N$5)/($N$6-$N$5)</f>
        <v>0.33942717854966487</v>
      </c>
      <c r="J107">
        <f>(Table1[[#This Row],[Ad Impressions]]-$N$3)/($N$4-$N$3)</f>
        <v>9.9431362195825275E-3</v>
      </c>
      <c r="K107">
        <f>(Table1[[#This Row],[Direct Visit Conversions]]-$N$23)/($N$24-$N$23)</f>
        <v>0.23076923076923078</v>
      </c>
    </row>
    <row r="108" spans="1:11" x14ac:dyDescent="0.25">
      <c r="A108" s="1">
        <v>43937</v>
      </c>
      <c r="B108">
        <v>16</v>
      </c>
      <c r="C108">
        <v>18661</v>
      </c>
      <c r="D108">
        <v>42</v>
      </c>
      <c r="E108">
        <v>2</v>
      </c>
      <c r="F108">
        <v>955</v>
      </c>
      <c r="G108">
        <v>6</v>
      </c>
      <c r="H108">
        <f>(Table1[[#This Row],[Ad Impressions]]-$N$3)/($N$4-$N$3)</f>
        <v>9.7333700839175238E-3</v>
      </c>
      <c r="I108">
        <f>(Table1[[#This Row],[Direct Visit Clicks]]-$N$5)/($N$6-$N$5)</f>
        <v>0.41499085923217549</v>
      </c>
      <c r="J108">
        <f>(Table1[[#This Row],[Ad Impressions]]-$N$3)/($N$4-$N$3)</f>
        <v>9.7333700839175238E-3</v>
      </c>
      <c r="K108">
        <f>(Table1[[#This Row],[Direct Visit Conversions]]-$N$23)/($N$24-$N$23)</f>
        <v>0.23076923076923078</v>
      </c>
    </row>
    <row r="109" spans="1:11" x14ac:dyDescent="0.25">
      <c r="A109" s="1">
        <v>43938</v>
      </c>
      <c r="B109">
        <v>16</v>
      </c>
      <c r="C109">
        <v>18367</v>
      </c>
      <c r="D109">
        <v>47</v>
      </c>
      <c r="E109">
        <v>2</v>
      </c>
      <c r="F109">
        <v>533</v>
      </c>
      <c r="G109">
        <v>3</v>
      </c>
      <c r="H109">
        <f>(Table1[[#This Row],[Ad Impressions]]-$N$3)/($N$4-$N$3)</f>
        <v>9.5706491237974416E-3</v>
      </c>
      <c r="I109">
        <f>(Table1[[#This Row],[Direct Visit Clicks]]-$N$5)/($N$6-$N$5)</f>
        <v>0.15783059110298597</v>
      </c>
      <c r="J109">
        <f>(Table1[[#This Row],[Ad Impressions]]-$N$3)/($N$4-$N$3)</f>
        <v>9.5706491237974416E-3</v>
      </c>
      <c r="K109">
        <f>(Table1[[#This Row],[Direct Visit Conversions]]-$N$23)/($N$24-$N$23)</f>
        <v>0.11538461538461539</v>
      </c>
    </row>
    <row r="110" spans="1:11" x14ac:dyDescent="0.25">
      <c r="A110" s="1">
        <v>43939</v>
      </c>
      <c r="B110">
        <v>16</v>
      </c>
      <c r="C110">
        <v>16528</v>
      </c>
      <c r="D110">
        <v>56</v>
      </c>
      <c r="E110">
        <v>4</v>
      </c>
      <c r="F110">
        <v>804</v>
      </c>
      <c r="G110">
        <v>2</v>
      </c>
      <c r="H110">
        <f>(Table1[[#This Row],[Ad Impressions]]-$N$3)/($N$4-$N$3)</f>
        <v>8.5528129140667285E-3</v>
      </c>
      <c r="I110">
        <f>(Table1[[#This Row],[Direct Visit Clicks]]-$N$5)/($N$6-$N$5)</f>
        <v>0.32297379646556978</v>
      </c>
      <c r="J110">
        <f>(Table1[[#This Row],[Ad Impressions]]-$N$3)/($N$4-$N$3)</f>
        <v>8.5528129140667285E-3</v>
      </c>
      <c r="K110">
        <f>(Table1[[#This Row],[Direct Visit Conversions]]-$N$23)/($N$24-$N$23)</f>
        <v>7.6923076923076927E-2</v>
      </c>
    </row>
    <row r="111" spans="1:11" x14ac:dyDescent="0.25">
      <c r="A111" s="1">
        <v>43940</v>
      </c>
      <c r="B111">
        <v>16</v>
      </c>
      <c r="C111">
        <v>14155</v>
      </c>
      <c r="D111">
        <v>42</v>
      </c>
      <c r="E111">
        <v>2</v>
      </c>
      <c r="F111">
        <v>480</v>
      </c>
      <c r="G111">
        <v>6</v>
      </c>
      <c r="H111">
        <f>(Table1[[#This Row],[Ad Impressions]]-$N$3)/($N$4-$N$3)</f>
        <v>7.2394223073832149E-3</v>
      </c>
      <c r="I111">
        <f>(Table1[[#This Row],[Direct Visit Clicks]]-$N$5)/($N$6-$N$5)</f>
        <v>0.12553321145642901</v>
      </c>
      <c r="J111">
        <f>(Table1[[#This Row],[Ad Impressions]]-$N$3)/($N$4-$N$3)</f>
        <v>7.2394223073832149E-3</v>
      </c>
      <c r="K111">
        <f>(Table1[[#This Row],[Direct Visit Conversions]]-$N$23)/($N$24-$N$23)</f>
        <v>0.23076923076923078</v>
      </c>
    </row>
    <row r="112" spans="1:11" x14ac:dyDescent="0.25">
      <c r="A112" s="1">
        <v>43941</v>
      </c>
      <c r="B112">
        <v>17</v>
      </c>
      <c r="C112">
        <v>17104</v>
      </c>
      <c r="D112">
        <v>47</v>
      </c>
      <c r="E112">
        <v>2</v>
      </c>
      <c r="F112">
        <v>602</v>
      </c>
      <c r="G112">
        <v>3</v>
      </c>
      <c r="H112">
        <f>(Table1[[#This Row],[Ad Impressions]]-$N$3)/($N$4-$N$3)</f>
        <v>8.8716131624652552E-3</v>
      </c>
      <c r="I112">
        <f>(Table1[[#This Row],[Direct Visit Clicks]]-$N$5)/($N$6-$N$5)</f>
        <v>0.19987812309567338</v>
      </c>
      <c r="J112">
        <f>(Table1[[#This Row],[Ad Impressions]]-$N$3)/($N$4-$N$3)</f>
        <v>8.8716131624652552E-3</v>
      </c>
      <c r="K112">
        <f>(Table1[[#This Row],[Direct Visit Conversions]]-$N$23)/($N$24-$N$23)</f>
        <v>0.11538461538461539</v>
      </c>
    </row>
    <row r="113" spans="1:11" x14ac:dyDescent="0.25">
      <c r="A113" s="1">
        <v>43942</v>
      </c>
      <c r="B113">
        <v>17</v>
      </c>
      <c r="C113">
        <v>18455</v>
      </c>
      <c r="D113">
        <v>37</v>
      </c>
      <c r="E113">
        <v>4</v>
      </c>
      <c r="F113">
        <v>560</v>
      </c>
      <c r="G113">
        <v>1</v>
      </c>
      <c r="H113">
        <f>(Table1[[#This Row],[Ad Impressions]]-$N$3)/($N$4-$N$3)</f>
        <v>9.6193547173027728E-3</v>
      </c>
      <c r="I113">
        <f>(Table1[[#This Row],[Direct Visit Clicks]]-$N$5)/($N$6-$N$5)</f>
        <v>0.17428397318708105</v>
      </c>
      <c r="J113">
        <f>(Table1[[#This Row],[Ad Impressions]]-$N$3)/($N$4-$N$3)</f>
        <v>9.6193547173027728E-3</v>
      </c>
      <c r="K113">
        <f>(Table1[[#This Row],[Direct Visit Conversions]]-$N$23)/($N$24-$N$23)</f>
        <v>3.8461538461538464E-2</v>
      </c>
    </row>
    <row r="114" spans="1:11" x14ac:dyDescent="0.25">
      <c r="A114" s="1">
        <v>43943</v>
      </c>
      <c r="B114">
        <v>17</v>
      </c>
      <c r="C114">
        <v>19542</v>
      </c>
      <c r="D114">
        <v>45</v>
      </c>
      <c r="E114">
        <v>1</v>
      </c>
      <c r="F114">
        <v>919</v>
      </c>
      <c r="G114">
        <v>0</v>
      </c>
      <c r="H114">
        <f>(Table1[[#This Row],[Ad Impressions]]-$N$3)/($N$4-$N$3)</f>
        <v>1.0220979491624298E-2</v>
      </c>
      <c r="I114">
        <f>(Table1[[#This Row],[Direct Visit Clicks]]-$N$5)/($N$6-$N$5)</f>
        <v>0.39305301645338209</v>
      </c>
      <c r="J114">
        <f>(Table1[[#This Row],[Ad Impressions]]-$N$3)/($N$4-$N$3)</f>
        <v>1.0220979491624298E-2</v>
      </c>
      <c r="K114">
        <f>(Table1[[#This Row],[Direct Visit Conversions]]-$N$23)/($N$24-$N$23)</f>
        <v>0</v>
      </c>
    </row>
    <row r="115" spans="1:11" x14ac:dyDescent="0.25">
      <c r="A115" s="1">
        <v>43944</v>
      </c>
      <c r="B115">
        <v>17</v>
      </c>
      <c r="C115">
        <v>17591</v>
      </c>
      <c r="D115">
        <v>33</v>
      </c>
      <c r="E115">
        <v>3</v>
      </c>
      <c r="F115">
        <v>858</v>
      </c>
      <c r="G115">
        <v>3</v>
      </c>
      <c r="H115">
        <f>(Table1[[#This Row],[Ad Impressions]]-$N$3)/($N$4-$N$3)</f>
        <v>9.1411543447049819E-3</v>
      </c>
      <c r="I115">
        <f>(Table1[[#This Row],[Direct Visit Clicks]]-$N$5)/($N$6-$N$5)</f>
        <v>0.35588056063375989</v>
      </c>
      <c r="J115">
        <f>(Table1[[#This Row],[Ad Impressions]]-$N$3)/($N$4-$N$3)</f>
        <v>9.1411543447049819E-3</v>
      </c>
      <c r="K115">
        <f>(Table1[[#This Row],[Direct Visit Conversions]]-$N$23)/($N$24-$N$23)</f>
        <v>0.11538461538461539</v>
      </c>
    </row>
    <row r="116" spans="1:11" x14ac:dyDescent="0.25">
      <c r="A116" s="1">
        <v>43945</v>
      </c>
      <c r="B116">
        <v>17</v>
      </c>
      <c r="C116">
        <v>13855</v>
      </c>
      <c r="D116">
        <v>47</v>
      </c>
      <c r="E116">
        <v>0</v>
      </c>
      <c r="F116">
        <v>687</v>
      </c>
      <c r="G116">
        <v>0</v>
      </c>
      <c r="H116">
        <f>(Table1[[#This Row],[Ad Impressions]]-$N$3)/($N$4-$N$3)</f>
        <v>7.0733805113423155E-3</v>
      </c>
      <c r="I116">
        <f>(Table1[[#This Row],[Direct Visit Clicks]]-$N$5)/($N$6-$N$5)</f>
        <v>0.25167580743449114</v>
      </c>
      <c r="J116">
        <f>(Table1[[#This Row],[Ad Impressions]]-$N$3)/($N$4-$N$3)</f>
        <v>7.0733805113423155E-3</v>
      </c>
      <c r="K116">
        <f>(Table1[[#This Row],[Direct Visit Conversions]]-$N$23)/($N$24-$N$23)</f>
        <v>0</v>
      </c>
    </row>
    <row r="117" spans="1:11" x14ac:dyDescent="0.25">
      <c r="A117" s="1">
        <v>43946</v>
      </c>
      <c r="B117">
        <v>17</v>
      </c>
      <c r="C117">
        <v>19216</v>
      </c>
      <c r="D117">
        <v>41</v>
      </c>
      <c r="E117">
        <v>7</v>
      </c>
      <c r="F117">
        <v>752</v>
      </c>
      <c r="G117">
        <v>3</v>
      </c>
      <c r="H117">
        <f>(Table1[[#This Row],[Ad Impressions]]-$N$3)/($N$4-$N$3)</f>
        <v>1.0040547406593188E-2</v>
      </c>
      <c r="I117">
        <f>(Table1[[#This Row],[Direct Visit Clicks]]-$N$5)/($N$6-$N$5)</f>
        <v>0.29128580134064597</v>
      </c>
      <c r="J117">
        <f>(Table1[[#This Row],[Ad Impressions]]-$N$3)/($N$4-$N$3)</f>
        <v>1.0040547406593188E-2</v>
      </c>
      <c r="K117">
        <f>(Table1[[#This Row],[Direct Visit Conversions]]-$N$23)/($N$24-$N$23)</f>
        <v>0.11538461538461539</v>
      </c>
    </row>
    <row r="118" spans="1:11" x14ac:dyDescent="0.25">
      <c r="A118" s="1">
        <v>43947</v>
      </c>
      <c r="B118">
        <v>17</v>
      </c>
      <c r="C118">
        <v>17136</v>
      </c>
      <c r="D118">
        <v>48</v>
      </c>
      <c r="E118">
        <v>5</v>
      </c>
      <c r="F118">
        <v>600</v>
      </c>
      <c r="G118">
        <v>3</v>
      </c>
      <c r="H118">
        <f>(Table1[[#This Row],[Ad Impressions]]-$N$3)/($N$4-$N$3)</f>
        <v>8.8893242873762848E-3</v>
      </c>
      <c r="I118">
        <f>(Table1[[#This Row],[Direct Visit Clicks]]-$N$5)/($N$6-$N$5)</f>
        <v>0.19865935405240706</v>
      </c>
      <c r="J118">
        <f>(Table1[[#This Row],[Ad Impressions]]-$N$3)/($N$4-$N$3)</f>
        <v>8.8893242873762848E-3</v>
      </c>
      <c r="K118">
        <f>(Table1[[#This Row],[Direct Visit Conversions]]-$N$23)/($N$24-$N$23)</f>
        <v>0.11538461538461539</v>
      </c>
    </row>
    <row r="119" spans="1:11" x14ac:dyDescent="0.25">
      <c r="A119" s="1">
        <v>43948</v>
      </c>
      <c r="B119">
        <v>18</v>
      </c>
      <c r="C119">
        <v>17138</v>
      </c>
      <c r="D119">
        <v>36</v>
      </c>
      <c r="E119">
        <v>3</v>
      </c>
      <c r="F119">
        <v>1051</v>
      </c>
      <c r="G119">
        <v>1</v>
      </c>
      <c r="H119">
        <f>(Table1[[#This Row],[Ad Impressions]]-$N$3)/($N$4-$N$3)</f>
        <v>8.8904312326832241E-3</v>
      </c>
      <c r="I119">
        <f>(Table1[[#This Row],[Direct Visit Clicks]]-$N$5)/($N$6-$N$5)</f>
        <v>0.47349177330895797</v>
      </c>
      <c r="J119">
        <f>(Table1[[#This Row],[Ad Impressions]]-$N$3)/($N$4-$N$3)</f>
        <v>8.8904312326832241E-3</v>
      </c>
      <c r="K119">
        <f>(Table1[[#This Row],[Direct Visit Conversions]]-$N$23)/($N$24-$N$23)</f>
        <v>3.8461538461538464E-2</v>
      </c>
    </row>
    <row r="120" spans="1:11" x14ac:dyDescent="0.25">
      <c r="A120" s="1">
        <v>43949</v>
      </c>
      <c r="B120">
        <v>18</v>
      </c>
      <c r="C120">
        <v>16069</v>
      </c>
      <c r="D120">
        <v>40</v>
      </c>
      <c r="E120">
        <v>4</v>
      </c>
      <c r="F120">
        <v>759</v>
      </c>
      <c r="G120">
        <v>2</v>
      </c>
      <c r="H120">
        <f>(Table1[[#This Row],[Ad Impressions]]-$N$3)/($N$4-$N$3)</f>
        <v>8.2987689661241527E-3</v>
      </c>
      <c r="I120">
        <f>(Table1[[#This Row],[Direct Visit Clicks]]-$N$5)/($N$6-$N$5)</f>
        <v>0.295551492992078</v>
      </c>
      <c r="J120">
        <f>(Table1[[#This Row],[Ad Impressions]]-$N$3)/($N$4-$N$3)</f>
        <v>8.2987689661241527E-3</v>
      </c>
      <c r="K120">
        <f>(Table1[[#This Row],[Direct Visit Conversions]]-$N$23)/($N$24-$N$23)</f>
        <v>7.6923076923076927E-2</v>
      </c>
    </row>
    <row r="121" spans="1:11" x14ac:dyDescent="0.25">
      <c r="A121" s="1">
        <v>43950</v>
      </c>
      <c r="B121">
        <v>18</v>
      </c>
      <c r="C121">
        <v>18175</v>
      </c>
      <c r="D121">
        <v>32</v>
      </c>
      <c r="E121">
        <v>1</v>
      </c>
      <c r="F121">
        <v>685</v>
      </c>
      <c r="G121">
        <v>1</v>
      </c>
      <c r="H121">
        <f>(Table1[[#This Row],[Ad Impressions]]-$N$3)/($N$4-$N$3)</f>
        <v>9.464382374331266E-3</v>
      </c>
      <c r="I121">
        <f>(Table1[[#This Row],[Direct Visit Clicks]]-$N$5)/($N$6-$N$5)</f>
        <v>0.25045703839122485</v>
      </c>
      <c r="J121">
        <f>(Table1[[#This Row],[Ad Impressions]]-$N$3)/($N$4-$N$3)</f>
        <v>9.464382374331266E-3</v>
      </c>
      <c r="K121">
        <f>(Table1[[#This Row],[Direct Visit Conversions]]-$N$23)/($N$24-$N$23)</f>
        <v>3.8461538461538464E-2</v>
      </c>
    </row>
    <row r="122" spans="1:11" x14ac:dyDescent="0.25">
      <c r="A122" s="1">
        <v>43951</v>
      </c>
      <c r="B122">
        <v>18</v>
      </c>
      <c r="C122">
        <v>21132</v>
      </c>
      <c r="D122">
        <v>43</v>
      </c>
      <c r="E122">
        <v>2</v>
      </c>
      <c r="F122">
        <v>716</v>
      </c>
      <c r="G122">
        <v>0</v>
      </c>
      <c r="H122">
        <f>(Table1[[#This Row],[Ad Impressions]]-$N$3)/($N$4-$N$3)</f>
        <v>1.1101001010641065E-2</v>
      </c>
      <c r="I122">
        <f>(Table1[[#This Row],[Direct Visit Clicks]]-$N$5)/($N$6-$N$5)</f>
        <v>0.26934795856185251</v>
      </c>
      <c r="J122">
        <f>(Table1[[#This Row],[Ad Impressions]]-$N$3)/($N$4-$N$3)</f>
        <v>1.1101001010641065E-2</v>
      </c>
      <c r="K122">
        <f>(Table1[[#This Row],[Direct Visit Conversions]]-$N$23)/($N$24-$N$23)</f>
        <v>0</v>
      </c>
    </row>
    <row r="123" spans="1:11" x14ac:dyDescent="0.25">
      <c r="A123" s="1">
        <v>43952</v>
      </c>
      <c r="B123">
        <v>18</v>
      </c>
      <c r="C123">
        <v>18802</v>
      </c>
      <c r="D123">
        <v>33</v>
      </c>
      <c r="E123">
        <v>4</v>
      </c>
      <c r="F123">
        <v>664</v>
      </c>
      <c r="G123">
        <v>1</v>
      </c>
      <c r="H123">
        <f>(Table1[[#This Row],[Ad Impressions]]-$N$3)/($N$4-$N$3)</f>
        <v>9.8114097280567469E-3</v>
      </c>
      <c r="I123">
        <f>(Table1[[#This Row],[Direct Visit Clicks]]-$N$5)/($N$6-$N$5)</f>
        <v>0.23765996343692869</v>
      </c>
      <c r="J123">
        <f>(Table1[[#This Row],[Ad Impressions]]-$N$3)/($N$4-$N$3)</f>
        <v>9.8114097280567469E-3</v>
      </c>
      <c r="K123">
        <f>(Table1[[#This Row],[Direct Visit Conversions]]-$N$23)/($N$24-$N$23)</f>
        <v>3.8461538461538464E-2</v>
      </c>
    </row>
    <row r="124" spans="1:11" x14ac:dyDescent="0.25">
      <c r="A124" s="1">
        <v>43953</v>
      </c>
      <c r="B124">
        <v>18</v>
      </c>
      <c r="C124">
        <v>17827</v>
      </c>
      <c r="D124">
        <v>48</v>
      </c>
      <c r="E124">
        <v>0</v>
      </c>
      <c r="F124">
        <v>448</v>
      </c>
      <c r="G124">
        <v>1</v>
      </c>
      <c r="H124">
        <f>(Table1[[#This Row],[Ad Impressions]]-$N$3)/($N$4-$N$3)</f>
        <v>9.2717738909238231E-3</v>
      </c>
      <c r="I124">
        <f>(Table1[[#This Row],[Direct Visit Clicks]]-$N$5)/($N$6-$N$5)</f>
        <v>0.10603290676416818</v>
      </c>
      <c r="J124">
        <f>(Table1[[#This Row],[Ad Impressions]]-$N$3)/($N$4-$N$3)</f>
        <v>9.2717738909238231E-3</v>
      </c>
      <c r="K124">
        <f>(Table1[[#This Row],[Direct Visit Conversions]]-$N$23)/($N$24-$N$23)</f>
        <v>3.8461538461538464E-2</v>
      </c>
    </row>
    <row r="125" spans="1:11" x14ac:dyDescent="0.25">
      <c r="A125" s="1">
        <v>43954</v>
      </c>
      <c r="B125">
        <v>18</v>
      </c>
      <c r="C125">
        <v>16841</v>
      </c>
      <c r="D125">
        <v>49</v>
      </c>
      <c r="E125">
        <v>1</v>
      </c>
      <c r="F125">
        <v>667</v>
      </c>
      <c r="G125">
        <v>0</v>
      </c>
      <c r="H125">
        <f>(Table1[[#This Row],[Ad Impressions]]-$N$3)/($N$4-$N$3)</f>
        <v>8.7260498546027337E-3</v>
      </c>
      <c r="I125">
        <f>(Table1[[#This Row],[Direct Visit Clicks]]-$N$5)/($N$6-$N$5)</f>
        <v>0.23948811700182815</v>
      </c>
      <c r="J125">
        <f>(Table1[[#This Row],[Ad Impressions]]-$N$3)/($N$4-$N$3)</f>
        <v>8.7260498546027337E-3</v>
      </c>
      <c r="K125">
        <f>(Table1[[#This Row],[Direct Visit Conversions]]-$N$23)/($N$24-$N$23)</f>
        <v>0</v>
      </c>
    </row>
    <row r="126" spans="1:11" x14ac:dyDescent="0.25">
      <c r="A126" s="1">
        <v>43955</v>
      </c>
      <c r="B126">
        <v>19</v>
      </c>
      <c r="C126">
        <v>19005</v>
      </c>
      <c r="D126">
        <v>37</v>
      </c>
      <c r="E126">
        <v>2</v>
      </c>
      <c r="F126">
        <v>799</v>
      </c>
      <c r="G126">
        <v>1</v>
      </c>
      <c r="H126">
        <f>(Table1[[#This Row],[Ad Impressions]]-$N$3)/($N$4-$N$3)</f>
        <v>9.9237646767110881E-3</v>
      </c>
      <c r="I126">
        <f>(Table1[[#This Row],[Direct Visit Clicks]]-$N$5)/($N$6-$N$5)</f>
        <v>0.31992687385740404</v>
      </c>
      <c r="J126">
        <f>(Table1[[#This Row],[Ad Impressions]]-$N$3)/($N$4-$N$3)</f>
        <v>9.9237646767110881E-3</v>
      </c>
      <c r="K126">
        <f>(Table1[[#This Row],[Direct Visit Conversions]]-$N$23)/($N$24-$N$23)</f>
        <v>3.8461538461538464E-2</v>
      </c>
    </row>
    <row r="127" spans="1:11" x14ac:dyDescent="0.25">
      <c r="A127" s="1">
        <v>43956</v>
      </c>
      <c r="B127">
        <v>19</v>
      </c>
      <c r="C127">
        <v>18893</v>
      </c>
      <c r="D127">
        <v>37</v>
      </c>
      <c r="E127">
        <v>1</v>
      </c>
      <c r="F127">
        <v>716</v>
      </c>
      <c r="G127">
        <v>0</v>
      </c>
      <c r="H127">
        <f>(Table1[[#This Row],[Ad Impressions]]-$N$3)/($N$4-$N$3)</f>
        <v>9.8617757395224864E-3</v>
      </c>
      <c r="I127">
        <f>(Table1[[#This Row],[Direct Visit Clicks]]-$N$5)/($N$6-$N$5)</f>
        <v>0.26934795856185251</v>
      </c>
      <c r="J127">
        <f>(Table1[[#This Row],[Ad Impressions]]-$N$3)/($N$4-$N$3)</f>
        <v>9.8617757395224864E-3</v>
      </c>
      <c r="K127">
        <f>(Table1[[#This Row],[Direct Visit Conversions]]-$N$23)/($N$24-$N$23)</f>
        <v>0</v>
      </c>
    </row>
    <row r="128" spans="1:11" x14ac:dyDescent="0.25">
      <c r="A128" s="1">
        <v>43957</v>
      </c>
      <c r="B128">
        <v>19</v>
      </c>
      <c r="C128">
        <v>15919</v>
      </c>
      <c r="D128">
        <v>47</v>
      </c>
      <c r="E128">
        <v>0</v>
      </c>
      <c r="F128">
        <v>983</v>
      </c>
      <c r="G128">
        <v>1</v>
      </c>
      <c r="H128">
        <f>(Table1[[#This Row],[Ad Impressions]]-$N$3)/($N$4-$N$3)</f>
        <v>8.2157480681037034E-3</v>
      </c>
      <c r="I128">
        <f>(Table1[[#This Row],[Direct Visit Clicks]]-$N$5)/($N$6-$N$5)</f>
        <v>0.43205362583790374</v>
      </c>
      <c r="J128">
        <f>(Table1[[#This Row],[Ad Impressions]]-$N$3)/($N$4-$N$3)</f>
        <v>8.2157480681037034E-3</v>
      </c>
      <c r="K128">
        <f>(Table1[[#This Row],[Direct Visit Conversions]]-$N$23)/($N$24-$N$23)</f>
        <v>3.8461538461538464E-2</v>
      </c>
    </row>
    <row r="129" spans="1:11" x14ac:dyDescent="0.25">
      <c r="A129" s="1">
        <v>43958</v>
      </c>
      <c r="B129">
        <v>19</v>
      </c>
      <c r="C129">
        <v>16424</v>
      </c>
      <c r="D129">
        <v>31</v>
      </c>
      <c r="E129">
        <v>5</v>
      </c>
      <c r="F129">
        <v>674</v>
      </c>
      <c r="G129">
        <v>2</v>
      </c>
      <c r="H129">
        <f>(Table1[[#This Row],[Ad Impressions]]-$N$3)/($N$4-$N$3)</f>
        <v>8.4952517581058842E-3</v>
      </c>
      <c r="I129">
        <f>(Table1[[#This Row],[Direct Visit Clicks]]-$N$5)/($N$6-$N$5)</f>
        <v>0.24375380865326021</v>
      </c>
      <c r="J129">
        <f>(Table1[[#This Row],[Ad Impressions]]-$N$3)/($N$4-$N$3)</f>
        <v>8.4952517581058842E-3</v>
      </c>
      <c r="K129">
        <f>(Table1[[#This Row],[Direct Visit Conversions]]-$N$23)/($N$24-$N$23)</f>
        <v>7.6923076923076927E-2</v>
      </c>
    </row>
    <row r="130" spans="1:11" x14ac:dyDescent="0.25">
      <c r="A130" s="1">
        <v>43959</v>
      </c>
      <c r="B130">
        <v>19</v>
      </c>
      <c r="C130">
        <v>16177</v>
      </c>
      <c r="D130">
        <v>34</v>
      </c>
      <c r="E130">
        <v>0</v>
      </c>
      <c r="F130">
        <v>741</v>
      </c>
      <c r="G130">
        <v>0</v>
      </c>
      <c r="H130">
        <f>(Table1[[#This Row],[Ad Impressions]]-$N$3)/($N$4-$N$3)</f>
        <v>8.3585440126988774E-3</v>
      </c>
      <c r="I130">
        <f>(Table1[[#This Row],[Direct Visit Clicks]]-$N$5)/($N$6-$N$5)</f>
        <v>0.2845825716026813</v>
      </c>
      <c r="J130">
        <f>(Table1[[#This Row],[Ad Impressions]]-$N$3)/($N$4-$N$3)</f>
        <v>8.3585440126988774E-3</v>
      </c>
      <c r="K130">
        <f>(Table1[[#This Row],[Direct Visit Conversions]]-$N$23)/($N$24-$N$23)</f>
        <v>0</v>
      </c>
    </row>
    <row r="131" spans="1:11" x14ac:dyDescent="0.25">
      <c r="A131" s="1">
        <v>43960</v>
      </c>
      <c r="B131">
        <v>19</v>
      </c>
      <c r="C131">
        <v>15004</v>
      </c>
      <c r="D131">
        <v>37</v>
      </c>
      <c r="E131">
        <v>0</v>
      </c>
      <c r="F131">
        <v>704</v>
      </c>
      <c r="G131">
        <v>1</v>
      </c>
      <c r="H131">
        <f>(Table1[[#This Row],[Ad Impressions]]-$N$3)/($N$4-$N$3)</f>
        <v>7.7093205901789599E-3</v>
      </c>
      <c r="I131">
        <f>(Table1[[#This Row],[Direct Visit Clicks]]-$N$5)/($N$6-$N$5)</f>
        <v>0.26203534430225472</v>
      </c>
      <c r="J131">
        <f>(Table1[[#This Row],[Ad Impressions]]-$N$3)/($N$4-$N$3)</f>
        <v>7.7093205901789599E-3</v>
      </c>
      <c r="K131">
        <f>(Table1[[#This Row],[Direct Visit Conversions]]-$N$23)/($N$24-$N$23)</f>
        <v>3.8461538461538464E-2</v>
      </c>
    </row>
    <row r="132" spans="1:11" x14ac:dyDescent="0.25">
      <c r="A132" s="1">
        <v>43961</v>
      </c>
      <c r="B132">
        <v>19</v>
      </c>
      <c r="C132">
        <v>15414</v>
      </c>
      <c r="D132">
        <v>46</v>
      </c>
      <c r="E132">
        <v>0</v>
      </c>
      <c r="F132">
        <v>780</v>
      </c>
      <c r="G132">
        <v>1</v>
      </c>
      <c r="H132">
        <f>(Table1[[#This Row],[Ad Impressions]]-$N$3)/($N$4-$N$3)</f>
        <v>7.9362443781015226E-3</v>
      </c>
      <c r="I132">
        <f>(Table1[[#This Row],[Direct Visit Clicks]]-$N$5)/($N$6-$N$5)</f>
        <v>0.30834856794637416</v>
      </c>
      <c r="J132">
        <f>(Table1[[#This Row],[Ad Impressions]]-$N$3)/($N$4-$N$3)</f>
        <v>7.9362443781015226E-3</v>
      </c>
      <c r="K132">
        <f>(Table1[[#This Row],[Direct Visit Conversions]]-$N$23)/($N$24-$N$23)</f>
        <v>3.8461538461538464E-2</v>
      </c>
    </row>
    <row r="133" spans="1:11" x14ac:dyDescent="0.25">
      <c r="A133" s="1">
        <v>43962</v>
      </c>
      <c r="B133">
        <v>20</v>
      </c>
      <c r="C133">
        <v>17555</v>
      </c>
      <c r="D133">
        <v>34</v>
      </c>
      <c r="E133">
        <v>2</v>
      </c>
      <c r="F133">
        <v>1064</v>
      </c>
      <c r="G133">
        <v>1</v>
      </c>
      <c r="H133">
        <f>(Table1[[#This Row],[Ad Impressions]]-$N$3)/($N$4-$N$3)</f>
        <v>9.1212293291800754E-3</v>
      </c>
      <c r="I133">
        <f>(Table1[[#This Row],[Direct Visit Clicks]]-$N$5)/($N$6-$N$5)</f>
        <v>0.48141377209018893</v>
      </c>
      <c r="J133">
        <f>(Table1[[#This Row],[Ad Impressions]]-$N$3)/($N$4-$N$3)</f>
        <v>9.1212293291800754E-3</v>
      </c>
      <c r="K133">
        <f>(Table1[[#This Row],[Direct Visit Conversions]]-$N$23)/($N$24-$N$23)</f>
        <v>3.8461538461538464E-2</v>
      </c>
    </row>
    <row r="134" spans="1:11" x14ac:dyDescent="0.25">
      <c r="A134" s="1">
        <v>43963</v>
      </c>
      <c r="B134">
        <v>20</v>
      </c>
      <c r="C134">
        <v>16981</v>
      </c>
      <c r="D134">
        <v>27</v>
      </c>
      <c r="E134">
        <v>7</v>
      </c>
      <c r="F134">
        <v>1448</v>
      </c>
      <c r="G134">
        <v>4</v>
      </c>
      <c r="H134">
        <f>(Table1[[#This Row],[Ad Impressions]]-$N$3)/($N$4-$N$3)</f>
        <v>8.8035360260884862E-3</v>
      </c>
      <c r="I134">
        <f>(Table1[[#This Row],[Direct Visit Clicks]]-$N$5)/($N$6-$N$5)</f>
        <v>0.7154174283973187</v>
      </c>
      <c r="J134">
        <f>(Table1[[#This Row],[Ad Impressions]]-$N$3)/($N$4-$N$3)</f>
        <v>8.8035360260884862E-3</v>
      </c>
      <c r="K134">
        <f>(Table1[[#This Row],[Direct Visit Conversions]]-$N$23)/($N$24-$N$23)</f>
        <v>0.15384615384615385</v>
      </c>
    </row>
    <row r="135" spans="1:11" x14ac:dyDescent="0.25">
      <c r="A135" s="1">
        <v>43964</v>
      </c>
      <c r="B135">
        <v>20</v>
      </c>
      <c r="C135">
        <v>18374</v>
      </c>
      <c r="D135">
        <v>36</v>
      </c>
      <c r="E135">
        <v>6</v>
      </c>
      <c r="F135">
        <v>734</v>
      </c>
      <c r="G135">
        <v>4</v>
      </c>
      <c r="H135">
        <f>(Table1[[#This Row],[Ad Impressions]]-$N$3)/($N$4-$N$3)</f>
        <v>9.5745234323717301E-3</v>
      </c>
      <c r="I135">
        <f>(Table1[[#This Row],[Direct Visit Clicks]]-$N$5)/($N$6-$N$5)</f>
        <v>0.28031687995124926</v>
      </c>
      <c r="J135">
        <f>(Table1[[#This Row],[Ad Impressions]]-$N$3)/($N$4-$N$3)</f>
        <v>9.5745234323717301E-3</v>
      </c>
      <c r="K135">
        <f>(Table1[[#This Row],[Direct Visit Conversions]]-$N$23)/($N$24-$N$23)</f>
        <v>0.15384615384615385</v>
      </c>
    </row>
    <row r="136" spans="1:11" x14ac:dyDescent="0.25">
      <c r="A136" s="1">
        <v>43965</v>
      </c>
      <c r="B136">
        <v>20</v>
      </c>
      <c r="C136">
        <v>16459</v>
      </c>
      <c r="D136">
        <v>16</v>
      </c>
      <c r="E136">
        <v>1</v>
      </c>
      <c r="F136">
        <v>769</v>
      </c>
      <c r="G136">
        <v>2</v>
      </c>
      <c r="H136">
        <f>(Table1[[#This Row],[Ad Impressions]]-$N$3)/($N$4-$N$3)</f>
        <v>8.5146233009773219E-3</v>
      </c>
      <c r="I136">
        <f>(Table1[[#This Row],[Direct Visit Clicks]]-$N$5)/($N$6-$N$5)</f>
        <v>0.3016453382084095</v>
      </c>
      <c r="J136">
        <f>(Table1[[#This Row],[Ad Impressions]]-$N$3)/($N$4-$N$3)</f>
        <v>8.5146233009773219E-3</v>
      </c>
      <c r="K136">
        <f>(Table1[[#This Row],[Direct Visit Conversions]]-$N$23)/($N$24-$N$23)</f>
        <v>7.6923076923076927E-2</v>
      </c>
    </row>
    <row r="137" spans="1:11" x14ac:dyDescent="0.25">
      <c r="A137" s="1">
        <v>43966</v>
      </c>
      <c r="B137">
        <v>20</v>
      </c>
      <c r="C137">
        <v>18791</v>
      </c>
      <c r="D137">
        <v>32</v>
      </c>
      <c r="E137">
        <v>2</v>
      </c>
      <c r="F137">
        <v>747</v>
      </c>
      <c r="G137">
        <v>1</v>
      </c>
      <c r="H137">
        <f>(Table1[[#This Row],[Ad Impressions]]-$N$3)/($N$4-$N$3)</f>
        <v>9.8053215288685797E-3</v>
      </c>
      <c r="I137">
        <f>(Table1[[#This Row],[Direct Visit Clicks]]-$N$5)/($N$6-$N$5)</f>
        <v>0.28823887873248022</v>
      </c>
      <c r="J137">
        <f>(Table1[[#This Row],[Ad Impressions]]-$N$3)/($N$4-$N$3)</f>
        <v>9.8053215288685797E-3</v>
      </c>
      <c r="K137">
        <f>(Table1[[#This Row],[Direct Visit Conversions]]-$N$23)/($N$24-$N$23)</f>
        <v>3.8461538461538464E-2</v>
      </c>
    </row>
    <row r="138" spans="1:11" x14ac:dyDescent="0.25">
      <c r="A138" s="1">
        <v>43967</v>
      </c>
      <c r="B138">
        <v>20</v>
      </c>
      <c r="C138">
        <v>16004</v>
      </c>
      <c r="D138">
        <v>34</v>
      </c>
      <c r="E138">
        <v>0</v>
      </c>
      <c r="F138">
        <v>449</v>
      </c>
      <c r="G138">
        <v>3</v>
      </c>
      <c r="H138">
        <f>(Table1[[#This Row],[Ad Impressions]]-$N$3)/($N$4-$N$3)</f>
        <v>8.2627932436486248E-3</v>
      </c>
      <c r="I138">
        <f>(Table1[[#This Row],[Direct Visit Clicks]]-$N$5)/($N$6-$N$5)</f>
        <v>0.10664229128580134</v>
      </c>
      <c r="J138">
        <f>(Table1[[#This Row],[Ad Impressions]]-$N$3)/($N$4-$N$3)</f>
        <v>8.2627932436486248E-3</v>
      </c>
      <c r="K138">
        <f>(Table1[[#This Row],[Direct Visit Conversions]]-$N$23)/($N$24-$N$23)</f>
        <v>0.11538461538461539</v>
      </c>
    </row>
    <row r="139" spans="1:11" x14ac:dyDescent="0.25">
      <c r="A139" s="1">
        <v>43968</v>
      </c>
      <c r="B139">
        <v>20</v>
      </c>
      <c r="C139">
        <v>18412</v>
      </c>
      <c r="D139">
        <v>37</v>
      </c>
      <c r="E139">
        <v>1</v>
      </c>
      <c r="F139">
        <v>483</v>
      </c>
      <c r="G139">
        <v>2</v>
      </c>
      <c r="H139">
        <f>(Table1[[#This Row],[Ad Impressions]]-$N$3)/($N$4-$N$3)</f>
        <v>9.5955553932035777E-3</v>
      </c>
      <c r="I139">
        <f>(Table1[[#This Row],[Direct Visit Clicks]]-$N$5)/($N$6-$N$5)</f>
        <v>0.12736136502132847</v>
      </c>
      <c r="J139">
        <f>(Table1[[#This Row],[Ad Impressions]]-$N$3)/($N$4-$N$3)</f>
        <v>9.5955553932035777E-3</v>
      </c>
      <c r="K139">
        <f>(Table1[[#This Row],[Direct Visit Conversions]]-$N$23)/($N$24-$N$23)</f>
        <v>7.6923076923076927E-2</v>
      </c>
    </row>
    <row r="140" spans="1:11" x14ac:dyDescent="0.25">
      <c r="A140" s="1">
        <v>43969</v>
      </c>
      <c r="B140">
        <v>21</v>
      </c>
      <c r="C140">
        <v>18871</v>
      </c>
      <c r="D140">
        <v>36</v>
      </c>
      <c r="E140">
        <v>0</v>
      </c>
      <c r="F140">
        <v>614</v>
      </c>
      <c r="G140">
        <v>0</v>
      </c>
      <c r="H140">
        <f>(Table1[[#This Row],[Ad Impressions]]-$N$3)/($N$4-$N$3)</f>
        <v>9.8495993411461535E-3</v>
      </c>
      <c r="I140">
        <f>(Table1[[#This Row],[Direct Visit Clicks]]-$N$5)/($N$6-$N$5)</f>
        <v>0.20719073735527119</v>
      </c>
      <c r="J140">
        <f>(Table1[[#This Row],[Ad Impressions]]-$N$3)/($N$4-$N$3)</f>
        <v>9.8495993411461535E-3</v>
      </c>
      <c r="K140">
        <f>(Table1[[#This Row],[Direct Visit Conversions]]-$N$23)/($N$24-$N$23)</f>
        <v>0</v>
      </c>
    </row>
    <row r="141" spans="1:11" x14ac:dyDescent="0.25">
      <c r="A141" s="1">
        <v>43970</v>
      </c>
      <c r="B141">
        <v>21</v>
      </c>
      <c r="C141">
        <v>17462</v>
      </c>
      <c r="D141">
        <v>23</v>
      </c>
      <c r="E141">
        <v>1</v>
      </c>
      <c r="F141">
        <v>963</v>
      </c>
      <c r="G141">
        <v>3</v>
      </c>
      <c r="H141">
        <f>(Table1[[#This Row],[Ad Impressions]]-$N$3)/($N$4-$N$3)</f>
        <v>9.0697563724073966E-3</v>
      </c>
      <c r="I141">
        <f>(Table1[[#This Row],[Direct Visit Clicks]]-$N$5)/($N$6-$N$5)</f>
        <v>0.4198659354052407</v>
      </c>
      <c r="J141">
        <f>(Table1[[#This Row],[Ad Impressions]]-$N$3)/($N$4-$N$3)</f>
        <v>9.0697563724073966E-3</v>
      </c>
      <c r="K141">
        <f>(Table1[[#This Row],[Direct Visit Conversions]]-$N$23)/($N$24-$N$23)</f>
        <v>0.11538461538461539</v>
      </c>
    </row>
    <row r="142" spans="1:11" x14ac:dyDescent="0.25">
      <c r="A142" s="1">
        <v>43971</v>
      </c>
      <c r="B142">
        <v>21</v>
      </c>
      <c r="C142">
        <v>17065</v>
      </c>
      <c r="D142">
        <v>16</v>
      </c>
      <c r="E142">
        <v>5</v>
      </c>
      <c r="F142">
        <v>1298</v>
      </c>
      <c r="G142">
        <v>6</v>
      </c>
      <c r="H142">
        <f>(Table1[[#This Row],[Ad Impressions]]-$N$3)/($N$4-$N$3)</f>
        <v>8.8500277289799388E-3</v>
      </c>
      <c r="I142">
        <f>(Table1[[#This Row],[Direct Visit Clicks]]-$N$5)/($N$6-$N$5)</f>
        <v>0.62400975015234617</v>
      </c>
      <c r="J142">
        <f>(Table1[[#This Row],[Ad Impressions]]-$N$3)/($N$4-$N$3)</f>
        <v>8.8500277289799388E-3</v>
      </c>
      <c r="K142">
        <f>(Table1[[#This Row],[Direct Visit Conversions]]-$N$23)/($N$24-$N$23)</f>
        <v>0.23076923076923078</v>
      </c>
    </row>
    <row r="143" spans="1:11" x14ac:dyDescent="0.25">
      <c r="A143" s="1">
        <v>43972</v>
      </c>
      <c r="B143">
        <v>21</v>
      </c>
      <c r="C143">
        <v>19239</v>
      </c>
      <c r="D143">
        <v>31</v>
      </c>
      <c r="E143">
        <v>3</v>
      </c>
      <c r="F143">
        <v>948</v>
      </c>
      <c r="G143">
        <v>9</v>
      </c>
      <c r="H143">
        <f>(Table1[[#This Row],[Ad Impressions]]-$N$3)/($N$4-$N$3)</f>
        <v>1.005327727762299E-2</v>
      </c>
      <c r="I143">
        <f>(Table1[[#This Row],[Direct Visit Clicks]]-$N$5)/($N$6-$N$5)</f>
        <v>0.41072516758074346</v>
      </c>
      <c r="J143">
        <f>(Table1[[#This Row],[Ad Impressions]]-$N$3)/($N$4-$N$3)</f>
        <v>1.005327727762299E-2</v>
      </c>
      <c r="K143">
        <f>(Table1[[#This Row],[Direct Visit Conversions]]-$N$23)/($N$24-$N$23)</f>
        <v>0.34615384615384615</v>
      </c>
    </row>
    <row r="144" spans="1:11" x14ac:dyDescent="0.25">
      <c r="A144" s="1">
        <v>43973</v>
      </c>
      <c r="B144">
        <v>21</v>
      </c>
      <c r="C144">
        <v>15812</v>
      </c>
      <c r="D144">
        <v>29</v>
      </c>
      <c r="E144">
        <v>10</v>
      </c>
      <c r="F144">
        <v>814</v>
      </c>
      <c r="G144">
        <v>3</v>
      </c>
      <c r="H144">
        <f>(Table1[[#This Row],[Ad Impressions]]-$N$3)/($N$4-$N$3)</f>
        <v>8.1565264941824492E-3</v>
      </c>
      <c r="I144">
        <f>(Table1[[#This Row],[Direct Visit Clicks]]-$N$5)/($N$6-$N$5)</f>
        <v>0.32906764168190128</v>
      </c>
      <c r="J144">
        <f>(Table1[[#This Row],[Ad Impressions]]-$N$3)/($N$4-$N$3)</f>
        <v>8.1565264941824492E-3</v>
      </c>
      <c r="K144">
        <f>(Table1[[#This Row],[Direct Visit Conversions]]-$N$23)/($N$24-$N$23)</f>
        <v>0.11538461538461539</v>
      </c>
    </row>
    <row r="145" spans="1:11" x14ac:dyDescent="0.25">
      <c r="A145" s="1">
        <v>43974</v>
      </c>
      <c r="B145">
        <v>21</v>
      </c>
      <c r="C145">
        <v>13781</v>
      </c>
      <c r="D145">
        <v>34</v>
      </c>
      <c r="E145">
        <v>0</v>
      </c>
      <c r="F145">
        <v>475</v>
      </c>
      <c r="G145">
        <v>7</v>
      </c>
      <c r="H145">
        <f>(Table1[[#This Row],[Ad Impressions]]-$N$3)/($N$4-$N$3)</f>
        <v>7.0324235349855596E-3</v>
      </c>
      <c r="I145">
        <f>(Table1[[#This Row],[Direct Visit Clicks]]-$N$5)/($N$6-$N$5)</f>
        <v>0.12248628884826325</v>
      </c>
      <c r="J145">
        <f>(Table1[[#This Row],[Ad Impressions]]-$N$3)/($N$4-$N$3)</f>
        <v>7.0324235349855596E-3</v>
      </c>
      <c r="K145">
        <f>(Table1[[#This Row],[Direct Visit Conversions]]-$N$23)/($N$24-$N$23)</f>
        <v>0.26923076923076922</v>
      </c>
    </row>
    <row r="146" spans="1:11" x14ac:dyDescent="0.25">
      <c r="A146" s="1">
        <v>43975</v>
      </c>
      <c r="B146">
        <v>21</v>
      </c>
      <c r="C146">
        <v>11874</v>
      </c>
      <c r="D146">
        <v>24</v>
      </c>
      <c r="E146">
        <v>2</v>
      </c>
      <c r="F146">
        <v>457</v>
      </c>
      <c r="G146">
        <v>4</v>
      </c>
      <c r="H146">
        <f>(Table1[[#This Row],[Ad Impressions]]-$N$3)/($N$4-$N$3)</f>
        <v>5.9769511848189096E-3</v>
      </c>
      <c r="I146">
        <f>(Table1[[#This Row],[Direct Visit Clicks]]-$N$5)/($N$6-$N$5)</f>
        <v>0.11151736745886655</v>
      </c>
      <c r="J146">
        <f>(Table1[[#This Row],[Ad Impressions]]-$N$3)/($N$4-$N$3)</f>
        <v>5.9769511848189096E-3</v>
      </c>
      <c r="K146">
        <f>(Table1[[#This Row],[Direct Visit Conversions]]-$N$23)/($N$24-$N$23)</f>
        <v>0.15384615384615385</v>
      </c>
    </row>
    <row r="147" spans="1:11" x14ac:dyDescent="0.25">
      <c r="A147" s="1">
        <v>43976</v>
      </c>
      <c r="B147">
        <v>22</v>
      </c>
      <c r="C147">
        <v>14207</v>
      </c>
      <c r="D147">
        <v>33</v>
      </c>
      <c r="E147">
        <v>3</v>
      </c>
      <c r="F147">
        <v>570</v>
      </c>
      <c r="G147">
        <v>8</v>
      </c>
      <c r="H147">
        <f>(Table1[[#This Row],[Ad Impressions]]-$N$3)/($N$4-$N$3)</f>
        <v>7.2682028853636371E-3</v>
      </c>
      <c r="I147">
        <f>(Table1[[#This Row],[Direct Visit Clicks]]-$N$5)/($N$6-$N$5)</f>
        <v>0.18037781840341255</v>
      </c>
      <c r="J147">
        <f>(Table1[[#This Row],[Ad Impressions]]-$N$3)/($N$4-$N$3)</f>
        <v>7.2682028853636371E-3</v>
      </c>
      <c r="K147">
        <f>(Table1[[#This Row],[Direct Visit Conversions]]-$N$23)/($N$24-$N$23)</f>
        <v>0.30769230769230771</v>
      </c>
    </row>
    <row r="148" spans="1:11" x14ac:dyDescent="0.25">
      <c r="A148" s="1">
        <v>43977</v>
      </c>
      <c r="B148">
        <v>22</v>
      </c>
      <c r="C148">
        <v>16220</v>
      </c>
      <c r="D148">
        <v>30</v>
      </c>
      <c r="E148">
        <v>6</v>
      </c>
      <c r="F148">
        <v>607</v>
      </c>
      <c r="G148">
        <v>2</v>
      </c>
      <c r="H148">
        <f>(Table1[[#This Row],[Ad Impressions]]-$N$3)/($N$4-$N$3)</f>
        <v>8.3823433367980725E-3</v>
      </c>
      <c r="I148">
        <f>(Table1[[#This Row],[Direct Visit Clicks]]-$N$5)/($N$6-$N$5)</f>
        <v>0.20292504570383912</v>
      </c>
      <c r="J148">
        <f>(Table1[[#This Row],[Ad Impressions]]-$N$3)/($N$4-$N$3)</f>
        <v>8.3823433367980725E-3</v>
      </c>
      <c r="K148">
        <f>(Table1[[#This Row],[Direct Visit Conversions]]-$N$23)/($N$24-$N$23)</f>
        <v>7.6923076923076927E-2</v>
      </c>
    </row>
    <row r="149" spans="1:11" x14ac:dyDescent="0.25">
      <c r="A149" s="1">
        <v>43978</v>
      </c>
      <c r="B149">
        <v>22</v>
      </c>
      <c r="C149">
        <v>13815</v>
      </c>
      <c r="D149">
        <v>24</v>
      </c>
      <c r="E149">
        <v>1</v>
      </c>
      <c r="F149">
        <v>593</v>
      </c>
      <c r="G149">
        <v>1</v>
      </c>
      <c r="H149">
        <f>(Table1[[#This Row],[Ad Impressions]]-$N$3)/($N$4-$N$3)</f>
        <v>7.0512416052035285E-3</v>
      </c>
      <c r="I149">
        <f>(Table1[[#This Row],[Direct Visit Clicks]]-$N$5)/($N$6-$N$5)</f>
        <v>0.19439366240097503</v>
      </c>
      <c r="J149">
        <f>(Table1[[#This Row],[Ad Impressions]]-$N$3)/($N$4-$N$3)</f>
        <v>7.0512416052035285E-3</v>
      </c>
      <c r="K149">
        <f>(Table1[[#This Row],[Direct Visit Conversions]]-$N$23)/($N$24-$N$23)</f>
        <v>3.8461538461538464E-2</v>
      </c>
    </row>
    <row r="150" spans="1:11" x14ac:dyDescent="0.25">
      <c r="A150" s="1">
        <v>43979</v>
      </c>
      <c r="B150">
        <v>22</v>
      </c>
      <c r="C150">
        <v>16113</v>
      </c>
      <c r="D150">
        <v>25</v>
      </c>
      <c r="E150">
        <v>1</v>
      </c>
      <c r="F150">
        <v>690</v>
      </c>
      <c r="G150">
        <v>4</v>
      </c>
      <c r="H150">
        <f>(Table1[[#This Row],[Ad Impressions]]-$N$3)/($N$4-$N$3)</f>
        <v>8.3231217628768183E-3</v>
      </c>
      <c r="I150">
        <f>(Table1[[#This Row],[Direct Visit Clicks]]-$N$5)/($N$6-$N$5)</f>
        <v>0.2535039609993906</v>
      </c>
      <c r="J150">
        <f>(Table1[[#This Row],[Ad Impressions]]-$N$3)/($N$4-$N$3)</f>
        <v>8.3231217628768183E-3</v>
      </c>
      <c r="K150">
        <f>(Table1[[#This Row],[Direct Visit Conversions]]-$N$23)/($N$24-$N$23)</f>
        <v>0.15384615384615385</v>
      </c>
    </row>
    <row r="151" spans="1:11" x14ac:dyDescent="0.25">
      <c r="A151" s="1">
        <v>43980</v>
      </c>
      <c r="B151">
        <v>22</v>
      </c>
      <c r="C151">
        <v>15472</v>
      </c>
      <c r="D151">
        <v>26</v>
      </c>
      <c r="E151">
        <v>3</v>
      </c>
      <c r="F151">
        <v>993</v>
      </c>
      <c r="G151">
        <v>4</v>
      </c>
      <c r="H151">
        <f>(Table1[[#This Row],[Ad Impressions]]-$N$3)/($N$4-$N$3)</f>
        <v>7.9683457920027637E-3</v>
      </c>
      <c r="I151">
        <f>(Table1[[#This Row],[Direct Visit Clicks]]-$N$5)/($N$6-$N$5)</f>
        <v>0.43814747105423524</v>
      </c>
      <c r="J151">
        <f>(Table1[[#This Row],[Ad Impressions]]-$N$3)/($N$4-$N$3)</f>
        <v>7.9683457920027637E-3</v>
      </c>
      <c r="K151">
        <f>(Table1[[#This Row],[Direct Visit Conversions]]-$N$23)/($N$24-$N$23)</f>
        <v>0.15384615384615385</v>
      </c>
    </row>
    <row r="152" spans="1:11" x14ac:dyDescent="0.25">
      <c r="A152" s="1">
        <v>43981</v>
      </c>
      <c r="B152">
        <v>22</v>
      </c>
      <c r="C152">
        <v>13359</v>
      </c>
      <c r="D152">
        <v>31</v>
      </c>
      <c r="E152">
        <v>2</v>
      </c>
      <c r="F152">
        <v>569</v>
      </c>
      <c r="G152">
        <v>3</v>
      </c>
      <c r="H152">
        <f>(Table1[[#This Row],[Ad Impressions]]-$N$3)/($N$4-$N$3)</f>
        <v>6.7988580752213618E-3</v>
      </c>
      <c r="I152">
        <f>(Table1[[#This Row],[Direct Visit Clicks]]-$N$5)/($N$6-$N$5)</f>
        <v>0.1797684338817794</v>
      </c>
      <c r="J152">
        <f>(Table1[[#This Row],[Ad Impressions]]-$N$3)/($N$4-$N$3)</f>
        <v>6.7988580752213618E-3</v>
      </c>
      <c r="K152">
        <f>(Table1[[#This Row],[Direct Visit Conversions]]-$N$23)/($N$24-$N$23)</f>
        <v>0.11538461538461539</v>
      </c>
    </row>
    <row r="153" spans="1:11" x14ac:dyDescent="0.25">
      <c r="A153" s="1">
        <v>43982</v>
      </c>
      <c r="B153">
        <v>22</v>
      </c>
      <c r="C153">
        <v>15396</v>
      </c>
      <c r="D153">
        <v>29</v>
      </c>
      <c r="E153">
        <v>1</v>
      </c>
      <c r="F153">
        <v>578</v>
      </c>
      <c r="G153">
        <v>1</v>
      </c>
      <c r="H153">
        <f>(Table1[[#This Row],[Ad Impressions]]-$N$3)/($N$4-$N$3)</f>
        <v>7.9262818703390685E-3</v>
      </c>
      <c r="I153">
        <f>(Table1[[#This Row],[Direct Visit Clicks]]-$N$5)/($N$6-$N$5)</f>
        <v>0.18525289457647776</v>
      </c>
      <c r="J153">
        <f>(Table1[[#This Row],[Ad Impressions]]-$N$3)/($N$4-$N$3)</f>
        <v>7.9262818703390685E-3</v>
      </c>
      <c r="K153">
        <f>(Table1[[#This Row],[Direct Visit Conversions]]-$N$23)/($N$24-$N$23)</f>
        <v>3.8461538461538464E-2</v>
      </c>
    </row>
    <row r="154" spans="1:11" x14ac:dyDescent="0.25">
      <c r="A154" s="1">
        <v>43983</v>
      </c>
      <c r="B154">
        <v>23</v>
      </c>
      <c r="C154">
        <v>18013</v>
      </c>
      <c r="D154">
        <v>17</v>
      </c>
      <c r="E154">
        <v>3</v>
      </c>
      <c r="F154">
        <v>910</v>
      </c>
      <c r="G154">
        <v>0</v>
      </c>
      <c r="H154">
        <f>(Table1[[#This Row],[Ad Impressions]]-$N$3)/($N$4-$N$3)</f>
        <v>9.3747198044691806E-3</v>
      </c>
      <c r="I154">
        <f>(Table1[[#This Row],[Direct Visit Clicks]]-$N$5)/($N$6-$N$5)</f>
        <v>0.38756855575868371</v>
      </c>
      <c r="J154">
        <f>(Table1[[#This Row],[Ad Impressions]]-$N$3)/($N$4-$N$3)</f>
        <v>9.3747198044691806E-3</v>
      </c>
      <c r="K154">
        <f>(Table1[[#This Row],[Direct Visit Conversions]]-$N$23)/($N$24-$N$23)</f>
        <v>0</v>
      </c>
    </row>
    <row r="155" spans="1:11" x14ac:dyDescent="0.25">
      <c r="A155" s="1">
        <v>43984</v>
      </c>
      <c r="B155">
        <v>23</v>
      </c>
      <c r="C155">
        <v>18625</v>
      </c>
      <c r="D155">
        <v>24</v>
      </c>
      <c r="E155">
        <v>4</v>
      </c>
      <c r="F155">
        <v>745</v>
      </c>
      <c r="G155">
        <v>3</v>
      </c>
      <c r="H155">
        <f>(Table1[[#This Row],[Ad Impressions]]-$N$3)/($N$4-$N$3)</f>
        <v>9.7134450683926156E-3</v>
      </c>
      <c r="I155">
        <f>(Table1[[#This Row],[Direct Visit Clicks]]-$N$5)/($N$6-$N$5)</f>
        <v>0.28702010968921388</v>
      </c>
      <c r="J155">
        <f>(Table1[[#This Row],[Ad Impressions]]-$N$3)/($N$4-$N$3)</f>
        <v>9.7134450683926156E-3</v>
      </c>
      <c r="K155">
        <f>(Table1[[#This Row],[Direct Visit Conversions]]-$N$23)/($N$24-$N$23)</f>
        <v>0.11538461538461539</v>
      </c>
    </row>
    <row r="156" spans="1:11" x14ac:dyDescent="0.25">
      <c r="A156" s="1">
        <v>43985</v>
      </c>
      <c r="B156">
        <v>23</v>
      </c>
      <c r="C156">
        <v>21720</v>
      </c>
      <c r="D156">
        <v>15</v>
      </c>
      <c r="E156">
        <v>1</v>
      </c>
      <c r="F156">
        <v>801</v>
      </c>
      <c r="G156">
        <v>4</v>
      </c>
      <c r="H156">
        <f>(Table1[[#This Row],[Ad Impressions]]-$N$3)/($N$4-$N$3)</f>
        <v>1.1426442930881228E-2</v>
      </c>
      <c r="I156">
        <f>(Table1[[#This Row],[Direct Visit Clicks]]-$N$5)/($N$6-$N$5)</f>
        <v>0.32114564290067033</v>
      </c>
      <c r="J156">
        <f>(Table1[[#This Row],[Ad Impressions]]-$N$3)/($N$4-$N$3)</f>
        <v>1.1426442930881228E-2</v>
      </c>
      <c r="K156">
        <f>(Table1[[#This Row],[Direct Visit Conversions]]-$N$23)/($N$24-$N$23)</f>
        <v>0.15384615384615385</v>
      </c>
    </row>
    <row r="157" spans="1:11" x14ac:dyDescent="0.25">
      <c r="A157" s="1">
        <v>43986</v>
      </c>
      <c r="B157">
        <v>23</v>
      </c>
      <c r="C157">
        <v>25953</v>
      </c>
      <c r="D157">
        <v>21</v>
      </c>
      <c r="E157">
        <v>3</v>
      </c>
      <c r="F157">
        <v>661</v>
      </c>
      <c r="G157">
        <v>2</v>
      </c>
      <c r="H157">
        <f>(Table1[[#This Row],[Ad Impressions]]-$N$3)/($N$4-$N$3)</f>
        <v>1.3769292673018319E-2</v>
      </c>
      <c r="I157">
        <f>(Table1[[#This Row],[Direct Visit Clicks]]-$N$5)/($N$6-$N$5)</f>
        <v>0.23583180987202926</v>
      </c>
      <c r="J157">
        <f>(Table1[[#This Row],[Ad Impressions]]-$N$3)/($N$4-$N$3)</f>
        <v>1.3769292673018319E-2</v>
      </c>
      <c r="K157">
        <f>(Table1[[#This Row],[Direct Visit Conversions]]-$N$23)/($N$24-$N$23)</f>
        <v>7.6923076923076927E-2</v>
      </c>
    </row>
    <row r="158" spans="1:11" x14ac:dyDescent="0.25">
      <c r="A158" s="1">
        <v>43987</v>
      </c>
      <c r="B158">
        <v>23</v>
      </c>
      <c r="C158">
        <v>24650</v>
      </c>
      <c r="D158">
        <v>18</v>
      </c>
      <c r="F158">
        <v>626</v>
      </c>
      <c r="G158">
        <v>2</v>
      </c>
      <c r="H158">
        <f>(Table1[[#This Row],[Ad Impressions]]-$N$3)/($N$4-$N$3)</f>
        <v>1.3048117805547346E-2</v>
      </c>
      <c r="I158">
        <f>(Table1[[#This Row],[Direct Visit Clicks]]-$N$5)/($N$6-$N$5)</f>
        <v>0.21450335161486897</v>
      </c>
      <c r="J158">
        <f>(Table1[[#This Row],[Ad Impressions]]-$N$3)/($N$4-$N$3)</f>
        <v>1.3048117805547346E-2</v>
      </c>
      <c r="K158">
        <f>(Table1[[#This Row],[Direct Visit Conversions]]-$N$23)/($N$24-$N$23)</f>
        <v>7.6923076923076927E-2</v>
      </c>
    </row>
    <row r="159" spans="1:11" x14ac:dyDescent="0.25">
      <c r="A159" s="1">
        <v>43988</v>
      </c>
      <c r="B159">
        <v>23</v>
      </c>
      <c r="C159">
        <v>19855</v>
      </c>
      <c r="D159">
        <v>33</v>
      </c>
      <c r="E159">
        <v>1</v>
      </c>
      <c r="F159">
        <v>636</v>
      </c>
      <c r="G159">
        <v>3</v>
      </c>
      <c r="H159">
        <f>(Table1[[#This Row],[Ad Impressions]]-$N$3)/($N$4-$N$3)</f>
        <v>1.0394216432160304E-2</v>
      </c>
      <c r="I159">
        <f>(Table1[[#This Row],[Direct Visit Clicks]]-$N$5)/($N$6-$N$5)</f>
        <v>0.22059719683120049</v>
      </c>
      <c r="J159">
        <f>(Table1[[#This Row],[Ad Impressions]]-$N$3)/($N$4-$N$3)</f>
        <v>1.0394216432160304E-2</v>
      </c>
      <c r="K159">
        <f>(Table1[[#This Row],[Direct Visit Conversions]]-$N$23)/($N$24-$N$23)</f>
        <v>0.11538461538461539</v>
      </c>
    </row>
    <row r="160" spans="1:11" x14ac:dyDescent="0.25">
      <c r="A160" s="1">
        <v>43989</v>
      </c>
      <c r="B160">
        <v>23</v>
      </c>
      <c r="C160">
        <v>20333</v>
      </c>
      <c r="D160">
        <v>40</v>
      </c>
      <c r="F160">
        <v>347</v>
      </c>
      <c r="G160">
        <v>2</v>
      </c>
      <c r="H160">
        <f>(Table1[[#This Row],[Ad Impressions]]-$N$3)/($N$4-$N$3)</f>
        <v>1.0658776360518802E-2</v>
      </c>
      <c r="I160">
        <f>(Table1[[#This Row],[Direct Visit Clicks]]-$N$5)/($N$6-$N$5)</f>
        <v>4.4485070079219986E-2</v>
      </c>
      <c r="J160">
        <f>(Table1[[#This Row],[Ad Impressions]]-$N$3)/($N$4-$N$3)</f>
        <v>1.0658776360518802E-2</v>
      </c>
      <c r="K160">
        <f>(Table1[[#This Row],[Direct Visit Conversions]]-$N$23)/($N$24-$N$23)</f>
        <v>7.6923076923076927E-2</v>
      </c>
    </row>
    <row r="161" spans="1:11" x14ac:dyDescent="0.25">
      <c r="A161" s="1">
        <v>43990</v>
      </c>
      <c r="B161">
        <v>24</v>
      </c>
      <c r="C161">
        <v>23652</v>
      </c>
      <c r="D161">
        <v>23</v>
      </c>
      <c r="E161">
        <v>3</v>
      </c>
      <c r="F161">
        <v>616</v>
      </c>
      <c r="G161">
        <v>1</v>
      </c>
      <c r="H161">
        <f>(Table1[[#This Row],[Ad Impressions]]-$N$3)/($N$4-$N$3)</f>
        <v>1.249575209738462E-2</v>
      </c>
      <c r="I161">
        <f>(Table1[[#This Row],[Direct Visit Clicks]]-$N$5)/($N$6-$N$5)</f>
        <v>0.20840950639853748</v>
      </c>
      <c r="J161">
        <f>(Table1[[#This Row],[Ad Impressions]]-$N$3)/($N$4-$N$3)</f>
        <v>1.249575209738462E-2</v>
      </c>
      <c r="K161">
        <f>(Table1[[#This Row],[Direct Visit Conversions]]-$N$23)/($N$24-$N$23)</f>
        <v>3.8461538461538464E-2</v>
      </c>
    </row>
    <row r="162" spans="1:11" x14ac:dyDescent="0.25">
      <c r="A162" s="1">
        <v>43991</v>
      </c>
      <c r="B162">
        <v>24</v>
      </c>
      <c r="C162">
        <v>22881</v>
      </c>
      <c r="D162">
        <v>33</v>
      </c>
      <c r="E162">
        <v>2</v>
      </c>
      <c r="F162">
        <v>766</v>
      </c>
      <c r="G162">
        <v>1</v>
      </c>
      <c r="H162">
        <f>(Table1[[#This Row],[Ad Impressions]]-$N$3)/($N$4-$N$3)</f>
        <v>1.206902468155951E-2</v>
      </c>
      <c r="I162">
        <f>(Table1[[#This Row],[Direct Visit Clicks]]-$N$5)/($N$6-$N$5)</f>
        <v>0.29981718464351004</v>
      </c>
      <c r="J162">
        <f>(Table1[[#This Row],[Ad Impressions]]-$N$3)/($N$4-$N$3)</f>
        <v>1.206902468155951E-2</v>
      </c>
      <c r="K162">
        <f>(Table1[[#This Row],[Direct Visit Conversions]]-$N$23)/($N$24-$N$23)</f>
        <v>3.8461538461538464E-2</v>
      </c>
    </row>
    <row r="163" spans="1:11" x14ac:dyDescent="0.25">
      <c r="A163" s="1">
        <v>43992</v>
      </c>
      <c r="B163">
        <v>24</v>
      </c>
      <c r="C163">
        <v>23293</v>
      </c>
      <c r="D163">
        <v>22</v>
      </c>
      <c r="E163">
        <v>1</v>
      </c>
      <c r="F163">
        <v>794</v>
      </c>
      <c r="G163">
        <v>0</v>
      </c>
      <c r="H163">
        <f>(Table1[[#This Row],[Ad Impressions]]-$N$3)/($N$4-$N$3)</f>
        <v>1.229705541478901E-2</v>
      </c>
      <c r="I163">
        <f>(Table1[[#This Row],[Direct Visit Clicks]]-$N$5)/($N$6-$N$5)</f>
        <v>0.31687995124923829</v>
      </c>
      <c r="J163">
        <f>(Table1[[#This Row],[Ad Impressions]]-$N$3)/($N$4-$N$3)</f>
        <v>1.229705541478901E-2</v>
      </c>
      <c r="K163">
        <f>(Table1[[#This Row],[Direct Visit Conversions]]-$N$23)/($N$24-$N$23)</f>
        <v>0</v>
      </c>
    </row>
    <row r="164" spans="1:11" x14ac:dyDescent="0.25">
      <c r="A164" s="1">
        <v>43993</v>
      </c>
      <c r="B164">
        <v>24</v>
      </c>
      <c r="C164">
        <v>23125</v>
      </c>
      <c r="D164">
        <v>36</v>
      </c>
      <c r="E164">
        <v>3</v>
      </c>
      <c r="F164">
        <v>600</v>
      </c>
      <c r="G164">
        <v>0</v>
      </c>
      <c r="H164">
        <f>(Table1[[#This Row],[Ad Impressions]]-$N$3)/($N$4-$N$3)</f>
        <v>1.2204072009006106E-2</v>
      </c>
      <c r="I164">
        <f>(Table1[[#This Row],[Direct Visit Clicks]]-$N$5)/($N$6-$N$5)</f>
        <v>0.19865935405240706</v>
      </c>
      <c r="J164">
        <f>(Table1[[#This Row],[Ad Impressions]]-$N$3)/($N$4-$N$3)</f>
        <v>1.2204072009006106E-2</v>
      </c>
      <c r="K164">
        <f>(Table1[[#This Row],[Direct Visit Conversions]]-$N$23)/($N$24-$N$23)</f>
        <v>0</v>
      </c>
    </row>
    <row r="165" spans="1:11" x14ac:dyDescent="0.25">
      <c r="A165" s="1">
        <v>43994</v>
      </c>
      <c r="B165">
        <v>24</v>
      </c>
      <c r="C165">
        <v>23650</v>
      </c>
      <c r="D165">
        <v>24</v>
      </c>
      <c r="E165">
        <v>3</v>
      </c>
      <c r="F165">
        <v>507</v>
      </c>
      <c r="G165">
        <v>2</v>
      </c>
      <c r="H165">
        <f>(Table1[[#This Row],[Ad Impressions]]-$N$3)/($N$4-$N$3)</f>
        <v>1.2494645152077681E-2</v>
      </c>
      <c r="I165">
        <f>(Table1[[#This Row],[Direct Visit Clicks]]-$N$5)/($N$6-$N$5)</f>
        <v>0.14198659354052406</v>
      </c>
      <c r="J165">
        <f>(Table1[[#This Row],[Ad Impressions]]-$N$3)/($N$4-$N$3)</f>
        <v>1.2494645152077681E-2</v>
      </c>
      <c r="K165">
        <f>(Table1[[#This Row],[Direct Visit Conversions]]-$N$23)/($N$24-$N$23)</f>
        <v>7.6923076923076927E-2</v>
      </c>
    </row>
    <row r="166" spans="1:11" x14ac:dyDescent="0.25">
      <c r="A166" s="1">
        <v>43995</v>
      </c>
      <c r="B166">
        <v>24</v>
      </c>
      <c r="C166">
        <v>19561</v>
      </c>
      <c r="D166">
        <v>33</v>
      </c>
      <c r="E166">
        <v>1</v>
      </c>
      <c r="F166">
        <v>432</v>
      </c>
      <c r="G166">
        <v>0</v>
      </c>
      <c r="H166">
        <f>(Table1[[#This Row],[Ad Impressions]]-$N$3)/($N$4-$N$3)</f>
        <v>1.0231495472040221E-2</v>
      </c>
      <c r="I166">
        <f>(Table1[[#This Row],[Direct Visit Clicks]]-$N$5)/($N$6-$N$5)</f>
        <v>9.6282754418037783E-2</v>
      </c>
      <c r="J166">
        <f>(Table1[[#This Row],[Ad Impressions]]-$N$3)/($N$4-$N$3)</f>
        <v>1.0231495472040221E-2</v>
      </c>
      <c r="K166">
        <f>(Table1[[#This Row],[Direct Visit Conversions]]-$N$23)/($N$24-$N$23)</f>
        <v>0</v>
      </c>
    </row>
    <row r="167" spans="1:11" x14ac:dyDescent="0.25">
      <c r="A167" s="1">
        <v>43996</v>
      </c>
      <c r="B167">
        <v>24</v>
      </c>
      <c r="C167">
        <v>20176</v>
      </c>
      <c r="D167">
        <v>53</v>
      </c>
      <c r="E167">
        <v>4</v>
      </c>
      <c r="F167">
        <v>510</v>
      </c>
      <c r="G167">
        <v>2</v>
      </c>
      <c r="H167">
        <f>(Table1[[#This Row],[Ad Impressions]]-$N$3)/($N$4-$N$3)</f>
        <v>1.0571881153924066E-2</v>
      </c>
      <c r="I167">
        <f>(Table1[[#This Row],[Direct Visit Clicks]]-$N$5)/($N$6-$N$5)</f>
        <v>0.14381474710542352</v>
      </c>
      <c r="J167">
        <f>(Table1[[#This Row],[Ad Impressions]]-$N$3)/($N$4-$N$3)</f>
        <v>1.0571881153924066E-2</v>
      </c>
      <c r="K167">
        <f>(Table1[[#This Row],[Direct Visit Conversions]]-$N$23)/($N$24-$N$23)</f>
        <v>7.6923076923076927E-2</v>
      </c>
    </row>
    <row r="168" spans="1:11" x14ac:dyDescent="0.25">
      <c r="A168" s="1">
        <v>43997</v>
      </c>
      <c r="B168">
        <v>25</v>
      </c>
      <c r="C168">
        <v>22155</v>
      </c>
      <c r="D168">
        <v>45</v>
      </c>
      <c r="E168">
        <v>2</v>
      </c>
      <c r="F168">
        <v>1001</v>
      </c>
      <c r="G168">
        <v>2</v>
      </c>
      <c r="H168">
        <f>(Table1[[#This Row],[Ad Impressions]]-$N$3)/($N$4-$N$3)</f>
        <v>1.1667203535140532E-2</v>
      </c>
      <c r="I168">
        <f>(Table1[[#This Row],[Direct Visit Clicks]]-$N$5)/($N$6-$N$5)</f>
        <v>0.44302254722730045</v>
      </c>
      <c r="J168">
        <f>(Table1[[#This Row],[Ad Impressions]]-$N$3)/($N$4-$N$3)</f>
        <v>1.1667203535140532E-2</v>
      </c>
      <c r="K168">
        <f>(Table1[[#This Row],[Direct Visit Conversions]]-$N$23)/($N$24-$N$23)</f>
        <v>7.6923076923076927E-2</v>
      </c>
    </row>
    <row r="169" spans="1:11" x14ac:dyDescent="0.25">
      <c r="A169" s="1">
        <v>43998</v>
      </c>
      <c r="B169">
        <v>25</v>
      </c>
      <c r="C169">
        <v>22326</v>
      </c>
      <c r="D169">
        <v>29</v>
      </c>
      <c r="E169">
        <v>1</v>
      </c>
      <c r="F169">
        <v>1771</v>
      </c>
      <c r="G169">
        <v>1</v>
      </c>
      <c r="H169">
        <f>(Table1[[#This Row],[Ad Impressions]]-$N$3)/($N$4-$N$3)</f>
        <v>1.1761847358883845E-2</v>
      </c>
      <c r="I169">
        <f>(Table1[[#This Row],[Direct Visit Clicks]]-$N$5)/($N$6-$N$5)</f>
        <v>0.91224862888482627</v>
      </c>
      <c r="J169">
        <f>(Table1[[#This Row],[Ad Impressions]]-$N$3)/($N$4-$N$3)</f>
        <v>1.1761847358883845E-2</v>
      </c>
      <c r="K169">
        <f>(Table1[[#This Row],[Direct Visit Conversions]]-$N$23)/($N$24-$N$23)</f>
        <v>3.8461538461538464E-2</v>
      </c>
    </row>
    <row r="170" spans="1:11" x14ac:dyDescent="0.25">
      <c r="A170" s="1">
        <v>43999</v>
      </c>
      <c r="B170">
        <v>25</v>
      </c>
      <c r="C170">
        <v>21969</v>
      </c>
      <c r="D170">
        <v>43</v>
      </c>
      <c r="E170">
        <v>1</v>
      </c>
      <c r="F170">
        <v>631</v>
      </c>
      <c r="G170">
        <v>3</v>
      </c>
      <c r="H170">
        <f>(Table1[[#This Row],[Ad Impressions]]-$N$3)/($N$4-$N$3)</f>
        <v>1.1564257621595174E-2</v>
      </c>
      <c r="I170">
        <f>(Table1[[#This Row],[Direct Visit Clicks]]-$N$5)/($N$6-$N$5)</f>
        <v>0.21755027422303475</v>
      </c>
      <c r="J170">
        <f>(Table1[[#This Row],[Ad Impressions]]-$N$3)/($N$4-$N$3)</f>
        <v>1.1564257621595174E-2</v>
      </c>
      <c r="K170">
        <f>(Table1[[#This Row],[Direct Visit Conversions]]-$N$23)/($N$24-$N$23)</f>
        <v>0.11538461538461539</v>
      </c>
    </row>
    <row r="171" spans="1:11" x14ac:dyDescent="0.25">
      <c r="A171" s="1">
        <v>44000</v>
      </c>
      <c r="B171">
        <v>25</v>
      </c>
      <c r="C171">
        <v>19830</v>
      </c>
      <c r="D171">
        <v>34</v>
      </c>
      <c r="E171">
        <v>1</v>
      </c>
      <c r="F171">
        <v>623</v>
      </c>
      <c r="G171">
        <v>0</v>
      </c>
      <c r="H171">
        <f>(Table1[[#This Row],[Ad Impressions]]-$N$3)/($N$4-$N$3)</f>
        <v>1.0380379615823563E-2</v>
      </c>
      <c r="I171">
        <f>(Table1[[#This Row],[Direct Visit Clicks]]-$N$5)/($N$6-$N$5)</f>
        <v>0.21267519804996954</v>
      </c>
      <c r="J171">
        <f>(Table1[[#This Row],[Ad Impressions]]-$N$3)/($N$4-$N$3)</f>
        <v>1.0380379615823563E-2</v>
      </c>
      <c r="K171">
        <f>(Table1[[#This Row],[Direct Visit Conversions]]-$N$23)/($N$24-$N$23)</f>
        <v>0</v>
      </c>
    </row>
    <row r="172" spans="1:11" x14ac:dyDescent="0.25">
      <c r="A172" s="1">
        <v>44001</v>
      </c>
      <c r="B172">
        <v>25</v>
      </c>
      <c r="C172">
        <v>18734</v>
      </c>
      <c r="D172">
        <v>29</v>
      </c>
      <c r="E172">
        <v>2</v>
      </c>
      <c r="F172">
        <v>765</v>
      </c>
      <c r="G172">
        <v>1</v>
      </c>
      <c r="H172">
        <f>(Table1[[#This Row],[Ad Impressions]]-$N$3)/($N$4-$N$3)</f>
        <v>9.7737735876208091E-3</v>
      </c>
      <c r="I172">
        <f>(Table1[[#This Row],[Direct Visit Clicks]]-$N$5)/($N$6-$N$5)</f>
        <v>0.29920780012187692</v>
      </c>
      <c r="J172">
        <f>(Table1[[#This Row],[Ad Impressions]]-$N$3)/($N$4-$N$3)</f>
        <v>9.7737735876208091E-3</v>
      </c>
      <c r="K172">
        <f>(Table1[[#This Row],[Direct Visit Conversions]]-$N$23)/($N$24-$N$23)</f>
        <v>3.8461538461538464E-2</v>
      </c>
    </row>
    <row r="173" spans="1:11" x14ac:dyDescent="0.25">
      <c r="A173" s="1">
        <v>44002</v>
      </c>
      <c r="B173">
        <v>25</v>
      </c>
      <c r="C173">
        <v>17585</v>
      </c>
      <c r="D173">
        <v>31</v>
      </c>
      <c r="E173">
        <v>1</v>
      </c>
      <c r="F173">
        <v>492</v>
      </c>
      <c r="G173">
        <v>0</v>
      </c>
      <c r="H173">
        <f>(Table1[[#This Row],[Ad Impressions]]-$N$3)/($N$4-$N$3)</f>
        <v>9.1378335087841638E-3</v>
      </c>
      <c r="I173">
        <f>(Table1[[#This Row],[Direct Visit Clicks]]-$N$5)/($N$6-$N$5)</f>
        <v>0.13284582571602682</v>
      </c>
      <c r="J173">
        <f>(Table1[[#This Row],[Ad Impressions]]-$N$3)/($N$4-$N$3)</f>
        <v>9.1378335087841638E-3</v>
      </c>
      <c r="K173">
        <f>(Table1[[#This Row],[Direct Visit Conversions]]-$N$23)/($N$24-$N$23)</f>
        <v>0</v>
      </c>
    </row>
    <row r="174" spans="1:11" x14ac:dyDescent="0.25">
      <c r="A174" s="1">
        <v>44003</v>
      </c>
      <c r="B174">
        <v>25</v>
      </c>
      <c r="C174">
        <v>16997</v>
      </c>
      <c r="D174">
        <v>25</v>
      </c>
      <c r="E174">
        <v>1</v>
      </c>
      <c r="F174">
        <v>330</v>
      </c>
      <c r="G174">
        <v>2</v>
      </c>
      <c r="H174">
        <f>(Table1[[#This Row],[Ad Impressions]]-$N$3)/($N$4-$N$3)</f>
        <v>8.812391588544001E-3</v>
      </c>
      <c r="I174">
        <f>(Table1[[#This Row],[Direct Visit Clicks]]-$N$5)/($N$6-$N$5)</f>
        <v>3.4125533211456428E-2</v>
      </c>
      <c r="J174">
        <f>(Table1[[#This Row],[Ad Impressions]]-$N$3)/($N$4-$N$3)</f>
        <v>8.812391588544001E-3</v>
      </c>
      <c r="K174">
        <f>(Table1[[#This Row],[Direct Visit Conversions]]-$N$23)/($N$24-$N$23)</f>
        <v>7.6923076923076927E-2</v>
      </c>
    </row>
    <row r="175" spans="1:11" x14ac:dyDescent="0.25">
      <c r="A175" s="1">
        <v>44004</v>
      </c>
      <c r="B175">
        <v>26</v>
      </c>
      <c r="C175">
        <v>17608</v>
      </c>
      <c r="D175">
        <v>36</v>
      </c>
      <c r="E175">
        <v>2</v>
      </c>
      <c r="F175">
        <v>686</v>
      </c>
      <c r="G175">
        <v>3</v>
      </c>
      <c r="H175">
        <f>(Table1[[#This Row],[Ad Impressions]]-$N$3)/($N$4-$N$3)</f>
        <v>9.1505633798139672E-3</v>
      </c>
      <c r="I175">
        <f>(Table1[[#This Row],[Direct Visit Clicks]]-$N$5)/($N$6-$N$5)</f>
        <v>0.25106642291285802</v>
      </c>
      <c r="J175">
        <f>(Table1[[#This Row],[Ad Impressions]]-$N$3)/($N$4-$N$3)</f>
        <v>9.1505633798139672E-3</v>
      </c>
      <c r="K175">
        <f>(Table1[[#This Row],[Direct Visit Conversions]]-$N$23)/($N$24-$N$23)</f>
        <v>0.11538461538461539</v>
      </c>
    </row>
    <row r="176" spans="1:11" x14ac:dyDescent="0.25">
      <c r="A176" s="1">
        <v>44005</v>
      </c>
      <c r="B176">
        <v>26</v>
      </c>
      <c r="C176">
        <v>19813</v>
      </c>
      <c r="D176">
        <v>28</v>
      </c>
      <c r="E176">
        <v>1</v>
      </c>
      <c r="F176">
        <v>940</v>
      </c>
      <c r="G176">
        <v>1</v>
      </c>
      <c r="H176">
        <f>(Table1[[#This Row],[Ad Impressions]]-$N$3)/($N$4-$N$3)</f>
        <v>1.0370970580714577E-2</v>
      </c>
      <c r="I176">
        <f>(Table1[[#This Row],[Direct Visit Clicks]]-$N$5)/($N$6-$N$5)</f>
        <v>0.40585009140767825</v>
      </c>
      <c r="J176">
        <f>(Table1[[#This Row],[Ad Impressions]]-$N$3)/($N$4-$N$3)</f>
        <v>1.0370970580714577E-2</v>
      </c>
      <c r="K176">
        <f>(Table1[[#This Row],[Direct Visit Conversions]]-$N$23)/($N$24-$N$23)</f>
        <v>3.8461538461538464E-2</v>
      </c>
    </row>
    <row r="177" spans="1:11" x14ac:dyDescent="0.25">
      <c r="A177" s="1">
        <v>44006</v>
      </c>
      <c r="B177">
        <v>26</v>
      </c>
      <c r="C177">
        <v>21787</v>
      </c>
      <c r="D177">
        <v>34</v>
      </c>
      <c r="F177">
        <v>623</v>
      </c>
      <c r="G177">
        <v>1</v>
      </c>
      <c r="H177">
        <f>(Table1[[#This Row],[Ad Impressions]]-$N$3)/($N$4-$N$3)</f>
        <v>1.1463525598663695E-2</v>
      </c>
      <c r="I177">
        <f>(Table1[[#This Row],[Direct Visit Clicks]]-$N$5)/($N$6-$N$5)</f>
        <v>0.21267519804996954</v>
      </c>
      <c r="J177">
        <f>(Table1[[#This Row],[Ad Impressions]]-$N$3)/($N$4-$N$3)</f>
        <v>1.1463525598663695E-2</v>
      </c>
      <c r="K177">
        <f>(Table1[[#This Row],[Direct Visit Conversions]]-$N$23)/($N$24-$N$23)</f>
        <v>3.8461538461538464E-2</v>
      </c>
    </row>
    <row r="178" spans="1:11" x14ac:dyDescent="0.25">
      <c r="A178" s="1">
        <v>44007</v>
      </c>
      <c r="B178">
        <v>26</v>
      </c>
      <c r="C178">
        <v>16967</v>
      </c>
      <c r="D178">
        <v>29</v>
      </c>
      <c r="E178">
        <v>2</v>
      </c>
      <c r="F178">
        <v>900</v>
      </c>
      <c r="G178">
        <v>2</v>
      </c>
      <c r="H178">
        <f>(Table1[[#This Row],[Ad Impressions]]-$N$3)/($N$4-$N$3)</f>
        <v>8.7957874089399125E-3</v>
      </c>
      <c r="I178">
        <f>(Table1[[#This Row],[Direct Visit Clicks]]-$N$5)/($N$6-$N$5)</f>
        <v>0.38147471054235221</v>
      </c>
      <c r="J178">
        <f>(Table1[[#This Row],[Ad Impressions]]-$N$3)/($N$4-$N$3)</f>
        <v>8.7957874089399125E-3</v>
      </c>
      <c r="K178">
        <f>(Table1[[#This Row],[Direct Visit Conversions]]-$N$23)/($N$24-$N$23)</f>
        <v>7.6923076923076927E-2</v>
      </c>
    </row>
    <row r="179" spans="1:11" x14ac:dyDescent="0.25">
      <c r="A179" s="1">
        <v>44008</v>
      </c>
      <c r="B179">
        <v>26</v>
      </c>
      <c r="C179">
        <v>18838</v>
      </c>
      <c r="D179">
        <v>28</v>
      </c>
      <c r="E179">
        <v>1</v>
      </c>
      <c r="F179">
        <v>714</v>
      </c>
      <c r="G179">
        <v>2</v>
      </c>
      <c r="H179">
        <f>(Table1[[#This Row],[Ad Impressions]]-$N$3)/($N$4-$N$3)</f>
        <v>9.8313347435816552E-3</v>
      </c>
      <c r="I179">
        <f>(Table1[[#This Row],[Direct Visit Clicks]]-$N$5)/($N$6-$N$5)</f>
        <v>0.26812918951858622</v>
      </c>
      <c r="J179">
        <f>(Table1[[#This Row],[Ad Impressions]]-$N$3)/($N$4-$N$3)</f>
        <v>9.8313347435816552E-3</v>
      </c>
      <c r="K179">
        <f>(Table1[[#This Row],[Direct Visit Conversions]]-$N$23)/($N$24-$N$23)</f>
        <v>7.6923076923076927E-2</v>
      </c>
    </row>
    <row r="180" spans="1:11" x14ac:dyDescent="0.25">
      <c r="A180" s="1">
        <v>44009</v>
      </c>
      <c r="B180">
        <v>26</v>
      </c>
      <c r="C180">
        <v>18026</v>
      </c>
      <c r="D180">
        <v>37</v>
      </c>
      <c r="E180">
        <v>2</v>
      </c>
      <c r="F180">
        <v>602</v>
      </c>
      <c r="G180">
        <v>4</v>
      </c>
      <c r="H180">
        <f>(Table1[[#This Row],[Ad Impressions]]-$N$3)/($N$4-$N$3)</f>
        <v>9.3819149489642872E-3</v>
      </c>
      <c r="I180">
        <f>(Table1[[#This Row],[Direct Visit Clicks]]-$N$5)/($N$6-$N$5)</f>
        <v>0.19987812309567338</v>
      </c>
      <c r="J180">
        <f>(Table1[[#This Row],[Ad Impressions]]-$N$3)/($N$4-$N$3)</f>
        <v>9.3819149489642872E-3</v>
      </c>
      <c r="K180">
        <f>(Table1[[#This Row],[Direct Visit Conversions]]-$N$23)/($N$24-$N$23)</f>
        <v>0.15384615384615385</v>
      </c>
    </row>
    <row r="181" spans="1:11" x14ac:dyDescent="0.25">
      <c r="A181" s="1">
        <v>44010</v>
      </c>
      <c r="B181">
        <v>26</v>
      </c>
      <c r="C181">
        <v>15630</v>
      </c>
      <c r="D181">
        <v>40</v>
      </c>
      <c r="E181">
        <v>1</v>
      </c>
      <c r="F181">
        <v>360</v>
      </c>
      <c r="G181">
        <v>0</v>
      </c>
      <c r="H181">
        <f>(Table1[[#This Row],[Ad Impressions]]-$N$3)/($N$4-$N$3)</f>
        <v>8.0557944712509703E-3</v>
      </c>
      <c r="I181">
        <f>(Table1[[#This Row],[Direct Visit Clicks]]-$N$5)/($N$6-$N$5)</f>
        <v>5.2407068860450948E-2</v>
      </c>
      <c r="J181">
        <f>(Table1[[#This Row],[Ad Impressions]]-$N$3)/($N$4-$N$3)</f>
        <v>8.0557944712509703E-3</v>
      </c>
      <c r="K181">
        <f>(Table1[[#This Row],[Direct Visit Conversions]]-$N$23)/($N$24-$N$23)</f>
        <v>0</v>
      </c>
    </row>
    <row r="182" spans="1:11" x14ac:dyDescent="0.25">
      <c r="A182" s="1">
        <v>44011</v>
      </c>
      <c r="B182">
        <v>27</v>
      </c>
      <c r="C182">
        <v>19477</v>
      </c>
      <c r="D182">
        <v>28</v>
      </c>
      <c r="E182">
        <v>1</v>
      </c>
      <c r="F182">
        <v>559</v>
      </c>
      <c r="G182">
        <v>0</v>
      </c>
      <c r="H182">
        <f>(Table1[[#This Row],[Ad Impressions]]-$N$3)/($N$4-$N$3)</f>
        <v>1.018500376914877E-2</v>
      </c>
      <c r="I182">
        <f>(Table1[[#This Row],[Direct Visit Clicks]]-$N$5)/($N$6-$N$5)</f>
        <v>0.17367458866544791</v>
      </c>
      <c r="J182">
        <f>(Table1[[#This Row],[Ad Impressions]]-$N$3)/($N$4-$N$3)</f>
        <v>1.018500376914877E-2</v>
      </c>
      <c r="K182">
        <f>(Table1[[#This Row],[Direct Visit Conversions]]-$N$23)/($N$24-$N$23)</f>
        <v>0</v>
      </c>
    </row>
    <row r="183" spans="1:11" x14ac:dyDescent="0.25">
      <c r="A183" s="1">
        <v>44012</v>
      </c>
      <c r="B183">
        <v>27</v>
      </c>
      <c r="C183">
        <v>30258</v>
      </c>
      <c r="D183">
        <v>42</v>
      </c>
      <c r="F183">
        <v>597</v>
      </c>
      <c r="G183">
        <v>0</v>
      </c>
      <c r="H183">
        <f>(Table1[[#This Row],[Ad Impressions]]-$N$3)/($N$4-$N$3)</f>
        <v>1.6151992446205226E-2</v>
      </c>
      <c r="I183">
        <f>(Table1[[#This Row],[Direct Visit Clicks]]-$N$5)/($N$6-$N$5)</f>
        <v>0.19683120048750763</v>
      </c>
      <c r="J183">
        <f>(Table1[[#This Row],[Ad Impressions]]-$N$3)/($N$4-$N$3)</f>
        <v>1.6151992446205226E-2</v>
      </c>
      <c r="K183">
        <f>(Table1[[#This Row],[Direct Visit Conversions]]-$N$23)/($N$24-$N$23)</f>
        <v>0</v>
      </c>
    </row>
    <row r="184" spans="1:11" x14ac:dyDescent="0.25">
      <c r="A184" s="1">
        <v>44013</v>
      </c>
      <c r="B184">
        <v>27</v>
      </c>
      <c r="C184">
        <v>52338</v>
      </c>
      <c r="D184">
        <v>79</v>
      </c>
      <c r="E184">
        <v>4</v>
      </c>
      <c r="F184">
        <v>1105</v>
      </c>
      <c r="G184">
        <v>4</v>
      </c>
      <c r="H184">
        <f>(Table1[[#This Row],[Ad Impressions]]-$N$3)/($N$4-$N$3)</f>
        <v>2.8372668634815423E-2</v>
      </c>
      <c r="I184">
        <f>(Table1[[#This Row],[Direct Visit Clicks]]-$N$5)/($N$6-$N$5)</f>
        <v>0.50639853747714803</v>
      </c>
      <c r="J184">
        <f>(Table1[[#This Row],[Ad Impressions]]-$N$3)/($N$4-$N$3)</f>
        <v>2.8372668634815423E-2</v>
      </c>
      <c r="K184">
        <f>(Table1[[#This Row],[Direct Visit Conversions]]-$N$23)/($N$24-$N$23)</f>
        <v>0.15384615384615385</v>
      </c>
    </row>
    <row r="185" spans="1:11" x14ac:dyDescent="0.25">
      <c r="A185" s="1">
        <v>44014</v>
      </c>
      <c r="B185">
        <v>27</v>
      </c>
      <c r="C185">
        <v>49728</v>
      </c>
      <c r="D185">
        <v>73</v>
      </c>
      <c r="E185">
        <v>10</v>
      </c>
      <c r="F185">
        <v>877</v>
      </c>
      <c r="G185">
        <v>1</v>
      </c>
      <c r="H185">
        <f>(Table1[[#This Row],[Ad Impressions]]-$N$3)/($N$4-$N$3)</f>
        <v>2.6928105009259597E-2</v>
      </c>
      <c r="I185">
        <f>(Table1[[#This Row],[Direct Visit Clicks]]-$N$5)/($N$6-$N$5)</f>
        <v>0.36745886654478976</v>
      </c>
      <c r="J185">
        <f>(Table1[[#This Row],[Ad Impressions]]-$N$3)/($N$4-$N$3)</f>
        <v>2.6928105009259597E-2</v>
      </c>
      <c r="K185">
        <f>(Table1[[#This Row],[Direct Visit Conversions]]-$N$23)/($N$24-$N$23)</f>
        <v>3.8461538461538464E-2</v>
      </c>
    </row>
    <row r="186" spans="1:11" x14ac:dyDescent="0.25">
      <c r="A186" s="1">
        <v>44015</v>
      </c>
      <c r="B186">
        <v>27</v>
      </c>
      <c r="C186">
        <v>46146</v>
      </c>
      <c r="D186">
        <v>63</v>
      </c>
      <c r="E186">
        <v>1</v>
      </c>
      <c r="F186">
        <v>593</v>
      </c>
      <c r="G186">
        <v>2</v>
      </c>
      <c r="H186">
        <f>(Table1[[#This Row],[Ad Impressions]]-$N$3)/($N$4-$N$3)</f>
        <v>2.494556596453126E-2</v>
      </c>
      <c r="I186">
        <f>(Table1[[#This Row],[Direct Visit Clicks]]-$N$5)/($N$6-$N$5)</f>
        <v>0.19439366240097503</v>
      </c>
      <c r="J186">
        <f>(Table1[[#This Row],[Ad Impressions]]-$N$3)/($N$4-$N$3)</f>
        <v>2.494556596453126E-2</v>
      </c>
      <c r="K186">
        <f>(Table1[[#This Row],[Direct Visit Conversions]]-$N$23)/($N$24-$N$23)</f>
        <v>7.6923076923076927E-2</v>
      </c>
    </row>
    <row r="187" spans="1:11" x14ac:dyDescent="0.25">
      <c r="A187" s="1">
        <v>44016</v>
      </c>
      <c r="B187">
        <v>27</v>
      </c>
      <c r="C187">
        <v>42690</v>
      </c>
      <c r="D187">
        <v>74</v>
      </c>
      <c r="E187">
        <v>3</v>
      </c>
      <c r="F187">
        <v>590</v>
      </c>
      <c r="G187">
        <v>2</v>
      </c>
      <c r="H187">
        <f>(Table1[[#This Row],[Ad Impressions]]-$N$3)/($N$4-$N$3)</f>
        <v>2.3032764474140096E-2</v>
      </c>
      <c r="I187">
        <f>(Table1[[#This Row],[Direct Visit Clicks]]-$N$5)/($N$6-$N$5)</f>
        <v>0.19256550883607557</v>
      </c>
      <c r="J187">
        <f>(Table1[[#This Row],[Ad Impressions]]-$N$3)/($N$4-$N$3)</f>
        <v>2.3032764474140096E-2</v>
      </c>
      <c r="K187">
        <f>(Table1[[#This Row],[Direct Visit Conversions]]-$N$23)/($N$24-$N$23)</f>
        <v>7.6923076923076927E-2</v>
      </c>
    </row>
    <row r="188" spans="1:11" x14ac:dyDescent="0.25">
      <c r="A188" s="1">
        <v>44017</v>
      </c>
      <c r="B188">
        <v>27</v>
      </c>
      <c r="C188">
        <v>46379</v>
      </c>
      <c r="D188">
        <v>91</v>
      </c>
      <c r="E188">
        <v>1</v>
      </c>
      <c r="F188">
        <v>582</v>
      </c>
      <c r="G188">
        <v>1</v>
      </c>
      <c r="H188">
        <f>(Table1[[#This Row],[Ad Impressions]]-$N$3)/($N$4-$N$3)</f>
        <v>2.5074525092789689E-2</v>
      </c>
      <c r="I188">
        <f>(Table1[[#This Row],[Direct Visit Clicks]]-$N$5)/($N$6-$N$5)</f>
        <v>0.18769043266301036</v>
      </c>
      <c r="J188">
        <f>(Table1[[#This Row],[Ad Impressions]]-$N$3)/($N$4-$N$3)</f>
        <v>2.5074525092789689E-2</v>
      </c>
      <c r="K188">
        <f>(Table1[[#This Row],[Direct Visit Conversions]]-$N$23)/($N$24-$N$23)</f>
        <v>3.8461538461538464E-2</v>
      </c>
    </row>
    <row r="189" spans="1:11" x14ac:dyDescent="0.25">
      <c r="A189" s="1">
        <v>44018</v>
      </c>
      <c r="B189">
        <v>28</v>
      </c>
      <c r="C189">
        <v>49231</v>
      </c>
      <c r="D189">
        <v>67</v>
      </c>
      <c r="E189">
        <v>6</v>
      </c>
      <c r="F189">
        <v>804</v>
      </c>
      <c r="G189">
        <v>1</v>
      </c>
      <c r="H189">
        <f>(Table1[[#This Row],[Ad Impressions]]-$N$3)/($N$4-$N$3)</f>
        <v>2.6653029100485174E-2</v>
      </c>
      <c r="I189">
        <f>(Table1[[#This Row],[Direct Visit Clicks]]-$N$5)/($N$6-$N$5)</f>
        <v>0.32297379646556978</v>
      </c>
      <c r="J189">
        <f>(Table1[[#This Row],[Ad Impressions]]-$N$3)/($N$4-$N$3)</f>
        <v>2.6653029100485174E-2</v>
      </c>
      <c r="K189">
        <f>(Table1[[#This Row],[Direct Visit Conversions]]-$N$23)/($N$24-$N$23)</f>
        <v>3.8461538461538464E-2</v>
      </c>
    </row>
    <row r="190" spans="1:11" x14ac:dyDescent="0.25">
      <c r="A190" s="1">
        <v>44019</v>
      </c>
      <c r="B190">
        <v>28</v>
      </c>
      <c r="C190">
        <v>50980</v>
      </c>
      <c r="D190">
        <v>92</v>
      </c>
      <c r="E190">
        <v>1</v>
      </c>
      <c r="F190">
        <v>1053</v>
      </c>
      <c r="G190">
        <v>3</v>
      </c>
      <c r="H190">
        <f>(Table1[[#This Row],[Ad Impressions]]-$N$3)/($N$4-$N$3)</f>
        <v>2.7621052771403618E-2</v>
      </c>
      <c r="I190">
        <f>(Table1[[#This Row],[Direct Visit Clicks]]-$N$5)/($N$6-$N$5)</f>
        <v>0.47471054235222426</v>
      </c>
      <c r="J190">
        <f>(Table1[[#This Row],[Ad Impressions]]-$N$3)/($N$4-$N$3)</f>
        <v>2.7621052771403618E-2</v>
      </c>
      <c r="K190">
        <f>(Table1[[#This Row],[Direct Visit Conversions]]-$N$23)/($N$24-$N$23)</f>
        <v>0.11538461538461539</v>
      </c>
    </row>
    <row r="191" spans="1:11" x14ac:dyDescent="0.25">
      <c r="A191" s="1">
        <v>44020</v>
      </c>
      <c r="B191">
        <v>28</v>
      </c>
      <c r="C191">
        <v>49194</v>
      </c>
      <c r="D191">
        <v>66</v>
      </c>
      <c r="E191">
        <v>3</v>
      </c>
      <c r="F191">
        <v>883</v>
      </c>
      <c r="G191">
        <v>4</v>
      </c>
      <c r="H191">
        <f>(Table1[[#This Row],[Ad Impressions]]-$N$3)/($N$4-$N$3)</f>
        <v>2.6632550612306797E-2</v>
      </c>
      <c r="I191">
        <f>(Table1[[#This Row],[Direct Visit Clicks]]-$N$5)/($N$6-$N$5)</f>
        <v>0.37111517367458868</v>
      </c>
      <c r="J191">
        <f>(Table1[[#This Row],[Ad Impressions]]-$N$3)/($N$4-$N$3)</f>
        <v>2.6632550612306797E-2</v>
      </c>
      <c r="K191">
        <f>(Table1[[#This Row],[Direct Visit Conversions]]-$N$23)/($N$24-$N$23)</f>
        <v>0.15384615384615385</v>
      </c>
    </row>
    <row r="192" spans="1:11" x14ac:dyDescent="0.25">
      <c r="A192" s="1">
        <v>44021</v>
      </c>
      <c r="B192">
        <v>28</v>
      </c>
      <c r="C192">
        <v>49363</v>
      </c>
      <c r="D192">
        <v>69</v>
      </c>
      <c r="E192">
        <v>4</v>
      </c>
      <c r="F192">
        <v>1915</v>
      </c>
      <c r="G192">
        <v>3</v>
      </c>
      <c r="H192">
        <f>(Table1[[#This Row],[Ad Impressions]]-$N$3)/($N$4-$N$3)</f>
        <v>2.6726087490743171E-2</v>
      </c>
      <c r="I192">
        <f>(Table1[[#This Row],[Direct Visit Clicks]]-$N$5)/($N$6-$N$5)</f>
        <v>1</v>
      </c>
      <c r="J192">
        <f>(Table1[[#This Row],[Ad Impressions]]-$N$3)/($N$4-$N$3)</f>
        <v>2.6726087490743171E-2</v>
      </c>
      <c r="K192">
        <f>(Table1[[#This Row],[Direct Visit Conversions]]-$N$23)/($N$24-$N$23)</f>
        <v>0.11538461538461539</v>
      </c>
    </row>
    <row r="193" spans="1:11" x14ac:dyDescent="0.25">
      <c r="A193" s="1">
        <v>44022</v>
      </c>
      <c r="B193">
        <v>28</v>
      </c>
      <c r="C193">
        <v>47524</v>
      </c>
      <c r="D193">
        <v>68</v>
      </c>
      <c r="E193">
        <v>6</v>
      </c>
      <c r="F193">
        <v>1189</v>
      </c>
      <c r="G193">
        <v>5</v>
      </c>
      <c r="H193">
        <f>(Table1[[#This Row],[Ad Impressions]]-$N$3)/($N$4-$N$3)</f>
        <v>2.5708251281012458E-2</v>
      </c>
      <c r="I193">
        <f>(Table1[[#This Row],[Direct Visit Clicks]]-$N$5)/($N$6-$N$5)</f>
        <v>0.55758683729433267</v>
      </c>
      <c r="J193">
        <f>(Table1[[#This Row],[Ad Impressions]]-$N$3)/($N$4-$N$3)</f>
        <v>2.5708251281012458E-2</v>
      </c>
      <c r="K193">
        <f>(Table1[[#This Row],[Direct Visit Conversions]]-$N$23)/($N$24-$N$23)</f>
        <v>0.19230769230769232</v>
      </c>
    </row>
    <row r="194" spans="1:11" x14ac:dyDescent="0.25">
      <c r="A194" s="1">
        <v>44023</v>
      </c>
      <c r="B194">
        <v>28</v>
      </c>
      <c r="C194">
        <v>38164</v>
      </c>
      <c r="D194">
        <v>66</v>
      </c>
      <c r="E194">
        <v>2</v>
      </c>
      <c r="F194">
        <v>912</v>
      </c>
      <c r="G194">
        <v>4</v>
      </c>
      <c r="H194">
        <f>(Table1[[#This Row],[Ad Impressions]]-$N$3)/($N$4-$N$3)</f>
        <v>2.0527747244536394E-2</v>
      </c>
      <c r="I194">
        <f>(Table1[[#This Row],[Direct Visit Clicks]]-$N$5)/($N$6-$N$5)</f>
        <v>0.38878732480195005</v>
      </c>
      <c r="J194">
        <f>(Table1[[#This Row],[Ad Impressions]]-$N$3)/($N$4-$N$3)</f>
        <v>2.0527747244536394E-2</v>
      </c>
      <c r="K194">
        <f>(Table1[[#This Row],[Direct Visit Conversions]]-$N$23)/($N$24-$N$23)</f>
        <v>0.15384615384615385</v>
      </c>
    </row>
    <row r="195" spans="1:11" x14ac:dyDescent="0.25">
      <c r="A195" s="1">
        <v>44024</v>
      </c>
      <c r="B195">
        <v>28</v>
      </c>
      <c r="C195">
        <v>40117</v>
      </c>
      <c r="D195">
        <v>90</v>
      </c>
      <c r="E195">
        <v>1</v>
      </c>
      <c r="F195">
        <v>582</v>
      </c>
      <c r="G195">
        <v>2</v>
      </c>
      <c r="H195">
        <f>(Table1[[#This Row],[Ad Impressions]]-$N$3)/($N$4-$N$3)</f>
        <v>2.1608679336762651E-2</v>
      </c>
      <c r="I195">
        <f>(Table1[[#This Row],[Direct Visit Clicks]]-$N$5)/($N$6-$N$5)</f>
        <v>0.18769043266301036</v>
      </c>
      <c r="J195">
        <f>(Table1[[#This Row],[Ad Impressions]]-$N$3)/($N$4-$N$3)</f>
        <v>2.1608679336762651E-2</v>
      </c>
      <c r="K195">
        <f>(Table1[[#This Row],[Direct Visit Conversions]]-$N$23)/($N$24-$N$23)</f>
        <v>7.6923076923076927E-2</v>
      </c>
    </row>
    <row r="196" spans="1:11" x14ac:dyDescent="0.25">
      <c r="A196" s="1">
        <v>44025</v>
      </c>
      <c r="B196">
        <v>29</v>
      </c>
      <c r="C196">
        <v>45344</v>
      </c>
      <c r="D196">
        <v>72</v>
      </c>
      <c r="F196">
        <v>1025</v>
      </c>
      <c r="G196">
        <v>0</v>
      </c>
      <c r="H196">
        <f>(Table1[[#This Row],[Ad Impressions]]-$N$3)/($N$4-$N$3)</f>
        <v>2.4501680896448587E-2</v>
      </c>
      <c r="I196">
        <f>(Table1[[#This Row],[Direct Visit Clicks]]-$N$5)/($N$6-$N$5)</f>
        <v>0.45764777574649607</v>
      </c>
      <c r="J196">
        <f>(Table1[[#This Row],[Ad Impressions]]-$N$3)/($N$4-$N$3)</f>
        <v>2.4501680896448587E-2</v>
      </c>
      <c r="K196">
        <f>(Table1[[#This Row],[Direct Visit Conversions]]-$N$23)/($N$24-$N$23)</f>
        <v>0</v>
      </c>
    </row>
    <row r="197" spans="1:11" x14ac:dyDescent="0.25">
      <c r="A197" s="1">
        <v>44026</v>
      </c>
      <c r="B197">
        <v>29</v>
      </c>
      <c r="C197">
        <v>44941</v>
      </c>
      <c r="D197">
        <v>65</v>
      </c>
      <c r="E197">
        <v>3</v>
      </c>
      <c r="F197">
        <v>876</v>
      </c>
      <c r="G197">
        <v>2</v>
      </c>
      <c r="H197">
        <f>(Table1[[#This Row],[Ad Impressions]]-$N$3)/($N$4-$N$3)</f>
        <v>2.4278631417100311E-2</v>
      </c>
      <c r="I197">
        <f>(Table1[[#This Row],[Direct Visit Clicks]]-$N$5)/($N$6-$N$5)</f>
        <v>0.36684948202315659</v>
      </c>
      <c r="J197">
        <f>(Table1[[#This Row],[Ad Impressions]]-$N$3)/($N$4-$N$3)</f>
        <v>2.4278631417100311E-2</v>
      </c>
      <c r="K197">
        <f>(Table1[[#This Row],[Direct Visit Conversions]]-$N$23)/($N$24-$N$23)</f>
        <v>7.6923076923076927E-2</v>
      </c>
    </row>
    <row r="198" spans="1:11" x14ac:dyDescent="0.25">
      <c r="A198" s="1">
        <v>44027</v>
      </c>
      <c r="B198">
        <v>29</v>
      </c>
      <c r="C198">
        <v>38344</v>
      </c>
      <c r="D198">
        <v>66</v>
      </c>
      <c r="E198">
        <v>4</v>
      </c>
      <c r="F198">
        <v>1360</v>
      </c>
      <c r="G198">
        <v>6</v>
      </c>
      <c r="H198">
        <f>(Table1[[#This Row],[Ad Impressions]]-$N$3)/($N$4-$N$3)</f>
        <v>2.0627372322160935E-2</v>
      </c>
      <c r="I198">
        <f>(Table1[[#This Row],[Direct Visit Clicks]]-$N$5)/($N$6-$N$5)</f>
        <v>0.66179159049360148</v>
      </c>
      <c r="J198">
        <f>(Table1[[#This Row],[Ad Impressions]]-$N$3)/($N$4-$N$3)</f>
        <v>2.0627372322160935E-2</v>
      </c>
      <c r="K198">
        <f>(Table1[[#This Row],[Direct Visit Conversions]]-$N$23)/($N$24-$N$23)</f>
        <v>0.23076923076923078</v>
      </c>
    </row>
    <row r="199" spans="1:11" x14ac:dyDescent="0.25">
      <c r="A199" s="1">
        <v>44028</v>
      </c>
      <c r="B199">
        <v>29</v>
      </c>
      <c r="C199">
        <v>28791</v>
      </c>
      <c r="D199">
        <v>50</v>
      </c>
      <c r="E199">
        <v>2</v>
      </c>
      <c r="F199">
        <v>813</v>
      </c>
      <c r="G199">
        <v>4</v>
      </c>
      <c r="H199">
        <f>(Table1[[#This Row],[Ad Impressions]]-$N$3)/($N$4-$N$3)</f>
        <v>1.5340048063565228E-2</v>
      </c>
      <c r="I199">
        <f>(Table1[[#This Row],[Direct Visit Clicks]]-$N$5)/($N$6-$N$5)</f>
        <v>0.32845825716026811</v>
      </c>
      <c r="J199">
        <f>(Table1[[#This Row],[Ad Impressions]]-$N$3)/($N$4-$N$3)</f>
        <v>1.5340048063565228E-2</v>
      </c>
      <c r="K199">
        <f>(Table1[[#This Row],[Direct Visit Conversions]]-$N$23)/($N$24-$N$23)</f>
        <v>0.15384615384615385</v>
      </c>
    </row>
    <row r="200" spans="1:11" x14ac:dyDescent="0.25">
      <c r="A200" s="1">
        <v>44029</v>
      </c>
      <c r="B200">
        <v>29</v>
      </c>
      <c r="C200">
        <v>26924</v>
      </c>
      <c r="D200">
        <v>42</v>
      </c>
      <c r="E200">
        <v>5</v>
      </c>
      <c r="F200">
        <v>1067</v>
      </c>
      <c r="G200">
        <v>1</v>
      </c>
      <c r="H200">
        <f>(Table1[[#This Row],[Ad Impressions]]-$N$3)/($N$4-$N$3)</f>
        <v>1.4306714619537364E-2</v>
      </c>
      <c r="I200">
        <f>(Table1[[#This Row],[Direct Visit Clicks]]-$N$5)/($N$6-$N$5)</f>
        <v>0.48324192565508833</v>
      </c>
      <c r="J200">
        <f>(Table1[[#This Row],[Ad Impressions]]-$N$3)/($N$4-$N$3)</f>
        <v>1.4306714619537364E-2</v>
      </c>
      <c r="K200">
        <f>(Table1[[#This Row],[Direct Visit Conversions]]-$N$23)/($N$24-$N$23)</f>
        <v>3.8461538461538464E-2</v>
      </c>
    </row>
    <row r="201" spans="1:11" x14ac:dyDescent="0.25">
      <c r="A201" s="1">
        <v>44030</v>
      </c>
      <c r="B201">
        <v>29</v>
      </c>
      <c r="C201">
        <v>24767</v>
      </c>
      <c r="D201">
        <v>35</v>
      </c>
      <c r="E201">
        <v>3</v>
      </c>
      <c r="F201">
        <v>662</v>
      </c>
      <c r="G201">
        <v>4</v>
      </c>
      <c r="H201">
        <f>(Table1[[#This Row],[Ad Impressions]]-$N$3)/($N$4-$N$3)</f>
        <v>1.3112874106003296E-2</v>
      </c>
      <c r="I201">
        <f>(Table1[[#This Row],[Direct Visit Clicks]]-$N$5)/($N$6-$N$5)</f>
        <v>0.2364411943936624</v>
      </c>
      <c r="J201">
        <f>(Table1[[#This Row],[Ad Impressions]]-$N$3)/($N$4-$N$3)</f>
        <v>1.3112874106003296E-2</v>
      </c>
      <c r="K201">
        <f>(Table1[[#This Row],[Direct Visit Conversions]]-$N$23)/($N$24-$N$23)</f>
        <v>0.15384615384615385</v>
      </c>
    </row>
    <row r="202" spans="1:11" x14ac:dyDescent="0.25">
      <c r="A202" s="1">
        <v>44031</v>
      </c>
      <c r="B202">
        <v>29</v>
      </c>
      <c r="C202">
        <v>25658</v>
      </c>
      <c r="D202">
        <v>54</v>
      </c>
      <c r="F202">
        <v>738</v>
      </c>
      <c r="G202">
        <v>3</v>
      </c>
      <c r="H202">
        <f>(Table1[[#This Row],[Ad Impressions]]-$N$3)/($N$4-$N$3)</f>
        <v>1.3606018240244768E-2</v>
      </c>
      <c r="I202">
        <f>(Table1[[#This Row],[Direct Visit Clicks]]-$N$5)/($N$6-$N$5)</f>
        <v>0.28275441803778184</v>
      </c>
      <c r="J202">
        <f>(Table1[[#This Row],[Ad Impressions]]-$N$3)/($N$4-$N$3)</f>
        <v>1.3606018240244768E-2</v>
      </c>
      <c r="K202">
        <f>(Table1[[#This Row],[Direct Visit Conversions]]-$N$23)/($N$24-$N$23)</f>
        <v>0.11538461538461539</v>
      </c>
    </row>
    <row r="203" spans="1:11" x14ac:dyDescent="0.25">
      <c r="A203" s="1">
        <v>44032</v>
      </c>
      <c r="B203">
        <v>30</v>
      </c>
      <c r="C203">
        <v>30492</v>
      </c>
      <c r="D203">
        <v>32</v>
      </c>
      <c r="E203">
        <v>4</v>
      </c>
      <c r="F203">
        <v>942</v>
      </c>
      <c r="G203">
        <v>6</v>
      </c>
      <c r="H203">
        <f>(Table1[[#This Row],[Ad Impressions]]-$N$3)/($N$4-$N$3)</f>
        <v>1.6281505047117128E-2</v>
      </c>
      <c r="I203">
        <f>(Table1[[#This Row],[Direct Visit Clicks]]-$N$5)/($N$6-$N$5)</f>
        <v>0.40706886045094454</v>
      </c>
      <c r="J203">
        <f>(Table1[[#This Row],[Ad Impressions]]-$N$3)/($N$4-$N$3)</f>
        <v>1.6281505047117128E-2</v>
      </c>
      <c r="K203">
        <f>(Table1[[#This Row],[Direct Visit Conversions]]-$N$23)/($N$24-$N$23)</f>
        <v>0.23076923076923078</v>
      </c>
    </row>
    <row r="204" spans="1:11" x14ac:dyDescent="0.25">
      <c r="A204" s="1">
        <v>44033</v>
      </c>
      <c r="B204">
        <v>30</v>
      </c>
      <c r="C204">
        <v>28119</v>
      </c>
      <c r="D204">
        <v>38</v>
      </c>
      <c r="E204">
        <v>7</v>
      </c>
      <c r="F204">
        <v>1461</v>
      </c>
      <c r="G204">
        <v>26</v>
      </c>
      <c r="H204">
        <f>(Table1[[#This Row],[Ad Impressions]]-$N$3)/($N$4-$N$3)</f>
        <v>1.4968114440433613E-2</v>
      </c>
      <c r="I204">
        <f>(Table1[[#This Row],[Direct Visit Clicks]]-$N$5)/($N$6-$N$5)</f>
        <v>0.72333942717854971</v>
      </c>
      <c r="J204">
        <f>(Table1[[#This Row],[Ad Impressions]]-$N$3)/($N$4-$N$3)</f>
        <v>1.4968114440433613E-2</v>
      </c>
      <c r="K204">
        <f>(Table1[[#This Row],[Direct Visit Conversions]]-$N$23)/($N$24-$N$23)</f>
        <v>1</v>
      </c>
    </row>
    <row r="205" spans="1:11" x14ac:dyDescent="0.25">
      <c r="A205" s="1">
        <v>44034</v>
      </c>
      <c r="B205">
        <v>30</v>
      </c>
      <c r="C205">
        <v>28604</v>
      </c>
      <c r="D205">
        <v>32</v>
      </c>
      <c r="E205">
        <v>10</v>
      </c>
      <c r="F205">
        <v>759</v>
      </c>
      <c r="G205">
        <v>1</v>
      </c>
      <c r="H205">
        <f>(Table1[[#This Row],[Ad Impressions]]-$N$3)/($N$4-$N$3)</f>
        <v>1.52365486773664E-2</v>
      </c>
      <c r="I205">
        <f>(Table1[[#This Row],[Direct Visit Clicks]]-$N$5)/($N$6-$N$5)</f>
        <v>0.295551492992078</v>
      </c>
      <c r="J205">
        <f>(Table1[[#This Row],[Ad Impressions]]-$N$3)/($N$4-$N$3)</f>
        <v>1.52365486773664E-2</v>
      </c>
      <c r="K205">
        <f>(Table1[[#This Row],[Direct Visit Conversions]]-$N$23)/($N$24-$N$23)</f>
        <v>3.8461538461538464E-2</v>
      </c>
    </row>
    <row r="206" spans="1:11" x14ac:dyDescent="0.25">
      <c r="A206" s="1">
        <v>44035</v>
      </c>
      <c r="B206">
        <v>30</v>
      </c>
      <c r="C206">
        <v>28013</v>
      </c>
      <c r="D206">
        <v>39</v>
      </c>
      <c r="F206">
        <v>532</v>
      </c>
      <c r="G206">
        <v>1</v>
      </c>
      <c r="H206">
        <f>(Table1[[#This Row],[Ad Impressions]]-$N$3)/($N$4-$N$3)</f>
        <v>1.4909446339165829E-2</v>
      </c>
      <c r="I206">
        <f>(Table1[[#This Row],[Direct Visit Clicks]]-$N$5)/($N$6-$N$5)</f>
        <v>0.15722120658135283</v>
      </c>
      <c r="J206">
        <f>(Table1[[#This Row],[Ad Impressions]]-$N$3)/($N$4-$N$3)</f>
        <v>1.4909446339165829E-2</v>
      </c>
      <c r="K206">
        <f>(Table1[[#This Row],[Direct Visit Conversions]]-$N$23)/($N$24-$N$23)</f>
        <v>3.8461538461538464E-2</v>
      </c>
    </row>
    <row r="207" spans="1:11" x14ac:dyDescent="0.25">
      <c r="A207" s="1">
        <v>44036</v>
      </c>
      <c r="B207">
        <v>30</v>
      </c>
      <c r="C207">
        <v>26928</v>
      </c>
      <c r="D207">
        <v>27</v>
      </c>
      <c r="E207">
        <v>2</v>
      </c>
      <c r="F207">
        <v>533</v>
      </c>
      <c r="G207">
        <v>0</v>
      </c>
      <c r="H207">
        <f>(Table1[[#This Row],[Ad Impressions]]-$N$3)/($N$4-$N$3)</f>
        <v>1.4308928510151243E-2</v>
      </c>
      <c r="I207">
        <f>(Table1[[#This Row],[Direct Visit Clicks]]-$N$5)/($N$6-$N$5)</f>
        <v>0.15783059110298597</v>
      </c>
      <c r="J207">
        <f>(Table1[[#This Row],[Ad Impressions]]-$N$3)/($N$4-$N$3)</f>
        <v>1.4308928510151243E-2</v>
      </c>
      <c r="K207">
        <f>(Table1[[#This Row],[Direct Visit Conversions]]-$N$23)/($N$24-$N$23)</f>
        <v>0</v>
      </c>
    </row>
    <row r="208" spans="1:11" x14ac:dyDescent="0.25">
      <c r="A208" s="1">
        <v>44037</v>
      </c>
      <c r="B208">
        <v>30</v>
      </c>
      <c r="C208">
        <v>24271</v>
      </c>
      <c r="D208">
        <v>24</v>
      </c>
      <c r="E208">
        <v>1</v>
      </c>
      <c r="F208">
        <v>375</v>
      </c>
      <c r="G208">
        <v>2</v>
      </c>
      <c r="H208">
        <f>(Table1[[#This Row],[Ad Impressions]]-$N$3)/($N$4-$N$3)</f>
        <v>1.2838351669882344E-2</v>
      </c>
      <c r="I208">
        <f>(Table1[[#This Row],[Direct Visit Clicks]]-$N$5)/($N$6-$N$5)</f>
        <v>6.1547836684948204E-2</v>
      </c>
      <c r="J208">
        <f>(Table1[[#This Row],[Ad Impressions]]-$N$3)/($N$4-$N$3)</f>
        <v>1.2838351669882344E-2</v>
      </c>
      <c r="K208">
        <f>(Table1[[#This Row],[Direct Visit Conversions]]-$N$23)/($N$24-$N$23)</f>
        <v>7.6923076923076927E-2</v>
      </c>
    </row>
    <row r="209" spans="1:11" x14ac:dyDescent="0.25">
      <c r="A209" s="1">
        <v>44038</v>
      </c>
      <c r="B209">
        <v>30</v>
      </c>
      <c r="C209">
        <v>23835</v>
      </c>
      <c r="D209">
        <v>42</v>
      </c>
      <c r="E209">
        <v>1</v>
      </c>
      <c r="F209">
        <v>354</v>
      </c>
      <c r="G209">
        <v>2</v>
      </c>
      <c r="H209">
        <f>(Table1[[#This Row],[Ad Impressions]]-$N$3)/($N$4-$N$3)</f>
        <v>1.2597037592969569E-2</v>
      </c>
      <c r="I209">
        <f>(Table1[[#This Row],[Direct Visit Clicks]]-$N$5)/($N$6-$N$5)</f>
        <v>4.8750761730652042E-2</v>
      </c>
      <c r="J209">
        <f>(Table1[[#This Row],[Ad Impressions]]-$N$3)/($N$4-$N$3)</f>
        <v>1.2597037592969569E-2</v>
      </c>
      <c r="K209">
        <f>(Table1[[#This Row],[Direct Visit Conversions]]-$N$23)/($N$24-$N$23)</f>
        <v>7.6923076923076927E-2</v>
      </c>
    </row>
    <row r="210" spans="1:11" x14ac:dyDescent="0.25">
      <c r="A210" s="1">
        <v>44039</v>
      </c>
      <c r="B210">
        <v>31</v>
      </c>
      <c r="C210">
        <v>27772</v>
      </c>
      <c r="D210">
        <v>38</v>
      </c>
      <c r="E210">
        <v>2</v>
      </c>
      <c r="F210">
        <v>585</v>
      </c>
      <c r="G210">
        <v>1</v>
      </c>
      <c r="H210">
        <f>(Table1[[#This Row],[Ad Impressions]]-$N$3)/($N$4-$N$3)</f>
        <v>1.4776059429679638E-2</v>
      </c>
      <c r="I210">
        <f>(Table1[[#This Row],[Direct Visit Clicks]]-$N$5)/($N$6-$N$5)</f>
        <v>0.18951858622790982</v>
      </c>
      <c r="J210">
        <f>(Table1[[#This Row],[Ad Impressions]]-$N$3)/($N$4-$N$3)</f>
        <v>1.4776059429679638E-2</v>
      </c>
      <c r="K210">
        <f>(Table1[[#This Row],[Direct Visit Conversions]]-$N$23)/($N$24-$N$23)</f>
        <v>3.8461538461538464E-2</v>
      </c>
    </row>
    <row r="211" spans="1:11" x14ac:dyDescent="0.25">
      <c r="A211" s="1">
        <v>44040</v>
      </c>
      <c r="B211">
        <v>31</v>
      </c>
      <c r="C211">
        <v>25700</v>
      </c>
      <c r="D211">
        <v>39</v>
      </c>
      <c r="E211">
        <v>2</v>
      </c>
      <c r="F211">
        <v>749</v>
      </c>
      <c r="G211">
        <v>0</v>
      </c>
      <c r="H211">
        <f>(Table1[[#This Row],[Ad Impressions]]-$N$3)/($N$4-$N$3)</f>
        <v>1.3629264091690494E-2</v>
      </c>
      <c r="I211">
        <f>(Table1[[#This Row],[Direct Visit Clicks]]-$N$5)/($N$6-$N$5)</f>
        <v>0.28945764777574651</v>
      </c>
      <c r="J211">
        <f>(Table1[[#This Row],[Ad Impressions]]-$N$3)/($N$4-$N$3)</f>
        <v>1.3629264091690494E-2</v>
      </c>
      <c r="K211">
        <f>(Table1[[#This Row],[Direct Visit Conversions]]-$N$23)/($N$24-$N$23)</f>
        <v>0</v>
      </c>
    </row>
    <row r="212" spans="1:11" x14ac:dyDescent="0.25">
      <c r="A212" s="1">
        <v>44041</v>
      </c>
      <c r="B212">
        <v>31</v>
      </c>
      <c r="C212">
        <v>23188</v>
      </c>
      <c r="D212">
        <v>38</v>
      </c>
      <c r="E212">
        <v>7</v>
      </c>
      <c r="F212">
        <v>733</v>
      </c>
      <c r="G212">
        <v>2</v>
      </c>
      <c r="H212">
        <f>(Table1[[#This Row],[Ad Impressions]]-$N$3)/($N$4-$N$3)</f>
        <v>1.2238940786174697E-2</v>
      </c>
      <c r="I212">
        <f>(Table1[[#This Row],[Direct Visit Clicks]]-$N$5)/($N$6-$N$5)</f>
        <v>0.27970749542961609</v>
      </c>
      <c r="J212">
        <f>(Table1[[#This Row],[Ad Impressions]]-$N$3)/($N$4-$N$3)</f>
        <v>1.2238940786174697E-2</v>
      </c>
      <c r="K212">
        <f>(Table1[[#This Row],[Direct Visit Conversions]]-$N$23)/($N$24-$N$23)</f>
        <v>7.6923076923076927E-2</v>
      </c>
    </row>
    <row r="213" spans="1:11" x14ac:dyDescent="0.25">
      <c r="A213" s="1">
        <v>44042</v>
      </c>
      <c r="B213">
        <v>31</v>
      </c>
      <c r="C213">
        <v>24448</v>
      </c>
      <c r="D213">
        <v>33</v>
      </c>
      <c r="F213">
        <v>477</v>
      </c>
      <c r="G213">
        <v>2</v>
      </c>
      <c r="H213">
        <f>(Table1[[#This Row],[Ad Impressions]]-$N$3)/($N$4-$N$3)</f>
        <v>1.2936316329546473E-2</v>
      </c>
      <c r="I213">
        <f>(Table1[[#This Row],[Direct Visit Clicks]]-$N$5)/($N$6-$N$5)</f>
        <v>0.12370505789152955</v>
      </c>
      <c r="J213">
        <f>(Table1[[#This Row],[Ad Impressions]]-$N$3)/($N$4-$N$3)</f>
        <v>1.2936316329546473E-2</v>
      </c>
      <c r="K213">
        <f>(Table1[[#This Row],[Direct Visit Conversions]]-$N$23)/($N$24-$N$23)</f>
        <v>7.6923076923076927E-2</v>
      </c>
    </row>
    <row r="214" spans="1:11" x14ac:dyDescent="0.25">
      <c r="A214" s="1">
        <v>44043</v>
      </c>
      <c r="B214">
        <v>31</v>
      </c>
      <c r="C214">
        <v>23973</v>
      </c>
      <c r="D214">
        <v>38</v>
      </c>
      <c r="E214">
        <v>3</v>
      </c>
      <c r="F214">
        <v>855</v>
      </c>
      <c r="G214">
        <v>2</v>
      </c>
      <c r="H214">
        <f>(Table1[[#This Row],[Ad Impressions]]-$N$3)/($N$4-$N$3)</f>
        <v>1.2673416819148383E-2</v>
      </c>
      <c r="I214">
        <f>(Table1[[#This Row],[Direct Visit Clicks]]-$N$5)/($N$6-$N$5)</f>
        <v>0.35405240706886043</v>
      </c>
      <c r="J214">
        <f>(Table1[[#This Row],[Ad Impressions]]-$N$3)/($N$4-$N$3)</f>
        <v>1.2673416819148383E-2</v>
      </c>
      <c r="K214">
        <f>(Table1[[#This Row],[Direct Visit Conversions]]-$N$23)/($N$24-$N$23)</f>
        <v>7.6923076923076927E-2</v>
      </c>
    </row>
    <row r="215" spans="1:11" x14ac:dyDescent="0.25">
      <c r="A215" s="1">
        <v>44044</v>
      </c>
      <c r="B215">
        <v>31</v>
      </c>
      <c r="C215">
        <v>23652</v>
      </c>
      <c r="D215">
        <v>40</v>
      </c>
      <c r="E215">
        <v>3</v>
      </c>
      <c r="F215">
        <v>625</v>
      </c>
      <c r="G215">
        <v>2</v>
      </c>
      <c r="H215">
        <f>(Table1[[#This Row],[Ad Impressions]]-$N$3)/($N$4-$N$3)</f>
        <v>1.249575209738462E-2</v>
      </c>
      <c r="I215">
        <f>(Table1[[#This Row],[Direct Visit Clicks]]-$N$5)/($N$6-$N$5)</f>
        <v>0.21389396709323583</v>
      </c>
      <c r="J215">
        <f>(Table1[[#This Row],[Ad Impressions]]-$N$3)/($N$4-$N$3)</f>
        <v>1.249575209738462E-2</v>
      </c>
      <c r="K215">
        <f>(Table1[[#This Row],[Direct Visit Conversions]]-$N$23)/($N$24-$N$23)</f>
        <v>7.6923076923076927E-2</v>
      </c>
    </row>
    <row r="216" spans="1:11" x14ac:dyDescent="0.25">
      <c r="A216" s="1">
        <v>44045</v>
      </c>
      <c r="B216">
        <v>31</v>
      </c>
      <c r="C216">
        <v>23773</v>
      </c>
      <c r="D216">
        <v>49</v>
      </c>
      <c r="E216">
        <v>3</v>
      </c>
      <c r="F216">
        <v>478</v>
      </c>
      <c r="G216">
        <v>2</v>
      </c>
      <c r="H216">
        <f>(Table1[[#This Row],[Ad Impressions]]-$N$3)/($N$4-$N$3)</f>
        <v>1.256272228845445E-2</v>
      </c>
      <c r="I216">
        <f>(Table1[[#This Row],[Direct Visit Clicks]]-$N$5)/($N$6-$N$5)</f>
        <v>0.12431444241316271</v>
      </c>
      <c r="J216">
        <f>(Table1[[#This Row],[Ad Impressions]]-$N$3)/($N$4-$N$3)</f>
        <v>1.256272228845445E-2</v>
      </c>
      <c r="K216">
        <f>(Table1[[#This Row],[Direct Visit Conversions]]-$N$23)/($N$24-$N$23)</f>
        <v>7.6923076923076927E-2</v>
      </c>
    </row>
    <row r="217" spans="1:11" x14ac:dyDescent="0.25">
      <c r="A217" s="1">
        <v>44046</v>
      </c>
      <c r="B217">
        <v>32</v>
      </c>
      <c r="C217">
        <v>22466</v>
      </c>
      <c r="D217">
        <v>41</v>
      </c>
      <c r="E217">
        <v>4</v>
      </c>
      <c r="F217">
        <v>1039</v>
      </c>
      <c r="G217">
        <v>1</v>
      </c>
      <c r="H217">
        <f>(Table1[[#This Row],[Ad Impressions]]-$N$3)/($N$4-$N$3)</f>
        <v>1.1839333530369598E-2</v>
      </c>
      <c r="I217">
        <f>(Table1[[#This Row],[Direct Visit Clicks]]-$N$5)/($N$6-$N$5)</f>
        <v>0.46617915904936014</v>
      </c>
      <c r="J217">
        <f>(Table1[[#This Row],[Ad Impressions]]-$N$3)/($N$4-$N$3)</f>
        <v>1.1839333530369598E-2</v>
      </c>
      <c r="K217">
        <f>(Table1[[#This Row],[Direct Visit Conversions]]-$N$23)/($N$24-$N$23)</f>
        <v>3.8461538461538464E-2</v>
      </c>
    </row>
    <row r="218" spans="1:11" x14ac:dyDescent="0.25">
      <c r="A218" s="1">
        <v>44047</v>
      </c>
      <c r="B218">
        <v>32</v>
      </c>
      <c r="C218">
        <v>24210</v>
      </c>
      <c r="D218">
        <v>48</v>
      </c>
      <c r="E218">
        <v>5</v>
      </c>
      <c r="F218">
        <v>852</v>
      </c>
      <c r="G218">
        <v>0</v>
      </c>
      <c r="H218">
        <f>(Table1[[#This Row],[Ad Impressions]]-$N$3)/($N$4-$N$3)</f>
        <v>1.2804589838020693E-2</v>
      </c>
      <c r="I218">
        <f>(Table1[[#This Row],[Direct Visit Clicks]]-$N$5)/($N$6-$N$5)</f>
        <v>0.35222425350396103</v>
      </c>
      <c r="J218">
        <f>(Table1[[#This Row],[Ad Impressions]]-$N$3)/($N$4-$N$3)</f>
        <v>1.2804589838020693E-2</v>
      </c>
      <c r="K218">
        <f>(Table1[[#This Row],[Direct Visit Conversions]]-$N$23)/($N$24-$N$23)</f>
        <v>0</v>
      </c>
    </row>
    <row r="219" spans="1:11" x14ac:dyDescent="0.25">
      <c r="A219" s="1">
        <v>44048</v>
      </c>
      <c r="B219">
        <v>32</v>
      </c>
      <c r="C219">
        <v>22920</v>
      </c>
      <c r="D219">
        <v>44</v>
      </c>
      <c r="E219">
        <v>12</v>
      </c>
      <c r="F219">
        <v>680</v>
      </c>
      <c r="G219">
        <v>2</v>
      </c>
      <c r="H219">
        <f>(Table1[[#This Row],[Ad Impressions]]-$N$3)/($N$4-$N$3)</f>
        <v>1.2090610115044826E-2</v>
      </c>
      <c r="I219">
        <f>(Table1[[#This Row],[Direct Visit Clicks]]-$N$5)/($N$6-$N$5)</f>
        <v>0.2474101157830591</v>
      </c>
      <c r="J219">
        <f>(Table1[[#This Row],[Ad Impressions]]-$N$3)/($N$4-$N$3)</f>
        <v>1.2090610115044826E-2</v>
      </c>
      <c r="K219">
        <f>(Table1[[#This Row],[Direct Visit Conversions]]-$N$23)/($N$24-$N$23)</f>
        <v>7.6923076923076927E-2</v>
      </c>
    </row>
    <row r="220" spans="1:11" x14ac:dyDescent="0.25">
      <c r="A220" s="1">
        <v>44049</v>
      </c>
      <c r="B220">
        <v>32</v>
      </c>
      <c r="C220">
        <v>22788</v>
      </c>
      <c r="D220">
        <v>38</v>
      </c>
      <c r="E220">
        <v>8</v>
      </c>
      <c r="F220">
        <v>843</v>
      </c>
      <c r="G220">
        <v>3</v>
      </c>
      <c r="H220">
        <f>(Table1[[#This Row],[Ad Impressions]]-$N$3)/($N$4-$N$3)</f>
        <v>1.2017551724786831E-2</v>
      </c>
      <c r="I220">
        <f>(Table1[[#This Row],[Direct Visit Clicks]]-$N$5)/($N$6-$N$5)</f>
        <v>0.34673979280926265</v>
      </c>
      <c r="J220">
        <f>(Table1[[#This Row],[Ad Impressions]]-$N$3)/($N$4-$N$3)</f>
        <v>1.2017551724786831E-2</v>
      </c>
      <c r="K220">
        <f>(Table1[[#This Row],[Direct Visit Conversions]]-$N$23)/($N$24-$N$23)</f>
        <v>0.11538461538461539</v>
      </c>
    </row>
    <row r="221" spans="1:11" x14ac:dyDescent="0.25">
      <c r="A221" s="1">
        <v>44050</v>
      </c>
      <c r="B221">
        <v>32</v>
      </c>
      <c r="C221">
        <v>20453</v>
      </c>
      <c r="D221">
        <v>43</v>
      </c>
      <c r="E221">
        <v>7</v>
      </c>
      <c r="F221">
        <v>663</v>
      </c>
      <c r="G221">
        <v>1</v>
      </c>
      <c r="H221">
        <f>(Table1[[#This Row],[Ad Impressions]]-$N$3)/($N$4-$N$3)</f>
        <v>1.0725193078935163E-2</v>
      </c>
      <c r="I221">
        <f>(Table1[[#This Row],[Direct Visit Clicks]]-$N$5)/($N$6-$N$5)</f>
        <v>0.23705057891529555</v>
      </c>
      <c r="J221">
        <f>(Table1[[#This Row],[Ad Impressions]]-$N$3)/($N$4-$N$3)</f>
        <v>1.0725193078935163E-2</v>
      </c>
      <c r="K221">
        <f>(Table1[[#This Row],[Direct Visit Conversions]]-$N$23)/($N$24-$N$23)</f>
        <v>3.8461538461538464E-2</v>
      </c>
    </row>
    <row r="222" spans="1:11" x14ac:dyDescent="0.25">
      <c r="A222" s="1">
        <v>44051</v>
      </c>
      <c r="B222">
        <v>32</v>
      </c>
      <c r="C222">
        <v>19644</v>
      </c>
      <c r="D222">
        <v>25</v>
      </c>
      <c r="E222">
        <v>1</v>
      </c>
      <c r="F222">
        <v>463</v>
      </c>
      <c r="G222">
        <v>0</v>
      </c>
      <c r="H222">
        <f>(Table1[[#This Row],[Ad Impressions]]-$N$3)/($N$4-$N$3)</f>
        <v>1.0277433702278203E-2</v>
      </c>
      <c r="I222">
        <f>(Table1[[#This Row],[Direct Visit Clicks]]-$N$5)/($N$6-$N$5)</f>
        <v>0.11517367458866545</v>
      </c>
      <c r="J222">
        <f>(Table1[[#This Row],[Ad Impressions]]-$N$3)/($N$4-$N$3)</f>
        <v>1.0277433702278203E-2</v>
      </c>
      <c r="K222">
        <f>(Table1[[#This Row],[Direct Visit Conversions]]-$N$23)/($N$24-$N$23)</f>
        <v>0</v>
      </c>
    </row>
    <row r="223" spans="1:11" x14ac:dyDescent="0.25">
      <c r="A223" s="1">
        <v>44052</v>
      </c>
      <c r="B223">
        <v>32</v>
      </c>
      <c r="C223">
        <v>19995</v>
      </c>
      <c r="D223">
        <v>37</v>
      </c>
      <c r="E223">
        <v>2</v>
      </c>
      <c r="F223">
        <v>278</v>
      </c>
      <c r="G223">
        <v>3</v>
      </c>
      <c r="H223">
        <f>(Table1[[#This Row],[Ad Impressions]]-$N$3)/($N$4-$N$3)</f>
        <v>1.0471702603646056E-2</v>
      </c>
      <c r="I223">
        <f>(Table1[[#This Row],[Direct Visit Clicks]]-$N$5)/($N$6-$N$5)</f>
        <v>2.4375380865326022E-3</v>
      </c>
      <c r="J223">
        <f>(Table1[[#This Row],[Ad Impressions]]-$N$3)/($N$4-$N$3)</f>
        <v>1.0471702603646056E-2</v>
      </c>
      <c r="K223">
        <f>(Table1[[#This Row],[Direct Visit Conversions]]-$N$23)/($N$24-$N$23)</f>
        <v>0.11538461538461539</v>
      </c>
    </row>
    <row r="224" spans="1:11" x14ac:dyDescent="0.25">
      <c r="A224" s="1">
        <v>44053</v>
      </c>
      <c r="B224">
        <v>33</v>
      </c>
      <c r="C224">
        <v>22941</v>
      </c>
      <c r="D224">
        <v>32</v>
      </c>
      <c r="E224">
        <v>2</v>
      </c>
      <c r="F224">
        <v>657</v>
      </c>
      <c r="G224">
        <v>0</v>
      </c>
      <c r="H224">
        <f>(Table1[[#This Row],[Ad Impressions]]-$N$3)/($N$4-$N$3)</f>
        <v>1.2102233040767688E-2</v>
      </c>
      <c r="I224">
        <f>(Table1[[#This Row],[Direct Visit Clicks]]-$N$5)/($N$6-$N$5)</f>
        <v>0.23339427178549665</v>
      </c>
      <c r="J224">
        <f>(Table1[[#This Row],[Ad Impressions]]-$N$3)/($N$4-$N$3)</f>
        <v>1.2102233040767688E-2</v>
      </c>
      <c r="K224">
        <f>(Table1[[#This Row],[Direct Visit Conversions]]-$N$23)/($N$24-$N$23)</f>
        <v>0</v>
      </c>
    </row>
    <row r="225" spans="1:11" x14ac:dyDescent="0.25">
      <c r="A225" s="1">
        <v>44054</v>
      </c>
      <c r="B225">
        <v>33</v>
      </c>
      <c r="C225">
        <v>24131</v>
      </c>
      <c r="D225">
        <v>36</v>
      </c>
      <c r="E225">
        <v>3</v>
      </c>
      <c r="F225">
        <v>748</v>
      </c>
      <c r="G225">
        <v>3</v>
      </c>
      <c r="H225">
        <f>(Table1[[#This Row],[Ad Impressions]]-$N$3)/($N$4-$N$3)</f>
        <v>1.2760865498396589E-2</v>
      </c>
      <c r="I225">
        <f>(Table1[[#This Row],[Direct Visit Clicks]]-$N$5)/($N$6-$N$5)</f>
        <v>0.28884826325411334</v>
      </c>
      <c r="J225">
        <f>(Table1[[#This Row],[Ad Impressions]]-$N$3)/($N$4-$N$3)</f>
        <v>1.2760865498396589E-2</v>
      </c>
      <c r="K225">
        <f>(Table1[[#This Row],[Direct Visit Conversions]]-$N$23)/($N$24-$N$23)</f>
        <v>0.11538461538461539</v>
      </c>
    </row>
    <row r="226" spans="1:11" x14ac:dyDescent="0.25">
      <c r="A226" s="1">
        <v>44055</v>
      </c>
      <c r="B226">
        <v>33</v>
      </c>
      <c r="C226">
        <v>24819</v>
      </c>
      <c r="D226">
        <v>36</v>
      </c>
      <c r="E226">
        <v>2</v>
      </c>
      <c r="F226">
        <v>764</v>
      </c>
      <c r="G226">
        <v>0</v>
      </c>
      <c r="H226">
        <f>(Table1[[#This Row],[Ad Impressions]]-$N$3)/($N$4-$N$3)</f>
        <v>1.3141654683983719E-2</v>
      </c>
      <c r="I226">
        <f>(Table1[[#This Row],[Direct Visit Clicks]]-$N$5)/($N$6-$N$5)</f>
        <v>0.29859841560024375</v>
      </c>
      <c r="J226">
        <f>(Table1[[#This Row],[Ad Impressions]]-$N$3)/($N$4-$N$3)</f>
        <v>1.3141654683983719E-2</v>
      </c>
      <c r="K226">
        <f>(Table1[[#This Row],[Direct Visit Conversions]]-$N$23)/($N$24-$N$23)</f>
        <v>0</v>
      </c>
    </row>
    <row r="227" spans="1:11" x14ac:dyDescent="0.25">
      <c r="A227" s="1">
        <v>44056</v>
      </c>
      <c r="B227">
        <v>33</v>
      </c>
      <c r="C227">
        <v>18362</v>
      </c>
      <c r="D227">
        <v>29</v>
      </c>
      <c r="F227">
        <v>626</v>
      </c>
      <c r="G227">
        <v>1</v>
      </c>
      <c r="H227">
        <f>(Table1[[#This Row],[Ad Impressions]]-$N$3)/($N$4-$N$3)</f>
        <v>9.5678817605300941E-3</v>
      </c>
      <c r="I227">
        <f>(Table1[[#This Row],[Direct Visit Clicks]]-$N$5)/($N$6-$N$5)</f>
        <v>0.21450335161486897</v>
      </c>
      <c r="J227">
        <f>(Table1[[#This Row],[Ad Impressions]]-$N$3)/($N$4-$N$3)</f>
        <v>9.5678817605300941E-3</v>
      </c>
      <c r="K227">
        <f>(Table1[[#This Row],[Direct Visit Conversions]]-$N$23)/($N$24-$N$23)</f>
        <v>3.8461538461538464E-2</v>
      </c>
    </row>
    <row r="228" spans="1:11" x14ac:dyDescent="0.25">
      <c r="A228" s="1">
        <v>44057</v>
      </c>
      <c r="B228">
        <v>33</v>
      </c>
      <c r="C228">
        <v>21120</v>
      </c>
      <c r="D228">
        <v>34</v>
      </c>
      <c r="E228">
        <v>2</v>
      </c>
      <c r="F228">
        <v>937</v>
      </c>
      <c r="G228">
        <v>0</v>
      </c>
      <c r="H228">
        <f>(Table1[[#This Row],[Ad Impressions]]-$N$3)/($N$4-$N$3)</f>
        <v>1.1094359338799429E-2</v>
      </c>
      <c r="I228">
        <f>(Table1[[#This Row],[Direct Visit Clicks]]-$N$5)/($N$6-$N$5)</f>
        <v>0.40402193784277879</v>
      </c>
      <c r="J228">
        <f>(Table1[[#This Row],[Ad Impressions]]-$N$3)/($N$4-$N$3)</f>
        <v>1.1094359338799429E-2</v>
      </c>
      <c r="K228">
        <f>(Table1[[#This Row],[Direct Visit Conversions]]-$N$23)/($N$24-$N$23)</f>
        <v>0</v>
      </c>
    </row>
    <row r="229" spans="1:11" x14ac:dyDescent="0.25">
      <c r="A229" s="1">
        <v>44058</v>
      </c>
      <c r="B229">
        <v>33</v>
      </c>
      <c r="C229">
        <v>17990</v>
      </c>
      <c r="D229">
        <v>42</v>
      </c>
      <c r="E229">
        <v>1</v>
      </c>
      <c r="F229">
        <v>390</v>
      </c>
      <c r="G229">
        <v>1</v>
      </c>
      <c r="H229">
        <f>(Table1[[#This Row],[Ad Impressions]]-$N$3)/($N$4-$N$3)</f>
        <v>9.361989933439379E-3</v>
      </c>
      <c r="I229">
        <f>(Table1[[#This Row],[Direct Visit Clicks]]-$N$5)/($N$6-$N$5)</f>
        <v>7.068860450944546E-2</v>
      </c>
      <c r="J229">
        <f>(Table1[[#This Row],[Ad Impressions]]-$N$3)/($N$4-$N$3)</f>
        <v>9.361989933439379E-3</v>
      </c>
      <c r="K229">
        <f>(Table1[[#This Row],[Direct Visit Conversions]]-$N$23)/($N$24-$N$23)</f>
        <v>3.8461538461538464E-2</v>
      </c>
    </row>
    <row r="230" spans="1:11" x14ac:dyDescent="0.25">
      <c r="A230" s="1">
        <v>44059</v>
      </c>
      <c r="B230">
        <v>33</v>
      </c>
      <c r="C230">
        <v>19609</v>
      </c>
      <c r="D230">
        <v>32</v>
      </c>
      <c r="E230">
        <v>4</v>
      </c>
      <c r="F230">
        <v>338</v>
      </c>
      <c r="G230">
        <v>1</v>
      </c>
      <c r="H230">
        <f>(Table1[[#This Row],[Ad Impressions]]-$N$3)/($N$4-$N$3)</f>
        <v>1.0258062159406766E-2</v>
      </c>
      <c r="I230">
        <f>(Table1[[#This Row],[Direct Visit Clicks]]-$N$5)/($N$6-$N$5)</f>
        <v>3.9000609384521635E-2</v>
      </c>
      <c r="J230">
        <f>(Table1[[#This Row],[Ad Impressions]]-$N$3)/($N$4-$N$3)</f>
        <v>1.0258062159406766E-2</v>
      </c>
      <c r="K230">
        <f>(Table1[[#This Row],[Direct Visit Conversions]]-$N$23)/($N$24-$N$23)</f>
        <v>3.8461538461538464E-2</v>
      </c>
    </row>
    <row r="231" spans="1:11" x14ac:dyDescent="0.25">
      <c r="A231" s="1">
        <v>44060</v>
      </c>
      <c r="B231">
        <v>34</v>
      </c>
      <c r="C231">
        <v>22035</v>
      </c>
      <c r="D231">
        <v>37</v>
      </c>
      <c r="E231">
        <v>2</v>
      </c>
      <c r="F231">
        <v>637</v>
      </c>
      <c r="G231">
        <v>2</v>
      </c>
      <c r="H231">
        <f>(Table1[[#This Row],[Ad Impressions]]-$N$3)/($N$4-$N$3)</f>
        <v>1.1600786816724173E-2</v>
      </c>
      <c r="I231">
        <f>(Table1[[#This Row],[Direct Visit Clicks]]-$N$5)/($N$6-$N$5)</f>
        <v>0.22120658135283364</v>
      </c>
      <c r="J231">
        <f>(Table1[[#This Row],[Ad Impressions]]-$N$3)/($N$4-$N$3)</f>
        <v>1.1600786816724173E-2</v>
      </c>
      <c r="K231">
        <f>(Table1[[#This Row],[Direct Visit Conversions]]-$N$23)/($N$24-$N$23)</f>
        <v>7.6923076923076927E-2</v>
      </c>
    </row>
    <row r="232" spans="1:11" x14ac:dyDescent="0.25">
      <c r="A232" s="1">
        <v>44061</v>
      </c>
      <c r="B232">
        <v>34</v>
      </c>
      <c r="C232">
        <v>20232</v>
      </c>
      <c r="D232">
        <v>31</v>
      </c>
      <c r="E232">
        <v>1</v>
      </c>
      <c r="F232">
        <v>581</v>
      </c>
      <c r="G232">
        <v>3</v>
      </c>
      <c r="H232">
        <f>(Table1[[#This Row],[Ad Impressions]]-$N$3)/($N$4-$N$3)</f>
        <v>1.0602875622518366E-2</v>
      </c>
      <c r="I232">
        <f>(Table1[[#This Row],[Direct Visit Clicks]]-$N$5)/($N$6-$N$5)</f>
        <v>0.18708104814137722</v>
      </c>
      <c r="J232">
        <f>(Table1[[#This Row],[Ad Impressions]]-$N$3)/($N$4-$N$3)</f>
        <v>1.0602875622518366E-2</v>
      </c>
      <c r="K232">
        <f>(Table1[[#This Row],[Direct Visit Conversions]]-$N$23)/($N$24-$N$23)</f>
        <v>0.11538461538461539</v>
      </c>
    </row>
    <row r="233" spans="1:11" x14ac:dyDescent="0.25">
      <c r="A233" s="1">
        <v>44062</v>
      </c>
      <c r="B233">
        <v>34</v>
      </c>
      <c r="C233">
        <v>20307</v>
      </c>
      <c r="D233">
        <v>29</v>
      </c>
      <c r="E233">
        <v>1</v>
      </c>
      <c r="F233">
        <v>602</v>
      </c>
      <c r="G233">
        <v>5</v>
      </c>
      <c r="H233">
        <f>(Table1[[#This Row],[Ad Impressions]]-$N$3)/($N$4-$N$3)</f>
        <v>1.0644386071528593E-2</v>
      </c>
      <c r="I233">
        <f>(Table1[[#This Row],[Direct Visit Clicks]]-$N$5)/($N$6-$N$5)</f>
        <v>0.19987812309567338</v>
      </c>
      <c r="J233">
        <f>(Table1[[#This Row],[Ad Impressions]]-$N$3)/($N$4-$N$3)</f>
        <v>1.0644386071528593E-2</v>
      </c>
      <c r="K233">
        <f>(Table1[[#This Row],[Direct Visit Conversions]]-$N$23)/($N$24-$N$23)</f>
        <v>0.19230769230769232</v>
      </c>
    </row>
    <row r="234" spans="1:11" x14ac:dyDescent="0.25">
      <c r="A234" s="1">
        <v>44063</v>
      </c>
      <c r="B234">
        <v>34</v>
      </c>
      <c r="C234">
        <v>23970</v>
      </c>
      <c r="D234">
        <v>25</v>
      </c>
      <c r="E234">
        <v>1</v>
      </c>
      <c r="F234">
        <v>816</v>
      </c>
      <c r="G234">
        <v>4</v>
      </c>
      <c r="H234">
        <f>(Table1[[#This Row],[Ad Impressions]]-$N$3)/($N$4-$N$3)</f>
        <v>1.2671756401187975E-2</v>
      </c>
      <c r="I234">
        <f>(Table1[[#This Row],[Direct Visit Clicks]]-$N$5)/($N$6-$N$5)</f>
        <v>0.33028641072516757</v>
      </c>
      <c r="J234">
        <f>(Table1[[#This Row],[Ad Impressions]]-$N$3)/($N$4-$N$3)</f>
        <v>1.2671756401187975E-2</v>
      </c>
      <c r="K234">
        <f>(Table1[[#This Row],[Direct Visit Conversions]]-$N$23)/($N$24-$N$23)</f>
        <v>0.15384615384615385</v>
      </c>
    </row>
    <row r="235" spans="1:11" x14ac:dyDescent="0.25">
      <c r="A235" s="1">
        <v>44064</v>
      </c>
      <c r="B235">
        <v>34</v>
      </c>
      <c r="C235">
        <v>18483</v>
      </c>
      <c r="D235">
        <v>36</v>
      </c>
      <c r="F235">
        <v>558</v>
      </c>
      <c r="G235">
        <v>2</v>
      </c>
      <c r="H235">
        <f>(Table1[[#This Row],[Ad Impressions]]-$N$3)/($N$4-$N$3)</f>
        <v>9.6348519515999237E-3</v>
      </c>
      <c r="I235">
        <f>(Table1[[#This Row],[Direct Visit Clicks]]-$N$5)/($N$6-$N$5)</f>
        <v>0.17306520414381474</v>
      </c>
      <c r="J235">
        <f>(Table1[[#This Row],[Ad Impressions]]-$N$3)/($N$4-$N$3)</f>
        <v>9.6348519515999237E-3</v>
      </c>
      <c r="K235">
        <f>(Table1[[#This Row],[Direct Visit Conversions]]-$N$23)/($N$24-$N$23)</f>
        <v>7.6923076923076927E-2</v>
      </c>
    </row>
    <row r="236" spans="1:11" x14ac:dyDescent="0.25">
      <c r="A236" s="1">
        <v>44065</v>
      </c>
      <c r="B236">
        <v>34</v>
      </c>
      <c r="C236">
        <v>18727</v>
      </c>
      <c r="D236">
        <v>31</v>
      </c>
      <c r="F236">
        <v>350</v>
      </c>
      <c r="G236">
        <v>2</v>
      </c>
      <c r="H236">
        <f>(Table1[[#This Row],[Ad Impressions]]-$N$3)/($N$4-$N$3)</f>
        <v>9.7698992790465223E-3</v>
      </c>
      <c r="I236">
        <f>(Table1[[#This Row],[Direct Visit Clicks]]-$N$5)/($N$6-$N$5)</f>
        <v>4.6313223644119439E-2</v>
      </c>
      <c r="J236">
        <f>(Table1[[#This Row],[Ad Impressions]]-$N$3)/($N$4-$N$3)</f>
        <v>9.7698992790465223E-3</v>
      </c>
      <c r="K236">
        <f>(Table1[[#This Row],[Direct Visit Conversions]]-$N$23)/($N$24-$N$23)</f>
        <v>7.6923076923076927E-2</v>
      </c>
    </row>
    <row r="237" spans="1:11" x14ac:dyDescent="0.25">
      <c r="A237" s="1">
        <v>44066</v>
      </c>
      <c r="B237">
        <v>34</v>
      </c>
      <c r="C237">
        <v>21134</v>
      </c>
      <c r="D237">
        <v>31</v>
      </c>
      <c r="E237">
        <v>2</v>
      </c>
      <c r="F237">
        <v>311</v>
      </c>
      <c r="G237">
        <v>1</v>
      </c>
      <c r="H237">
        <f>(Table1[[#This Row],[Ad Impressions]]-$N$3)/($N$4-$N$3)</f>
        <v>1.1102107955948005E-2</v>
      </c>
      <c r="I237">
        <f>(Table1[[#This Row],[Direct Visit Clicks]]-$N$5)/($N$6-$N$5)</f>
        <v>2.2547227300426569E-2</v>
      </c>
      <c r="J237">
        <f>(Table1[[#This Row],[Ad Impressions]]-$N$3)/($N$4-$N$3)</f>
        <v>1.1102107955948005E-2</v>
      </c>
      <c r="K237">
        <f>(Table1[[#This Row],[Direct Visit Conversions]]-$N$23)/($N$24-$N$23)</f>
        <v>3.8461538461538464E-2</v>
      </c>
    </row>
    <row r="238" spans="1:11" x14ac:dyDescent="0.25">
      <c r="A238" s="1">
        <v>44067</v>
      </c>
      <c r="B238">
        <v>35</v>
      </c>
      <c r="C238">
        <v>24143</v>
      </c>
      <c r="D238">
        <v>50</v>
      </c>
      <c r="E238">
        <v>3</v>
      </c>
      <c r="F238">
        <v>1178</v>
      </c>
      <c r="G238">
        <v>6</v>
      </c>
      <c r="H238">
        <f>(Table1[[#This Row],[Ad Impressions]]-$N$3)/($N$4-$N$3)</f>
        <v>1.2767507170238225E-2</v>
      </c>
      <c r="I238">
        <f>(Table1[[#This Row],[Direct Visit Clicks]]-$N$5)/($N$6-$N$5)</f>
        <v>0.55088360755636812</v>
      </c>
      <c r="J238">
        <f>(Table1[[#This Row],[Ad Impressions]]-$N$3)/($N$4-$N$3)</f>
        <v>1.2767507170238225E-2</v>
      </c>
      <c r="K238">
        <f>(Table1[[#This Row],[Direct Visit Conversions]]-$N$23)/($N$24-$N$23)</f>
        <v>0.23076923076923078</v>
      </c>
    </row>
    <row r="239" spans="1:11" x14ac:dyDescent="0.25">
      <c r="A239" s="1">
        <v>44068</v>
      </c>
      <c r="B239">
        <v>35</v>
      </c>
      <c r="C239">
        <v>23694</v>
      </c>
      <c r="D239">
        <v>33</v>
      </c>
      <c r="E239">
        <v>4</v>
      </c>
      <c r="F239">
        <v>1000</v>
      </c>
      <c r="G239">
        <v>7</v>
      </c>
      <c r="H239">
        <f>(Table1[[#This Row],[Ad Impressions]]-$N$3)/($N$4-$N$3)</f>
        <v>1.2518997948830346E-2</v>
      </c>
      <c r="I239">
        <f>(Table1[[#This Row],[Direct Visit Clicks]]-$N$5)/($N$6-$N$5)</f>
        <v>0.44241316270566727</v>
      </c>
      <c r="J239">
        <f>(Table1[[#This Row],[Ad Impressions]]-$N$3)/($N$4-$N$3)</f>
        <v>1.2518997948830346E-2</v>
      </c>
      <c r="K239">
        <f>(Table1[[#This Row],[Direct Visit Conversions]]-$N$23)/($N$24-$N$23)</f>
        <v>0.26923076923076922</v>
      </c>
    </row>
    <row r="240" spans="1:11" x14ac:dyDescent="0.25">
      <c r="A240" s="1">
        <v>44069</v>
      </c>
      <c r="B240">
        <v>35</v>
      </c>
      <c r="C240">
        <v>23040</v>
      </c>
      <c r="D240">
        <v>31</v>
      </c>
      <c r="F240">
        <v>683</v>
      </c>
      <c r="G240">
        <v>4</v>
      </c>
      <c r="H240">
        <f>(Table1[[#This Row],[Ad Impressions]]-$N$3)/($N$4-$N$3)</f>
        <v>1.2157026833461185E-2</v>
      </c>
      <c r="I240">
        <f>(Table1[[#This Row],[Direct Visit Clicks]]-$N$5)/($N$6-$N$5)</f>
        <v>0.24923826934795856</v>
      </c>
      <c r="J240">
        <f>(Table1[[#This Row],[Ad Impressions]]-$N$3)/($N$4-$N$3)</f>
        <v>1.2157026833461185E-2</v>
      </c>
      <c r="K240">
        <f>(Table1[[#This Row],[Direct Visit Conversions]]-$N$23)/($N$24-$N$23)</f>
        <v>0.15384615384615385</v>
      </c>
    </row>
    <row r="241" spans="1:11" x14ac:dyDescent="0.25">
      <c r="A241" s="1">
        <v>44070</v>
      </c>
      <c r="B241">
        <v>35</v>
      </c>
      <c r="C241">
        <v>23615</v>
      </c>
      <c r="D241">
        <v>36</v>
      </c>
      <c r="E241">
        <v>5</v>
      </c>
      <c r="F241">
        <v>833</v>
      </c>
      <c r="G241">
        <v>0</v>
      </c>
      <c r="H241">
        <f>(Table1[[#This Row],[Ad Impressions]]-$N$3)/($N$4-$N$3)</f>
        <v>1.2475273609206243E-2</v>
      </c>
      <c r="I241">
        <f>(Table1[[#This Row],[Direct Visit Clicks]]-$N$5)/($N$6-$N$5)</f>
        <v>0.34064594759293115</v>
      </c>
      <c r="J241">
        <f>(Table1[[#This Row],[Ad Impressions]]-$N$3)/($N$4-$N$3)</f>
        <v>1.2475273609206243E-2</v>
      </c>
      <c r="K241">
        <f>(Table1[[#This Row],[Direct Visit Conversions]]-$N$23)/($N$24-$N$23)</f>
        <v>0</v>
      </c>
    </row>
    <row r="242" spans="1:11" x14ac:dyDescent="0.25">
      <c r="A242" s="1">
        <v>44071</v>
      </c>
      <c r="B242">
        <v>35</v>
      </c>
      <c r="C242">
        <v>20224</v>
      </c>
      <c r="D242">
        <v>24</v>
      </c>
      <c r="F242">
        <v>599</v>
      </c>
      <c r="G242">
        <v>2</v>
      </c>
      <c r="H242">
        <f>(Table1[[#This Row],[Ad Impressions]]-$N$3)/($N$4-$N$3)</f>
        <v>1.0598447841290611E-2</v>
      </c>
      <c r="I242">
        <f>(Table1[[#This Row],[Direct Visit Clicks]]-$N$5)/($N$6-$N$5)</f>
        <v>0.19804996953077392</v>
      </c>
      <c r="J242">
        <f>(Table1[[#This Row],[Ad Impressions]]-$N$3)/($N$4-$N$3)</f>
        <v>1.0598447841290611E-2</v>
      </c>
      <c r="K242">
        <f>(Table1[[#This Row],[Direct Visit Conversions]]-$N$23)/($N$24-$N$23)</f>
        <v>7.6923076923076927E-2</v>
      </c>
    </row>
    <row r="243" spans="1:11" x14ac:dyDescent="0.25">
      <c r="A243" s="1">
        <v>44072</v>
      </c>
      <c r="B243">
        <v>35</v>
      </c>
      <c r="C243">
        <v>17229</v>
      </c>
      <c r="D243">
        <v>27</v>
      </c>
      <c r="F243">
        <v>274</v>
      </c>
      <c r="G243">
        <v>3</v>
      </c>
      <c r="H243">
        <f>(Table1[[#This Row],[Ad Impressions]]-$N$3)/($N$4-$N$3)</f>
        <v>8.9407972441489635E-3</v>
      </c>
      <c r="I243">
        <f>(Table1[[#This Row],[Direct Visit Clicks]]-$N$5)/($N$6-$N$5)</f>
        <v>0</v>
      </c>
      <c r="J243">
        <f>(Table1[[#This Row],[Ad Impressions]]-$N$3)/($N$4-$N$3)</f>
        <v>8.9407972441489635E-3</v>
      </c>
      <c r="K243">
        <f>(Table1[[#This Row],[Direct Visit Conversions]]-$N$23)/($N$24-$N$23)</f>
        <v>0.11538461538461539</v>
      </c>
    </row>
    <row r="244" spans="1:11" x14ac:dyDescent="0.25">
      <c r="A244" s="1">
        <v>44073</v>
      </c>
      <c r="B244">
        <v>35</v>
      </c>
      <c r="C244">
        <v>18868</v>
      </c>
      <c r="D244">
        <v>31</v>
      </c>
      <c r="E244">
        <v>1</v>
      </c>
      <c r="F244">
        <v>314</v>
      </c>
      <c r="G244">
        <v>1</v>
      </c>
      <c r="H244">
        <f>(Table1[[#This Row],[Ad Impressions]]-$N$3)/($N$4-$N$3)</f>
        <v>9.8479389231857437E-3</v>
      </c>
      <c r="I244">
        <f>(Table1[[#This Row],[Direct Visit Clicks]]-$N$5)/($N$6-$N$5)</f>
        <v>2.4375380865326021E-2</v>
      </c>
      <c r="J244">
        <f>(Table1[[#This Row],[Ad Impressions]]-$N$3)/($N$4-$N$3)</f>
        <v>9.8479389231857437E-3</v>
      </c>
      <c r="K244">
        <f>(Table1[[#This Row],[Direct Visit Conversions]]-$N$23)/($N$24-$N$23)</f>
        <v>3.8461538461538464E-2</v>
      </c>
    </row>
    <row r="245" spans="1:11" x14ac:dyDescent="0.25">
      <c r="A245" s="1">
        <v>44074</v>
      </c>
      <c r="B245">
        <v>36</v>
      </c>
      <c r="C245">
        <v>22104</v>
      </c>
      <c r="D245">
        <v>43</v>
      </c>
      <c r="E245">
        <v>1</v>
      </c>
      <c r="F245">
        <v>463</v>
      </c>
      <c r="G245">
        <v>2</v>
      </c>
      <c r="H245">
        <f>(Table1[[#This Row],[Ad Impressions]]-$N$3)/($N$4-$N$3)</f>
        <v>1.1638976429813579E-2</v>
      </c>
      <c r="I245">
        <f>(Table1[[#This Row],[Direct Visit Clicks]]-$N$5)/($N$6-$N$5)</f>
        <v>0.11517367458866545</v>
      </c>
      <c r="J245">
        <f>(Table1[[#This Row],[Ad Impressions]]-$N$3)/($N$4-$N$3)</f>
        <v>1.1638976429813579E-2</v>
      </c>
      <c r="K245">
        <f>(Table1[[#This Row],[Direct Visit Conversions]]-$N$23)/($N$24-$N$23)</f>
        <v>7.6923076923076927E-2</v>
      </c>
    </row>
    <row r="246" spans="1:11" x14ac:dyDescent="0.25">
      <c r="A246" s="1">
        <v>44075</v>
      </c>
      <c r="B246">
        <v>36</v>
      </c>
      <c r="C246">
        <v>22325</v>
      </c>
      <c r="D246">
        <v>36</v>
      </c>
      <c r="E246">
        <v>2</v>
      </c>
      <c r="F246">
        <v>609</v>
      </c>
      <c r="G246">
        <v>2</v>
      </c>
      <c r="H246">
        <f>(Table1[[#This Row],[Ad Impressions]]-$N$3)/($N$4-$N$3)</f>
        <v>1.1761293886230375E-2</v>
      </c>
      <c r="I246">
        <f>(Table1[[#This Row],[Direct Visit Clicks]]-$N$5)/($N$6-$N$5)</f>
        <v>0.20414381474710541</v>
      </c>
      <c r="J246">
        <f>(Table1[[#This Row],[Ad Impressions]]-$N$3)/($N$4-$N$3)</f>
        <v>1.1761293886230375E-2</v>
      </c>
      <c r="K246">
        <f>(Table1[[#This Row],[Direct Visit Conversions]]-$N$23)/($N$24-$N$23)</f>
        <v>7.6923076923076927E-2</v>
      </c>
    </row>
    <row r="247" spans="1:11" x14ac:dyDescent="0.25">
      <c r="A247" s="1">
        <v>44076</v>
      </c>
      <c r="B247">
        <v>36</v>
      </c>
      <c r="C247">
        <v>15106</v>
      </c>
      <c r="D247">
        <v>15</v>
      </c>
      <c r="E247">
        <v>3</v>
      </c>
      <c r="F247">
        <v>1038</v>
      </c>
      <c r="G247">
        <v>4</v>
      </c>
      <c r="H247">
        <f>(Table1[[#This Row],[Ad Impressions]]-$N$3)/($N$4-$N$3)</f>
        <v>7.7657748008328658E-3</v>
      </c>
      <c r="I247">
        <f>(Table1[[#This Row],[Direct Visit Clicks]]-$N$5)/($N$6-$N$5)</f>
        <v>0.46556977452772702</v>
      </c>
      <c r="J247">
        <f>(Table1[[#This Row],[Ad Impressions]]-$N$3)/($N$4-$N$3)</f>
        <v>7.7657748008328658E-3</v>
      </c>
      <c r="K247">
        <f>(Table1[[#This Row],[Direct Visit Conversions]]-$N$23)/($N$24-$N$23)</f>
        <v>0.15384615384615385</v>
      </c>
    </row>
    <row r="248" spans="1:11" x14ac:dyDescent="0.25">
      <c r="A248" s="1">
        <v>44077</v>
      </c>
      <c r="B248">
        <v>36</v>
      </c>
      <c r="C248">
        <v>12959</v>
      </c>
      <c r="D248">
        <v>19</v>
      </c>
      <c r="E248">
        <v>4</v>
      </c>
      <c r="F248">
        <v>859</v>
      </c>
      <c r="G248">
        <v>1</v>
      </c>
      <c r="H248">
        <f>(Table1[[#This Row],[Ad Impressions]]-$N$3)/($N$4-$N$3)</f>
        <v>6.5774690138334958E-3</v>
      </c>
      <c r="I248">
        <f>(Table1[[#This Row],[Direct Visit Clicks]]-$N$5)/($N$6-$N$5)</f>
        <v>0.35648994515539306</v>
      </c>
      <c r="J248">
        <f>(Table1[[#This Row],[Ad Impressions]]-$N$3)/($N$4-$N$3)</f>
        <v>6.5774690138334958E-3</v>
      </c>
      <c r="K248">
        <f>(Table1[[#This Row],[Direct Visit Conversions]]-$N$23)/($N$24-$N$23)</f>
        <v>3.8461538461538464E-2</v>
      </c>
    </row>
    <row r="249" spans="1:11" x14ac:dyDescent="0.25">
      <c r="A249" s="1">
        <v>44078</v>
      </c>
      <c r="B249">
        <v>36</v>
      </c>
      <c r="C249">
        <v>48246</v>
      </c>
      <c r="D249">
        <v>67</v>
      </c>
      <c r="E249">
        <v>4</v>
      </c>
      <c r="F249">
        <v>659</v>
      </c>
      <c r="G249">
        <v>0</v>
      </c>
      <c r="H249">
        <f>(Table1[[#This Row],[Ad Impressions]]-$N$3)/($N$4-$N$3)</f>
        <v>2.6107858536817553E-2</v>
      </c>
      <c r="I249">
        <f>(Table1[[#This Row],[Direct Visit Clicks]]-$N$5)/($N$6-$N$5)</f>
        <v>0.23461304082876294</v>
      </c>
      <c r="J249">
        <f>(Table1[[#This Row],[Ad Impressions]]-$N$3)/($N$4-$N$3)</f>
        <v>2.6107858536817553E-2</v>
      </c>
      <c r="K249">
        <f>(Table1[[#This Row],[Direct Visit Conversions]]-$N$23)/($N$24-$N$23)</f>
        <v>0</v>
      </c>
    </row>
    <row r="250" spans="1:11" x14ac:dyDescent="0.25">
      <c r="A250" s="1">
        <v>44079</v>
      </c>
      <c r="B250">
        <v>36</v>
      </c>
      <c r="C250">
        <v>30528</v>
      </c>
      <c r="D250">
        <v>53</v>
      </c>
      <c r="E250">
        <v>3</v>
      </c>
      <c r="F250">
        <v>293</v>
      </c>
      <c r="G250">
        <v>0</v>
      </c>
      <c r="H250">
        <f>(Table1[[#This Row],[Ad Impressions]]-$N$3)/($N$4-$N$3)</f>
        <v>1.6301430062642036E-2</v>
      </c>
      <c r="I250">
        <f>(Table1[[#This Row],[Direct Visit Clicks]]-$N$5)/($N$6-$N$5)</f>
        <v>1.157830591102986E-2</v>
      </c>
      <c r="J250">
        <f>(Table1[[#This Row],[Ad Impressions]]-$N$3)/($N$4-$N$3)</f>
        <v>1.6301430062642036E-2</v>
      </c>
      <c r="K250">
        <f>(Table1[[#This Row],[Direct Visit Conversions]]-$N$23)/($N$24-$N$23)</f>
        <v>0</v>
      </c>
    </row>
    <row r="251" spans="1:11" x14ac:dyDescent="0.25">
      <c r="A251" s="1">
        <v>44080</v>
      </c>
      <c r="B251">
        <v>36</v>
      </c>
      <c r="C251">
        <v>33521</v>
      </c>
      <c r="D251">
        <v>73</v>
      </c>
      <c r="F251">
        <v>339</v>
      </c>
      <c r="G251">
        <v>0</v>
      </c>
      <c r="H251">
        <f>(Table1[[#This Row],[Ad Impressions]]-$N$3)/($N$4-$N$3)</f>
        <v>1.795797371447674E-2</v>
      </c>
      <c r="I251">
        <f>(Table1[[#This Row],[Direct Visit Clicks]]-$N$5)/($N$6-$N$5)</f>
        <v>3.9609993906154786E-2</v>
      </c>
      <c r="J251">
        <f>(Table1[[#This Row],[Ad Impressions]]-$N$3)/($N$4-$N$3)</f>
        <v>1.795797371447674E-2</v>
      </c>
      <c r="K251">
        <f>(Table1[[#This Row],[Direct Visit Conversions]]-$N$23)/($N$24-$N$23)</f>
        <v>0</v>
      </c>
    </row>
    <row r="252" spans="1:11" x14ac:dyDescent="0.25">
      <c r="A252" s="1">
        <v>44081</v>
      </c>
      <c r="B252">
        <v>37</v>
      </c>
      <c r="C252">
        <v>34207</v>
      </c>
      <c r="D252">
        <v>58</v>
      </c>
      <c r="F252">
        <v>952</v>
      </c>
      <c r="G252">
        <v>3</v>
      </c>
      <c r="H252">
        <f>(Table1[[#This Row],[Ad Impressions]]-$N$3)/($N$4-$N$3)</f>
        <v>1.8337655954756931E-2</v>
      </c>
      <c r="I252">
        <f>(Table1[[#This Row],[Direct Visit Clicks]]-$N$5)/($N$6-$N$5)</f>
        <v>0.41316270566727603</v>
      </c>
      <c r="J252">
        <f>(Table1[[#This Row],[Ad Impressions]]-$N$3)/($N$4-$N$3)</f>
        <v>1.8337655954756931E-2</v>
      </c>
      <c r="K252">
        <f>(Table1[[#This Row],[Direct Visit Conversions]]-$N$23)/($N$24-$N$23)</f>
        <v>0.11538461538461539</v>
      </c>
    </row>
    <row r="253" spans="1:11" x14ac:dyDescent="0.25">
      <c r="A253" s="1">
        <v>44082</v>
      </c>
      <c r="B253">
        <v>37</v>
      </c>
      <c r="C253">
        <v>35351</v>
      </c>
      <c r="D253">
        <v>67</v>
      </c>
      <c r="E253">
        <v>3</v>
      </c>
      <c r="F253">
        <v>708</v>
      </c>
      <c r="G253">
        <v>3</v>
      </c>
      <c r="H253">
        <f>(Table1[[#This Row],[Ad Impressions]]-$N$3)/($N$4-$N$3)</f>
        <v>1.8970828670326227E-2</v>
      </c>
      <c r="I253">
        <f>(Table1[[#This Row],[Direct Visit Clicks]]-$N$5)/($N$6-$N$5)</f>
        <v>0.2644728823887873</v>
      </c>
      <c r="J253">
        <f>(Table1[[#This Row],[Ad Impressions]]-$N$3)/($N$4-$N$3)</f>
        <v>1.8970828670326227E-2</v>
      </c>
      <c r="K253">
        <f>(Table1[[#This Row],[Direct Visit Conversions]]-$N$23)/($N$24-$N$23)</f>
        <v>0.11538461538461539</v>
      </c>
    </row>
    <row r="254" spans="1:11" x14ac:dyDescent="0.25">
      <c r="A254" s="1">
        <v>44083</v>
      </c>
      <c r="B254">
        <v>37</v>
      </c>
      <c r="C254">
        <v>38516</v>
      </c>
      <c r="D254">
        <v>65</v>
      </c>
      <c r="E254">
        <v>4</v>
      </c>
      <c r="F254">
        <v>1048</v>
      </c>
      <c r="G254">
        <v>1</v>
      </c>
      <c r="H254">
        <f>(Table1[[#This Row],[Ad Impressions]]-$N$3)/($N$4-$N$3)</f>
        <v>2.0722569618557715E-2</v>
      </c>
      <c r="I254">
        <f>(Table1[[#This Row],[Direct Visit Clicks]]-$N$5)/($N$6-$N$5)</f>
        <v>0.47166361974405852</v>
      </c>
      <c r="J254">
        <f>(Table1[[#This Row],[Ad Impressions]]-$N$3)/($N$4-$N$3)</f>
        <v>2.0722569618557715E-2</v>
      </c>
      <c r="K254">
        <f>(Table1[[#This Row],[Direct Visit Conversions]]-$N$23)/($N$24-$N$23)</f>
        <v>3.8461538461538464E-2</v>
      </c>
    </row>
    <row r="255" spans="1:11" x14ac:dyDescent="0.25">
      <c r="A255" s="1">
        <v>44084</v>
      </c>
      <c r="B255">
        <v>37</v>
      </c>
      <c r="C255">
        <v>37276</v>
      </c>
      <c r="D255">
        <v>75</v>
      </c>
      <c r="E255">
        <v>3</v>
      </c>
      <c r="F255">
        <v>755</v>
      </c>
      <c r="G255">
        <v>1</v>
      </c>
      <c r="H255">
        <f>(Table1[[#This Row],[Ad Impressions]]-$N$3)/($N$4-$N$3)</f>
        <v>2.0036263528255334E-2</v>
      </c>
      <c r="I255">
        <f>(Table1[[#This Row],[Direct Visit Clicks]]-$N$5)/($N$6-$N$5)</f>
        <v>0.29311395490554543</v>
      </c>
      <c r="J255">
        <f>(Table1[[#This Row],[Ad Impressions]]-$N$3)/($N$4-$N$3)</f>
        <v>2.0036263528255334E-2</v>
      </c>
      <c r="K255">
        <f>(Table1[[#This Row],[Direct Visit Conversions]]-$N$23)/($N$24-$N$23)</f>
        <v>3.8461538461538464E-2</v>
      </c>
    </row>
    <row r="256" spans="1:11" x14ac:dyDescent="0.25">
      <c r="A256" s="1">
        <v>44085</v>
      </c>
      <c r="B256">
        <v>37</v>
      </c>
      <c r="C256">
        <v>68137</v>
      </c>
      <c r="D256">
        <v>122</v>
      </c>
      <c r="E256">
        <v>4</v>
      </c>
      <c r="F256">
        <v>643</v>
      </c>
      <c r="G256">
        <v>0</v>
      </c>
      <c r="H256">
        <f>(Table1[[#This Row],[Ad Impressions]]-$N$3)/($N$4-$N$3)</f>
        <v>3.7116983086982656E-2</v>
      </c>
      <c r="I256">
        <f>(Table1[[#This Row],[Direct Visit Clicks]]-$N$5)/($N$6-$N$5)</f>
        <v>0.22486288848263253</v>
      </c>
      <c r="J256">
        <f>(Table1[[#This Row],[Ad Impressions]]-$N$3)/($N$4-$N$3)</f>
        <v>3.7116983086982656E-2</v>
      </c>
      <c r="K256">
        <f>(Table1[[#This Row],[Direct Visit Conversions]]-$N$23)/($N$24-$N$23)</f>
        <v>0</v>
      </c>
    </row>
    <row r="257" spans="1:11" x14ac:dyDescent="0.25">
      <c r="A257" s="1">
        <v>44086</v>
      </c>
      <c r="B257">
        <v>37</v>
      </c>
      <c r="C257">
        <v>83685</v>
      </c>
      <c r="D257">
        <v>137</v>
      </c>
      <c r="E257">
        <v>12</v>
      </c>
      <c r="F257">
        <v>1177</v>
      </c>
      <c r="G257">
        <v>5</v>
      </c>
      <c r="H257">
        <f>(Table1[[#This Row],[Ad Impressions]]-$N$3)/($N$4-$N$3)</f>
        <v>4.5722375903129005E-2</v>
      </c>
      <c r="I257">
        <f>(Table1[[#This Row],[Direct Visit Clicks]]-$N$5)/($N$6-$N$5)</f>
        <v>0.55027422303473494</v>
      </c>
      <c r="J257">
        <f>(Table1[[#This Row],[Ad Impressions]]-$N$3)/($N$4-$N$3)</f>
        <v>4.5722375903129005E-2</v>
      </c>
      <c r="K257">
        <f>(Table1[[#This Row],[Direct Visit Conversions]]-$N$23)/($N$24-$N$23)</f>
        <v>0.19230769230769232</v>
      </c>
    </row>
    <row r="258" spans="1:11" x14ac:dyDescent="0.25">
      <c r="A258" s="1">
        <v>44087</v>
      </c>
      <c r="B258">
        <v>37</v>
      </c>
      <c r="C258">
        <v>93664</v>
      </c>
      <c r="D258">
        <v>196</v>
      </c>
      <c r="E258">
        <v>3</v>
      </c>
      <c r="F258">
        <v>669</v>
      </c>
      <c r="G258">
        <v>1</v>
      </c>
      <c r="H258">
        <f>(Table1[[#This Row],[Ad Impressions]]-$N$3)/($N$4-$N$3)</f>
        <v>5.1245479512102787E-2</v>
      </c>
      <c r="I258">
        <f>(Table1[[#This Row],[Direct Visit Clicks]]-$N$5)/($N$6-$N$5)</f>
        <v>0.24070688604509446</v>
      </c>
      <c r="J258">
        <f>(Table1[[#This Row],[Ad Impressions]]-$N$3)/($N$4-$N$3)</f>
        <v>5.1245479512102787E-2</v>
      </c>
      <c r="K258">
        <f>(Table1[[#This Row],[Direct Visit Conversions]]-$N$23)/($N$24-$N$23)</f>
        <v>3.8461538461538464E-2</v>
      </c>
    </row>
    <row r="259" spans="1:11" x14ac:dyDescent="0.25">
      <c r="A259" s="1">
        <v>44088</v>
      </c>
      <c r="B259">
        <v>38</v>
      </c>
      <c r="C259">
        <v>74309</v>
      </c>
      <c r="D259">
        <v>143</v>
      </c>
      <c r="E259">
        <v>17</v>
      </c>
      <c r="F259">
        <v>1103</v>
      </c>
      <c r="G259">
        <v>3</v>
      </c>
      <c r="H259">
        <f>(Table1[[#This Row],[Ad Impressions]]-$N$3)/($N$4-$N$3)</f>
        <v>4.0533016304197429E-2</v>
      </c>
      <c r="I259">
        <f>(Table1[[#This Row],[Direct Visit Clicks]]-$N$5)/($N$6-$N$5)</f>
        <v>0.50517976843388179</v>
      </c>
      <c r="J259">
        <f>(Table1[[#This Row],[Ad Impressions]]-$N$3)/($N$4-$N$3)</f>
        <v>4.0533016304197429E-2</v>
      </c>
      <c r="K259">
        <f>(Table1[[#This Row],[Direct Visit Conversions]]-$N$23)/($N$24-$N$23)</f>
        <v>0.11538461538461539</v>
      </c>
    </row>
    <row r="260" spans="1:11" x14ac:dyDescent="0.25">
      <c r="A260" s="1">
        <v>44089</v>
      </c>
      <c r="B260">
        <v>38</v>
      </c>
      <c r="C260">
        <v>67966</v>
      </c>
      <c r="D260">
        <v>113</v>
      </c>
      <c r="E260">
        <v>15</v>
      </c>
      <c r="F260">
        <v>1149</v>
      </c>
      <c r="G260">
        <v>0</v>
      </c>
      <c r="H260">
        <f>(Table1[[#This Row],[Ad Impressions]]-$N$3)/($N$4-$N$3)</f>
        <v>3.7022339263239341E-2</v>
      </c>
      <c r="I260">
        <f>(Table1[[#This Row],[Direct Visit Clicks]]-$N$5)/($N$6-$N$5)</f>
        <v>0.53321145642900669</v>
      </c>
      <c r="J260">
        <f>(Table1[[#This Row],[Ad Impressions]]-$N$3)/($N$4-$N$3)</f>
        <v>3.7022339263239341E-2</v>
      </c>
      <c r="K260">
        <f>(Table1[[#This Row],[Direct Visit Conversions]]-$N$23)/($N$24-$N$23)</f>
        <v>0</v>
      </c>
    </row>
    <row r="261" spans="1:11" x14ac:dyDescent="0.25">
      <c r="A261" s="1">
        <v>44090</v>
      </c>
      <c r="B261">
        <v>38</v>
      </c>
      <c r="C261">
        <v>35028</v>
      </c>
      <c r="D261">
        <v>65</v>
      </c>
      <c r="E261">
        <v>16</v>
      </c>
      <c r="F261">
        <v>768</v>
      </c>
      <c r="G261">
        <v>3</v>
      </c>
      <c r="H261">
        <f>(Table1[[#This Row],[Ad Impressions]]-$N$3)/($N$4-$N$3)</f>
        <v>1.8792057003255525E-2</v>
      </c>
      <c r="I261">
        <f>(Table1[[#This Row],[Direct Visit Clicks]]-$N$5)/($N$6-$N$5)</f>
        <v>0.30103595368677638</v>
      </c>
      <c r="J261">
        <f>(Table1[[#This Row],[Ad Impressions]]-$N$3)/($N$4-$N$3)</f>
        <v>1.8792057003255525E-2</v>
      </c>
      <c r="K261">
        <f>(Table1[[#This Row],[Direct Visit Conversions]]-$N$23)/($N$24-$N$23)</f>
        <v>0.11538461538461539</v>
      </c>
    </row>
    <row r="262" spans="1:11" x14ac:dyDescent="0.25">
      <c r="A262" s="1">
        <v>44091</v>
      </c>
      <c r="B262">
        <v>38</v>
      </c>
      <c r="C262">
        <v>23472</v>
      </c>
      <c r="D262">
        <v>58</v>
      </c>
      <c r="E262">
        <v>4</v>
      </c>
      <c r="F262">
        <v>686</v>
      </c>
      <c r="G262">
        <v>3</v>
      </c>
      <c r="H262">
        <f>(Table1[[#This Row],[Ad Impressions]]-$N$3)/($N$4-$N$3)</f>
        <v>1.2396127019760081E-2</v>
      </c>
      <c r="I262">
        <f>(Table1[[#This Row],[Direct Visit Clicks]]-$N$5)/($N$6-$N$5)</f>
        <v>0.25106642291285802</v>
      </c>
      <c r="J262">
        <f>(Table1[[#This Row],[Ad Impressions]]-$N$3)/($N$4-$N$3)</f>
        <v>1.2396127019760081E-2</v>
      </c>
      <c r="K262">
        <f>(Table1[[#This Row],[Direct Visit Conversions]]-$N$23)/($N$24-$N$23)</f>
        <v>0.11538461538461539</v>
      </c>
    </row>
    <row r="263" spans="1:11" x14ac:dyDescent="0.25">
      <c r="A263" s="1">
        <v>44092</v>
      </c>
      <c r="B263">
        <v>38</v>
      </c>
      <c r="C263">
        <v>21818</v>
      </c>
      <c r="D263">
        <v>44</v>
      </c>
      <c r="E263">
        <v>6</v>
      </c>
      <c r="F263">
        <v>650</v>
      </c>
      <c r="G263">
        <v>0</v>
      </c>
      <c r="H263">
        <f>(Table1[[#This Row],[Ad Impressions]]-$N$3)/($N$4-$N$3)</f>
        <v>1.1480683250921254E-2</v>
      </c>
      <c r="I263">
        <f>(Table1[[#This Row],[Direct Visit Clicks]]-$N$5)/($N$6-$N$5)</f>
        <v>0.22912858013406459</v>
      </c>
      <c r="J263">
        <f>(Table1[[#This Row],[Ad Impressions]]-$N$3)/($N$4-$N$3)</f>
        <v>1.1480683250921254E-2</v>
      </c>
      <c r="K263">
        <f>(Table1[[#This Row],[Direct Visit Conversions]]-$N$23)/($N$24-$N$23)</f>
        <v>0</v>
      </c>
    </row>
    <row r="264" spans="1:11" x14ac:dyDescent="0.25">
      <c r="A264" s="1">
        <v>44093</v>
      </c>
      <c r="B264">
        <v>38</v>
      </c>
      <c r="C264">
        <v>16031</v>
      </c>
      <c r="D264">
        <v>33</v>
      </c>
      <c r="E264">
        <v>6</v>
      </c>
      <c r="F264">
        <v>408</v>
      </c>
      <c r="G264">
        <v>1</v>
      </c>
      <c r="H264">
        <f>(Table1[[#This Row],[Ad Impressions]]-$N$3)/($N$4-$N$3)</f>
        <v>8.2777370052923051E-3</v>
      </c>
      <c r="I264">
        <f>(Table1[[#This Row],[Direct Visit Clicks]]-$N$5)/($N$6-$N$5)</f>
        <v>8.1657525898842176E-2</v>
      </c>
      <c r="J264">
        <f>(Table1[[#This Row],[Ad Impressions]]-$N$3)/($N$4-$N$3)</f>
        <v>8.2777370052923051E-3</v>
      </c>
      <c r="K264">
        <f>(Table1[[#This Row],[Direct Visit Conversions]]-$N$23)/($N$24-$N$23)</f>
        <v>3.8461538461538464E-2</v>
      </c>
    </row>
    <row r="265" spans="1:11" x14ac:dyDescent="0.25">
      <c r="A265" s="1">
        <v>44094</v>
      </c>
      <c r="B265">
        <v>38</v>
      </c>
      <c r="C265">
        <v>17149</v>
      </c>
      <c r="D265">
        <v>69</v>
      </c>
      <c r="F265">
        <v>732</v>
      </c>
      <c r="G265">
        <v>2</v>
      </c>
      <c r="H265">
        <f>(Table1[[#This Row],[Ad Impressions]]-$N$3)/($N$4-$N$3)</f>
        <v>8.8965194318713914E-3</v>
      </c>
      <c r="I265">
        <f>(Table1[[#This Row],[Direct Visit Clicks]]-$N$5)/($N$6-$N$5)</f>
        <v>0.27909811090798292</v>
      </c>
      <c r="J265">
        <f>(Table1[[#This Row],[Ad Impressions]]-$N$3)/($N$4-$N$3)</f>
        <v>8.8965194318713914E-3</v>
      </c>
      <c r="K265">
        <f>(Table1[[#This Row],[Direct Visit Conversions]]-$N$23)/($N$24-$N$23)</f>
        <v>7.6923076923076927E-2</v>
      </c>
    </row>
    <row r="266" spans="1:11" x14ac:dyDescent="0.25">
      <c r="A266" s="1">
        <v>44095</v>
      </c>
      <c r="B266">
        <v>39</v>
      </c>
      <c r="C266">
        <v>19584</v>
      </c>
      <c r="D266">
        <v>36</v>
      </c>
      <c r="E266">
        <v>2</v>
      </c>
      <c r="F266">
        <v>1054</v>
      </c>
      <c r="G266">
        <v>3</v>
      </c>
      <c r="H266">
        <f>(Table1[[#This Row],[Ad Impressions]]-$N$3)/($N$4-$N$3)</f>
        <v>1.0244225343070025E-2</v>
      </c>
      <c r="I266">
        <f>(Table1[[#This Row],[Direct Visit Clicks]]-$N$5)/($N$6-$N$5)</f>
        <v>0.47531992687385738</v>
      </c>
      <c r="J266">
        <f>(Table1[[#This Row],[Ad Impressions]]-$N$3)/($N$4-$N$3)</f>
        <v>1.0244225343070025E-2</v>
      </c>
      <c r="K266">
        <f>(Table1[[#This Row],[Direct Visit Conversions]]-$N$23)/($N$24-$N$23)</f>
        <v>0.11538461538461539</v>
      </c>
    </row>
    <row r="267" spans="1:11" x14ac:dyDescent="0.25">
      <c r="A267" s="1">
        <v>44096</v>
      </c>
      <c r="B267">
        <v>39</v>
      </c>
      <c r="C267">
        <v>20672</v>
      </c>
      <c r="D267">
        <v>44</v>
      </c>
      <c r="E267">
        <v>4</v>
      </c>
      <c r="F267">
        <v>844</v>
      </c>
      <c r="G267">
        <v>1</v>
      </c>
      <c r="H267">
        <f>(Table1[[#This Row],[Ad Impressions]]-$N$3)/($N$4-$N$3)</f>
        <v>1.0846403590045019E-2</v>
      </c>
      <c r="I267">
        <f>(Table1[[#This Row],[Direct Visit Clicks]]-$N$5)/($N$6-$N$5)</f>
        <v>0.34734917733089582</v>
      </c>
      <c r="J267">
        <f>(Table1[[#This Row],[Ad Impressions]]-$N$3)/($N$4-$N$3)</f>
        <v>1.0846403590045019E-2</v>
      </c>
      <c r="K267">
        <f>(Table1[[#This Row],[Direct Visit Conversions]]-$N$23)/($N$24-$N$23)</f>
        <v>3.8461538461538464E-2</v>
      </c>
    </row>
    <row r="268" spans="1:11" x14ac:dyDescent="0.25">
      <c r="A268" s="1">
        <v>44097</v>
      </c>
      <c r="B268">
        <v>39</v>
      </c>
      <c r="C268">
        <v>48490</v>
      </c>
      <c r="D268">
        <v>86</v>
      </c>
      <c r="E268">
        <v>4</v>
      </c>
      <c r="F268">
        <v>775</v>
      </c>
      <c r="G268">
        <v>2</v>
      </c>
      <c r="H268">
        <f>(Table1[[#This Row],[Ad Impressions]]-$N$3)/($N$4-$N$3)</f>
        <v>2.6242905864264154E-2</v>
      </c>
      <c r="I268">
        <f>(Table1[[#This Row],[Direct Visit Clicks]]-$N$5)/($N$6-$N$5)</f>
        <v>0.30530164533820842</v>
      </c>
      <c r="J268">
        <f>(Table1[[#This Row],[Ad Impressions]]-$N$3)/($N$4-$N$3)</f>
        <v>2.6242905864264154E-2</v>
      </c>
      <c r="K268">
        <f>(Table1[[#This Row],[Direct Visit Conversions]]-$N$23)/($N$24-$N$23)</f>
        <v>7.6923076923076927E-2</v>
      </c>
    </row>
    <row r="269" spans="1:11" x14ac:dyDescent="0.25">
      <c r="A269" s="1">
        <v>44098</v>
      </c>
      <c r="B269">
        <v>39</v>
      </c>
      <c r="C269">
        <v>58907</v>
      </c>
      <c r="D269">
        <v>111</v>
      </c>
      <c r="E269">
        <v>5</v>
      </c>
      <c r="F269">
        <v>678</v>
      </c>
      <c r="G269">
        <v>2</v>
      </c>
      <c r="H269">
        <f>(Table1[[#This Row],[Ad Impressions]]-$N$3)/($N$4-$N$3)</f>
        <v>3.2008430495457652E-2</v>
      </c>
      <c r="I269">
        <f>(Table1[[#This Row],[Direct Visit Clicks]]-$N$5)/($N$6-$N$5)</f>
        <v>0.24619134673979282</v>
      </c>
      <c r="J269">
        <f>(Table1[[#This Row],[Ad Impressions]]-$N$3)/($N$4-$N$3)</f>
        <v>3.2008430495457652E-2</v>
      </c>
      <c r="K269">
        <f>(Table1[[#This Row],[Direct Visit Conversions]]-$N$23)/($N$24-$N$23)</f>
        <v>7.6923076923076927E-2</v>
      </c>
    </row>
    <row r="270" spans="1:11" x14ac:dyDescent="0.25">
      <c r="A270" s="1">
        <v>44099</v>
      </c>
      <c r="B270">
        <v>39</v>
      </c>
      <c r="C270">
        <v>58023</v>
      </c>
      <c r="D270">
        <v>106</v>
      </c>
      <c r="E270">
        <v>5</v>
      </c>
      <c r="F270">
        <v>682</v>
      </c>
      <c r="G270">
        <v>0</v>
      </c>
      <c r="H270">
        <f>(Table1[[#This Row],[Ad Impressions]]-$N$3)/($N$4-$N$3)</f>
        <v>3.1519160669790464E-2</v>
      </c>
      <c r="I270">
        <f>(Table1[[#This Row],[Direct Visit Clicks]]-$N$5)/($N$6-$N$5)</f>
        <v>0.24862888482632542</v>
      </c>
      <c r="J270">
        <f>(Table1[[#This Row],[Ad Impressions]]-$N$3)/($N$4-$N$3)</f>
        <v>3.1519160669790464E-2</v>
      </c>
      <c r="K270">
        <f>(Table1[[#This Row],[Direct Visit Conversions]]-$N$23)/($N$24-$N$23)</f>
        <v>0</v>
      </c>
    </row>
    <row r="271" spans="1:11" x14ac:dyDescent="0.25">
      <c r="A271" s="1">
        <v>44100</v>
      </c>
      <c r="B271">
        <v>39</v>
      </c>
      <c r="C271">
        <v>46131</v>
      </c>
      <c r="D271">
        <v>133</v>
      </c>
      <c r="E271">
        <v>5</v>
      </c>
      <c r="F271">
        <v>585</v>
      </c>
      <c r="G271">
        <v>3</v>
      </c>
      <c r="H271">
        <f>(Table1[[#This Row],[Ad Impressions]]-$N$3)/($N$4-$N$3)</f>
        <v>2.4937263874729214E-2</v>
      </c>
      <c r="I271">
        <f>(Table1[[#This Row],[Direct Visit Clicks]]-$N$5)/($N$6-$N$5)</f>
        <v>0.18951858622790982</v>
      </c>
      <c r="J271">
        <f>(Table1[[#This Row],[Ad Impressions]]-$N$3)/($N$4-$N$3)</f>
        <v>2.4937263874729214E-2</v>
      </c>
      <c r="K271">
        <f>(Table1[[#This Row],[Direct Visit Conversions]]-$N$23)/($N$24-$N$23)</f>
        <v>0.11538461538461539</v>
      </c>
    </row>
    <row r="272" spans="1:11" x14ac:dyDescent="0.25">
      <c r="A272" s="1">
        <v>44101</v>
      </c>
      <c r="B272">
        <v>39</v>
      </c>
      <c r="C272">
        <v>52144</v>
      </c>
      <c r="D272">
        <v>116</v>
      </c>
      <c r="E272">
        <v>3</v>
      </c>
      <c r="F272">
        <v>532</v>
      </c>
      <c r="G272">
        <v>2</v>
      </c>
      <c r="H272">
        <f>(Table1[[#This Row],[Ad Impressions]]-$N$3)/($N$4-$N$3)</f>
        <v>2.8265294940042308E-2</v>
      </c>
      <c r="I272">
        <f>(Table1[[#This Row],[Direct Visit Clicks]]-$N$5)/($N$6-$N$5)</f>
        <v>0.15722120658135283</v>
      </c>
      <c r="J272">
        <f>(Table1[[#This Row],[Ad Impressions]]-$N$3)/($N$4-$N$3)</f>
        <v>2.8265294940042308E-2</v>
      </c>
      <c r="K272">
        <f>(Table1[[#This Row],[Direct Visit Conversions]]-$N$23)/($N$24-$N$23)</f>
        <v>7.6923076923076927E-2</v>
      </c>
    </row>
    <row r="273" spans="1:11" x14ac:dyDescent="0.25">
      <c r="A273" s="1">
        <v>44102</v>
      </c>
      <c r="B273">
        <v>40</v>
      </c>
      <c r="C273">
        <v>54840</v>
      </c>
      <c r="D273">
        <v>113</v>
      </c>
      <c r="E273">
        <v>6</v>
      </c>
      <c r="F273">
        <v>623</v>
      </c>
      <c r="G273">
        <v>0</v>
      </c>
      <c r="H273">
        <f>(Table1[[#This Row],[Ad Impressions]]-$N$3)/($N$4-$N$3)</f>
        <v>2.9757457213796523E-2</v>
      </c>
      <c r="I273">
        <f>(Table1[[#This Row],[Direct Visit Clicks]]-$N$5)/($N$6-$N$5)</f>
        <v>0.21267519804996954</v>
      </c>
      <c r="J273">
        <f>(Table1[[#This Row],[Ad Impressions]]-$N$3)/($N$4-$N$3)</f>
        <v>2.9757457213796523E-2</v>
      </c>
      <c r="K273">
        <f>(Table1[[#This Row],[Direct Visit Conversions]]-$N$23)/($N$24-$N$23)</f>
        <v>0</v>
      </c>
    </row>
    <row r="274" spans="1:11" x14ac:dyDescent="0.25">
      <c r="A274" s="1">
        <v>44103</v>
      </c>
      <c r="B274">
        <v>40</v>
      </c>
      <c r="C274">
        <v>62326</v>
      </c>
      <c r="D274">
        <v>119</v>
      </c>
      <c r="E274">
        <v>4</v>
      </c>
      <c r="F274">
        <v>565</v>
      </c>
      <c r="G274">
        <v>3</v>
      </c>
      <c r="H274">
        <f>(Table1[[#This Row],[Ad Impressions]]-$N$3)/($N$4-$N$3)</f>
        <v>3.3900753497670431E-2</v>
      </c>
      <c r="I274">
        <f>(Table1[[#This Row],[Direct Visit Clicks]]-$N$5)/($N$6-$N$5)</f>
        <v>0.1773308957952468</v>
      </c>
      <c r="J274">
        <f>(Table1[[#This Row],[Ad Impressions]]-$N$3)/($N$4-$N$3)</f>
        <v>3.3900753497670431E-2</v>
      </c>
      <c r="K274">
        <f>(Table1[[#This Row],[Direct Visit Conversions]]-$N$23)/($N$24-$N$23)</f>
        <v>0.11538461538461539</v>
      </c>
    </row>
    <row r="275" spans="1:11" x14ac:dyDescent="0.25">
      <c r="A275" s="1">
        <v>44104</v>
      </c>
      <c r="B275">
        <v>40</v>
      </c>
      <c r="C275">
        <v>64900</v>
      </c>
      <c r="D275">
        <v>104</v>
      </c>
      <c r="E275">
        <v>5</v>
      </c>
      <c r="F275">
        <v>872</v>
      </c>
      <c r="G275">
        <v>2</v>
      </c>
      <c r="H275">
        <f>(Table1[[#This Row],[Ad Impressions]]-$N$3)/($N$4-$N$3)</f>
        <v>3.5325392107701352E-2</v>
      </c>
      <c r="I275">
        <f>(Table1[[#This Row],[Direct Visit Clicks]]-$N$5)/($N$6-$N$5)</f>
        <v>0.36441194393662402</v>
      </c>
      <c r="J275">
        <f>(Table1[[#This Row],[Ad Impressions]]-$N$3)/($N$4-$N$3)</f>
        <v>3.5325392107701352E-2</v>
      </c>
      <c r="K275">
        <f>(Table1[[#This Row],[Direct Visit Conversions]]-$N$23)/($N$24-$N$23)</f>
        <v>7.6923076923076927E-2</v>
      </c>
    </row>
    <row r="276" spans="1:11" x14ac:dyDescent="0.25">
      <c r="A276" s="1">
        <v>44105</v>
      </c>
      <c r="B276">
        <v>40</v>
      </c>
      <c r="C276">
        <v>66908</v>
      </c>
      <c r="D276">
        <v>100</v>
      </c>
      <c r="E276">
        <v>1</v>
      </c>
      <c r="F276">
        <v>711</v>
      </c>
      <c r="G276">
        <v>1</v>
      </c>
      <c r="H276">
        <f>(Table1[[#This Row],[Ad Impressions]]-$N$3)/($N$4-$N$3)</f>
        <v>3.6436765195868435E-2</v>
      </c>
      <c r="I276">
        <f>(Table1[[#This Row],[Direct Visit Clicks]]-$N$5)/($N$6-$N$5)</f>
        <v>0.26630103595368676</v>
      </c>
      <c r="J276">
        <f>(Table1[[#This Row],[Ad Impressions]]-$N$3)/($N$4-$N$3)</f>
        <v>3.6436765195868435E-2</v>
      </c>
      <c r="K276">
        <f>(Table1[[#This Row],[Direct Visit Conversions]]-$N$23)/($N$24-$N$23)</f>
        <v>3.8461538461538464E-2</v>
      </c>
    </row>
    <row r="277" spans="1:11" x14ac:dyDescent="0.25">
      <c r="A277" s="1">
        <v>44106</v>
      </c>
      <c r="B277">
        <v>40</v>
      </c>
      <c r="C277">
        <v>62000</v>
      </c>
      <c r="D277">
        <v>95</v>
      </c>
      <c r="E277">
        <v>3</v>
      </c>
      <c r="F277">
        <v>547</v>
      </c>
      <c r="G277">
        <v>2</v>
      </c>
      <c r="H277">
        <f>(Table1[[#This Row],[Ad Impressions]]-$N$3)/($N$4-$N$3)</f>
        <v>3.3720321412639323E-2</v>
      </c>
      <c r="I277">
        <f>(Table1[[#This Row],[Direct Visit Clicks]]-$N$5)/($N$6-$N$5)</f>
        <v>0.1663619744058501</v>
      </c>
      <c r="J277">
        <f>(Table1[[#This Row],[Ad Impressions]]-$N$3)/($N$4-$N$3)</f>
        <v>3.3720321412639323E-2</v>
      </c>
      <c r="K277">
        <f>(Table1[[#This Row],[Direct Visit Conversions]]-$N$23)/($N$24-$N$23)</f>
        <v>7.6923076923076927E-2</v>
      </c>
    </row>
    <row r="278" spans="1:11" x14ac:dyDescent="0.25">
      <c r="A278" s="1">
        <v>44107</v>
      </c>
      <c r="B278">
        <v>40</v>
      </c>
      <c r="C278">
        <v>52659</v>
      </c>
      <c r="D278">
        <v>127</v>
      </c>
      <c r="E278">
        <v>2</v>
      </c>
      <c r="F278">
        <v>576</v>
      </c>
      <c r="G278">
        <v>1</v>
      </c>
      <c r="H278">
        <f>(Table1[[#This Row],[Ad Impressions]]-$N$3)/($N$4-$N$3)</f>
        <v>2.8550333356579184E-2</v>
      </c>
      <c r="I278">
        <f>(Table1[[#This Row],[Direct Visit Clicks]]-$N$5)/($N$6-$N$5)</f>
        <v>0.18403412553321147</v>
      </c>
      <c r="J278">
        <f>(Table1[[#This Row],[Ad Impressions]]-$N$3)/($N$4-$N$3)</f>
        <v>2.8550333356579184E-2</v>
      </c>
      <c r="K278">
        <f>(Table1[[#This Row],[Direct Visit Conversions]]-$N$23)/($N$24-$N$23)</f>
        <v>3.8461538461538464E-2</v>
      </c>
    </row>
    <row r="279" spans="1:11" x14ac:dyDescent="0.25">
      <c r="A279" s="1">
        <v>44108</v>
      </c>
      <c r="B279">
        <v>40</v>
      </c>
      <c r="C279">
        <v>59603</v>
      </c>
      <c r="D279">
        <v>122</v>
      </c>
      <c r="E279">
        <v>3</v>
      </c>
      <c r="F279">
        <v>448</v>
      </c>
      <c r="G279">
        <v>1</v>
      </c>
      <c r="H279">
        <f>(Table1[[#This Row],[Ad Impressions]]-$N$3)/($N$4-$N$3)</f>
        <v>3.2393647462272537E-2</v>
      </c>
      <c r="I279">
        <f>(Table1[[#This Row],[Direct Visit Clicks]]-$N$5)/($N$6-$N$5)</f>
        <v>0.10603290676416818</v>
      </c>
      <c r="J279">
        <f>(Table1[[#This Row],[Ad Impressions]]-$N$3)/($N$4-$N$3)</f>
        <v>3.2393647462272537E-2</v>
      </c>
      <c r="K279">
        <f>(Table1[[#This Row],[Direct Visit Conversions]]-$N$23)/($N$24-$N$23)</f>
        <v>3.8461538461538464E-2</v>
      </c>
    </row>
    <row r="280" spans="1:11" x14ac:dyDescent="0.25">
      <c r="A280" s="1">
        <v>44109</v>
      </c>
      <c r="B280">
        <v>41</v>
      </c>
      <c r="C280">
        <v>65077</v>
      </c>
      <c r="D280">
        <v>106</v>
      </c>
      <c r="E280">
        <v>2</v>
      </c>
      <c r="F280">
        <v>598</v>
      </c>
      <c r="G280">
        <v>3</v>
      </c>
      <c r="H280">
        <f>(Table1[[#This Row],[Ad Impressions]]-$N$3)/($N$4-$N$3)</f>
        <v>3.542335676736548E-2</v>
      </c>
      <c r="I280">
        <f>(Table1[[#This Row],[Direct Visit Clicks]]-$N$5)/($N$6-$N$5)</f>
        <v>0.19744058500914077</v>
      </c>
      <c r="J280">
        <f>(Table1[[#This Row],[Ad Impressions]]-$N$3)/($N$4-$N$3)</f>
        <v>3.542335676736548E-2</v>
      </c>
      <c r="K280">
        <f>(Table1[[#This Row],[Direct Visit Conversions]]-$N$23)/($N$24-$N$23)</f>
        <v>0.11538461538461539</v>
      </c>
    </row>
    <row r="281" spans="1:11" x14ac:dyDescent="0.25">
      <c r="A281" s="1">
        <v>44110</v>
      </c>
      <c r="B281">
        <v>41</v>
      </c>
      <c r="C281">
        <v>63412</v>
      </c>
      <c r="D281">
        <v>106</v>
      </c>
      <c r="E281">
        <v>5</v>
      </c>
      <c r="F281">
        <v>616</v>
      </c>
      <c r="G281">
        <v>0</v>
      </c>
      <c r="H281">
        <f>(Table1[[#This Row],[Ad Impressions]]-$N$3)/($N$4-$N$3)</f>
        <v>3.4501824799338492E-2</v>
      </c>
      <c r="I281">
        <f>(Table1[[#This Row],[Direct Visit Clicks]]-$N$5)/($N$6-$N$5)</f>
        <v>0.20840950639853748</v>
      </c>
      <c r="J281">
        <f>(Table1[[#This Row],[Ad Impressions]]-$N$3)/($N$4-$N$3)</f>
        <v>3.4501824799338492E-2</v>
      </c>
      <c r="K281">
        <f>(Table1[[#This Row],[Direct Visit Conversions]]-$N$23)/($N$24-$N$23)</f>
        <v>0</v>
      </c>
    </row>
    <row r="282" spans="1:11" x14ac:dyDescent="0.25">
      <c r="A282" s="1">
        <v>44111</v>
      </c>
      <c r="B282">
        <v>41</v>
      </c>
      <c r="C282">
        <v>62920</v>
      </c>
      <c r="D282">
        <v>83</v>
      </c>
      <c r="E282">
        <v>3</v>
      </c>
      <c r="F282">
        <v>652</v>
      </c>
      <c r="G282">
        <v>2</v>
      </c>
      <c r="H282">
        <f>(Table1[[#This Row],[Ad Impressions]]-$N$3)/($N$4-$N$3)</f>
        <v>3.4229516253831416E-2</v>
      </c>
      <c r="I282">
        <f>(Table1[[#This Row],[Direct Visit Clicks]]-$N$5)/($N$6-$N$5)</f>
        <v>0.23034734917733091</v>
      </c>
      <c r="J282">
        <f>(Table1[[#This Row],[Ad Impressions]]-$N$3)/($N$4-$N$3)</f>
        <v>3.4229516253831416E-2</v>
      </c>
      <c r="K282">
        <f>(Table1[[#This Row],[Direct Visit Conversions]]-$N$23)/($N$24-$N$23)</f>
        <v>7.6923076923076927E-2</v>
      </c>
    </row>
    <row r="283" spans="1:11" x14ac:dyDescent="0.25">
      <c r="A283" s="1">
        <v>44112</v>
      </c>
      <c r="B283">
        <v>41</v>
      </c>
      <c r="C283">
        <v>63941</v>
      </c>
      <c r="D283">
        <v>98</v>
      </c>
      <c r="E283">
        <v>2</v>
      </c>
      <c r="F283">
        <v>690</v>
      </c>
      <c r="G283">
        <v>0</v>
      </c>
      <c r="H283">
        <f>(Table1[[#This Row],[Ad Impressions]]-$N$3)/($N$4-$N$3)</f>
        <v>3.4794611833023945E-2</v>
      </c>
      <c r="I283">
        <f>(Table1[[#This Row],[Direct Visit Clicks]]-$N$5)/($N$6-$N$5)</f>
        <v>0.2535039609993906</v>
      </c>
      <c r="J283">
        <f>(Table1[[#This Row],[Ad Impressions]]-$N$3)/($N$4-$N$3)</f>
        <v>3.4794611833023945E-2</v>
      </c>
      <c r="K283">
        <f>(Table1[[#This Row],[Direct Visit Conversions]]-$N$23)/($N$24-$N$23)</f>
        <v>0</v>
      </c>
    </row>
    <row r="284" spans="1:11" x14ac:dyDescent="0.25">
      <c r="A284" s="1">
        <v>44113</v>
      </c>
      <c r="B284">
        <v>41</v>
      </c>
      <c r="C284">
        <v>56249</v>
      </c>
      <c r="D284">
        <v>84</v>
      </c>
      <c r="E284">
        <v>2</v>
      </c>
      <c r="F284">
        <v>702</v>
      </c>
      <c r="G284">
        <v>2</v>
      </c>
      <c r="H284">
        <f>(Table1[[#This Row],[Ad Impressions]]-$N$3)/($N$4-$N$3)</f>
        <v>3.0537300182535282E-2</v>
      </c>
      <c r="I284">
        <f>(Table1[[#This Row],[Direct Visit Clicks]]-$N$5)/($N$6-$N$5)</f>
        <v>0.26081657525898844</v>
      </c>
      <c r="J284">
        <f>(Table1[[#This Row],[Ad Impressions]]-$N$3)/($N$4-$N$3)</f>
        <v>3.0537300182535282E-2</v>
      </c>
      <c r="K284">
        <f>(Table1[[#This Row],[Direct Visit Conversions]]-$N$23)/($N$24-$N$23)</f>
        <v>7.6923076923076927E-2</v>
      </c>
    </row>
    <row r="285" spans="1:11" x14ac:dyDescent="0.25">
      <c r="A285" s="1">
        <v>44114</v>
      </c>
      <c r="B285">
        <v>41</v>
      </c>
      <c r="C285">
        <v>28190</v>
      </c>
      <c r="D285">
        <v>67</v>
      </c>
      <c r="E285">
        <v>5</v>
      </c>
      <c r="F285">
        <v>505</v>
      </c>
      <c r="G285">
        <v>1</v>
      </c>
      <c r="H285">
        <f>(Table1[[#This Row],[Ad Impressions]]-$N$3)/($N$4-$N$3)</f>
        <v>1.5007410998829959E-2</v>
      </c>
      <c r="I285">
        <f>(Table1[[#This Row],[Direct Visit Clicks]]-$N$5)/($N$6-$N$5)</f>
        <v>0.14076782449725778</v>
      </c>
      <c r="J285">
        <f>(Table1[[#This Row],[Ad Impressions]]-$N$3)/($N$4-$N$3)</f>
        <v>1.5007410998829959E-2</v>
      </c>
      <c r="K285">
        <f>(Table1[[#This Row],[Direct Visit Conversions]]-$N$23)/($N$24-$N$23)</f>
        <v>3.8461538461538464E-2</v>
      </c>
    </row>
    <row r="286" spans="1:11" x14ac:dyDescent="0.25">
      <c r="A286" s="1">
        <v>44115</v>
      </c>
      <c r="B286">
        <v>41</v>
      </c>
      <c r="C286">
        <v>24959</v>
      </c>
      <c r="D286">
        <v>63</v>
      </c>
      <c r="E286">
        <v>1</v>
      </c>
      <c r="F286">
        <v>346</v>
      </c>
      <c r="G286">
        <v>1</v>
      </c>
      <c r="H286">
        <f>(Table1[[#This Row],[Ad Impressions]]-$N$3)/($N$4-$N$3)</f>
        <v>1.3219140855469472E-2</v>
      </c>
      <c r="I286">
        <f>(Table1[[#This Row],[Direct Visit Clicks]]-$N$5)/($N$6-$N$5)</f>
        <v>4.3875685557586835E-2</v>
      </c>
      <c r="J286">
        <f>(Table1[[#This Row],[Ad Impressions]]-$N$3)/($N$4-$N$3)</f>
        <v>1.3219140855469472E-2</v>
      </c>
      <c r="K286">
        <f>(Table1[[#This Row],[Direct Visit Conversions]]-$N$23)/($N$24-$N$23)</f>
        <v>3.8461538461538464E-2</v>
      </c>
    </row>
    <row r="287" spans="1:11" x14ac:dyDescent="0.25">
      <c r="A287" s="1">
        <v>44116</v>
      </c>
      <c r="B287">
        <v>42</v>
      </c>
      <c r="C287">
        <v>65950</v>
      </c>
      <c r="D287">
        <v>128</v>
      </c>
      <c r="E287">
        <v>0.4</v>
      </c>
      <c r="F287">
        <v>487</v>
      </c>
      <c r="G287">
        <v>1</v>
      </c>
      <c r="H287">
        <f>(Table1[[#This Row],[Ad Impressions]]-$N$3)/($N$4-$N$3)</f>
        <v>3.59065383938445E-2</v>
      </c>
      <c r="I287">
        <f>(Table1[[#This Row],[Direct Visit Clicks]]-$N$5)/($N$6-$N$5)</f>
        <v>0.12979890310786105</v>
      </c>
      <c r="J287">
        <f>(Table1[[#This Row],[Ad Impressions]]-$N$3)/($N$4-$N$3)</f>
        <v>3.59065383938445E-2</v>
      </c>
      <c r="K287">
        <f>(Table1[[#This Row],[Direct Visit Conversions]]-$N$23)/($N$24-$N$23)</f>
        <v>3.8461538461538464E-2</v>
      </c>
    </row>
    <row r="288" spans="1:11" x14ac:dyDescent="0.25">
      <c r="A288" s="1">
        <v>44117</v>
      </c>
      <c r="B288">
        <v>42</v>
      </c>
      <c r="C288">
        <v>133886</v>
      </c>
      <c r="D288">
        <v>414</v>
      </c>
      <c r="E288">
        <v>4.2</v>
      </c>
      <c r="F288">
        <v>604</v>
      </c>
      <c r="G288">
        <v>0</v>
      </c>
      <c r="H288">
        <f>(Table1[[#This Row],[Ad Impressions]]-$N$3)/($N$4-$N$3)</f>
        <v>7.3507256579959643E-2</v>
      </c>
      <c r="I288">
        <f>(Table1[[#This Row],[Direct Visit Clicks]]-$N$5)/($N$6-$N$5)</f>
        <v>0.20109689213893966</v>
      </c>
      <c r="J288">
        <f>(Table1[[#This Row],[Ad Impressions]]-$N$3)/($N$4-$N$3)</f>
        <v>7.3507256579959643E-2</v>
      </c>
      <c r="K288">
        <f>(Table1[[#This Row],[Direct Visit Conversions]]-$N$23)/($N$24-$N$23)</f>
        <v>0</v>
      </c>
    </row>
    <row r="289" spans="1:11" x14ac:dyDescent="0.25">
      <c r="A289" s="1">
        <v>44118</v>
      </c>
      <c r="B289">
        <v>42</v>
      </c>
      <c r="C289">
        <v>126473</v>
      </c>
      <c r="D289">
        <v>324</v>
      </c>
      <c r="E289">
        <v>1</v>
      </c>
      <c r="F289">
        <v>535</v>
      </c>
      <c r="G289">
        <v>1</v>
      </c>
      <c r="H289">
        <f>(Table1[[#This Row],[Ad Impressions]]-$N$3)/($N$4-$N$3)</f>
        <v>6.9404363799789009E-2</v>
      </c>
      <c r="I289">
        <f>(Table1[[#This Row],[Direct Visit Clicks]]-$N$5)/($N$6-$N$5)</f>
        <v>0.15904936014625229</v>
      </c>
      <c r="J289">
        <f>(Table1[[#This Row],[Ad Impressions]]-$N$3)/($N$4-$N$3)</f>
        <v>6.9404363799789009E-2</v>
      </c>
      <c r="K289">
        <f>(Table1[[#This Row],[Direct Visit Conversions]]-$N$23)/($N$24-$N$23)</f>
        <v>3.8461538461538464E-2</v>
      </c>
    </row>
    <row r="290" spans="1:11" x14ac:dyDescent="0.25">
      <c r="A290" s="1">
        <v>44119</v>
      </c>
      <c r="B290">
        <v>42</v>
      </c>
      <c r="C290">
        <v>108307</v>
      </c>
      <c r="D290">
        <v>5447</v>
      </c>
      <c r="E290">
        <v>6</v>
      </c>
      <c r="F290">
        <v>807</v>
      </c>
      <c r="G290">
        <v>2</v>
      </c>
      <c r="H290">
        <f>(Table1[[#This Row],[Ad Impressions]]-$N$3)/($N$4-$N$3)</f>
        <v>5.9349979576859085E-2</v>
      </c>
      <c r="I290">
        <f>(Table1[[#This Row],[Direct Visit Clicks]]-$N$5)/($N$6-$N$5)</f>
        <v>0.32480195003046924</v>
      </c>
      <c r="J290">
        <f>(Table1[[#This Row],[Ad Impressions]]-$N$3)/($N$4-$N$3)</f>
        <v>5.9349979576859085E-2</v>
      </c>
      <c r="K290">
        <f>(Table1[[#This Row],[Direct Visit Conversions]]-$N$23)/($N$24-$N$23)</f>
        <v>7.6923076923076927E-2</v>
      </c>
    </row>
    <row r="291" spans="1:11" x14ac:dyDescent="0.25">
      <c r="A291" s="1">
        <v>44120</v>
      </c>
      <c r="B291">
        <v>42</v>
      </c>
      <c r="C291">
        <v>95207</v>
      </c>
      <c r="D291">
        <v>3895</v>
      </c>
      <c r="E291">
        <v>4</v>
      </c>
      <c r="F291">
        <v>639</v>
      </c>
      <c r="G291">
        <v>1</v>
      </c>
      <c r="H291">
        <f>(Table1[[#This Row],[Ad Impressions]]-$N$3)/($N$4-$N$3)</f>
        <v>5.2099487816406477E-2</v>
      </c>
      <c r="I291">
        <f>(Table1[[#This Row],[Direct Visit Clicks]]-$N$5)/($N$6-$N$5)</f>
        <v>0.22242535039609995</v>
      </c>
      <c r="J291">
        <f>(Table1[[#This Row],[Ad Impressions]]-$N$3)/($N$4-$N$3)</f>
        <v>5.2099487816406477E-2</v>
      </c>
      <c r="K291">
        <f>(Table1[[#This Row],[Direct Visit Conversions]]-$N$23)/($N$24-$N$23)</f>
        <v>3.8461538461538464E-2</v>
      </c>
    </row>
    <row r="292" spans="1:11" x14ac:dyDescent="0.25">
      <c r="A292" s="1">
        <v>44121</v>
      </c>
      <c r="B292">
        <v>42</v>
      </c>
      <c r="C292">
        <v>80479</v>
      </c>
      <c r="D292">
        <v>3132</v>
      </c>
      <c r="E292">
        <v>1.4</v>
      </c>
      <c r="F292">
        <v>317</v>
      </c>
      <c r="G292">
        <v>1</v>
      </c>
      <c r="H292">
        <f>(Table1[[#This Row],[Ad Impressions]]-$N$3)/($N$4-$N$3)</f>
        <v>4.3947942576105258E-2</v>
      </c>
      <c r="I292">
        <f>(Table1[[#This Row],[Direct Visit Clicks]]-$N$5)/($N$6-$N$5)</f>
        <v>2.6203534430225474E-2</v>
      </c>
      <c r="J292">
        <f>(Table1[[#This Row],[Ad Impressions]]-$N$3)/($N$4-$N$3)</f>
        <v>4.3947942576105258E-2</v>
      </c>
      <c r="K292">
        <f>(Table1[[#This Row],[Direct Visit Conversions]]-$N$23)/($N$24-$N$23)</f>
        <v>3.8461538461538464E-2</v>
      </c>
    </row>
    <row r="293" spans="1:11" x14ac:dyDescent="0.25">
      <c r="A293" s="1">
        <v>44122</v>
      </c>
      <c r="B293">
        <v>42</v>
      </c>
      <c r="C293">
        <v>85981</v>
      </c>
      <c r="D293">
        <v>4293</v>
      </c>
      <c r="E293">
        <v>3</v>
      </c>
      <c r="F293">
        <v>322</v>
      </c>
      <c r="G293">
        <v>2</v>
      </c>
      <c r="H293">
        <f>(Table1[[#This Row],[Ad Impressions]]-$N$3)/($N$4-$N$3)</f>
        <v>4.6993149115495354E-2</v>
      </c>
      <c r="I293">
        <f>(Table1[[#This Row],[Direct Visit Clicks]]-$N$5)/($N$6-$N$5)</f>
        <v>2.9250457038391225E-2</v>
      </c>
      <c r="J293">
        <f>(Table1[[#This Row],[Ad Impressions]]-$N$3)/($N$4-$N$3)</f>
        <v>4.6993149115495354E-2</v>
      </c>
      <c r="K293">
        <f>(Table1[[#This Row],[Direct Visit Conversions]]-$N$23)/($N$24-$N$23)</f>
        <v>7.6923076923076927E-2</v>
      </c>
    </row>
    <row r="294" spans="1:11" x14ac:dyDescent="0.25">
      <c r="A294" s="1">
        <v>44123</v>
      </c>
      <c r="B294">
        <v>43</v>
      </c>
      <c r="C294">
        <v>57414</v>
      </c>
      <c r="D294">
        <v>2018</v>
      </c>
      <c r="E294">
        <v>4</v>
      </c>
      <c r="F294">
        <v>552</v>
      </c>
      <c r="G294">
        <v>2</v>
      </c>
      <c r="H294">
        <f>(Table1[[#This Row],[Ad Impressions]]-$N$3)/($N$4-$N$3)</f>
        <v>3.118209582382744E-2</v>
      </c>
      <c r="I294">
        <f>(Table1[[#This Row],[Direct Visit Clicks]]-$N$5)/($N$6-$N$5)</f>
        <v>0.16940889701401585</v>
      </c>
      <c r="J294">
        <f>(Table1[[#This Row],[Ad Impressions]]-$N$3)/($N$4-$N$3)</f>
        <v>3.118209582382744E-2</v>
      </c>
      <c r="K294">
        <f>(Table1[[#This Row],[Direct Visit Conversions]]-$N$23)/($N$24-$N$23)</f>
        <v>7.6923076923076927E-2</v>
      </c>
    </row>
    <row r="295" spans="1:11" x14ac:dyDescent="0.25">
      <c r="A295" s="1">
        <v>44124</v>
      </c>
      <c r="B295">
        <v>43</v>
      </c>
      <c r="C295">
        <v>41492</v>
      </c>
      <c r="D295">
        <v>1474</v>
      </c>
      <c r="E295">
        <v>3</v>
      </c>
      <c r="F295">
        <v>771</v>
      </c>
      <c r="G295">
        <v>0</v>
      </c>
      <c r="H295">
        <f>(Table1[[#This Row],[Ad Impressions]]-$N$3)/($N$4-$N$3)</f>
        <v>2.2369704235283439E-2</v>
      </c>
      <c r="I295">
        <f>(Table1[[#This Row],[Direct Visit Clicks]]-$N$5)/($N$6-$N$5)</f>
        <v>0.30286410725167578</v>
      </c>
      <c r="J295">
        <f>(Table1[[#This Row],[Ad Impressions]]-$N$3)/($N$4-$N$3)</f>
        <v>2.2369704235283439E-2</v>
      </c>
      <c r="K295">
        <f>(Table1[[#This Row],[Direct Visit Conversions]]-$N$23)/($N$24-$N$23)</f>
        <v>0</v>
      </c>
    </row>
    <row r="296" spans="1:11" x14ac:dyDescent="0.25">
      <c r="A296" s="1">
        <v>44125</v>
      </c>
      <c r="B296">
        <v>43</v>
      </c>
      <c r="C296">
        <v>40422</v>
      </c>
      <c r="D296">
        <v>1165</v>
      </c>
      <c r="E296">
        <v>4</v>
      </c>
      <c r="F296">
        <v>594</v>
      </c>
      <c r="G296">
        <v>1</v>
      </c>
      <c r="H296">
        <f>(Table1[[#This Row],[Ad Impressions]]-$N$3)/($N$4-$N$3)</f>
        <v>2.1777488496070897E-2</v>
      </c>
      <c r="I296">
        <f>(Table1[[#This Row],[Direct Visit Clicks]]-$N$5)/($N$6-$N$5)</f>
        <v>0.19500304692260817</v>
      </c>
      <c r="J296">
        <f>(Table1[[#This Row],[Ad Impressions]]-$N$3)/($N$4-$N$3)</f>
        <v>2.1777488496070897E-2</v>
      </c>
      <c r="K296">
        <f>(Table1[[#This Row],[Direct Visit Conversions]]-$N$23)/($N$24-$N$23)</f>
        <v>3.8461538461538464E-2</v>
      </c>
    </row>
    <row r="297" spans="1:11" x14ac:dyDescent="0.25">
      <c r="A297" s="1">
        <v>44126</v>
      </c>
      <c r="B297">
        <v>43</v>
      </c>
      <c r="C297">
        <v>56567</v>
      </c>
      <c r="D297">
        <v>881</v>
      </c>
      <c r="E297">
        <v>7</v>
      </c>
      <c r="F297">
        <v>508</v>
      </c>
      <c r="G297">
        <v>1</v>
      </c>
      <c r="H297">
        <f>(Table1[[#This Row],[Ad Impressions]]-$N$3)/($N$4-$N$3)</f>
        <v>3.0713304486338633E-2</v>
      </c>
      <c r="I297">
        <f>(Table1[[#This Row],[Direct Visit Clicks]]-$N$5)/($N$6-$N$5)</f>
        <v>0.14259597806215721</v>
      </c>
      <c r="J297">
        <f>(Table1[[#This Row],[Ad Impressions]]-$N$3)/($N$4-$N$3)</f>
        <v>3.0713304486338633E-2</v>
      </c>
      <c r="K297">
        <f>(Table1[[#This Row],[Direct Visit Conversions]]-$N$23)/($N$24-$N$23)</f>
        <v>3.8461538461538464E-2</v>
      </c>
    </row>
    <row r="298" spans="1:11" x14ac:dyDescent="0.25">
      <c r="A298" s="1">
        <v>44127</v>
      </c>
      <c r="B298">
        <v>43</v>
      </c>
      <c r="C298">
        <v>56321</v>
      </c>
      <c r="D298">
        <v>1937</v>
      </c>
      <c r="E298">
        <v>6</v>
      </c>
      <c r="F298">
        <v>1037</v>
      </c>
      <c r="G298">
        <v>4</v>
      </c>
      <c r="H298">
        <f>(Table1[[#This Row],[Ad Impressions]]-$N$3)/($N$4-$N$3)</f>
        <v>3.0577150213585098E-2</v>
      </c>
      <c r="I298">
        <f>(Table1[[#This Row],[Direct Visit Clicks]]-$N$5)/($N$6-$N$5)</f>
        <v>0.46496039000609385</v>
      </c>
      <c r="J298">
        <f>(Table1[[#This Row],[Ad Impressions]]-$N$3)/($N$4-$N$3)</f>
        <v>3.0577150213585098E-2</v>
      </c>
      <c r="K298">
        <f>(Table1[[#This Row],[Direct Visit Conversions]]-$N$23)/($N$24-$N$23)</f>
        <v>0.15384615384615385</v>
      </c>
    </row>
    <row r="299" spans="1:11" x14ac:dyDescent="0.25">
      <c r="A299" s="1">
        <v>44128</v>
      </c>
      <c r="B299">
        <v>43</v>
      </c>
      <c r="C299">
        <v>47336</v>
      </c>
      <c r="D299">
        <v>1597</v>
      </c>
      <c r="E299">
        <v>9</v>
      </c>
      <c r="F299">
        <v>680</v>
      </c>
      <c r="G299">
        <v>3</v>
      </c>
      <c r="H299">
        <f>(Table1[[#This Row],[Ad Impressions]]-$N$3)/($N$4-$N$3)</f>
        <v>2.5604198422160159E-2</v>
      </c>
      <c r="I299">
        <f>(Table1[[#This Row],[Direct Visit Clicks]]-$N$5)/($N$6-$N$5)</f>
        <v>0.2474101157830591</v>
      </c>
      <c r="J299">
        <f>(Table1[[#This Row],[Ad Impressions]]-$N$3)/($N$4-$N$3)</f>
        <v>2.5604198422160159E-2</v>
      </c>
      <c r="K299">
        <f>(Table1[[#This Row],[Direct Visit Conversions]]-$N$23)/($N$24-$N$23)</f>
        <v>0.11538461538461539</v>
      </c>
    </row>
    <row r="300" spans="1:11" x14ac:dyDescent="0.25">
      <c r="A300" s="1">
        <v>44129</v>
      </c>
      <c r="B300">
        <v>43</v>
      </c>
      <c r="C300">
        <v>51515</v>
      </c>
      <c r="D300">
        <v>1278</v>
      </c>
      <c r="E300">
        <v>6</v>
      </c>
      <c r="F300">
        <v>480</v>
      </c>
      <c r="G300">
        <v>4</v>
      </c>
      <c r="H300">
        <f>(Table1[[#This Row],[Ad Impressions]]-$N$3)/($N$4-$N$3)</f>
        <v>2.7917160641009887E-2</v>
      </c>
      <c r="I300">
        <f>(Table1[[#This Row],[Direct Visit Clicks]]-$N$5)/($N$6-$N$5)</f>
        <v>0.12553321145642901</v>
      </c>
      <c r="J300">
        <f>(Table1[[#This Row],[Ad Impressions]]-$N$3)/($N$4-$N$3)</f>
        <v>2.7917160641009887E-2</v>
      </c>
      <c r="K300">
        <f>(Table1[[#This Row],[Direct Visit Conversions]]-$N$23)/($N$24-$N$23)</f>
        <v>0.15384615384615385</v>
      </c>
    </row>
    <row r="301" spans="1:11" x14ac:dyDescent="0.25">
      <c r="A301" s="1">
        <v>44130</v>
      </c>
      <c r="B301">
        <v>44</v>
      </c>
      <c r="C301">
        <v>49081</v>
      </c>
      <c r="D301">
        <v>1166</v>
      </c>
      <c r="E301">
        <v>5</v>
      </c>
      <c r="F301">
        <v>862</v>
      </c>
      <c r="G301">
        <v>4</v>
      </c>
      <c r="H301">
        <f>(Table1[[#This Row],[Ad Impressions]]-$N$3)/($N$4-$N$3)</f>
        <v>2.6570008202464725E-2</v>
      </c>
      <c r="I301">
        <f>(Table1[[#This Row],[Direct Visit Clicks]]-$N$5)/($N$6-$N$5)</f>
        <v>0.35831809872029252</v>
      </c>
      <c r="J301">
        <f>(Table1[[#This Row],[Ad Impressions]]-$N$3)/($N$4-$N$3)</f>
        <v>2.6570008202464725E-2</v>
      </c>
      <c r="K301">
        <f>(Table1[[#This Row],[Direct Visit Conversions]]-$N$23)/($N$24-$N$23)</f>
        <v>0.15384615384615385</v>
      </c>
    </row>
    <row r="302" spans="1:11" x14ac:dyDescent="0.25">
      <c r="A302" s="1">
        <v>44131</v>
      </c>
      <c r="B302">
        <v>44</v>
      </c>
      <c r="C302">
        <v>34082</v>
      </c>
      <c r="D302">
        <v>1072</v>
      </c>
      <c r="E302">
        <v>5</v>
      </c>
      <c r="F302">
        <v>807</v>
      </c>
      <c r="G302">
        <v>2</v>
      </c>
      <c r="H302">
        <f>(Table1[[#This Row],[Ad Impressions]]-$N$3)/($N$4-$N$3)</f>
        <v>1.8268471873073223E-2</v>
      </c>
      <c r="I302">
        <f>(Table1[[#This Row],[Direct Visit Clicks]]-$N$5)/($N$6-$N$5)</f>
        <v>0.32480195003046924</v>
      </c>
      <c r="J302">
        <f>(Table1[[#This Row],[Ad Impressions]]-$N$3)/($N$4-$N$3)</f>
        <v>1.8268471873073223E-2</v>
      </c>
      <c r="K302">
        <f>(Table1[[#This Row],[Direct Visit Conversions]]-$N$23)/($N$24-$N$23)</f>
        <v>7.6923076923076927E-2</v>
      </c>
    </row>
    <row r="303" spans="1:11" x14ac:dyDescent="0.25">
      <c r="A303" s="1">
        <v>44132</v>
      </c>
      <c r="B303">
        <v>44</v>
      </c>
      <c r="C303">
        <v>30972</v>
      </c>
      <c r="D303">
        <v>1014</v>
      </c>
      <c r="E303">
        <v>7</v>
      </c>
      <c r="F303">
        <v>803</v>
      </c>
      <c r="G303">
        <v>3</v>
      </c>
      <c r="H303">
        <f>(Table1[[#This Row],[Ad Impressions]]-$N$3)/($N$4-$N$3)</f>
        <v>1.6547171920782568E-2</v>
      </c>
      <c r="I303">
        <f>(Table1[[#This Row],[Direct Visit Clicks]]-$N$5)/($N$6-$N$5)</f>
        <v>0.32236441194393661</v>
      </c>
      <c r="J303">
        <f>(Table1[[#This Row],[Ad Impressions]]-$N$3)/($N$4-$N$3)</f>
        <v>1.6547171920782568E-2</v>
      </c>
      <c r="K303">
        <f>(Table1[[#This Row],[Direct Visit Conversions]]-$N$23)/($N$24-$N$23)</f>
        <v>0.11538461538461539</v>
      </c>
    </row>
    <row r="304" spans="1:11" x14ac:dyDescent="0.25">
      <c r="A304" s="1">
        <v>44133</v>
      </c>
      <c r="B304">
        <v>44</v>
      </c>
      <c r="C304">
        <v>29771</v>
      </c>
      <c r="D304">
        <v>683</v>
      </c>
      <c r="E304">
        <v>2</v>
      </c>
      <c r="F304">
        <v>753</v>
      </c>
      <c r="G304">
        <v>1</v>
      </c>
      <c r="H304">
        <f>(Table1[[#This Row],[Ad Impressions]]-$N$3)/($N$4-$N$3)</f>
        <v>1.5882451263965498E-2</v>
      </c>
      <c r="I304">
        <f>(Table1[[#This Row],[Direct Visit Clicks]]-$N$5)/($N$6-$N$5)</f>
        <v>0.29189518586227908</v>
      </c>
      <c r="J304">
        <f>(Table1[[#This Row],[Ad Impressions]]-$N$3)/($N$4-$N$3)</f>
        <v>1.5882451263965498E-2</v>
      </c>
      <c r="K304">
        <f>(Table1[[#This Row],[Direct Visit Conversions]]-$N$23)/($N$24-$N$23)</f>
        <v>3.8461538461538464E-2</v>
      </c>
    </row>
    <row r="305" spans="1:11" x14ac:dyDescent="0.25">
      <c r="A305" s="1">
        <v>44134</v>
      </c>
      <c r="B305">
        <v>44</v>
      </c>
      <c r="C305">
        <v>26633</v>
      </c>
      <c r="D305">
        <v>454</v>
      </c>
      <c r="E305">
        <v>4</v>
      </c>
      <c r="F305">
        <v>626</v>
      </c>
      <c r="G305">
        <v>4</v>
      </c>
      <c r="H305">
        <f>(Table1[[#This Row],[Ad Impressions]]-$N$3)/($N$4-$N$3)</f>
        <v>1.4145654077377692E-2</v>
      </c>
      <c r="I305">
        <f>(Table1[[#This Row],[Direct Visit Clicks]]-$N$5)/($N$6-$N$5)</f>
        <v>0.21450335161486897</v>
      </c>
      <c r="J305">
        <f>(Table1[[#This Row],[Ad Impressions]]-$N$3)/($N$4-$N$3)</f>
        <v>1.4145654077377692E-2</v>
      </c>
      <c r="K305">
        <f>(Table1[[#This Row],[Direct Visit Conversions]]-$N$23)/($N$24-$N$23)</f>
        <v>0.15384615384615385</v>
      </c>
    </row>
    <row r="306" spans="1:11" x14ac:dyDescent="0.25">
      <c r="A306" s="1">
        <v>44135</v>
      </c>
      <c r="B306">
        <v>44</v>
      </c>
      <c r="C306">
        <v>34380</v>
      </c>
      <c r="D306">
        <v>350</v>
      </c>
      <c r="E306">
        <v>0</v>
      </c>
      <c r="F306">
        <v>627</v>
      </c>
      <c r="G306">
        <v>2</v>
      </c>
      <c r="H306">
        <f>(Table1[[#This Row],[Ad Impressions]]-$N$3)/($N$4-$N$3)</f>
        <v>1.8433406723807184E-2</v>
      </c>
      <c r="I306">
        <f>(Table1[[#This Row],[Direct Visit Clicks]]-$N$5)/($N$6-$N$5)</f>
        <v>0.21511273613650214</v>
      </c>
      <c r="J306">
        <f>(Table1[[#This Row],[Ad Impressions]]-$N$3)/($N$4-$N$3)</f>
        <v>1.8433406723807184E-2</v>
      </c>
      <c r="K306">
        <f>(Table1[[#This Row],[Direct Visit Conversions]]-$N$23)/($N$24-$N$23)</f>
        <v>7.6923076923076927E-2</v>
      </c>
    </row>
    <row r="307" spans="1:11" x14ac:dyDescent="0.25">
      <c r="A307" s="1">
        <v>44136</v>
      </c>
      <c r="B307">
        <v>44</v>
      </c>
      <c r="C307">
        <v>39568</v>
      </c>
      <c r="D307">
        <v>561</v>
      </c>
      <c r="E307">
        <v>3</v>
      </c>
      <c r="F307">
        <v>564</v>
      </c>
      <c r="G307">
        <v>0</v>
      </c>
      <c r="H307">
        <f>(Table1[[#This Row],[Ad Impressions]]-$N$3)/($N$4-$N$3)</f>
        <v>2.1304822850007805E-2</v>
      </c>
      <c r="I307">
        <f>(Table1[[#This Row],[Direct Visit Clicks]]-$N$5)/($N$6-$N$5)</f>
        <v>0.17672151127361366</v>
      </c>
      <c r="J307">
        <f>(Table1[[#This Row],[Ad Impressions]]-$N$3)/($N$4-$N$3)</f>
        <v>2.1304822850007805E-2</v>
      </c>
      <c r="K307">
        <f>(Table1[[#This Row],[Direct Visit Conversions]]-$N$23)/($N$24-$N$23)</f>
        <v>0</v>
      </c>
    </row>
    <row r="308" spans="1:11" x14ac:dyDescent="0.25">
      <c r="A308" s="1">
        <v>44137</v>
      </c>
      <c r="B308">
        <v>45</v>
      </c>
      <c r="C308">
        <v>44316</v>
      </c>
      <c r="D308">
        <v>236</v>
      </c>
      <c r="E308">
        <v>4</v>
      </c>
      <c r="F308">
        <v>727</v>
      </c>
      <c r="G308">
        <v>1</v>
      </c>
      <c r="H308">
        <f>(Table1[[#This Row],[Ad Impressions]]-$N$3)/($N$4-$N$3)</f>
        <v>2.3932711008681773E-2</v>
      </c>
      <c r="I308">
        <f>(Table1[[#This Row],[Direct Visit Clicks]]-$N$5)/($N$6-$N$5)</f>
        <v>0.27605118829981717</v>
      </c>
      <c r="J308">
        <f>(Table1[[#This Row],[Ad Impressions]]-$N$3)/($N$4-$N$3)</f>
        <v>2.3932711008681773E-2</v>
      </c>
      <c r="K308">
        <f>(Table1[[#This Row],[Direct Visit Conversions]]-$N$23)/($N$24-$N$23)</f>
        <v>3.8461538461538464E-2</v>
      </c>
    </row>
    <row r="309" spans="1:11" x14ac:dyDescent="0.25">
      <c r="A309" s="1">
        <v>44138</v>
      </c>
      <c r="B309">
        <v>45</v>
      </c>
      <c r="C309">
        <v>44990</v>
      </c>
      <c r="D309">
        <v>87</v>
      </c>
      <c r="E309">
        <v>3</v>
      </c>
      <c r="F309">
        <v>804</v>
      </c>
      <c r="G309">
        <v>0</v>
      </c>
      <c r="H309">
        <f>(Table1[[#This Row],[Ad Impressions]]-$N$3)/($N$4-$N$3)</f>
        <v>2.4305751577120328E-2</v>
      </c>
      <c r="I309">
        <f>(Table1[[#This Row],[Direct Visit Clicks]]-$N$5)/($N$6-$N$5)</f>
        <v>0.32297379646556978</v>
      </c>
      <c r="J309">
        <f>(Table1[[#This Row],[Ad Impressions]]-$N$3)/($N$4-$N$3)</f>
        <v>2.4305751577120328E-2</v>
      </c>
      <c r="K309">
        <f>(Table1[[#This Row],[Direct Visit Conversions]]-$N$23)/($N$24-$N$23)</f>
        <v>0</v>
      </c>
    </row>
    <row r="310" spans="1:11" x14ac:dyDescent="0.25">
      <c r="A310" s="1">
        <v>44139</v>
      </c>
      <c r="B310">
        <v>45</v>
      </c>
      <c r="C310">
        <v>45043</v>
      </c>
      <c r="D310">
        <v>62</v>
      </c>
      <c r="E310">
        <v>4</v>
      </c>
      <c r="F310">
        <v>653</v>
      </c>
      <c r="G310">
        <v>2</v>
      </c>
      <c r="H310">
        <f>(Table1[[#This Row],[Ad Impressions]]-$N$3)/($N$4-$N$3)</f>
        <v>2.4335085627754219E-2</v>
      </c>
      <c r="I310">
        <f>(Table1[[#This Row],[Direct Visit Clicks]]-$N$5)/($N$6-$N$5)</f>
        <v>0.23095673369896405</v>
      </c>
      <c r="J310">
        <f>(Table1[[#This Row],[Ad Impressions]]-$N$3)/($N$4-$N$3)</f>
        <v>2.4335085627754219E-2</v>
      </c>
      <c r="K310">
        <f>(Table1[[#This Row],[Direct Visit Conversions]]-$N$23)/($N$24-$N$23)</f>
        <v>7.6923076923076927E-2</v>
      </c>
    </row>
    <row r="311" spans="1:11" x14ac:dyDescent="0.25">
      <c r="A311" s="1">
        <v>44140</v>
      </c>
      <c r="B311">
        <v>45</v>
      </c>
      <c r="C311">
        <v>48719</v>
      </c>
      <c r="D311">
        <v>87</v>
      </c>
      <c r="E311">
        <v>5</v>
      </c>
      <c r="F311">
        <v>692</v>
      </c>
      <c r="G311">
        <v>0</v>
      </c>
      <c r="H311">
        <f>(Table1[[#This Row],[Ad Impressions]]-$N$3)/($N$4-$N$3)</f>
        <v>2.6369651101908705E-2</v>
      </c>
      <c r="I311">
        <f>(Table1[[#This Row],[Direct Visit Clicks]]-$N$5)/($N$6-$N$5)</f>
        <v>0.25472273004265694</v>
      </c>
      <c r="J311">
        <f>(Table1[[#This Row],[Ad Impressions]]-$N$3)/($N$4-$N$3)</f>
        <v>2.6369651101908705E-2</v>
      </c>
      <c r="K311">
        <f>(Table1[[#This Row],[Direct Visit Conversions]]-$N$23)/($N$24-$N$23)</f>
        <v>0</v>
      </c>
    </row>
    <row r="312" spans="1:11" x14ac:dyDescent="0.25">
      <c r="A312" s="1">
        <v>44141</v>
      </c>
      <c r="B312">
        <v>45</v>
      </c>
      <c r="C312">
        <v>45784</v>
      </c>
      <c r="D312">
        <v>98</v>
      </c>
      <c r="E312">
        <v>3</v>
      </c>
      <c r="F312">
        <v>921</v>
      </c>
      <c r="G312">
        <v>2</v>
      </c>
      <c r="H312">
        <f>(Table1[[#This Row],[Ad Impressions]]-$N$3)/($N$4-$N$3)</f>
        <v>2.474520886397524E-2</v>
      </c>
      <c r="I312">
        <f>(Table1[[#This Row],[Direct Visit Clicks]]-$N$5)/($N$6-$N$5)</f>
        <v>0.39427178549664837</v>
      </c>
      <c r="J312">
        <f>(Table1[[#This Row],[Ad Impressions]]-$N$3)/($N$4-$N$3)</f>
        <v>2.474520886397524E-2</v>
      </c>
      <c r="K312">
        <f>(Table1[[#This Row],[Direct Visit Conversions]]-$N$23)/($N$24-$N$23)</f>
        <v>7.6923076923076927E-2</v>
      </c>
    </row>
    <row r="313" spans="1:11" x14ac:dyDescent="0.25">
      <c r="A313" s="1">
        <v>44142</v>
      </c>
      <c r="B313">
        <v>45</v>
      </c>
      <c r="C313">
        <v>41739</v>
      </c>
      <c r="D313">
        <v>94</v>
      </c>
      <c r="E313">
        <v>4</v>
      </c>
      <c r="F313">
        <v>504</v>
      </c>
      <c r="G313">
        <v>1</v>
      </c>
      <c r="H313">
        <f>(Table1[[#This Row],[Ad Impressions]]-$N$3)/($N$4-$N$3)</f>
        <v>2.2506411980690446E-2</v>
      </c>
      <c r="I313">
        <f>(Table1[[#This Row],[Direct Visit Clicks]]-$N$5)/($N$6-$N$5)</f>
        <v>0.14015843997562463</v>
      </c>
      <c r="J313">
        <f>(Table1[[#This Row],[Ad Impressions]]-$N$3)/($N$4-$N$3)</f>
        <v>2.2506411980690446E-2</v>
      </c>
      <c r="K313">
        <f>(Table1[[#This Row],[Direct Visit Conversions]]-$N$23)/($N$24-$N$23)</f>
        <v>3.8461538461538464E-2</v>
      </c>
    </row>
    <row r="314" spans="1:11" x14ac:dyDescent="0.25">
      <c r="A314" s="1">
        <v>44143</v>
      </c>
      <c r="B314">
        <v>45</v>
      </c>
      <c r="C314">
        <v>41792</v>
      </c>
      <c r="D314">
        <v>85</v>
      </c>
      <c r="E314">
        <v>3</v>
      </c>
      <c r="F314">
        <v>524</v>
      </c>
      <c r="G314">
        <v>1</v>
      </c>
      <c r="H314">
        <f>(Table1[[#This Row],[Ad Impressions]]-$N$3)/($N$4-$N$3)</f>
        <v>2.2535746031324338E-2</v>
      </c>
      <c r="I314">
        <f>(Table1[[#This Row],[Direct Visit Clicks]]-$N$5)/($N$6-$N$5)</f>
        <v>0.15234613040828762</v>
      </c>
      <c r="J314">
        <f>(Table1[[#This Row],[Ad Impressions]]-$N$3)/($N$4-$N$3)</f>
        <v>2.2535746031324338E-2</v>
      </c>
      <c r="K314">
        <f>(Table1[[#This Row],[Direct Visit Conversions]]-$N$23)/($N$24-$N$23)</f>
        <v>3.8461538461538464E-2</v>
      </c>
    </row>
    <row r="315" spans="1:11" x14ac:dyDescent="0.25">
      <c r="A315" s="1">
        <v>44144</v>
      </c>
      <c r="B315">
        <v>46</v>
      </c>
      <c r="C315">
        <v>49447</v>
      </c>
      <c r="D315">
        <v>107</v>
      </c>
      <c r="E315">
        <v>6</v>
      </c>
      <c r="F315">
        <v>1036</v>
      </c>
      <c r="G315">
        <v>2</v>
      </c>
      <c r="H315">
        <f>(Table1[[#This Row],[Ad Impressions]]-$N$3)/($N$4-$N$3)</f>
        <v>2.6772579193634623E-2</v>
      </c>
      <c r="I315">
        <f>(Table1[[#This Row],[Direct Visit Clicks]]-$N$5)/($N$6-$N$5)</f>
        <v>0.46435100548446068</v>
      </c>
      <c r="J315">
        <f>(Table1[[#This Row],[Ad Impressions]]-$N$3)/($N$4-$N$3)</f>
        <v>2.6772579193634623E-2</v>
      </c>
      <c r="K315">
        <f>(Table1[[#This Row],[Direct Visit Conversions]]-$N$23)/($N$24-$N$23)</f>
        <v>7.6923076923076927E-2</v>
      </c>
    </row>
    <row r="316" spans="1:11" x14ac:dyDescent="0.25">
      <c r="A316" s="1">
        <v>44145</v>
      </c>
      <c r="B316">
        <v>46</v>
      </c>
      <c r="C316">
        <v>46638</v>
      </c>
      <c r="D316">
        <v>113</v>
      </c>
      <c r="E316">
        <v>7</v>
      </c>
      <c r="F316">
        <v>838</v>
      </c>
      <c r="G316">
        <v>1</v>
      </c>
      <c r="H316">
        <f>(Table1[[#This Row],[Ad Impressions]]-$N$3)/($N$4-$N$3)</f>
        <v>2.5217874510038332E-2</v>
      </c>
      <c r="I316">
        <f>(Table1[[#This Row],[Direct Visit Clicks]]-$N$5)/($N$6-$N$5)</f>
        <v>0.3436928702010969</v>
      </c>
      <c r="J316">
        <f>(Table1[[#This Row],[Ad Impressions]]-$N$3)/($N$4-$N$3)</f>
        <v>2.5217874510038332E-2</v>
      </c>
      <c r="K316">
        <f>(Table1[[#This Row],[Direct Visit Conversions]]-$N$23)/($N$24-$N$23)</f>
        <v>3.8461538461538464E-2</v>
      </c>
    </row>
    <row r="317" spans="1:11" x14ac:dyDescent="0.25">
      <c r="A317" s="1">
        <v>44146</v>
      </c>
      <c r="B317">
        <v>46</v>
      </c>
      <c r="C317">
        <v>45018</v>
      </c>
      <c r="D317">
        <v>108</v>
      </c>
      <c r="E317">
        <v>10</v>
      </c>
      <c r="F317">
        <v>749</v>
      </c>
      <c r="G317">
        <v>2</v>
      </c>
      <c r="H317">
        <f>(Table1[[#This Row],[Ad Impressions]]-$N$3)/($N$4-$N$3)</f>
        <v>2.4321248811417475E-2</v>
      </c>
      <c r="I317">
        <f>(Table1[[#This Row],[Direct Visit Clicks]]-$N$5)/($N$6-$N$5)</f>
        <v>0.28945764777574651</v>
      </c>
      <c r="J317">
        <f>(Table1[[#This Row],[Ad Impressions]]-$N$3)/($N$4-$N$3)</f>
        <v>2.4321248811417475E-2</v>
      </c>
      <c r="K317">
        <f>(Table1[[#This Row],[Direct Visit Conversions]]-$N$23)/($N$24-$N$23)</f>
        <v>7.6923076923076927E-2</v>
      </c>
    </row>
    <row r="318" spans="1:11" x14ac:dyDescent="0.25">
      <c r="A318" s="1">
        <v>44147</v>
      </c>
      <c r="B318">
        <v>46</v>
      </c>
      <c r="C318">
        <v>81451</v>
      </c>
      <c r="D318">
        <v>158</v>
      </c>
      <c r="E318">
        <v>6</v>
      </c>
      <c r="F318">
        <v>978</v>
      </c>
      <c r="G318">
        <v>3</v>
      </c>
      <c r="H318">
        <f>(Table1[[#This Row],[Ad Impressions]]-$N$3)/($N$4-$N$3)</f>
        <v>4.448591799527777E-2</v>
      </c>
      <c r="I318">
        <f>(Table1[[#This Row],[Direct Visit Clicks]]-$N$5)/($N$6-$N$5)</f>
        <v>0.42900670322973794</v>
      </c>
      <c r="J318">
        <f>(Table1[[#This Row],[Ad Impressions]]-$N$3)/($N$4-$N$3)</f>
        <v>4.448591799527777E-2</v>
      </c>
      <c r="K318">
        <f>(Table1[[#This Row],[Direct Visit Conversions]]-$N$23)/($N$24-$N$23)</f>
        <v>0.11538461538461539</v>
      </c>
    </row>
    <row r="319" spans="1:11" x14ac:dyDescent="0.25">
      <c r="A319" s="1">
        <v>44148</v>
      </c>
      <c r="B319">
        <v>46</v>
      </c>
      <c r="C319">
        <v>56039</v>
      </c>
      <c r="D319">
        <v>207</v>
      </c>
      <c r="E319">
        <v>2</v>
      </c>
      <c r="F319">
        <v>1238</v>
      </c>
      <c r="G319">
        <v>2</v>
      </c>
      <c r="H319">
        <f>(Table1[[#This Row],[Ad Impressions]]-$N$3)/($N$4-$N$3)</f>
        <v>3.0421070925306652E-2</v>
      </c>
      <c r="I319">
        <f>(Table1[[#This Row],[Direct Visit Clicks]]-$N$5)/($N$6-$N$5)</f>
        <v>0.58744667885435708</v>
      </c>
      <c r="J319">
        <f>(Table1[[#This Row],[Ad Impressions]]-$N$3)/($N$4-$N$3)</f>
        <v>3.0421070925306652E-2</v>
      </c>
      <c r="K319">
        <f>(Table1[[#This Row],[Direct Visit Conversions]]-$N$23)/($N$24-$N$23)</f>
        <v>7.6923076923076927E-2</v>
      </c>
    </row>
    <row r="320" spans="1:11" x14ac:dyDescent="0.25">
      <c r="A320" s="1">
        <v>44149</v>
      </c>
      <c r="B320">
        <v>46</v>
      </c>
      <c r="C320">
        <v>47914</v>
      </c>
      <c r="D320">
        <v>189</v>
      </c>
      <c r="E320">
        <v>2</v>
      </c>
      <c r="F320">
        <v>529</v>
      </c>
      <c r="G320">
        <v>4</v>
      </c>
      <c r="H320">
        <f>(Table1[[#This Row],[Ad Impressions]]-$N$3)/($N$4-$N$3)</f>
        <v>2.5924105615865625E-2</v>
      </c>
      <c r="I320">
        <f>(Table1[[#This Row],[Direct Visit Clicks]]-$N$5)/($N$6-$N$5)</f>
        <v>0.15539305301645337</v>
      </c>
      <c r="J320">
        <f>(Table1[[#This Row],[Ad Impressions]]-$N$3)/($N$4-$N$3)</f>
        <v>2.5924105615865625E-2</v>
      </c>
      <c r="K320">
        <f>(Table1[[#This Row],[Direct Visit Conversions]]-$N$23)/($N$24-$N$23)</f>
        <v>0.15384615384615385</v>
      </c>
    </row>
    <row r="321" spans="1:11" x14ac:dyDescent="0.25">
      <c r="A321" s="1">
        <v>44150</v>
      </c>
      <c r="B321">
        <v>46</v>
      </c>
      <c r="C321">
        <v>51369</v>
      </c>
      <c r="D321">
        <v>186</v>
      </c>
      <c r="E321">
        <v>6</v>
      </c>
      <c r="F321">
        <v>405</v>
      </c>
      <c r="G321">
        <v>0</v>
      </c>
      <c r="H321">
        <f>(Table1[[#This Row],[Ad Impressions]]-$N$3)/($N$4-$N$3)</f>
        <v>2.7836353633603317E-2</v>
      </c>
      <c r="I321">
        <f>(Table1[[#This Row],[Direct Visit Clicks]]-$N$5)/($N$6-$N$5)</f>
        <v>7.9829372333942716E-2</v>
      </c>
      <c r="J321">
        <f>(Table1[[#This Row],[Ad Impressions]]-$N$3)/($N$4-$N$3)</f>
        <v>2.7836353633603317E-2</v>
      </c>
      <c r="K321">
        <f>(Table1[[#This Row],[Direct Visit Conversions]]-$N$23)/($N$24-$N$23)</f>
        <v>0</v>
      </c>
    </row>
    <row r="322" spans="1:11" x14ac:dyDescent="0.25">
      <c r="A322" s="1">
        <v>44151</v>
      </c>
      <c r="B322">
        <v>47</v>
      </c>
      <c r="C322">
        <v>60456</v>
      </c>
      <c r="D322">
        <v>195</v>
      </c>
      <c r="E322">
        <v>6</v>
      </c>
      <c r="F322">
        <v>829</v>
      </c>
      <c r="G322">
        <v>0</v>
      </c>
      <c r="H322">
        <f>(Table1[[#This Row],[Ad Impressions]]-$N$3)/($N$4-$N$3)</f>
        <v>3.2865759635682161E-2</v>
      </c>
      <c r="I322">
        <f>(Table1[[#This Row],[Direct Visit Clicks]]-$N$5)/($N$6-$N$5)</f>
        <v>0.33820840950639852</v>
      </c>
      <c r="J322">
        <f>(Table1[[#This Row],[Ad Impressions]]-$N$3)/($N$4-$N$3)</f>
        <v>3.2865759635682161E-2</v>
      </c>
      <c r="K322">
        <f>(Table1[[#This Row],[Direct Visit Conversions]]-$N$23)/($N$24-$N$23)</f>
        <v>0</v>
      </c>
    </row>
    <row r="323" spans="1:11" x14ac:dyDescent="0.25">
      <c r="A323" s="1">
        <v>44152</v>
      </c>
      <c r="B323">
        <v>47</v>
      </c>
      <c r="C323">
        <v>72613</v>
      </c>
      <c r="D323">
        <v>189</v>
      </c>
      <c r="E323">
        <v>3</v>
      </c>
      <c r="F323">
        <v>1182</v>
      </c>
      <c r="G323">
        <v>1</v>
      </c>
      <c r="H323">
        <f>(Table1[[#This Row],[Ad Impressions]]-$N$3)/($N$4-$N$3)</f>
        <v>3.9594326683912877E-2</v>
      </c>
      <c r="I323">
        <f>(Table1[[#This Row],[Direct Visit Clicks]]-$N$5)/($N$6-$N$5)</f>
        <v>0.55332114564290069</v>
      </c>
      <c r="J323">
        <f>(Table1[[#This Row],[Ad Impressions]]-$N$3)/($N$4-$N$3)</f>
        <v>3.9594326683912877E-2</v>
      </c>
      <c r="K323">
        <f>(Table1[[#This Row],[Direct Visit Conversions]]-$N$23)/($N$24-$N$23)</f>
        <v>3.8461538461538464E-2</v>
      </c>
    </row>
    <row r="324" spans="1:11" x14ac:dyDescent="0.25">
      <c r="A324" s="1">
        <v>44153</v>
      </c>
      <c r="B324">
        <v>47</v>
      </c>
      <c r="C324">
        <v>83755</v>
      </c>
      <c r="D324">
        <v>189</v>
      </c>
      <c r="E324">
        <v>9</v>
      </c>
      <c r="F324">
        <v>1309</v>
      </c>
      <c r="G324">
        <v>2</v>
      </c>
      <c r="H324">
        <f>(Table1[[#This Row],[Ad Impressions]]-$N$3)/($N$4-$N$3)</f>
        <v>4.5761118988871877E-2</v>
      </c>
      <c r="I324">
        <f>(Table1[[#This Row],[Direct Visit Clicks]]-$N$5)/($N$6-$N$5)</f>
        <v>0.63071297989031083</v>
      </c>
      <c r="J324">
        <f>(Table1[[#This Row],[Ad Impressions]]-$N$3)/($N$4-$N$3)</f>
        <v>4.5761118988871877E-2</v>
      </c>
      <c r="K324">
        <f>(Table1[[#This Row],[Direct Visit Conversions]]-$N$23)/($N$24-$N$23)</f>
        <v>7.6923076923076927E-2</v>
      </c>
    </row>
    <row r="325" spans="1:11" x14ac:dyDescent="0.25">
      <c r="A325" s="1">
        <v>44154</v>
      </c>
      <c r="B325">
        <v>47</v>
      </c>
      <c r="C325">
        <v>72587</v>
      </c>
      <c r="D325">
        <v>190</v>
      </c>
      <c r="E325">
        <v>8</v>
      </c>
      <c r="F325">
        <v>994</v>
      </c>
      <c r="G325">
        <v>4</v>
      </c>
      <c r="H325">
        <f>(Table1[[#This Row],[Ad Impressions]]-$N$3)/($N$4-$N$3)</f>
        <v>3.957993639492266E-2</v>
      </c>
      <c r="I325">
        <f>(Table1[[#This Row],[Direct Visit Clicks]]-$N$5)/($N$6-$N$5)</f>
        <v>0.43875685557586835</v>
      </c>
      <c r="J325">
        <f>(Table1[[#This Row],[Ad Impressions]]-$N$3)/($N$4-$N$3)</f>
        <v>3.957993639492266E-2</v>
      </c>
      <c r="K325">
        <f>(Table1[[#This Row],[Direct Visit Conversions]]-$N$23)/($N$24-$N$23)</f>
        <v>0.15384615384615385</v>
      </c>
    </row>
    <row r="326" spans="1:11" x14ac:dyDescent="0.25">
      <c r="A326" s="1">
        <v>44155</v>
      </c>
      <c r="B326">
        <v>47</v>
      </c>
      <c r="C326">
        <v>75055</v>
      </c>
      <c r="D326">
        <v>186</v>
      </c>
      <c r="E326">
        <v>9</v>
      </c>
      <c r="F326">
        <v>1000</v>
      </c>
      <c r="G326">
        <v>0</v>
      </c>
      <c r="H326">
        <f>(Table1[[#This Row],[Ad Impressions]]-$N$3)/($N$4-$N$3)</f>
        <v>4.0945906903685797E-2</v>
      </c>
      <c r="I326">
        <f>(Table1[[#This Row],[Direct Visit Clicks]]-$N$5)/($N$6-$N$5)</f>
        <v>0.44241316270566727</v>
      </c>
      <c r="J326">
        <f>(Table1[[#This Row],[Ad Impressions]]-$N$3)/($N$4-$N$3)</f>
        <v>4.0945906903685797E-2</v>
      </c>
      <c r="K326">
        <f>(Table1[[#This Row],[Direct Visit Conversions]]-$N$23)/($N$24-$N$23)</f>
        <v>0</v>
      </c>
    </row>
    <row r="327" spans="1:11" x14ac:dyDescent="0.25">
      <c r="A327" s="1">
        <v>44156</v>
      </c>
      <c r="B327">
        <v>47</v>
      </c>
      <c r="C327">
        <v>84139</v>
      </c>
      <c r="D327">
        <v>457</v>
      </c>
      <c r="E327">
        <v>3</v>
      </c>
      <c r="F327">
        <v>548</v>
      </c>
      <c r="G327">
        <v>2</v>
      </c>
      <c r="H327">
        <f>(Table1[[#This Row],[Ad Impressions]]-$N$3)/($N$4-$N$3)</f>
        <v>4.5973652487804231E-2</v>
      </c>
      <c r="I327">
        <f>(Table1[[#This Row],[Direct Visit Clicks]]-$N$5)/($N$6-$N$5)</f>
        <v>0.16697135892748324</v>
      </c>
      <c r="J327">
        <f>(Table1[[#This Row],[Ad Impressions]]-$N$3)/($N$4-$N$3)</f>
        <v>4.5973652487804231E-2</v>
      </c>
      <c r="K327">
        <f>(Table1[[#This Row],[Direct Visit Conversions]]-$N$23)/($N$24-$N$23)</f>
        <v>7.6923076923076927E-2</v>
      </c>
    </row>
    <row r="328" spans="1:11" x14ac:dyDescent="0.25">
      <c r="A328" s="1">
        <v>44157</v>
      </c>
      <c r="B328">
        <v>47</v>
      </c>
      <c r="C328">
        <v>82783</v>
      </c>
      <c r="D328">
        <v>435</v>
      </c>
      <c r="E328">
        <v>12</v>
      </c>
      <c r="F328">
        <v>479</v>
      </c>
      <c r="G328">
        <v>1</v>
      </c>
      <c r="H328">
        <f>(Table1[[#This Row],[Ad Impressions]]-$N$3)/($N$4-$N$3)</f>
        <v>4.5223143569699364E-2</v>
      </c>
      <c r="I328">
        <f>(Table1[[#This Row],[Direct Visit Clicks]]-$N$5)/($N$6-$N$5)</f>
        <v>0.12492382693479585</v>
      </c>
      <c r="J328">
        <f>(Table1[[#This Row],[Ad Impressions]]-$N$3)/($N$4-$N$3)</f>
        <v>4.5223143569699364E-2</v>
      </c>
      <c r="K328">
        <f>(Table1[[#This Row],[Direct Visit Conversions]]-$N$23)/($N$24-$N$23)</f>
        <v>3.8461538461538464E-2</v>
      </c>
    </row>
    <row r="329" spans="1:11" x14ac:dyDescent="0.25">
      <c r="A329" s="1">
        <v>44158</v>
      </c>
      <c r="B329">
        <v>48</v>
      </c>
      <c r="C329">
        <v>95951</v>
      </c>
      <c r="D329">
        <v>401</v>
      </c>
      <c r="E329">
        <v>10</v>
      </c>
      <c r="F329">
        <v>962</v>
      </c>
      <c r="G329">
        <v>1</v>
      </c>
      <c r="H329">
        <f>(Table1[[#This Row],[Ad Impressions]]-$N$3)/($N$4-$N$3)</f>
        <v>5.2511271470587907E-2</v>
      </c>
      <c r="I329">
        <f>(Table1[[#This Row],[Direct Visit Clicks]]-$N$5)/($N$6-$N$5)</f>
        <v>0.41925655088360758</v>
      </c>
      <c r="J329">
        <f>(Table1[[#This Row],[Ad Impressions]]-$N$3)/($N$4-$N$3)</f>
        <v>5.2511271470587907E-2</v>
      </c>
      <c r="K329">
        <f>(Table1[[#This Row],[Direct Visit Conversions]]-$N$23)/($N$24-$N$23)</f>
        <v>3.8461538461538464E-2</v>
      </c>
    </row>
    <row r="330" spans="1:11" x14ac:dyDescent="0.25">
      <c r="A330" s="1">
        <v>44159</v>
      </c>
      <c r="B330">
        <v>48</v>
      </c>
      <c r="C330">
        <v>78659</v>
      </c>
      <c r="D330">
        <v>282</v>
      </c>
      <c r="E330">
        <v>5</v>
      </c>
      <c r="F330">
        <v>957</v>
      </c>
      <c r="G330">
        <v>1</v>
      </c>
      <c r="H330">
        <f>(Table1[[#This Row],[Ad Impressions]]-$N$3)/($N$4-$N$3)</f>
        <v>4.2940622346790469E-2</v>
      </c>
      <c r="I330">
        <f>(Table1[[#This Row],[Direct Visit Clicks]]-$N$5)/($N$6-$N$5)</f>
        <v>0.41620962827544178</v>
      </c>
      <c r="J330">
        <f>(Table1[[#This Row],[Ad Impressions]]-$N$3)/($N$4-$N$3)</f>
        <v>4.2940622346790469E-2</v>
      </c>
      <c r="K330">
        <f>(Table1[[#This Row],[Direct Visit Conversions]]-$N$23)/($N$24-$N$23)</f>
        <v>3.8461538461538464E-2</v>
      </c>
    </row>
    <row r="331" spans="1:11" x14ac:dyDescent="0.25">
      <c r="A331" s="1">
        <v>44160</v>
      </c>
      <c r="B331">
        <v>48</v>
      </c>
      <c r="C331">
        <v>73793</v>
      </c>
      <c r="D331">
        <v>295</v>
      </c>
      <c r="E331">
        <v>5</v>
      </c>
      <c r="F331">
        <v>1473</v>
      </c>
      <c r="G331">
        <v>3</v>
      </c>
      <c r="H331">
        <f>(Table1[[#This Row],[Ad Impressions]]-$N$3)/($N$4-$N$3)</f>
        <v>4.0247424415007081E-2</v>
      </c>
      <c r="I331">
        <f>(Table1[[#This Row],[Direct Visit Clicks]]-$N$5)/($N$6-$N$5)</f>
        <v>0.73065204143814744</v>
      </c>
      <c r="J331">
        <f>(Table1[[#This Row],[Ad Impressions]]-$N$3)/($N$4-$N$3)</f>
        <v>4.0247424415007081E-2</v>
      </c>
      <c r="K331">
        <f>(Table1[[#This Row],[Direct Visit Conversions]]-$N$23)/($N$24-$N$23)</f>
        <v>0.11538461538461539</v>
      </c>
    </row>
    <row r="332" spans="1:11" x14ac:dyDescent="0.25">
      <c r="A332" s="1">
        <v>44161</v>
      </c>
      <c r="B332">
        <v>48</v>
      </c>
      <c r="C332">
        <v>68993</v>
      </c>
      <c r="D332">
        <v>336</v>
      </c>
      <c r="E332">
        <v>12</v>
      </c>
      <c r="F332">
        <v>790</v>
      </c>
      <c r="G332">
        <v>4</v>
      </c>
      <c r="H332">
        <f>(Table1[[#This Row],[Ad Impressions]]-$N$3)/($N$4-$N$3)</f>
        <v>3.759075567835269E-2</v>
      </c>
      <c r="I332">
        <f>(Table1[[#This Row],[Direct Visit Clicks]]-$N$5)/($N$6-$N$5)</f>
        <v>0.31444241316270566</v>
      </c>
      <c r="J332">
        <f>(Table1[[#This Row],[Ad Impressions]]-$N$3)/($N$4-$N$3)</f>
        <v>3.759075567835269E-2</v>
      </c>
      <c r="K332">
        <f>(Table1[[#This Row],[Direct Visit Conversions]]-$N$23)/($N$24-$N$23)</f>
        <v>0.15384615384615385</v>
      </c>
    </row>
    <row r="333" spans="1:11" x14ac:dyDescent="0.25">
      <c r="A333" s="1">
        <v>44162</v>
      </c>
      <c r="B333">
        <v>48</v>
      </c>
      <c r="C333">
        <v>61129</v>
      </c>
      <c r="D333">
        <v>272</v>
      </c>
      <c r="E333">
        <v>4</v>
      </c>
      <c r="F333">
        <v>557</v>
      </c>
      <c r="G333">
        <v>2</v>
      </c>
      <c r="H333">
        <f>(Table1[[#This Row],[Ad Impressions]]-$N$3)/($N$4-$N$3)</f>
        <v>3.3238246731467247E-2</v>
      </c>
      <c r="I333">
        <f>(Table1[[#This Row],[Direct Visit Clicks]]-$N$5)/($N$6-$N$5)</f>
        <v>0.17245581962218159</v>
      </c>
      <c r="J333">
        <f>(Table1[[#This Row],[Ad Impressions]]-$N$3)/($N$4-$N$3)</f>
        <v>3.3238246731467247E-2</v>
      </c>
      <c r="K333">
        <f>(Table1[[#This Row],[Direct Visit Conversions]]-$N$23)/($N$24-$N$23)</f>
        <v>7.6923076923076927E-2</v>
      </c>
    </row>
    <row r="334" spans="1:11" x14ac:dyDescent="0.25">
      <c r="A334" s="1">
        <v>44163</v>
      </c>
      <c r="B334">
        <v>48</v>
      </c>
      <c r="C334">
        <v>59991</v>
      </c>
      <c r="D334">
        <v>231</v>
      </c>
      <c r="E334">
        <v>6</v>
      </c>
      <c r="F334">
        <v>474</v>
      </c>
      <c r="G334">
        <v>2</v>
      </c>
      <c r="H334">
        <f>(Table1[[#This Row],[Ad Impressions]]-$N$3)/($N$4-$N$3)</f>
        <v>3.2608394851818767E-2</v>
      </c>
      <c r="I334">
        <f>(Table1[[#This Row],[Direct Visit Clicks]]-$N$5)/($N$6-$N$5)</f>
        <v>0.12187690432663011</v>
      </c>
      <c r="J334">
        <f>(Table1[[#This Row],[Ad Impressions]]-$N$3)/($N$4-$N$3)</f>
        <v>3.2608394851818767E-2</v>
      </c>
      <c r="K334">
        <f>(Table1[[#This Row],[Direct Visit Conversions]]-$N$23)/($N$24-$N$23)</f>
        <v>7.6923076923076927E-2</v>
      </c>
    </row>
    <row r="335" spans="1:11" x14ac:dyDescent="0.25">
      <c r="A335" s="1">
        <v>44164</v>
      </c>
      <c r="B335">
        <v>48</v>
      </c>
      <c r="C335">
        <v>68733</v>
      </c>
      <c r="D335">
        <v>302</v>
      </c>
      <c r="E335">
        <v>2</v>
      </c>
      <c r="F335">
        <v>638</v>
      </c>
      <c r="G335">
        <v>2</v>
      </c>
      <c r="H335">
        <f>(Table1[[#This Row],[Ad Impressions]]-$N$3)/($N$4-$N$3)</f>
        <v>3.7446852788450578E-2</v>
      </c>
      <c r="I335">
        <f>(Table1[[#This Row],[Direct Visit Clicks]]-$N$5)/($N$6-$N$5)</f>
        <v>0.22181596587446678</v>
      </c>
      <c r="J335">
        <f>(Table1[[#This Row],[Ad Impressions]]-$N$3)/($N$4-$N$3)</f>
        <v>3.7446852788450578E-2</v>
      </c>
      <c r="K335">
        <f>(Table1[[#This Row],[Direct Visit Conversions]]-$N$23)/($N$24-$N$23)</f>
        <v>7.6923076923076927E-2</v>
      </c>
    </row>
    <row r="336" spans="1:11" x14ac:dyDescent="0.25">
      <c r="A336" s="1">
        <v>44165</v>
      </c>
      <c r="B336">
        <v>49</v>
      </c>
      <c r="C336">
        <v>54758</v>
      </c>
      <c r="D336">
        <v>192</v>
      </c>
      <c r="E336">
        <v>9</v>
      </c>
      <c r="F336">
        <v>721</v>
      </c>
      <c r="G336">
        <v>0</v>
      </c>
      <c r="H336">
        <f>(Table1[[#This Row],[Ad Impressions]]-$N$3)/($N$4-$N$3)</f>
        <v>2.9712072456212012E-2</v>
      </c>
      <c r="I336">
        <f>(Table1[[#This Row],[Direct Visit Clicks]]-$N$5)/($N$6-$N$5)</f>
        <v>0.27239488117001825</v>
      </c>
      <c r="J336">
        <f>(Table1[[#This Row],[Ad Impressions]]-$N$3)/($N$4-$N$3)</f>
        <v>2.9712072456212012E-2</v>
      </c>
      <c r="K336">
        <f>(Table1[[#This Row],[Direct Visit Conversions]]-$N$23)/($N$24-$N$23)</f>
        <v>0</v>
      </c>
    </row>
    <row r="337" spans="1:11" x14ac:dyDescent="0.25">
      <c r="A337" s="1">
        <v>44166</v>
      </c>
      <c r="B337">
        <v>49</v>
      </c>
      <c r="C337">
        <v>45997</v>
      </c>
      <c r="D337">
        <v>192</v>
      </c>
      <c r="E337">
        <v>3</v>
      </c>
      <c r="F337">
        <v>750</v>
      </c>
      <c r="G337">
        <v>2</v>
      </c>
      <c r="H337">
        <f>(Table1[[#This Row],[Ad Impressions]]-$N$3)/($N$4-$N$3)</f>
        <v>2.4863098539164279E-2</v>
      </c>
      <c r="I337">
        <f>(Table1[[#This Row],[Direct Visit Clicks]]-$N$5)/($N$6-$N$5)</f>
        <v>0.29006703229737962</v>
      </c>
      <c r="J337">
        <f>(Table1[[#This Row],[Ad Impressions]]-$N$3)/($N$4-$N$3)</f>
        <v>2.4863098539164279E-2</v>
      </c>
      <c r="K337">
        <f>(Table1[[#This Row],[Direct Visit Conversions]]-$N$23)/($N$24-$N$23)</f>
        <v>7.6923076923076927E-2</v>
      </c>
    </row>
    <row r="338" spans="1:11" x14ac:dyDescent="0.25">
      <c r="A338" s="1">
        <v>44167</v>
      </c>
      <c r="B338">
        <v>49</v>
      </c>
      <c r="C338">
        <v>50274</v>
      </c>
      <c r="D338">
        <v>219</v>
      </c>
      <c r="E338">
        <v>3</v>
      </c>
      <c r="F338">
        <v>617</v>
      </c>
      <c r="G338">
        <v>3</v>
      </c>
      <c r="H338">
        <f>(Table1[[#This Row],[Ad Impressions]]-$N$3)/($N$4-$N$3)</f>
        <v>2.7230301078054034E-2</v>
      </c>
      <c r="I338">
        <f>(Table1[[#This Row],[Direct Visit Clicks]]-$N$5)/($N$6-$N$5)</f>
        <v>0.20901889092017062</v>
      </c>
      <c r="J338">
        <f>(Table1[[#This Row],[Ad Impressions]]-$N$3)/($N$4-$N$3)</f>
        <v>2.7230301078054034E-2</v>
      </c>
      <c r="K338">
        <f>(Table1[[#This Row],[Direct Visit Conversions]]-$N$23)/($N$24-$N$23)</f>
        <v>0.11538461538461539</v>
      </c>
    </row>
    <row r="339" spans="1:11" x14ac:dyDescent="0.25">
      <c r="A339" s="1">
        <v>44168</v>
      </c>
      <c r="B339">
        <v>49</v>
      </c>
      <c r="C339">
        <v>65494</v>
      </c>
      <c r="D339">
        <v>195</v>
      </c>
      <c r="E339">
        <v>6</v>
      </c>
      <c r="F339">
        <v>640</v>
      </c>
      <c r="G339">
        <v>2</v>
      </c>
      <c r="H339">
        <f>(Table1[[#This Row],[Ad Impressions]]-$N$3)/($N$4-$N$3)</f>
        <v>3.5654154863862329E-2</v>
      </c>
      <c r="I339">
        <f>(Table1[[#This Row],[Direct Visit Clicks]]-$N$5)/($N$6-$N$5)</f>
        <v>0.2230347349177331</v>
      </c>
      <c r="J339">
        <f>(Table1[[#This Row],[Ad Impressions]]-$N$3)/($N$4-$N$3)</f>
        <v>3.5654154863862329E-2</v>
      </c>
      <c r="K339">
        <f>(Table1[[#This Row],[Direct Visit Conversions]]-$N$23)/($N$24-$N$23)</f>
        <v>7.6923076923076927E-2</v>
      </c>
    </row>
    <row r="340" spans="1:11" x14ac:dyDescent="0.25">
      <c r="A340" s="1">
        <v>44169</v>
      </c>
      <c r="B340">
        <v>49</v>
      </c>
      <c r="C340">
        <v>55556</v>
      </c>
      <c r="D340">
        <v>153</v>
      </c>
      <c r="E340">
        <v>4</v>
      </c>
      <c r="F340">
        <v>535</v>
      </c>
      <c r="G340">
        <v>4</v>
      </c>
      <c r="H340">
        <f>(Table1[[#This Row],[Ad Impressions]]-$N$3)/($N$4-$N$3)</f>
        <v>3.0153743633680802E-2</v>
      </c>
      <c r="I340">
        <f>(Table1[[#This Row],[Direct Visit Clicks]]-$N$5)/($N$6-$N$5)</f>
        <v>0.15904936014625229</v>
      </c>
      <c r="J340">
        <f>(Table1[[#This Row],[Ad Impressions]]-$N$3)/($N$4-$N$3)</f>
        <v>3.0153743633680802E-2</v>
      </c>
      <c r="K340">
        <f>(Table1[[#This Row],[Direct Visit Conversions]]-$N$23)/($N$24-$N$23)</f>
        <v>0.15384615384615385</v>
      </c>
    </row>
    <row r="341" spans="1:11" x14ac:dyDescent="0.25">
      <c r="A341" s="1">
        <v>44170</v>
      </c>
      <c r="B341">
        <v>49</v>
      </c>
      <c r="C341">
        <v>18441</v>
      </c>
      <c r="D341">
        <v>88</v>
      </c>
      <c r="E341">
        <v>35</v>
      </c>
      <c r="F341">
        <v>1062</v>
      </c>
      <c r="G341">
        <v>2</v>
      </c>
      <c r="H341">
        <f>(Table1[[#This Row],[Ad Impressions]]-$N$3)/($N$4-$N$3)</f>
        <v>9.6116061001541974E-3</v>
      </c>
      <c r="I341">
        <f>(Table1[[#This Row],[Direct Visit Clicks]]-$N$5)/($N$6-$N$5)</f>
        <v>0.48019500304692259</v>
      </c>
      <c r="J341">
        <f>(Table1[[#This Row],[Ad Impressions]]-$N$3)/($N$4-$N$3)</f>
        <v>9.6116061001541974E-3</v>
      </c>
      <c r="K341">
        <f>(Table1[[#This Row],[Direct Visit Conversions]]-$N$23)/($N$24-$N$23)</f>
        <v>7.6923076923076927E-2</v>
      </c>
    </row>
    <row r="342" spans="1:11" x14ac:dyDescent="0.25">
      <c r="A342" s="1">
        <v>44171</v>
      </c>
      <c r="B342">
        <v>49</v>
      </c>
      <c r="C342">
        <v>19921</v>
      </c>
      <c r="D342">
        <v>76</v>
      </c>
      <c r="E342">
        <v>5</v>
      </c>
      <c r="F342">
        <v>472</v>
      </c>
      <c r="G342">
        <v>0</v>
      </c>
      <c r="H342">
        <f>(Table1[[#This Row],[Ad Impressions]]-$N$3)/($N$4-$N$3)</f>
        <v>1.0430745627289302E-2</v>
      </c>
      <c r="I342">
        <f>(Table1[[#This Row],[Direct Visit Clicks]]-$N$5)/($N$6-$N$5)</f>
        <v>0.1206581352833638</v>
      </c>
      <c r="J342">
        <f>(Table1[[#This Row],[Ad Impressions]]-$N$3)/($N$4-$N$3)</f>
        <v>1.0430745627289302E-2</v>
      </c>
      <c r="K342">
        <f>(Table1[[#This Row],[Direct Visit Conversions]]-$N$23)/($N$24-$N$23)</f>
        <v>0</v>
      </c>
    </row>
    <row r="343" spans="1:11" x14ac:dyDescent="0.25">
      <c r="A343" s="1">
        <v>44172</v>
      </c>
      <c r="B343">
        <v>50</v>
      </c>
      <c r="C343">
        <v>24237</v>
      </c>
      <c r="D343">
        <v>89</v>
      </c>
      <c r="E343">
        <v>7</v>
      </c>
      <c r="F343">
        <v>747</v>
      </c>
      <c r="G343">
        <v>2</v>
      </c>
      <c r="H343">
        <f>(Table1[[#This Row],[Ad Impressions]]-$N$3)/($N$4-$N$3)</f>
        <v>1.2819533599664375E-2</v>
      </c>
      <c r="I343">
        <f>(Table1[[#This Row],[Direct Visit Clicks]]-$N$5)/($N$6-$N$5)</f>
        <v>0.28823887873248022</v>
      </c>
      <c r="J343">
        <f>(Table1[[#This Row],[Ad Impressions]]-$N$3)/($N$4-$N$3)</f>
        <v>1.2819533599664375E-2</v>
      </c>
      <c r="K343">
        <f>(Table1[[#This Row],[Direct Visit Conversions]]-$N$23)/($N$24-$N$23)</f>
        <v>7.6923076923076927E-2</v>
      </c>
    </row>
    <row r="344" spans="1:11" x14ac:dyDescent="0.25">
      <c r="A344" s="1">
        <v>44173</v>
      </c>
      <c r="B344">
        <v>50</v>
      </c>
      <c r="C344">
        <v>25251</v>
      </c>
      <c r="D344">
        <v>98</v>
      </c>
      <c r="E344">
        <v>4</v>
      </c>
      <c r="F344">
        <v>927</v>
      </c>
      <c r="G344">
        <v>2</v>
      </c>
      <c r="H344">
        <f>(Table1[[#This Row],[Ad Impressions]]-$N$3)/($N$4-$N$3)</f>
        <v>1.3380754870282615E-2</v>
      </c>
      <c r="I344">
        <f>(Table1[[#This Row],[Direct Visit Clicks]]-$N$5)/($N$6-$N$5)</f>
        <v>0.39792809262644729</v>
      </c>
      <c r="J344">
        <f>(Table1[[#This Row],[Ad Impressions]]-$N$3)/($N$4-$N$3)</f>
        <v>1.3380754870282615E-2</v>
      </c>
      <c r="K344">
        <f>(Table1[[#This Row],[Direct Visit Conversions]]-$N$23)/($N$24-$N$23)</f>
        <v>7.6923076923076927E-2</v>
      </c>
    </row>
    <row r="345" spans="1:11" x14ac:dyDescent="0.25">
      <c r="A345" s="1">
        <v>44174</v>
      </c>
      <c r="B345">
        <v>50</v>
      </c>
      <c r="C345">
        <v>35856</v>
      </c>
      <c r="D345">
        <v>173</v>
      </c>
      <c r="E345">
        <v>3</v>
      </c>
      <c r="F345">
        <v>709</v>
      </c>
      <c r="G345">
        <v>2</v>
      </c>
      <c r="H345">
        <f>(Table1[[#This Row],[Ad Impressions]]-$N$3)/($N$4-$N$3)</f>
        <v>1.9250332360328408E-2</v>
      </c>
      <c r="I345">
        <f>(Table1[[#This Row],[Direct Visit Clicks]]-$N$5)/($N$6-$N$5)</f>
        <v>0.26508226691042047</v>
      </c>
      <c r="J345">
        <f>(Table1[[#This Row],[Ad Impressions]]-$N$3)/($N$4-$N$3)</f>
        <v>1.9250332360328408E-2</v>
      </c>
      <c r="K345">
        <f>(Table1[[#This Row],[Direct Visit Conversions]]-$N$23)/($N$24-$N$23)</f>
        <v>7.6923076923076927E-2</v>
      </c>
    </row>
    <row r="346" spans="1:11" x14ac:dyDescent="0.25">
      <c r="A346" s="1">
        <v>44175</v>
      </c>
      <c r="B346">
        <v>50</v>
      </c>
      <c r="C346">
        <v>39528</v>
      </c>
      <c r="D346">
        <v>230</v>
      </c>
      <c r="E346">
        <v>9</v>
      </c>
      <c r="F346">
        <v>946</v>
      </c>
      <c r="G346">
        <v>3</v>
      </c>
      <c r="H346">
        <f>(Table1[[#This Row],[Ad Impressions]]-$N$3)/($N$4-$N$3)</f>
        <v>2.1282683943869018E-2</v>
      </c>
      <c r="I346">
        <f>(Table1[[#This Row],[Direct Visit Clicks]]-$N$5)/($N$6-$N$5)</f>
        <v>0.40950639853747717</v>
      </c>
      <c r="J346">
        <f>(Table1[[#This Row],[Ad Impressions]]-$N$3)/($N$4-$N$3)</f>
        <v>2.1282683943869018E-2</v>
      </c>
      <c r="K346">
        <f>(Table1[[#This Row],[Direct Visit Conversions]]-$N$23)/($N$24-$N$23)</f>
        <v>0.11538461538461539</v>
      </c>
    </row>
    <row r="347" spans="1:11" x14ac:dyDescent="0.25">
      <c r="A347" s="1">
        <v>44176</v>
      </c>
      <c r="B347">
        <v>50</v>
      </c>
      <c r="C347">
        <v>43903</v>
      </c>
      <c r="D347">
        <v>212</v>
      </c>
      <c r="E347">
        <v>13</v>
      </c>
      <c r="F347">
        <v>736</v>
      </c>
      <c r="G347">
        <v>2</v>
      </c>
      <c r="H347">
        <f>(Table1[[#This Row],[Ad Impressions]]-$N$3)/($N$4-$N$3)</f>
        <v>2.3704126802798802E-2</v>
      </c>
      <c r="I347">
        <f>(Table1[[#This Row],[Direct Visit Clicks]]-$N$5)/($N$6-$N$5)</f>
        <v>0.28153564899451555</v>
      </c>
      <c r="J347">
        <f>(Table1[[#This Row],[Ad Impressions]]-$N$3)/($N$4-$N$3)</f>
        <v>2.3704126802798802E-2</v>
      </c>
      <c r="K347">
        <f>(Table1[[#This Row],[Direct Visit Conversions]]-$N$23)/($N$24-$N$23)</f>
        <v>7.6923076923076927E-2</v>
      </c>
    </row>
    <row r="348" spans="1:11" x14ac:dyDescent="0.25">
      <c r="A348" s="1">
        <v>44177</v>
      </c>
      <c r="B348">
        <v>50</v>
      </c>
      <c r="C348">
        <v>39786</v>
      </c>
      <c r="D348">
        <v>304</v>
      </c>
      <c r="E348">
        <v>4</v>
      </c>
      <c r="F348">
        <v>585</v>
      </c>
      <c r="G348">
        <v>1</v>
      </c>
      <c r="H348">
        <f>(Table1[[#This Row],[Ad Impressions]]-$N$3)/($N$4-$N$3)</f>
        <v>2.1425479888464192E-2</v>
      </c>
      <c r="I348">
        <f>(Table1[[#This Row],[Direct Visit Clicks]]-$N$5)/($N$6-$N$5)</f>
        <v>0.18951858622790982</v>
      </c>
      <c r="J348">
        <f>(Table1[[#This Row],[Ad Impressions]]-$N$3)/($N$4-$N$3)</f>
        <v>2.1425479888464192E-2</v>
      </c>
      <c r="K348">
        <f>(Table1[[#This Row],[Direct Visit Conversions]]-$N$23)/($N$24-$N$23)</f>
        <v>3.8461538461538464E-2</v>
      </c>
    </row>
    <row r="349" spans="1:11" x14ac:dyDescent="0.25">
      <c r="A349" s="1">
        <v>44178</v>
      </c>
      <c r="B349">
        <v>50</v>
      </c>
      <c r="C349">
        <v>40833</v>
      </c>
      <c r="D349">
        <v>325</v>
      </c>
      <c r="E349">
        <v>7</v>
      </c>
      <c r="F349">
        <v>433</v>
      </c>
      <c r="G349">
        <v>2</v>
      </c>
      <c r="H349">
        <f>(Table1[[#This Row],[Ad Impressions]]-$N$3)/($N$4-$N$3)</f>
        <v>2.200496575664693E-2</v>
      </c>
      <c r="I349">
        <f>(Table1[[#This Row],[Direct Visit Clicks]]-$N$5)/($N$6-$N$5)</f>
        <v>9.6892138939670927E-2</v>
      </c>
      <c r="J349">
        <f>(Table1[[#This Row],[Ad Impressions]]-$N$3)/($N$4-$N$3)</f>
        <v>2.200496575664693E-2</v>
      </c>
      <c r="K349">
        <f>(Table1[[#This Row],[Direct Visit Conversions]]-$N$23)/($N$24-$N$23)</f>
        <v>7.6923076923076927E-2</v>
      </c>
    </row>
    <row r="350" spans="1:11" x14ac:dyDescent="0.25">
      <c r="A350" s="1">
        <v>44179</v>
      </c>
      <c r="B350">
        <v>51</v>
      </c>
      <c r="C350">
        <v>36296</v>
      </c>
      <c r="D350">
        <v>155</v>
      </c>
      <c r="E350">
        <v>10</v>
      </c>
      <c r="F350">
        <v>583</v>
      </c>
      <c r="G350">
        <v>2</v>
      </c>
      <c r="H350">
        <f>(Table1[[#This Row],[Ad Impressions]]-$N$3)/($N$4-$N$3)</f>
        <v>1.9493860327855061E-2</v>
      </c>
      <c r="I350">
        <f>(Table1[[#This Row],[Direct Visit Clicks]]-$N$5)/($N$6-$N$5)</f>
        <v>0.1882998171846435</v>
      </c>
      <c r="J350">
        <f>(Table1[[#This Row],[Ad Impressions]]-$N$3)/($N$4-$N$3)</f>
        <v>1.9493860327855061E-2</v>
      </c>
      <c r="K350">
        <f>(Table1[[#This Row],[Direct Visit Conversions]]-$N$23)/($N$24-$N$23)</f>
        <v>7.6923076923076927E-2</v>
      </c>
    </row>
    <row r="351" spans="1:11" x14ac:dyDescent="0.25">
      <c r="A351" s="1">
        <v>44180</v>
      </c>
      <c r="B351">
        <v>51</v>
      </c>
      <c r="C351">
        <v>57335</v>
      </c>
      <c r="D351">
        <v>140</v>
      </c>
      <c r="E351">
        <v>10</v>
      </c>
      <c r="F351">
        <v>1790</v>
      </c>
      <c r="G351">
        <v>4</v>
      </c>
      <c r="H351">
        <f>(Table1[[#This Row],[Ad Impressions]]-$N$3)/($N$4-$N$3)</f>
        <v>3.1138371484203339E-2</v>
      </c>
      <c r="I351">
        <f>(Table1[[#This Row],[Direct Visit Clicks]]-$N$5)/($N$6-$N$5)</f>
        <v>0.9238269347958562</v>
      </c>
      <c r="J351">
        <f>(Table1[[#This Row],[Ad Impressions]]-$N$3)/($N$4-$N$3)</f>
        <v>3.1138371484203339E-2</v>
      </c>
      <c r="K351">
        <f>(Table1[[#This Row],[Direct Visit Conversions]]-$N$23)/($N$24-$N$23)</f>
        <v>0.15384615384615385</v>
      </c>
    </row>
    <row r="352" spans="1:11" x14ac:dyDescent="0.25">
      <c r="A352" s="1">
        <v>44181</v>
      </c>
      <c r="B352">
        <v>51</v>
      </c>
      <c r="C352">
        <v>43671</v>
      </c>
      <c r="D352">
        <v>151</v>
      </c>
      <c r="E352">
        <v>15</v>
      </c>
      <c r="F352">
        <v>1076</v>
      </c>
      <c r="G352">
        <v>3</v>
      </c>
      <c r="H352">
        <f>(Table1[[#This Row],[Ad Impressions]]-$N$3)/($N$4-$N$3)</f>
        <v>2.3575721147193838E-2</v>
      </c>
      <c r="I352">
        <f>(Table1[[#This Row],[Direct Visit Clicks]]-$N$5)/($N$6-$N$5)</f>
        <v>0.48872638634978671</v>
      </c>
      <c r="J352">
        <f>(Table1[[#This Row],[Ad Impressions]]-$N$3)/($N$4-$N$3)</f>
        <v>2.3575721147193838E-2</v>
      </c>
      <c r="K352">
        <f>(Table1[[#This Row],[Direct Visit Conversions]]-$N$23)/($N$24-$N$23)</f>
        <v>0.11538461538461539</v>
      </c>
    </row>
    <row r="353" spans="1:11" x14ac:dyDescent="0.25">
      <c r="A353" s="1">
        <v>44182</v>
      </c>
      <c r="B353">
        <v>51</v>
      </c>
      <c r="C353">
        <v>48639</v>
      </c>
      <c r="D353">
        <v>196</v>
      </c>
      <c r="E353">
        <v>5</v>
      </c>
      <c r="F353">
        <v>686</v>
      </c>
      <c r="G353">
        <v>2</v>
      </c>
      <c r="H353">
        <f>(Table1[[#This Row],[Ad Impressions]]-$N$3)/($N$4-$N$3)</f>
        <v>2.6325373289631134E-2</v>
      </c>
      <c r="I353">
        <f>(Table1[[#This Row],[Direct Visit Clicks]]-$N$5)/($N$6-$N$5)</f>
        <v>0.25106642291285802</v>
      </c>
      <c r="J353">
        <f>(Table1[[#This Row],[Ad Impressions]]-$N$3)/($N$4-$N$3)</f>
        <v>2.6325373289631134E-2</v>
      </c>
      <c r="K353">
        <f>(Table1[[#This Row],[Direct Visit Conversions]]-$N$23)/($N$24-$N$23)</f>
        <v>7.6923076923076927E-2</v>
      </c>
    </row>
    <row r="354" spans="1:11" x14ac:dyDescent="0.25">
      <c r="A354" s="1">
        <v>44183</v>
      </c>
      <c r="B354">
        <v>51</v>
      </c>
      <c r="C354">
        <v>43266</v>
      </c>
      <c r="D354">
        <v>177</v>
      </c>
      <c r="E354">
        <v>7</v>
      </c>
      <c r="F354">
        <v>723</v>
      </c>
      <c r="G354">
        <v>0</v>
      </c>
      <c r="H354">
        <f>(Table1[[#This Row],[Ad Impressions]]-$N$3)/($N$4-$N$3)</f>
        <v>2.3351564722538624E-2</v>
      </c>
      <c r="I354">
        <f>(Table1[[#This Row],[Direct Visit Clicks]]-$N$5)/($N$6-$N$5)</f>
        <v>0.2736136502132846</v>
      </c>
      <c r="J354">
        <f>(Table1[[#This Row],[Ad Impressions]]-$N$3)/($N$4-$N$3)</f>
        <v>2.3351564722538624E-2</v>
      </c>
      <c r="K354">
        <f>(Table1[[#This Row],[Direct Visit Conversions]]-$N$23)/($N$24-$N$23)</f>
        <v>0</v>
      </c>
    </row>
    <row r="355" spans="1:11" x14ac:dyDescent="0.25">
      <c r="A355" s="1">
        <v>44184</v>
      </c>
      <c r="B355">
        <v>51</v>
      </c>
      <c r="C355">
        <v>39709</v>
      </c>
      <c r="D355">
        <v>186</v>
      </c>
      <c r="E355">
        <v>15</v>
      </c>
      <c r="F355">
        <v>853</v>
      </c>
      <c r="G355">
        <v>2</v>
      </c>
      <c r="H355">
        <f>(Table1[[#This Row],[Ad Impressions]]-$N$3)/($N$4-$N$3)</f>
        <v>2.1382862494147028E-2</v>
      </c>
      <c r="I355">
        <f>(Table1[[#This Row],[Direct Visit Clicks]]-$N$5)/($N$6-$N$5)</f>
        <v>0.35283363802559414</v>
      </c>
      <c r="J355">
        <f>(Table1[[#This Row],[Ad Impressions]]-$N$3)/($N$4-$N$3)</f>
        <v>2.1382862494147028E-2</v>
      </c>
      <c r="K355">
        <f>(Table1[[#This Row],[Direct Visit Conversions]]-$N$23)/($N$24-$N$23)</f>
        <v>7.6923076923076927E-2</v>
      </c>
    </row>
    <row r="356" spans="1:11" x14ac:dyDescent="0.25">
      <c r="A356" s="1">
        <v>44185</v>
      </c>
      <c r="B356">
        <v>51</v>
      </c>
      <c r="C356">
        <v>44630</v>
      </c>
      <c r="D356">
        <v>155</v>
      </c>
      <c r="E356">
        <v>14</v>
      </c>
      <c r="F356">
        <v>647</v>
      </c>
      <c r="G356">
        <v>0</v>
      </c>
      <c r="H356">
        <f>(Table1[[#This Row],[Ad Impressions]]-$N$3)/($N$4-$N$3)</f>
        <v>2.4106501421871245E-2</v>
      </c>
      <c r="I356">
        <f>(Table1[[#This Row],[Direct Visit Clicks]]-$N$5)/($N$6-$N$5)</f>
        <v>0.22730042656916513</v>
      </c>
      <c r="J356">
        <f>(Table1[[#This Row],[Ad Impressions]]-$N$3)/($N$4-$N$3)</f>
        <v>2.4106501421871245E-2</v>
      </c>
      <c r="K356">
        <f>(Table1[[#This Row],[Direct Visit Conversions]]-$N$23)/($N$24-$N$23)</f>
        <v>0</v>
      </c>
    </row>
    <row r="357" spans="1:11" x14ac:dyDescent="0.25">
      <c r="A357" s="1">
        <v>44186</v>
      </c>
      <c r="B357">
        <v>52</v>
      </c>
      <c r="C357">
        <v>49829</v>
      </c>
      <c r="D357">
        <v>175</v>
      </c>
      <c r="E357">
        <v>17</v>
      </c>
      <c r="F357">
        <v>968</v>
      </c>
      <c r="G357">
        <v>2</v>
      </c>
      <c r="H357">
        <f>(Table1[[#This Row],[Ad Impressions]]-$N$3)/($N$4-$N$3)</f>
        <v>2.6984005747260034E-2</v>
      </c>
      <c r="I357">
        <f>(Table1[[#This Row],[Direct Visit Clicks]]-$N$5)/($N$6-$N$5)</f>
        <v>0.42291285801340645</v>
      </c>
      <c r="J357">
        <f>(Table1[[#This Row],[Ad Impressions]]-$N$3)/($N$4-$N$3)</f>
        <v>2.6984005747260034E-2</v>
      </c>
      <c r="K357">
        <f>(Table1[[#This Row],[Direct Visit Conversions]]-$N$23)/($N$24-$N$23)</f>
        <v>7.6923076923076927E-2</v>
      </c>
    </row>
    <row r="358" spans="1:11" x14ac:dyDescent="0.25">
      <c r="A358" s="1">
        <v>44187</v>
      </c>
      <c r="B358">
        <v>52</v>
      </c>
      <c r="C358">
        <v>48373</v>
      </c>
      <c r="D358">
        <v>180</v>
      </c>
      <c r="E358">
        <v>8</v>
      </c>
      <c r="F358">
        <v>879</v>
      </c>
      <c r="G358">
        <v>1</v>
      </c>
      <c r="H358">
        <f>(Table1[[#This Row],[Ad Impressions]]-$N$3)/($N$4-$N$3)</f>
        <v>2.6178149563808203E-2</v>
      </c>
      <c r="I358">
        <f>(Table1[[#This Row],[Direct Visit Clicks]]-$N$5)/($N$6-$N$5)</f>
        <v>0.36867763558805605</v>
      </c>
      <c r="J358">
        <f>(Table1[[#This Row],[Ad Impressions]]-$N$3)/($N$4-$N$3)</f>
        <v>2.6178149563808203E-2</v>
      </c>
      <c r="K358">
        <f>(Table1[[#This Row],[Direct Visit Conversions]]-$N$23)/($N$24-$N$23)</f>
        <v>3.8461538461538464E-2</v>
      </c>
    </row>
    <row r="359" spans="1:11" x14ac:dyDescent="0.25">
      <c r="A359" s="1">
        <v>44188</v>
      </c>
      <c r="B359">
        <v>52</v>
      </c>
      <c r="C359">
        <v>49392</v>
      </c>
      <c r="D359">
        <v>170</v>
      </c>
      <c r="E359">
        <v>6</v>
      </c>
      <c r="F359">
        <v>1171</v>
      </c>
      <c r="G359">
        <v>1</v>
      </c>
      <c r="H359">
        <f>(Table1[[#This Row],[Ad Impressions]]-$N$3)/($N$4-$N$3)</f>
        <v>2.6742138197693791E-2</v>
      </c>
      <c r="I359">
        <f>(Table1[[#This Row],[Direct Visit Clicks]]-$N$5)/($N$6-$N$5)</f>
        <v>0.54661791590493602</v>
      </c>
      <c r="J359">
        <f>(Table1[[#This Row],[Ad Impressions]]-$N$3)/($N$4-$N$3)</f>
        <v>2.6742138197693791E-2</v>
      </c>
      <c r="K359">
        <f>(Table1[[#This Row],[Direct Visit Conversions]]-$N$23)/($N$24-$N$23)</f>
        <v>3.8461538461538464E-2</v>
      </c>
    </row>
    <row r="360" spans="1:11" x14ac:dyDescent="0.25">
      <c r="A360" s="1">
        <v>44189</v>
      </c>
      <c r="B360">
        <v>52</v>
      </c>
      <c r="C360">
        <v>41842</v>
      </c>
      <c r="D360">
        <v>132</v>
      </c>
      <c r="E360">
        <v>5</v>
      </c>
      <c r="F360">
        <v>796</v>
      </c>
      <c r="G360">
        <v>3</v>
      </c>
      <c r="H360">
        <f>(Table1[[#This Row],[Ad Impressions]]-$N$3)/($N$4-$N$3)</f>
        <v>2.2563419663997823E-2</v>
      </c>
      <c r="I360">
        <f>(Table1[[#This Row],[Direct Visit Clicks]]-$N$5)/($N$6-$N$5)</f>
        <v>0.31809872029250458</v>
      </c>
      <c r="J360">
        <f>(Table1[[#This Row],[Ad Impressions]]-$N$3)/($N$4-$N$3)</f>
        <v>2.2563419663997823E-2</v>
      </c>
      <c r="K360">
        <f>(Table1[[#This Row],[Direct Visit Conversions]]-$N$23)/($N$24-$N$23)</f>
        <v>0.11538461538461539</v>
      </c>
    </row>
    <row r="361" spans="1:11" x14ac:dyDescent="0.25">
      <c r="A361" s="1">
        <v>44190</v>
      </c>
      <c r="B361">
        <v>52</v>
      </c>
      <c r="C361">
        <v>41992</v>
      </c>
      <c r="D361">
        <v>150</v>
      </c>
      <c r="E361">
        <v>0</v>
      </c>
      <c r="F361">
        <v>440</v>
      </c>
      <c r="G361">
        <v>3</v>
      </c>
      <c r="H361">
        <f>(Table1[[#This Row],[Ad Impressions]]-$N$3)/($N$4-$N$3)</f>
        <v>2.2646440562018273E-2</v>
      </c>
      <c r="I361">
        <f>(Table1[[#This Row],[Direct Visit Clicks]]-$N$5)/($N$6-$N$5)</f>
        <v>0.10115783059110299</v>
      </c>
      <c r="J361">
        <f>(Table1[[#This Row],[Ad Impressions]]-$N$3)/($N$4-$N$3)</f>
        <v>2.2646440562018273E-2</v>
      </c>
      <c r="K361">
        <f>(Table1[[#This Row],[Direct Visit Conversions]]-$N$23)/($N$24-$N$23)</f>
        <v>0.11538461538461539</v>
      </c>
    </row>
    <row r="362" spans="1:11" x14ac:dyDescent="0.25">
      <c r="A362" s="1">
        <v>44191</v>
      </c>
      <c r="B362">
        <v>52</v>
      </c>
      <c r="C362">
        <v>41987</v>
      </c>
      <c r="D362">
        <v>181</v>
      </c>
      <c r="E362">
        <v>5</v>
      </c>
      <c r="F362">
        <v>420</v>
      </c>
      <c r="G362">
        <v>1</v>
      </c>
      <c r="H362">
        <f>(Table1[[#This Row],[Ad Impressions]]-$N$3)/($N$4-$N$3)</f>
        <v>2.2643673198750922E-2</v>
      </c>
      <c r="I362">
        <f>(Table1[[#This Row],[Direct Visit Clicks]]-$N$5)/($N$6-$N$5)</f>
        <v>8.8970140158439973E-2</v>
      </c>
      <c r="J362">
        <f>(Table1[[#This Row],[Ad Impressions]]-$N$3)/($N$4-$N$3)</f>
        <v>2.2643673198750922E-2</v>
      </c>
      <c r="K362">
        <f>(Table1[[#This Row],[Direct Visit Conversions]]-$N$23)/($N$24-$N$23)</f>
        <v>3.8461538461538464E-2</v>
      </c>
    </row>
    <row r="363" spans="1:11" x14ac:dyDescent="0.25">
      <c r="A363" s="1">
        <v>44192</v>
      </c>
      <c r="B363">
        <v>52</v>
      </c>
      <c r="C363">
        <v>47661</v>
      </c>
      <c r="D363">
        <v>165</v>
      </c>
      <c r="E363">
        <v>8</v>
      </c>
      <c r="F363">
        <v>543</v>
      </c>
      <c r="G363">
        <v>2</v>
      </c>
      <c r="H363">
        <f>(Table1[[#This Row],[Ad Impressions]]-$N$3)/($N$4-$N$3)</f>
        <v>2.5784077034537802E-2</v>
      </c>
      <c r="I363">
        <f>(Table1[[#This Row],[Direct Visit Clicks]]-$N$5)/($N$6-$N$5)</f>
        <v>0.1639244363193175</v>
      </c>
      <c r="J363">
        <f>(Table1[[#This Row],[Ad Impressions]]-$N$3)/($N$4-$N$3)</f>
        <v>2.5784077034537802E-2</v>
      </c>
      <c r="K363">
        <f>(Table1[[#This Row],[Direct Visit Conversions]]-$N$23)/($N$24-$N$23)</f>
        <v>7.6923076923076927E-2</v>
      </c>
    </row>
    <row r="364" spans="1:11" x14ac:dyDescent="0.25">
      <c r="A364" s="1">
        <v>44193</v>
      </c>
      <c r="B364">
        <v>53</v>
      </c>
      <c r="C364">
        <v>36949</v>
      </c>
      <c r="D364">
        <v>144</v>
      </c>
      <c r="E364">
        <v>3</v>
      </c>
      <c r="F364">
        <v>954</v>
      </c>
      <c r="G364">
        <v>2</v>
      </c>
      <c r="H364">
        <f>(Table1[[#This Row],[Ad Impressions]]-$N$3)/($N$4-$N$3)</f>
        <v>1.9855277970570753E-2</v>
      </c>
      <c r="I364">
        <f>(Table1[[#This Row],[Direct Visit Clicks]]-$N$5)/($N$6-$N$5)</f>
        <v>0.41438147471054237</v>
      </c>
      <c r="J364">
        <f>(Table1[[#This Row],[Ad Impressions]]-$N$3)/($N$4-$N$3)</f>
        <v>1.9855277970570753E-2</v>
      </c>
      <c r="K364">
        <f>(Table1[[#This Row],[Direct Visit Conversions]]-$N$23)/($N$24-$N$23)</f>
        <v>7.6923076923076927E-2</v>
      </c>
    </row>
    <row r="365" spans="1:11" x14ac:dyDescent="0.25">
      <c r="A365" s="1">
        <v>44194</v>
      </c>
      <c r="B365">
        <v>53</v>
      </c>
      <c r="C365">
        <v>23979</v>
      </c>
      <c r="D365">
        <v>141</v>
      </c>
      <c r="E365">
        <v>11</v>
      </c>
      <c r="F365">
        <v>770</v>
      </c>
      <c r="G365">
        <v>2</v>
      </c>
      <c r="H365">
        <f>(Table1[[#This Row],[Ad Impressions]]-$N$3)/($N$4-$N$3)</f>
        <v>1.2676737655069201E-2</v>
      </c>
      <c r="I365">
        <f>(Table1[[#This Row],[Direct Visit Clicks]]-$N$5)/($N$6-$N$5)</f>
        <v>0.30225472273004267</v>
      </c>
      <c r="J365">
        <f>(Table1[[#This Row],[Ad Impressions]]-$N$3)/($N$4-$N$3)</f>
        <v>1.2676737655069201E-2</v>
      </c>
      <c r="K365">
        <f>(Table1[[#This Row],[Direct Visit Conversions]]-$N$23)/($N$24-$N$23)</f>
        <v>7.6923076923076927E-2</v>
      </c>
    </row>
    <row r="366" spans="1:11" x14ac:dyDescent="0.25">
      <c r="A366" s="1">
        <v>44195</v>
      </c>
      <c r="B366">
        <v>53</v>
      </c>
      <c r="C366">
        <v>31280</v>
      </c>
      <c r="D366">
        <v>169</v>
      </c>
      <c r="E366">
        <v>7</v>
      </c>
      <c r="F366">
        <v>742</v>
      </c>
      <c r="G366">
        <v>4</v>
      </c>
      <c r="H366">
        <f>(Table1[[#This Row],[Ad Impressions]]-$N$3)/($N$4-$N$3)</f>
        <v>1.6717641498051224E-2</v>
      </c>
      <c r="I366">
        <f>(Table1[[#This Row],[Direct Visit Clicks]]-$N$5)/($N$6-$N$5)</f>
        <v>0.28519195612431442</v>
      </c>
      <c r="J366">
        <f>(Table1[[#This Row],[Ad Impressions]]-$N$3)/($N$4-$N$3)</f>
        <v>1.6717641498051224E-2</v>
      </c>
      <c r="K366">
        <f>(Table1[[#This Row],[Direct Visit Conversions]]-$N$23)/($N$24-$N$23)</f>
        <v>0.15384615384615385</v>
      </c>
    </row>
    <row r="367" spans="1:11" x14ac:dyDescent="0.25">
      <c r="A367" s="1">
        <v>44196</v>
      </c>
      <c r="B367">
        <v>53</v>
      </c>
      <c r="C367">
        <v>33205</v>
      </c>
      <c r="D367">
        <v>166</v>
      </c>
      <c r="E367">
        <v>5</v>
      </c>
      <c r="F367">
        <v>541</v>
      </c>
      <c r="G367">
        <v>0</v>
      </c>
      <c r="H367">
        <f>(Table1[[#This Row],[Ad Impressions]]-$N$3)/($N$4-$N$3)</f>
        <v>1.7783076355980327E-2</v>
      </c>
      <c r="I367">
        <f>(Table1[[#This Row],[Direct Visit Clicks]]-$N$5)/($N$6-$N$5)</f>
        <v>0.16270566727605118</v>
      </c>
      <c r="J367">
        <f>(Table1[[#This Row],[Ad Impressions]]-$N$3)/($N$4-$N$3)</f>
        <v>1.7783076355980327E-2</v>
      </c>
      <c r="K367">
        <f>(Table1[[#This Row],[Direct Visit Conversions]]-$N$23)/($N$24-$N$23)</f>
        <v>0</v>
      </c>
    </row>
    <row r="368" spans="1:11" x14ac:dyDescent="0.25">
      <c r="A368" s="1">
        <v>44197</v>
      </c>
      <c r="B368">
        <v>53</v>
      </c>
      <c r="C368">
        <v>39669</v>
      </c>
      <c r="D368">
        <v>280</v>
      </c>
      <c r="E368">
        <v>9</v>
      </c>
      <c r="F368">
        <v>491</v>
      </c>
      <c r="G368">
        <v>3</v>
      </c>
      <c r="H368">
        <f>(Table1[[#This Row],[Ad Impressions]]-$N$3)/($N$4-$N$3)</f>
        <v>2.1360723588008241E-2</v>
      </c>
      <c r="I368">
        <f>(Table1[[#This Row],[Direct Visit Clicks]]-$N$5)/($N$6-$N$5)</f>
        <v>0.13223644119439365</v>
      </c>
      <c r="J368">
        <f>(Table1[[#This Row],[Ad Impressions]]-$N$3)/($N$4-$N$3)</f>
        <v>2.1360723588008241E-2</v>
      </c>
      <c r="K368">
        <f>(Table1[[#This Row],[Direct Visit Conversions]]-$N$23)/($N$24-$N$23)</f>
        <v>0.11538461538461539</v>
      </c>
    </row>
    <row r="369" spans="1:11" x14ac:dyDescent="0.25">
      <c r="A369" s="1">
        <v>44198</v>
      </c>
      <c r="B369">
        <v>53</v>
      </c>
      <c r="C369">
        <v>39982</v>
      </c>
      <c r="D369">
        <v>294</v>
      </c>
      <c r="E369">
        <v>10</v>
      </c>
      <c r="F369">
        <v>474</v>
      </c>
      <c r="G369">
        <v>1</v>
      </c>
      <c r="H369">
        <f>(Table1[[#This Row],[Ad Impressions]]-$N$3)/($N$4-$N$3)</f>
        <v>2.1533960528544244E-2</v>
      </c>
      <c r="I369">
        <f>(Table1[[#This Row],[Direct Visit Clicks]]-$N$5)/($N$6-$N$5)</f>
        <v>0.12187690432663011</v>
      </c>
      <c r="J369">
        <f>(Table1[[#This Row],[Ad Impressions]]-$N$3)/($N$4-$N$3)</f>
        <v>2.1533960528544244E-2</v>
      </c>
      <c r="K369">
        <f>(Table1[[#This Row],[Direct Visit Conversions]]-$N$23)/($N$24-$N$23)</f>
        <v>3.8461538461538464E-2</v>
      </c>
    </row>
    <row r="370" spans="1:11" x14ac:dyDescent="0.25">
      <c r="A370" s="1">
        <v>44199</v>
      </c>
      <c r="B370">
        <v>53</v>
      </c>
      <c r="C370">
        <v>40473</v>
      </c>
      <c r="D370">
        <v>276</v>
      </c>
      <c r="E370">
        <v>2</v>
      </c>
      <c r="F370">
        <v>406</v>
      </c>
      <c r="G370">
        <v>0</v>
      </c>
      <c r="H370">
        <f>(Table1[[#This Row],[Ad Impressions]]-$N$3)/($N$4-$N$3)</f>
        <v>2.1805715601397851E-2</v>
      </c>
      <c r="I370">
        <f>(Table1[[#This Row],[Direct Visit Clicks]]-$N$5)/($N$6-$N$5)</f>
        <v>8.0438756855575874E-2</v>
      </c>
      <c r="J370">
        <f>(Table1[[#This Row],[Ad Impressions]]-$N$3)/($N$4-$N$3)</f>
        <v>2.1805715601397851E-2</v>
      </c>
      <c r="K370">
        <f>(Table1[[#This Row],[Direct Visit Conversions]]-$N$23)/($N$24-$N$23)</f>
        <v>0</v>
      </c>
    </row>
    <row r="371" spans="1:11" x14ac:dyDescent="0.25">
      <c r="A371" s="1">
        <v>44200</v>
      </c>
      <c r="B371">
        <v>1</v>
      </c>
      <c r="C371">
        <v>43285</v>
      </c>
      <c r="D371">
        <v>280</v>
      </c>
      <c r="E371">
        <v>12</v>
      </c>
      <c r="F371">
        <v>635</v>
      </c>
      <c r="G371">
        <v>3</v>
      </c>
      <c r="H371">
        <f>(Table1[[#This Row],[Ad Impressions]]-$N$3)/($N$4-$N$3)</f>
        <v>2.3362080702954549E-2</v>
      </c>
      <c r="I371">
        <f>(Table1[[#This Row],[Direct Visit Clicks]]-$N$5)/($N$6-$N$5)</f>
        <v>0.21998781230956735</v>
      </c>
      <c r="J371">
        <f>(Table1[[#This Row],[Ad Impressions]]-$N$3)/($N$4-$N$3)</f>
        <v>2.3362080702954549E-2</v>
      </c>
      <c r="K371">
        <f>(Table1[[#This Row],[Direct Visit Conversions]]-$N$23)/($N$24-$N$23)</f>
        <v>0.11538461538461539</v>
      </c>
    </row>
    <row r="372" spans="1:11" x14ac:dyDescent="0.25">
      <c r="A372" s="1">
        <v>44201</v>
      </c>
      <c r="B372">
        <v>1</v>
      </c>
      <c r="C372">
        <v>49725</v>
      </c>
      <c r="D372">
        <v>275</v>
      </c>
      <c r="E372">
        <v>5</v>
      </c>
      <c r="F372">
        <v>580</v>
      </c>
      <c r="G372">
        <v>1</v>
      </c>
      <c r="H372">
        <f>(Table1[[#This Row],[Ad Impressions]]-$N$3)/($N$4-$N$3)</f>
        <v>2.6926444591299187E-2</v>
      </c>
      <c r="I372">
        <f>(Table1[[#This Row],[Direct Visit Clicks]]-$N$5)/($N$6-$N$5)</f>
        <v>0.18647166361974407</v>
      </c>
      <c r="J372">
        <f>(Table1[[#This Row],[Ad Impressions]]-$N$3)/($N$4-$N$3)</f>
        <v>2.6926444591299187E-2</v>
      </c>
      <c r="K372">
        <f>(Table1[[#This Row],[Direct Visit Conversions]]-$N$23)/($N$24-$N$23)</f>
        <v>3.8461538461538464E-2</v>
      </c>
    </row>
    <row r="373" spans="1:11" x14ac:dyDescent="0.25">
      <c r="A373" s="1">
        <v>44202</v>
      </c>
      <c r="B373">
        <v>1</v>
      </c>
      <c r="C373">
        <v>59019</v>
      </c>
      <c r="D373">
        <v>304</v>
      </c>
      <c r="E373">
        <v>4</v>
      </c>
      <c r="F373">
        <v>580</v>
      </c>
      <c r="G373">
        <v>0</v>
      </c>
      <c r="H373">
        <f>(Table1[[#This Row],[Ad Impressions]]-$N$3)/($N$4-$N$3)</f>
        <v>3.2070419432646255E-2</v>
      </c>
      <c r="I373">
        <f>(Table1[[#This Row],[Direct Visit Clicks]]-$N$5)/($N$6-$N$5)</f>
        <v>0.18647166361974407</v>
      </c>
      <c r="J373">
        <f>(Table1[[#This Row],[Ad Impressions]]-$N$3)/($N$4-$N$3)</f>
        <v>3.2070419432646255E-2</v>
      </c>
      <c r="K373">
        <f>(Table1[[#This Row],[Direct Visit Conversions]]-$N$23)/($N$24-$N$23)</f>
        <v>0</v>
      </c>
    </row>
    <row r="374" spans="1:11" x14ac:dyDescent="0.25">
      <c r="A374" s="1">
        <v>44203</v>
      </c>
      <c r="B374">
        <v>1</v>
      </c>
      <c r="C374">
        <v>57892</v>
      </c>
      <c r="D374">
        <v>322</v>
      </c>
      <c r="E374">
        <v>7</v>
      </c>
      <c r="F374">
        <v>651</v>
      </c>
      <c r="G374">
        <v>0</v>
      </c>
      <c r="H374">
        <f>(Table1[[#This Row],[Ad Impressions]]-$N$3)/($N$4-$N$3)</f>
        <v>3.1446655752185942E-2</v>
      </c>
      <c r="I374">
        <f>(Table1[[#This Row],[Direct Visit Clicks]]-$N$5)/($N$6-$N$5)</f>
        <v>0.22973796465569774</v>
      </c>
      <c r="J374">
        <f>(Table1[[#This Row],[Ad Impressions]]-$N$3)/($N$4-$N$3)</f>
        <v>3.1446655752185942E-2</v>
      </c>
      <c r="K374">
        <f>(Table1[[#This Row],[Direct Visit Conversions]]-$N$23)/($N$24-$N$23)</f>
        <v>0</v>
      </c>
    </row>
    <row r="375" spans="1:11" x14ac:dyDescent="0.25">
      <c r="A375" s="1">
        <v>44204</v>
      </c>
      <c r="B375">
        <v>1</v>
      </c>
      <c r="C375">
        <v>56369</v>
      </c>
      <c r="D375">
        <v>297</v>
      </c>
      <c r="E375">
        <v>10</v>
      </c>
      <c r="F375">
        <v>610</v>
      </c>
      <c r="G375">
        <v>2</v>
      </c>
      <c r="H375">
        <f>(Table1[[#This Row],[Ad Impressions]]-$N$3)/($N$4-$N$3)</f>
        <v>3.0603716900951639E-2</v>
      </c>
      <c r="I375">
        <f>(Table1[[#This Row],[Direct Visit Clicks]]-$N$5)/($N$6-$N$5)</f>
        <v>0.20475319926873858</v>
      </c>
      <c r="J375">
        <f>(Table1[[#This Row],[Ad Impressions]]-$N$3)/($N$4-$N$3)</f>
        <v>3.0603716900951639E-2</v>
      </c>
      <c r="K375">
        <f>(Table1[[#This Row],[Direct Visit Conversions]]-$N$23)/($N$24-$N$23)</f>
        <v>7.6923076923076927E-2</v>
      </c>
    </row>
    <row r="376" spans="1:11" x14ac:dyDescent="0.25">
      <c r="A376" s="1">
        <v>44205</v>
      </c>
      <c r="B376">
        <v>1</v>
      </c>
      <c r="C376">
        <v>47197</v>
      </c>
      <c r="D376">
        <v>336</v>
      </c>
      <c r="E376">
        <v>0</v>
      </c>
      <c r="F376">
        <v>382</v>
      </c>
      <c r="G376">
        <v>0</v>
      </c>
      <c r="H376">
        <f>(Table1[[#This Row],[Ad Impressions]]-$N$3)/($N$4-$N$3)</f>
        <v>2.5527265723327877E-2</v>
      </c>
      <c r="I376">
        <f>(Table1[[#This Row],[Direct Visit Clicks]]-$N$5)/($N$6-$N$5)</f>
        <v>6.5813528336380253E-2</v>
      </c>
      <c r="J376">
        <f>(Table1[[#This Row],[Ad Impressions]]-$N$3)/($N$4-$N$3)</f>
        <v>2.5527265723327877E-2</v>
      </c>
      <c r="K376">
        <f>(Table1[[#This Row],[Direct Visit Conversions]]-$N$23)/($N$24-$N$23)</f>
        <v>0</v>
      </c>
    </row>
    <row r="377" spans="1:11" x14ac:dyDescent="0.25">
      <c r="A377" s="1">
        <v>44206</v>
      </c>
      <c r="B377">
        <v>1</v>
      </c>
      <c r="C377">
        <v>45391</v>
      </c>
      <c r="D377">
        <v>276</v>
      </c>
      <c r="E377">
        <v>10</v>
      </c>
      <c r="F377">
        <v>445</v>
      </c>
      <c r="G377">
        <v>4</v>
      </c>
      <c r="H377">
        <f>(Table1[[#This Row],[Ad Impressions]]-$N$3)/($N$4-$N$3)</f>
        <v>2.4527694111161662E-2</v>
      </c>
      <c r="I377">
        <f>(Table1[[#This Row],[Direct Visit Clicks]]-$N$5)/($N$6-$N$5)</f>
        <v>0.10420475319926874</v>
      </c>
      <c r="J377">
        <f>(Table1[[#This Row],[Ad Impressions]]-$N$3)/($N$4-$N$3)</f>
        <v>2.4527694111161662E-2</v>
      </c>
      <c r="K377">
        <f>(Table1[[#This Row],[Direct Visit Conversions]]-$N$23)/($N$24-$N$23)</f>
        <v>0.15384615384615385</v>
      </c>
    </row>
    <row r="378" spans="1:11" x14ac:dyDescent="0.25">
      <c r="A378" s="1">
        <v>44207</v>
      </c>
      <c r="B378">
        <v>2</v>
      </c>
      <c r="C378">
        <v>56609</v>
      </c>
      <c r="D378">
        <v>297</v>
      </c>
      <c r="E378">
        <v>4</v>
      </c>
      <c r="F378">
        <v>793</v>
      </c>
      <c r="G378">
        <v>2</v>
      </c>
      <c r="H378">
        <f>(Table1[[#This Row],[Ad Impressions]]-$N$3)/($N$4-$N$3)</f>
        <v>3.0736550337784361E-2</v>
      </c>
      <c r="I378">
        <f>(Table1[[#This Row],[Direct Visit Clicks]]-$N$5)/($N$6-$N$5)</f>
        <v>0.31627056672760512</v>
      </c>
      <c r="J378">
        <f>(Table1[[#This Row],[Ad Impressions]]-$N$3)/($N$4-$N$3)</f>
        <v>3.0736550337784361E-2</v>
      </c>
      <c r="K378">
        <f>(Table1[[#This Row],[Direct Visit Conversions]]-$N$23)/($N$24-$N$23)</f>
        <v>7.6923076923076927E-2</v>
      </c>
    </row>
    <row r="379" spans="1:11" x14ac:dyDescent="0.25">
      <c r="A379" s="1">
        <v>44208</v>
      </c>
      <c r="B379">
        <v>2</v>
      </c>
      <c r="C379">
        <v>34777</v>
      </c>
      <c r="D379">
        <v>174</v>
      </c>
      <c r="E379">
        <v>7</v>
      </c>
      <c r="F379">
        <v>576</v>
      </c>
      <c r="G379">
        <v>2</v>
      </c>
      <c r="H379">
        <f>(Table1[[#This Row],[Ad Impressions]]-$N$3)/($N$4-$N$3)</f>
        <v>1.865313536723464E-2</v>
      </c>
      <c r="I379">
        <f>(Table1[[#This Row],[Direct Visit Clicks]]-$N$5)/($N$6-$N$5)</f>
        <v>0.18403412553321147</v>
      </c>
      <c r="J379">
        <f>(Table1[[#This Row],[Ad Impressions]]-$N$3)/($N$4-$N$3)</f>
        <v>1.865313536723464E-2</v>
      </c>
      <c r="K379">
        <f>(Table1[[#This Row],[Direct Visit Conversions]]-$N$23)/($N$24-$N$23)</f>
        <v>7.6923076923076927E-2</v>
      </c>
    </row>
    <row r="380" spans="1:11" x14ac:dyDescent="0.25">
      <c r="A380" s="1">
        <v>44209</v>
      </c>
      <c r="B380">
        <v>2</v>
      </c>
      <c r="C380">
        <v>533862</v>
      </c>
      <c r="D380">
        <v>781</v>
      </c>
      <c r="E380">
        <v>10</v>
      </c>
      <c r="F380">
        <v>662</v>
      </c>
      <c r="G380">
        <v>1</v>
      </c>
      <c r="H380">
        <f>(Table1[[#This Row],[Ad Impressions]]-$N$3)/($N$4-$N$3)</f>
        <v>0.29488303462414228</v>
      </c>
      <c r="I380">
        <f>(Table1[[#This Row],[Direct Visit Clicks]]-$N$5)/($N$6-$N$5)</f>
        <v>0.2364411943936624</v>
      </c>
      <c r="J380">
        <f>(Table1[[#This Row],[Ad Impressions]]-$N$3)/($N$4-$N$3)</f>
        <v>0.29488303462414228</v>
      </c>
      <c r="K380">
        <f>(Table1[[#This Row],[Direct Visit Conversions]]-$N$23)/($N$24-$N$23)</f>
        <v>3.8461538461538464E-2</v>
      </c>
    </row>
    <row r="381" spans="1:11" x14ac:dyDescent="0.25">
      <c r="A381" s="1">
        <v>44210</v>
      </c>
      <c r="B381">
        <v>2</v>
      </c>
      <c r="C381">
        <v>411184</v>
      </c>
      <c r="D381">
        <v>878</v>
      </c>
      <c r="E381">
        <v>5</v>
      </c>
      <c r="F381">
        <v>590</v>
      </c>
      <c r="G381">
        <v>3</v>
      </c>
      <c r="H381">
        <f>(Table1[[#This Row],[Ad Impressions]]-$N$3)/($N$4-$N$3)</f>
        <v>0.22698411644179073</v>
      </c>
      <c r="I381">
        <f>(Table1[[#This Row],[Direct Visit Clicks]]-$N$5)/($N$6-$N$5)</f>
        <v>0.19256550883607557</v>
      </c>
      <c r="J381">
        <f>(Table1[[#This Row],[Ad Impressions]]-$N$3)/($N$4-$N$3)</f>
        <v>0.22698411644179073</v>
      </c>
      <c r="K381">
        <f>(Table1[[#This Row],[Direct Visit Conversions]]-$N$23)/($N$24-$N$23)</f>
        <v>0.11538461538461539</v>
      </c>
    </row>
    <row r="382" spans="1:11" x14ac:dyDescent="0.25">
      <c r="A382" s="1">
        <v>44211</v>
      </c>
      <c r="B382">
        <v>2</v>
      </c>
      <c r="C382">
        <v>55700</v>
      </c>
      <c r="D382">
        <v>275</v>
      </c>
      <c r="E382">
        <v>14</v>
      </c>
      <c r="F382">
        <v>977</v>
      </c>
      <c r="G382">
        <v>1</v>
      </c>
      <c r="H382">
        <f>(Table1[[#This Row],[Ad Impressions]]-$N$3)/($N$4-$N$3)</f>
        <v>3.0233443695780435E-2</v>
      </c>
      <c r="I382">
        <f>(Table1[[#This Row],[Direct Visit Clicks]]-$N$5)/($N$6-$N$5)</f>
        <v>0.42839731870810482</v>
      </c>
      <c r="J382">
        <f>(Table1[[#This Row],[Ad Impressions]]-$N$3)/($N$4-$N$3)</f>
        <v>3.0233443695780435E-2</v>
      </c>
      <c r="K382">
        <f>(Table1[[#This Row],[Direct Visit Conversions]]-$N$23)/($N$24-$N$23)</f>
        <v>3.8461538461538464E-2</v>
      </c>
    </row>
    <row r="383" spans="1:11" x14ac:dyDescent="0.25">
      <c r="A383" s="1">
        <v>44212</v>
      </c>
      <c r="B383">
        <v>2</v>
      </c>
      <c r="C383">
        <v>29969</v>
      </c>
      <c r="D383">
        <v>145</v>
      </c>
      <c r="E383">
        <v>12</v>
      </c>
      <c r="F383">
        <v>559</v>
      </c>
      <c r="G383">
        <v>1</v>
      </c>
      <c r="H383">
        <f>(Table1[[#This Row],[Ad Impressions]]-$N$3)/($N$4-$N$3)</f>
        <v>1.5992038849352491E-2</v>
      </c>
      <c r="I383">
        <f>(Table1[[#This Row],[Direct Visit Clicks]]-$N$5)/($N$6-$N$5)</f>
        <v>0.17367458866544791</v>
      </c>
      <c r="J383">
        <f>(Table1[[#This Row],[Ad Impressions]]-$N$3)/($N$4-$N$3)</f>
        <v>1.5992038849352491E-2</v>
      </c>
      <c r="K383">
        <f>(Table1[[#This Row],[Direct Visit Conversions]]-$N$23)/($N$24-$N$23)</f>
        <v>3.8461538461538464E-2</v>
      </c>
    </row>
    <row r="384" spans="1:11" x14ac:dyDescent="0.25">
      <c r="A384" s="1">
        <v>44213</v>
      </c>
      <c r="B384">
        <v>2</v>
      </c>
      <c r="C384">
        <v>38213</v>
      </c>
      <c r="D384">
        <v>190</v>
      </c>
      <c r="E384">
        <v>4</v>
      </c>
      <c r="F384">
        <v>378</v>
      </c>
      <c r="G384">
        <v>2</v>
      </c>
      <c r="H384">
        <f>(Table1[[#This Row],[Ad Impressions]]-$N$3)/($N$4-$N$3)</f>
        <v>2.0554867404556407E-2</v>
      </c>
      <c r="I384">
        <f>(Table1[[#This Row],[Direct Visit Clicks]]-$N$5)/($N$6-$N$5)</f>
        <v>6.337599024984765E-2</v>
      </c>
      <c r="J384">
        <f>(Table1[[#This Row],[Ad Impressions]]-$N$3)/($N$4-$N$3)</f>
        <v>2.0554867404556407E-2</v>
      </c>
      <c r="K384">
        <f>(Table1[[#This Row],[Direct Visit Conversions]]-$N$23)/($N$24-$N$23)</f>
        <v>7.6923076923076927E-2</v>
      </c>
    </row>
    <row r="385" spans="1:11" x14ac:dyDescent="0.25">
      <c r="A385" s="1">
        <v>44214</v>
      </c>
      <c r="B385">
        <v>3</v>
      </c>
      <c r="C385">
        <v>41181</v>
      </c>
      <c r="D385">
        <v>212</v>
      </c>
      <c r="E385">
        <v>10</v>
      </c>
      <c r="F385">
        <v>500</v>
      </c>
      <c r="G385">
        <v>3</v>
      </c>
      <c r="H385">
        <f>(Table1[[#This Row],[Ad Impressions]]-$N$3)/($N$4-$N$3)</f>
        <v>2.2197574240054373E-2</v>
      </c>
      <c r="I385">
        <f>(Table1[[#This Row],[Direct Visit Clicks]]-$N$5)/($N$6-$N$5)</f>
        <v>0.13772090188909203</v>
      </c>
      <c r="J385">
        <f>(Table1[[#This Row],[Ad Impressions]]-$N$3)/($N$4-$N$3)</f>
        <v>2.2197574240054373E-2</v>
      </c>
      <c r="K385">
        <f>(Table1[[#This Row],[Direct Visit Conversions]]-$N$23)/($N$24-$N$23)</f>
        <v>0.11538461538461539</v>
      </c>
    </row>
    <row r="386" spans="1:11" x14ac:dyDescent="0.25">
      <c r="A386" s="1">
        <v>44215</v>
      </c>
      <c r="B386">
        <v>3</v>
      </c>
      <c r="C386">
        <v>151366</v>
      </c>
      <c r="D386">
        <v>409</v>
      </c>
      <c r="E386">
        <v>8</v>
      </c>
      <c r="F386">
        <v>961</v>
      </c>
      <c r="G386">
        <v>1</v>
      </c>
      <c r="H386">
        <f>(Table1[[#This Row],[Ad Impressions]]-$N$3)/($N$4-$N$3)</f>
        <v>8.3181958562609376E-2</v>
      </c>
      <c r="I386">
        <f>(Table1[[#This Row],[Direct Visit Clicks]]-$N$5)/($N$6-$N$5)</f>
        <v>0.41864716636197441</v>
      </c>
      <c r="J386">
        <f>(Table1[[#This Row],[Ad Impressions]]-$N$3)/($N$4-$N$3)</f>
        <v>8.3181958562609376E-2</v>
      </c>
      <c r="K386">
        <f>(Table1[[#This Row],[Direct Visit Conversions]]-$N$23)/($N$24-$N$23)</f>
        <v>3.8461538461538464E-2</v>
      </c>
    </row>
    <row r="387" spans="1:11" x14ac:dyDescent="0.25">
      <c r="A387" s="1">
        <v>44216</v>
      </c>
      <c r="B387">
        <v>3</v>
      </c>
      <c r="C387">
        <v>1082685</v>
      </c>
      <c r="D387">
        <v>1840</v>
      </c>
      <c r="E387">
        <v>9</v>
      </c>
      <c r="F387">
        <v>986</v>
      </c>
      <c r="G387">
        <v>1</v>
      </c>
      <c r="H387">
        <f>(Table1[[#This Row],[Ad Impressions]]-$N$3)/($N$4-$N$3)</f>
        <v>0.59864155671932406</v>
      </c>
      <c r="I387">
        <f>(Table1[[#This Row],[Direct Visit Clicks]]-$N$5)/($N$6-$N$5)</f>
        <v>0.43388177940280315</v>
      </c>
      <c r="J387">
        <f>(Table1[[#This Row],[Ad Impressions]]-$N$3)/($N$4-$N$3)</f>
        <v>0.59864155671932406</v>
      </c>
      <c r="K387">
        <f>(Table1[[#This Row],[Direct Visit Conversions]]-$N$23)/($N$24-$N$23)</f>
        <v>3.8461538461538464E-2</v>
      </c>
    </row>
    <row r="388" spans="1:11" x14ac:dyDescent="0.25">
      <c r="A388" s="1">
        <v>44217</v>
      </c>
      <c r="B388">
        <v>3</v>
      </c>
      <c r="C388">
        <v>195614</v>
      </c>
      <c r="D388">
        <v>452</v>
      </c>
      <c r="E388">
        <v>6</v>
      </c>
      <c r="F388">
        <v>1133</v>
      </c>
      <c r="G388">
        <v>3</v>
      </c>
      <c r="H388">
        <f>(Table1[[#This Row],[Ad Impressions]]-$N$3)/($N$4-$N$3)</f>
        <v>0.10767201653333511</v>
      </c>
      <c r="I388">
        <f>(Table1[[#This Row],[Direct Visit Clicks]]-$N$5)/($N$6-$N$5)</f>
        <v>0.52346130408287628</v>
      </c>
      <c r="J388">
        <f>(Table1[[#This Row],[Ad Impressions]]-$N$3)/($N$4-$N$3)</f>
        <v>0.10767201653333511</v>
      </c>
      <c r="K388">
        <f>(Table1[[#This Row],[Direct Visit Conversions]]-$N$23)/($N$24-$N$23)</f>
        <v>0.11538461538461539</v>
      </c>
    </row>
    <row r="389" spans="1:11" x14ac:dyDescent="0.25">
      <c r="A389" s="1">
        <v>44218</v>
      </c>
      <c r="B389">
        <v>3</v>
      </c>
      <c r="C389">
        <v>160425</v>
      </c>
      <c r="D389">
        <v>636</v>
      </c>
      <c r="E389">
        <v>6</v>
      </c>
      <c r="F389">
        <v>1125</v>
      </c>
      <c r="G389">
        <v>0</v>
      </c>
      <c r="H389">
        <f>(Table1[[#This Row],[Ad Impressions]]-$N$3)/($N$4-$N$3)</f>
        <v>8.8195867330391073E-2</v>
      </c>
      <c r="I389">
        <f>(Table1[[#This Row],[Direct Visit Clicks]]-$N$5)/($N$6-$N$5)</f>
        <v>0.51858622790981113</v>
      </c>
      <c r="J389">
        <f>(Table1[[#This Row],[Ad Impressions]]-$N$3)/($N$4-$N$3)</f>
        <v>8.8195867330391073E-2</v>
      </c>
      <c r="K389">
        <f>(Table1[[#This Row],[Direct Visit Conversions]]-$N$23)/($N$24-$N$23)</f>
        <v>0</v>
      </c>
    </row>
    <row r="390" spans="1:11" x14ac:dyDescent="0.25">
      <c r="A390" s="1">
        <v>44219</v>
      </c>
      <c r="B390">
        <v>3</v>
      </c>
      <c r="C390">
        <v>137095</v>
      </c>
      <c r="D390">
        <v>682</v>
      </c>
      <c r="E390">
        <v>8</v>
      </c>
      <c r="F390">
        <v>601</v>
      </c>
      <c r="G390">
        <v>1</v>
      </c>
      <c r="H390">
        <f>(Table1[[#This Row],[Ad Impressions]]-$N$3)/($N$4-$N$3)</f>
        <v>7.5283350324943793E-2</v>
      </c>
      <c r="I390">
        <f>(Table1[[#This Row],[Direct Visit Clicks]]-$N$5)/($N$6-$N$5)</f>
        <v>0.19926873857404023</v>
      </c>
      <c r="J390">
        <f>(Table1[[#This Row],[Ad Impressions]]-$N$3)/($N$4-$N$3)</f>
        <v>7.5283350324943793E-2</v>
      </c>
      <c r="K390">
        <f>(Table1[[#This Row],[Direct Visit Conversions]]-$N$23)/($N$24-$N$23)</f>
        <v>3.8461538461538464E-2</v>
      </c>
    </row>
    <row r="391" spans="1:11" x14ac:dyDescent="0.25">
      <c r="A391" s="1">
        <v>44220</v>
      </c>
      <c r="B391">
        <v>3</v>
      </c>
      <c r="C391">
        <v>106482</v>
      </c>
      <c r="D391">
        <v>412</v>
      </c>
      <c r="E391">
        <v>1</v>
      </c>
      <c r="F391">
        <v>436</v>
      </c>
      <c r="G391">
        <v>3</v>
      </c>
      <c r="H391">
        <f>(Table1[[#This Row],[Ad Impressions]]-$N$3)/($N$4-$N$3)</f>
        <v>5.8339891984276949E-2</v>
      </c>
      <c r="I391">
        <f>(Table1[[#This Row],[Direct Visit Clicks]]-$N$5)/($N$6-$N$5)</f>
        <v>9.8720292504570387E-2</v>
      </c>
      <c r="J391">
        <f>(Table1[[#This Row],[Ad Impressions]]-$N$3)/($N$4-$N$3)</f>
        <v>5.8339891984276949E-2</v>
      </c>
      <c r="K391">
        <f>(Table1[[#This Row],[Direct Visit Conversions]]-$N$23)/($N$24-$N$23)</f>
        <v>0.11538461538461539</v>
      </c>
    </row>
    <row r="392" spans="1:11" x14ac:dyDescent="0.25">
      <c r="A392" s="1">
        <v>44221</v>
      </c>
      <c r="B392">
        <v>4</v>
      </c>
      <c r="C392">
        <v>48794</v>
      </c>
      <c r="D392">
        <v>203</v>
      </c>
      <c r="E392">
        <v>10</v>
      </c>
      <c r="F392">
        <v>840</v>
      </c>
      <c r="G392">
        <v>2</v>
      </c>
      <c r="H392">
        <f>(Table1[[#This Row],[Ad Impressions]]-$N$3)/($N$4-$N$3)</f>
        <v>2.6411161550918931E-2</v>
      </c>
      <c r="I392">
        <f>(Table1[[#This Row],[Direct Visit Clicks]]-$N$5)/($N$6-$N$5)</f>
        <v>0.34491163924436319</v>
      </c>
      <c r="J392">
        <f>(Table1[[#This Row],[Ad Impressions]]-$N$3)/($N$4-$N$3)</f>
        <v>2.6411161550918931E-2</v>
      </c>
      <c r="K392">
        <f>(Table1[[#This Row],[Direct Visit Conversions]]-$N$23)/($N$24-$N$23)</f>
        <v>7.6923076923076927E-2</v>
      </c>
    </row>
    <row r="393" spans="1:11" x14ac:dyDescent="0.25">
      <c r="A393" s="1">
        <v>44222</v>
      </c>
      <c r="B393">
        <v>4</v>
      </c>
      <c r="C393">
        <v>28659</v>
      </c>
      <c r="D393">
        <v>185</v>
      </c>
      <c r="E393">
        <v>13</v>
      </c>
      <c r="F393">
        <v>693</v>
      </c>
      <c r="G393">
        <v>0</v>
      </c>
      <c r="H393">
        <f>(Table1[[#This Row],[Ad Impressions]]-$N$3)/($N$4-$N$3)</f>
        <v>1.5266989673307231E-2</v>
      </c>
      <c r="I393">
        <f>(Table1[[#This Row],[Direct Visit Clicks]]-$N$5)/($N$6-$N$5)</f>
        <v>0.25533211456429006</v>
      </c>
      <c r="J393">
        <f>(Table1[[#This Row],[Ad Impressions]]-$N$3)/($N$4-$N$3)</f>
        <v>1.5266989673307231E-2</v>
      </c>
      <c r="K393">
        <f>(Table1[[#This Row],[Direct Visit Conversions]]-$N$23)/($N$24-$N$23)</f>
        <v>0</v>
      </c>
    </row>
    <row r="394" spans="1:11" x14ac:dyDescent="0.25">
      <c r="A394" s="1">
        <v>44223</v>
      </c>
      <c r="B394">
        <v>4</v>
      </c>
      <c r="C394">
        <v>58109</v>
      </c>
      <c r="D394">
        <v>179</v>
      </c>
      <c r="E394">
        <v>8</v>
      </c>
      <c r="F394">
        <v>995</v>
      </c>
      <c r="G394">
        <v>1</v>
      </c>
      <c r="H394">
        <f>(Table1[[#This Row],[Ad Impressions]]-$N$3)/($N$4-$N$3)</f>
        <v>3.1566759317988857E-2</v>
      </c>
      <c r="I394">
        <f>(Table1[[#This Row],[Direct Visit Clicks]]-$N$5)/($N$6-$N$5)</f>
        <v>0.43936624009750153</v>
      </c>
      <c r="J394">
        <f>(Table1[[#This Row],[Ad Impressions]]-$N$3)/($N$4-$N$3)</f>
        <v>3.1566759317988857E-2</v>
      </c>
      <c r="K394">
        <f>(Table1[[#This Row],[Direct Visit Conversions]]-$N$23)/($N$24-$N$23)</f>
        <v>3.8461538461538464E-2</v>
      </c>
    </row>
    <row r="395" spans="1:11" x14ac:dyDescent="0.25">
      <c r="A395" s="1">
        <v>44224</v>
      </c>
      <c r="B395">
        <v>4</v>
      </c>
      <c r="C395">
        <v>52379</v>
      </c>
      <c r="D395">
        <v>268</v>
      </c>
      <c r="E395">
        <v>9</v>
      </c>
      <c r="F395">
        <v>691</v>
      </c>
      <c r="G395">
        <v>0</v>
      </c>
      <c r="H395">
        <f>(Table1[[#This Row],[Ad Impressions]]-$N$3)/($N$4-$N$3)</f>
        <v>2.8395361013607678E-2</v>
      </c>
      <c r="I395">
        <f>(Table1[[#This Row],[Direct Visit Clicks]]-$N$5)/($N$6-$N$5)</f>
        <v>0.25411334552102377</v>
      </c>
      <c r="J395">
        <f>(Table1[[#This Row],[Ad Impressions]]-$N$3)/($N$4-$N$3)</f>
        <v>2.8395361013607678E-2</v>
      </c>
      <c r="K395">
        <f>(Table1[[#This Row],[Direct Visit Conversions]]-$N$23)/($N$24-$N$23)</f>
        <v>0</v>
      </c>
    </row>
    <row r="396" spans="1:11" x14ac:dyDescent="0.25">
      <c r="A396" s="1">
        <v>44225</v>
      </c>
      <c r="B396">
        <v>4</v>
      </c>
      <c r="C396">
        <v>40526</v>
      </c>
      <c r="D396">
        <v>171</v>
      </c>
      <c r="E396">
        <v>7</v>
      </c>
      <c r="F396">
        <v>556</v>
      </c>
      <c r="G396">
        <v>0</v>
      </c>
      <c r="H396">
        <f>(Table1[[#This Row],[Ad Impressions]]-$N$3)/($N$4-$N$3)</f>
        <v>2.1835049652031743E-2</v>
      </c>
      <c r="I396">
        <f>(Table1[[#This Row],[Direct Visit Clicks]]-$N$5)/($N$6-$N$5)</f>
        <v>0.17184643510054845</v>
      </c>
      <c r="J396">
        <f>(Table1[[#This Row],[Ad Impressions]]-$N$3)/($N$4-$N$3)</f>
        <v>2.1835049652031743E-2</v>
      </c>
      <c r="K396">
        <f>(Table1[[#This Row],[Direct Visit Conversions]]-$N$23)/($N$24-$N$23)</f>
        <v>0</v>
      </c>
    </row>
    <row r="397" spans="1:11" x14ac:dyDescent="0.25">
      <c r="A397" s="1">
        <v>44226</v>
      </c>
      <c r="B397">
        <v>4</v>
      </c>
      <c r="C397">
        <v>50522</v>
      </c>
      <c r="D397">
        <v>139</v>
      </c>
      <c r="E397">
        <v>5</v>
      </c>
      <c r="F397">
        <v>451</v>
      </c>
      <c r="G397">
        <v>0</v>
      </c>
      <c r="H397">
        <f>(Table1[[#This Row],[Ad Impressions]]-$N$3)/($N$4-$N$3)</f>
        <v>2.7367562296114513E-2</v>
      </c>
      <c r="I397">
        <f>(Table1[[#This Row],[Direct Visit Clicks]]-$N$5)/($N$6-$N$5)</f>
        <v>0.10786106032906764</v>
      </c>
      <c r="J397">
        <f>(Table1[[#This Row],[Ad Impressions]]-$N$3)/($N$4-$N$3)</f>
        <v>2.7367562296114513E-2</v>
      </c>
      <c r="K397">
        <f>(Table1[[#This Row],[Direct Visit Conversions]]-$N$23)/($N$24-$N$23)</f>
        <v>0</v>
      </c>
    </row>
    <row r="398" spans="1:11" x14ac:dyDescent="0.25">
      <c r="A398" s="1">
        <v>44227</v>
      </c>
      <c r="B398">
        <v>4</v>
      </c>
      <c r="C398">
        <v>56223</v>
      </c>
      <c r="D398">
        <v>124</v>
      </c>
      <c r="E398">
        <v>10</v>
      </c>
      <c r="F398">
        <v>411</v>
      </c>
      <c r="G398">
        <v>1</v>
      </c>
      <c r="H398">
        <f>(Table1[[#This Row],[Ad Impressions]]-$N$3)/($N$4-$N$3)</f>
        <v>3.0522909893545069E-2</v>
      </c>
      <c r="I398">
        <f>(Table1[[#This Row],[Direct Visit Clicks]]-$N$5)/($N$6-$N$5)</f>
        <v>8.3485679463741622E-2</v>
      </c>
      <c r="J398">
        <f>(Table1[[#This Row],[Ad Impressions]]-$N$3)/($N$4-$N$3)</f>
        <v>3.0522909893545069E-2</v>
      </c>
      <c r="K398">
        <f>(Table1[[#This Row],[Direct Visit Conversions]]-$N$23)/($N$24-$N$23)</f>
        <v>3.8461538461538464E-2</v>
      </c>
    </row>
    <row r="399" spans="1:11" x14ac:dyDescent="0.25">
      <c r="A399" s="1">
        <v>44228</v>
      </c>
      <c r="B399">
        <v>5</v>
      </c>
      <c r="C399">
        <v>87333</v>
      </c>
      <c r="D399">
        <v>149</v>
      </c>
      <c r="E399">
        <v>3</v>
      </c>
      <c r="F399">
        <v>1207</v>
      </c>
      <c r="G399">
        <v>3</v>
      </c>
      <c r="H399">
        <f>(Table1[[#This Row],[Ad Impressions]]-$N$3)/($N$4-$N$3)</f>
        <v>4.7741444142986339E-2</v>
      </c>
      <c r="I399">
        <f>(Table1[[#This Row],[Direct Visit Clicks]]-$N$5)/($N$6-$N$5)</f>
        <v>0.56855575868372943</v>
      </c>
      <c r="J399">
        <f>(Table1[[#This Row],[Ad Impressions]]-$N$3)/($N$4-$N$3)</f>
        <v>4.7741444142986339E-2</v>
      </c>
      <c r="K399">
        <f>(Table1[[#This Row],[Direct Visit Conversions]]-$N$23)/($N$24-$N$23)</f>
        <v>0.11538461538461539</v>
      </c>
    </row>
    <row r="400" spans="1:11" x14ac:dyDescent="0.25">
      <c r="A400" s="1">
        <v>44229</v>
      </c>
      <c r="B400">
        <v>5</v>
      </c>
      <c r="C400">
        <v>90839</v>
      </c>
      <c r="D400">
        <v>149</v>
      </c>
      <c r="E400">
        <v>9</v>
      </c>
      <c r="F400">
        <v>1230</v>
      </c>
      <c r="G400">
        <v>3</v>
      </c>
      <c r="H400">
        <f>(Table1[[#This Row],[Ad Impressions]]-$N$3)/($N$4-$N$3)</f>
        <v>4.9681919266050985E-2</v>
      </c>
      <c r="I400">
        <f>(Table1[[#This Row],[Direct Visit Clicks]]-$N$5)/($N$6-$N$5)</f>
        <v>0.58257160268129193</v>
      </c>
      <c r="J400">
        <f>(Table1[[#This Row],[Ad Impressions]]-$N$3)/($N$4-$N$3)</f>
        <v>4.9681919266050985E-2</v>
      </c>
      <c r="K400">
        <f>(Table1[[#This Row],[Direct Visit Conversions]]-$N$23)/($N$24-$N$23)</f>
        <v>0.11538461538461539</v>
      </c>
    </row>
    <row r="401" spans="1:11" x14ac:dyDescent="0.25">
      <c r="A401" s="1">
        <v>44230</v>
      </c>
      <c r="B401">
        <v>5</v>
      </c>
      <c r="C401">
        <v>1807849</v>
      </c>
      <c r="D401">
        <v>2664</v>
      </c>
      <c r="E401">
        <v>8</v>
      </c>
      <c r="F401">
        <v>638</v>
      </c>
      <c r="G401">
        <v>3</v>
      </c>
      <c r="H401">
        <f>(Table1[[#This Row],[Ad Impressions]]-$N$3)/($N$4-$N$3)</f>
        <v>1</v>
      </c>
      <c r="I401">
        <f>(Table1[[#This Row],[Direct Visit Clicks]]-$N$5)/($N$6-$N$5)</f>
        <v>0.22181596587446678</v>
      </c>
      <c r="J401">
        <f>(Table1[[#This Row],[Ad Impressions]]-$N$3)/($N$4-$N$3)</f>
        <v>1</v>
      </c>
      <c r="K401">
        <f>(Table1[[#This Row],[Direct Visit Conversions]]-$N$23)/($N$24-$N$23)</f>
        <v>0.11538461538461539</v>
      </c>
    </row>
    <row r="402" spans="1:11" x14ac:dyDescent="0.25">
      <c r="A402" s="1">
        <v>44231</v>
      </c>
      <c r="B402">
        <v>5</v>
      </c>
      <c r="C402">
        <v>681430</v>
      </c>
      <c r="D402">
        <v>1024</v>
      </c>
      <c r="E402">
        <v>11</v>
      </c>
      <c r="F402">
        <v>653</v>
      </c>
      <c r="G402">
        <v>2</v>
      </c>
      <c r="H402">
        <f>(Table1[[#This Row],[Ad Impressions]]-$N$3)/($N$4-$N$3)</f>
        <v>0.37655788715135374</v>
      </c>
      <c r="I402">
        <f>(Table1[[#This Row],[Direct Visit Clicks]]-$N$5)/($N$6-$N$5)</f>
        <v>0.23095673369896405</v>
      </c>
      <c r="J402">
        <f>(Table1[[#This Row],[Ad Impressions]]-$N$3)/($N$4-$N$3)</f>
        <v>0.37655788715135374</v>
      </c>
      <c r="K402">
        <f>(Table1[[#This Row],[Direct Visit Conversions]]-$N$23)/($N$24-$N$23)</f>
        <v>7.6923076923076927E-2</v>
      </c>
    </row>
    <row r="403" spans="1:11" x14ac:dyDescent="0.25">
      <c r="A403" s="1">
        <v>44232</v>
      </c>
      <c r="B403">
        <v>5</v>
      </c>
      <c r="C403">
        <v>788514</v>
      </c>
      <c r="D403">
        <v>1234</v>
      </c>
      <c r="E403">
        <v>8</v>
      </c>
      <c r="F403">
        <v>866</v>
      </c>
      <c r="G403">
        <v>4</v>
      </c>
      <c r="H403">
        <f>(Table1[[#This Row],[Ad Impressions]]-$N$3)/($N$4-$N$3)</f>
        <v>0.43582595277549929</v>
      </c>
      <c r="I403">
        <f>(Table1[[#This Row],[Direct Visit Clicks]]-$N$5)/($N$6-$N$5)</f>
        <v>0.3607556368068251</v>
      </c>
      <c r="J403">
        <f>(Table1[[#This Row],[Ad Impressions]]-$N$3)/($N$4-$N$3)</f>
        <v>0.43582595277549929</v>
      </c>
      <c r="K403">
        <f>(Table1[[#This Row],[Direct Visit Conversions]]-$N$23)/($N$24-$N$23)</f>
        <v>0.15384615384615385</v>
      </c>
    </row>
    <row r="404" spans="1:11" x14ac:dyDescent="0.25">
      <c r="A404" s="1">
        <v>44233</v>
      </c>
      <c r="B404">
        <v>5</v>
      </c>
      <c r="C404">
        <v>619226</v>
      </c>
      <c r="D404">
        <v>1046</v>
      </c>
      <c r="E404">
        <v>8</v>
      </c>
      <c r="F404">
        <v>471</v>
      </c>
      <c r="G404">
        <v>3</v>
      </c>
      <c r="H404">
        <f>(Table1[[#This Row],[Ad Impressions]]-$N$3)/($N$4-$N$3)</f>
        <v>0.34212967421492674</v>
      </c>
      <c r="I404">
        <f>(Table1[[#This Row],[Direct Visit Clicks]]-$N$5)/($N$6-$N$5)</f>
        <v>0.12004875076173065</v>
      </c>
      <c r="J404">
        <f>(Table1[[#This Row],[Ad Impressions]]-$N$3)/($N$4-$N$3)</f>
        <v>0.34212967421492674</v>
      </c>
      <c r="K404">
        <f>(Table1[[#This Row],[Direct Visit Conversions]]-$N$23)/($N$24-$N$23)</f>
        <v>0.11538461538461539</v>
      </c>
    </row>
    <row r="405" spans="1:11" x14ac:dyDescent="0.25">
      <c r="A405" s="1">
        <v>44234</v>
      </c>
      <c r="B405">
        <v>5</v>
      </c>
      <c r="C405">
        <v>659138</v>
      </c>
      <c r="D405">
        <v>1735</v>
      </c>
      <c r="E405">
        <v>6</v>
      </c>
      <c r="F405">
        <v>391</v>
      </c>
      <c r="G405">
        <v>1</v>
      </c>
      <c r="H405">
        <f>(Table1[[#This Row],[Ad Impressions]]-$N$3)/($N$4-$N$3)</f>
        <v>0.36421987476020795</v>
      </c>
      <c r="I405">
        <f>(Table1[[#This Row],[Direct Visit Clicks]]-$N$5)/($N$6-$N$5)</f>
        <v>7.1297989031078604E-2</v>
      </c>
      <c r="J405">
        <f>(Table1[[#This Row],[Ad Impressions]]-$N$3)/($N$4-$N$3)</f>
        <v>0.36421987476020795</v>
      </c>
      <c r="K405">
        <f>(Table1[[#This Row],[Direct Visit Conversions]]-$N$23)/($N$24-$N$23)</f>
        <v>3.8461538461538464E-2</v>
      </c>
    </row>
    <row r="406" spans="1:11" x14ac:dyDescent="0.25">
      <c r="A406" s="1">
        <v>44235</v>
      </c>
      <c r="B406">
        <v>6</v>
      </c>
      <c r="C406">
        <v>917517</v>
      </c>
      <c r="D406">
        <v>1649</v>
      </c>
      <c r="E406">
        <v>12</v>
      </c>
      <c r="F406">
        <v>810</v>
      </c>
      <c r="G406">
        <v>2</v>
      </c>
      <c r="H406">
        <f>(Table1[[#This Row],[Ad Impressions]]-$N$3)/($N$4-$N$3)</f>
        <v>0.50722558549104646</v>
      </c>
      <c r="I406">
        <f>(Table1[[#This Row],[Direct Visit Clicks]]-$N$5)/($N$6-$N$5)</f>
        <v>0.3266301035953687</v>
      </c>
      <c r="J406">
        <f>(Table1[[#This Row],[Ad Impressions]]-$N$3)/($N$4-$N$3)</f>
        <v>0.50722558549104646</v>
      </c>
      <c r="K406">
        <f>(Table1[[#This Row],[Direct Visit Conversions]]-$N$23)/($N$24-$N$23)</f>
        <v>7.6923076923076927E-2</v>
      </c>
    </row>
    <row r="407" spans="1:11" x14ac:dyDescent="0.25">
      <c r="A407" s="1">
        <v>44236</v>
      </c>
      <c r="B407">
        <v>6</v>
      </c>
      <c r="C407">
        <v>716397</v>
      </c>
      <c r="D407">
        <v>1057</v>
      </c>
      <c r="E407">
        <v>5</v>
      </c>
      <c r="F407">
        <v>998</v>
      </c>
      <c r="G407">
        <v>2</v>
      </c>
      <c r="H407">
        <f>(Table1[[#This Row],[Ad Impressions]]-$N$3)/($N$4-$N$3)</f>
        <v>0.39591116542522753</v>
      </c>
      <c r="I407">
        <f>(Table1[[#This Row],[Direct Visit Clicks]]-$N$5)/($N$6-$N$5)</f>
        <v>0.44119439366240099</v>
      </c>
      <c r="J407">
        <f>(Table1[[#This Row],[Ad Impressions]]-$N$3)/($N$4-$N$3)</f>
        <v>0.39591116542522753</v>
      </c>
      <c r="K407">
        <f>(Table1[[#This Row],[Direct Visit Conversions]]-$N$23)/($N$24-$N$23)</f>
        <v>7.6923076923076927E-2</v>
      </c>
    </row>
    <row r="408" spans="1:11" x14ac:dyDescent="0.25">
      <c r="A408" s="1">
        <v>44237</v>
      </c>
      <c r="B408">
        <v>6</v>
      </c>
      <c r="C408">
        <v>407480</v>
      </c>
      <c r="D408">
        <v>775</v>
      </c>
      <c r="E408">
        <v>18</v>
      </c>
      <c r="F408">
        <v>914</v>
      </c>
      <c r="G408">
        <v>2</v>
      </c>
      <c r="H408">
        <f>(Table1[[#This Row],[Ad Impressions]]-$N$3)/($N$4-$N$3)</f>
        <v>0.22493405373333908</v>
      </c>
      <c r="I408">
        <f>(Table1[[#This Row],[Direct Visit Clicks]]-$N$5)/($N$6-$N$5)</f>
        <v>0.39000609384521634</v>
      </c>
      <c r="J408">
        <f>(Table1[[#This Row],[Ad Impressions]]-$N$3)/($N$4-$N$3)</f>
        <v>0.22493405373333908</v>
      </c>
      <c r="K408">
        <f>(Table1[[#This Row],[Direct Visit Conversions]]-$N$23)/($N$24-$N$23)</f>
        <v>7.6923076923076927E-2</v>
      </c>
    </row>
    <row r="409" spans="1:11" x14ac:dyDescent="0.25">
      <c r="A409" s="1">
        <v>44238</v>
      </c>
      <c r="B409">
        <v>6</v>
      </c>
      <c r="C409">
        <v>395518</v>
      </c>
      <c r="D409">
        <v>638</v>
      </c>
      <c r="E409">
        <v>10</v>
      </c>
      <c r="F409">
        <v>985</v>
      </c>
      <c r="G409">
        <v>0</v>
      </c>
      <c r="H409">
        <f>(Table1[[#This Row],[Ad Impressions]]-$N$3)/($N$4-$N$3)</f>
        <v>0.21831341385253497</v>
      </c>
      <c r="I409">
        <f>(Table1[[#This Row],[Direct Visit Clicks]]-$N$5)/($N$6-$N$5)</f>
        <v>0.43327239488117003</v>
      </c>
      <c r="J409">
        <f>(Table1[[#This Row],[Ad Impressions]]-$N$3)/($N$4-$N$3)</f>
        <v>0.21831341385253497</v>
      </c>
      <c r="K409">
        <f>(Table1[[#This Row],[Direct Visit Conversions]]-$N$23)/($N$24-$N$23)</f>
        <v>0</v>
      </c>
    </row>
    <row r="410" spans="1:11" x14ac:dyDescent="0.25">
      <c r="A410" s="1">
        <v>44239</v>
      </c>
      <c r="B410">
        <v>6</v>
      </c>
      <c r="C410">
        <v>461494</v>
      </c>
      <c r="D410">
        <v>454</v>
      </c>
      <c r="E410">
        <v>8</v>
      </c>
      <c r="F410">
        <v>1107</v>
      </c>
      <c r="G410">
        <v>1</v>
      </c>
      <c r="H410">
        <f>(Table1[[#This Row],[Ad Impressions]]-$N$3)/($N$4-$N$3)</f>
        <v>0.25482932563784955</v>
      </c>
      <c r="I410">
        <f>(Table1[[#This Row],[Direct Visit Clicks]]-$N$5)/($N$6-$N$5)</f>
        <v>0.50761730652041437</v>
      </c>
      <c r="J410">
        <f>(Table1[[#This Row],[Ad Impressions]]-$N$3)/($N$4-$N$3)</f>
        <v>0.25482932563784955</v>
      </c>
      <c r="K410">
        <f>(Table1[[#This Row],[Direct Visit Conversions]]-$N$23)/($N$24-$N$23)</f>
        <v>3.8461538461538464E-2</v>
      </c>
    </row>
    <row r="411" spans="1:11" x14ac:dyDescent="0.25">
      <c r="A411" s="1">
        <v>44240</v>
      </c>
      <c r="B411">
        <v>6</v>
      </c>
      <c r="C411">
        <v>180860</v>
      </c>
      <c r="D411">
        <v>309</v>
      </c>
      <c r="E411">
        <v>7</v>
      </c>
      <c r="F411">
        <v>559</v>
      </c>
      <c r="G411">
        <v>0</v>
      </c>
      <c r="H411">
        <f>(Table1[[#This Row],[Ad Impressions]]-$N$3)/($N$4-$N$3)</f>
        <v>9.9506081004043664E-2</v>
      </c>
      <c r="I411">
        <f>(Table1[[#This Row],[Direct Visit Clicks]]-$N$5)/($N$6-$N$5)</f>
        <v>0.17367458866544791</v>
      </c>
      <c r="J411">
        <f>(Table1[[#This Row],[Ad Impressions]]-$N$3)/($N$4-$N$3)</f>
        <v>9.9506081004043664E-2</v>
      </c>
      <c r="K411">
        <f>(Table1[[#This Row],[Direct Visit Conversions]]-$N$23)/($N$24-$N$23)</f>
        <v>0</v>
      </c>
    </row>
    <row r="412" spans="1:11" x14ac:dyDescent="0.25">
      <c r="A412" s="1">
        <v>44241</v>
      </c>
      <c r="B412">
        <v>6</v>
      </c>
      <c r="C412">
        <v>105639</v>
      </c>
      <c r="D412">
        <v>235</v>
      </c>
      <c r="E412">
        <v>5</v>
      </c>
      <c r="F412">
        <v>572</v>
      </c>
      <c r="G412">
        <v>1</v>
      </c>
      <c r="H412">
        <f>(Table1[[#This Row],[Ad Impressions]]-$N$3)/($N$4-$N$3)</f>
        <v>5.7873314537402021E-2</v>
      </c>
      <c r="I412">
        <f>(Table1[[#This Row],[Direct Visit Clicks]]-$N$5)/($N$6-$N$5)</f>
        <v>0.18159658744667886</v>
      </c>
      <c r="J412">
        <f>(Table1[[#This Row],[Ad Impressions]]-$N$3)/($N$4-$N$3)</f>
        <v>5.7873314537402021E-2</v>
      </c>
      <c r="K412">
        <f>(Table1[[#This Row],[Direct Visit Conversions]]-$N$23)/($N$24-$N$23)</f>
        <v>3.8461538461538464E-2</v>
      </c>
    </row>
    <row r="413" spans="1:11" x14ac:dyDescent="0.25">
      <c r="A413" s="1">
        <v>44242</v>
      </c>
      <c r="B413">
        <v>7</v>
      </c>
      <c r="C413">
        <v>117561</v>
      </c>
      <c r="D413">
        <v>252</v>
      </c>
      <c r="E413">
        <v>7</v>
      </c>
      <c r="F413">
        <v>586</v>
      </c>
      <c r="G413">
        <v>2</v>
      </c>
      <c r="H413">
        <f>(Table1[[#This Row],[Ad Impressions]]-$N$3)/($N$4-$N$3)</f>
        <v>6.4471815512067362E-2</v>
      </c>
      <c r="I413">
        <f>(Table1[[#This Row],[Direct Visit Clicks]]-$N$5)/($N$6-$N$5)</f>
        <v>0.19012797074954296</v>
      </c>
      <c r="J413">
        <f>(Table1[[#This Row],[Ad Impressions]]-$N$3)/($N$4-$N$3)</f>
        <v>6.4471815512067362E-2</v>
      </c>
      <c r="K413">
        <f>(Table1[[#This Row],[Direct Visit Conversions]]-$N$23)/($N$24-$N$23)</f>
        <v>7.6923076923076927E-2</v>
      </c>
    </row>
    <row r="414" spans="1:11" x14ac:dyDescent="0.25">
      <c r="A414" s="1">
        <v>44243</v>
      </c>
      <c r="B414">
        <v>7</v>
      </c>
      <c r="C414">
        <v>172990</v>
      </c>
      <c r="D414">
        <v>260</v>
      </c>
      <c r="E414">
        <v>7</v>
      </c>
      <c r="F414">
        <v>668</v>
      </c>
      <c r="G414">
        <v>2</v>
      </c>
      <c r="H414">
        <f>(Table1[[#This Row],[Ad Impressions]]-$N$3)/($N$4-$N$3)</f>
        <v>9.5150251221237409E-2</v>
      </c>
      <c r="I414">
        <f>(Table1[[#This Row],[Direct Visit Clicks]]-$N$5)/($N$6-$N$5)</f>
        <v>0.24009750152346129</v>
      </c>
      <c r="J414">
        <f>(Table1[[#This Row],[Ad Impressions]]-$N$3)/($N$4-$N$3)</f>
        <v>9.5150251221237409E-2</v>
      </c>
      <c r="K414">
        <f>(Table1[[#This Row],[Direct Visit Conversions]]-$N$23)/($N$24-$N$23)</f>
        <v>7.6923076923076927E-2</v>
      </c>
    </row>
    <row r="415" spans="1:11" x14ac:dyDescent="0.25">
      <c r="A415" s="1">
        <v>44244</v>
      </c>
      <c r="B415">
        <v>7</v>
      </c>
      <c r="C415">
        <v>645195</v>
      </c>
      <c r="D415">
        <v>386</v>
      </c>
      <c r="E415">
        <v>12</v>
      </c>
      <c r="F415">
        <v>1073</v>
      </c>
      <c r="G415">
        <v>3</v>
      </c>
      <c r="H415">
        <f>(Table1[[#This Row],[Ad Impressions]]-$N$3)/($N$4-$N$3)</f>
        <v>0.35650280555288044</v>
      </c>
      <c r="I415">
        <f>(Table1[[#This Row],[Direct Visit Clicks]]-$N$5)/($N$6-$N$5)</f>
        <v>0.48689823278488725</v>
      </c>
      <c r="J415">
        <f>(Table1[[#This Row],[Ad Impressions]]-$N$3)/($N$4-$N$3)</f>
        <v>0.35650280555288044</v>
      </c>
      <c r="K415">
        <f>(Table1[[#This Row],[Direct Visit Conversions]]-$N$23)/($N$24-$N$23)</f>
        <v>0.11538461538461539</v>
      </c>
    </row>
    <row r="416" spans="1:11" x14ac:dyDescent="0.25">
      <c r="A416" s="1">
        <v>44245</v>
      </c>
      <c r="B416">
        <v>7</v>
      </c>
      <c r="C416">
        <v>797325</v>
      </c>
      <c r="D416">
        <v>403</v>
      </c>
      <c r="E416">
        <v>10</v>
      </c>
      <c r="F416">
        <v>699</v>
      </c>
      <c r="G416">
        <v>1</v>
      </c>
      <c r="H416">
        <f>(Table1[[#This Row],[Ad Impressions]]-$N$3)/($N$4-$N$3)</f>
        <v>0.44070260032522052</v>
      </c>
      <c r="I416">
        <f>(Table1[[#This Row],[Direct Visit Clicks]]-$N$5)/($N$6-$N$5)</f>
        <v>0.25898842169408898</v>
      </c>
      <c r="J416">
        <f>(Table1[[#This Row],[Ad Impressions]]-$N$3)/($N$4-$N$3)</f>
        <v>0.44070260032522052</v>
      </c>
      <c r="K416">
        <f>(Table1[[#This Row],[Direct Visit Conversions]]-$N$23)/($N$24-$N$23)</f>
        <v>3.8461538461538464E-2</v>
      </c>
    </row>
    <row r="417" spans="1:11" x14ac:dyDescent="0.25">
      <c r="A417" s="1">
        <v>44246</v>
      </c>
      <c r="B417">
        <v>7</v>
      </c>
      <c r="C417">
        <v>691908</v>
      </c>
      <c r="D417">
        <v>300</v>
      </c>
      <c r="E417">
        <v>4</v>
      </c>
      <c r="F417">
        <v>768</v>
      </c>
      <c r="G417">
        <v>4</v>
      </c>
      <c r="H417">
        <f>(Table1[[#This Row],[Ad Impressions]]-$N$3)/($N$4-$N$3)</f>
        <v>0.38235717361440891</v>
      </c>
      <c r="I417">
        <f>(Table1[[#This Row],[Direct Visit Clicks]]-$N$5)/($N$6-$N$5)</f>
        <v>0.30103595368677638</v>
      </c>
      <c r="J417">
        <f>(Table1[[#This Row],[Ad Impressions]]-$N$3)/($N$4-$N$3)</f>
        <v>0.38235717361440891</v>
      </c>
      <c r="K417">
        <f>(Table1[[#This Row],[Direct Visit Conversions]]-$N$23)/($N$24-$N$23)</f>
        <v>0.15384615384615385</v>
      </c>
    </row>
    <row r="418" spans="1:11" x14ac:dyDescent="0.25">
      <c r="A418" s="1">
        <v>44247</v>
      </c>
      <c r="B418">
        <v>7</v>
      </c>
      <c r="C418">
        <v>690447</v>
      </c>
      <c r="D418">
        <v>286</v>
      </c>
      <c r="E418">
        <v>4</v>
      </c>
      <c r="F418">
        <v>462</v>
      </c>
      <c r="G418">
        <v>3</v>
      </c>
      <c r="H418">
        <f>(Table1[[#This Row],[Ad Impressions]]-$N$3)/($N$4-$N$3)</f>
        <v>0.38154855006768973</v>
      </c>
      <c r="I418">
        <f>(Table1[[#This Row],[Direct Visit Clicks]]-$N$5)/($N$6-$N$5)</f>
        <v>0.1145642900670323</v>
      </c>
      <c r="J418">
        <f>(Table1[[#This Row],[Ad Impressions]]-$N$3)/($N$4-$N$3)</f>
        <v>0.38154855006768973</v>
      </c>
      <c r="K418">
        <f>(Table1[[#This Row],[Direct Visit Conversions]]-$N$23)/($N$24-$N$23)</f>
        <v>0.11538461538461539</v>
      </c>
    </row>
    <row r="419" spans="1:11" x14ac:dyDescent="0.25">
      <c r="A419" s="1">
        <v>44248</v>
      </c>
      <c r="B419">
        <v>7</v>
      </c>
      <c r="C419">
        <v>395346</v>
      </c>
      <c r="D419">
        <v>208</v>
      </c>
      <c r="E419">
        <v>8</v>
      </c>
      <c r="F419">
        <v>400</v>
      </c>
      <c r="G419">
        <v>2</v>
      </c>
      <c r="H419">
        <f>(Table1[[#This Row],[Ad Impressions]]-$N$3)/($N$4-$N$3)</f>
        <v>0.21821821655613818</v>
      </c>
      <c r="I419">
        <f>(Table1[[#This Row],[Direct Visit Clicks]]-$N$5)/($N$6-$N$5)</f>
        <v>7.6782449725776969E-2</v>
      </c>
      <c r="J419">
        <f>(Table1[[#This Row],[Ad Impressions]]-$N$3)/($N$4-$N$3)</f>
        <v>0.21821821655613818</v>
      </c>
      <c r="K419">
        <f>(Table1[[#This Row],[Direct Visit Conversions]]-$N$23)/($N$24-$N$23)</f>
        <v>7.6923076923076927E-2</v>
      </c>
    </row>
    <row r="420" spans="1:11" x14ac:dyDescent="0.25">
      <c r="A420" s="1">
        <v>44249</v>
      </c>
      <c r="B420">
        <v>8</v>
      </c>
      <c r="C420">
        <v>719793</v>
      </c>
      <c r="D420">
        <v>269</v>
      </c>
      <c r="E420">
        <v>12</v>
      </c>
      <c r="F420">
        <v>864</v>
      </c>
      <c r="G420">
        <v>3</v>
      </c>
      <c r="H420">
        <f>(Table1[[#This Row],[Ad Impressions]]-$N$3)/($N$4-$N$3)</f>
        <v>0.3977907585564105</v>
      </c>
      <c r="I420">
        <f>(Table1[[#This Row],[Direct Visit Clicks]]-$N$5)/($N$6-$N$5)</f>
        <v>0.35953686776355881</v>
      </c>
      <c r="J420">
        <f>(Table1[[#This Row],[Ad Impressions]]-$N$3)/($N$4-$N$3)</f>
        <v>0.3977907585564105</v>
      </c>
      <c r="K420">
        <f>(Table1[[#This Row],[Direct Visit Conversions]]-$N$23)/($N$24-$N$23)</f>
        <v>0.11538461538461539</v>
      </c>
    </row>
    <row r="421" spans="1:11" x14ac:dyDescent="0.25">
      <c r="A421" s="1">
        <v>44250</v>
      </c>
      <c r="B421">
        <v>8</v>
      </c>
      <c r="C421">
        <v>742913</v>
      </c>
      <c r="D421">
        <v>248</v>
      </c>
      <c r="E421">
        <v>6</v>
      </c>
      <c r="F421">
        <v>796</v>
      </c>
      <c r="G421">
        <v>0</v>
      </c>
      <c r="H421">
        <f>(Table1[[#This Row],[Ad Impressions]]-$N$3)/($N$4-$N$3)</f>
        <v>0.41058704630462911</v>
      </c>
      <c r="I421">
        <f>(Table1[[#This Row],[Direct Visit Clicks]]-$N$5)/($N$6-$N$5)</f>
        <v>0.31809872029250458</v>
      </c>
      <c r="J421">
        <f>(Table1[[#This Row],[Ad Impressions]]-$N$3)/($N$4-$N$3)</f>
        <v>0.41058704630462911</v>
      </c>
      <c r="K421">
        <f>(Table1[[#This Row],[Direct Visit Conversions]]-$N$23)/($N$24-$N$23)</f>
        <v>0</v>
      </c>
    </row>
    <row r="422" spans="1:11" x14ac:dyDescent="0.25">
      <c r="A422" s="1">
        <v>44251</v>
      </c>
      <c r="B422">
        <v>8</v>
      </c>
      <c r="C422">
        <v>787422</v>
      </c>
      <c r="D422">
        <v>314</v>
      </c>
      <c r="E422">
        <v>11</v>
      </c>
      <c r="F422">
        <v>998</v>
      </c>
      <c r="G422">
        <v>0</v>
      </c>
      <c r="H422">
        <f>(Table1[[#This Row],[Ad Impressions]]-$N$3)/($N$4-$N$3)</f>
        <v>0.43522156063791045</v>
      </c>
      <c r="I422">
        <f>(Table1[[#This Row],[Direct Visit Clicks]]-$N$5)/($N$6-$N$5)</f>
        <v>0.44119439366240099</v>
      </c>
      <c r="J422">
        <f>(Table1[[#This Row],[Ad Impressions]]-$N$3)/($N$4-$N$3)</f>
        <v>0.43522156063791045</v>
      </c>
      <c r="K422">
        <f>(Table1[[#This Row],[Direct Visit Conversions]]-$N$23)/($N$24-$N$23)</f>
        <v>0</v>
      </c>
    </row>
    <row r="423" spans="1:11" x14ac:dyDescent="0.25">
      <c r="A423" s="1">
        <v>44252</v>
      </c>
      <c r="B423">
        <v>8</v>
      </c>
      <c r="C423">
        <v>754718</v>
      </c>
      <c r="D423">
        <v>334</v>
      </c>
      <c r="E423">
        <v>3</v>
      </c>
      <c r="F423">
        <v>1006</v>
      </c>
      <c r="G423">
        <v>3</v>
      </c>
      <c r="H423">
        <f>(Table1[[#This Row],[Ad Impressions]]-$N$3)/($N$4-$N$3)</f>
        <v>0.41712079097883853</v>
      </c>
      <c r="I423">
        <f>(Table1[[#This Row],[Direct Visit Clicks]]-$N$5)/($N$6-$N$5)</f>
        <v>0.44606946983546619</v>
      </c>
      <c r="J423">
        <f>(Table1[[#This Row],[Ad Impressions]]-$N$3)/($N$4-$N$3)</f>
        <v>0.41712079097883853</v>
      </c>
      <c r="K423">
        <f>(Table1[[#This Row],[Direct Visit Conversions]]-$N$23)/($N$24-$N$23)</f>
        <v>0.11538461538461539</v>
      </c>
    </row>
    <row r="424" spans="1:11" x14ac:dyDescent="0.25">
      <c r="A424" s="1">
        <v>44253</v>
      </c>
      <c r="B424">
        <v>8</v>
      </c>
      <c r="C424">
        <v>720169</v>
      </c>
      <c r="D424">
        <v>304</v>
      </c>
      <c r="E424">
        <v>4</v>
      </c>
      <c r="F424">
        <v>612</v>
      </c>
      <c r="G424">
        <v>0</v>
      </c>
      <c r="H424">
        <f>(Table1[[#This Row],[Ad Impressions]]-$N$3)/($N$4-$N$3)</f>
        <v>0.39799886427411507</v>
      </c>
      <c r="I424">
        <f>(Table1[[#This Row],[Direct Visit Clicks]]-$N$5)/($N$6-$N$5)</f>
        <v>0.20597196831200487</v>
      </c>
      <c r="J424">
        <f>(Table1[[#This Row],[Ad Impressions]]-$N$3)/($N$4-$N$3)</f>
        <v>0.39799886427411507</v>
      </c>
      <c r="K424">
        <f>(Table1[[#This Row],[Direct Visit Conversions]]-$N$23)/($N$24-$N$23)</f>
        <v>0</v>
      </c>
    </row>
    <row r="425" spans="1:11" x14ac:dyDescent="0.25">
      <c r="A425" s="1">
        <v>44254</v>
      </c>
      <c r="B425">
        <v>8</v>
      </c>
      <c r="C425">
        <v>542382</v>
      </c>
      <c r="D425">
        <v>227</v>
      </c>
      <c r="E425">
        <v>10</v>
      </c>
      <c r="F425">
        <v>474</v>
      </c>
      <c r="G425">
        <v>0</v>
      </c>
      <c r="H425">
        <f>(Table1[[#This Row],[Ad Impressions]]-$N$3)/($N$4-$N$3)</f>
        <v>0.29959862163170381</v>
      </c>
      <c r="I425">
        <f>(Table1[[#This Row],[Direct Visit Clicks]]-$N$5)/($N$6-$N$5)</f>
        <v>0.12187690432663011</v>
      </c>
      <c r="J425">
        <f>(Table1[[#This Row],[Ad Impressions]]-$N$3)/($N$4-$N$3)</f>
        <v>0.29959862163170381</v>
      </c>
      <c r="K425">
        <f>(Table1[[#This Row],[Direct Visit Conversions]]-$N$23)/($N$24-$N$23)</f>
        <v>0</v>
      </c>
    </row>
    <row r="426" spans="1:11" x14ac:dyDescent="0.25">
      <c r="A426" s="1">
        <v>44255</v>
      </c>
      <c r="B426">
        <v>8</v>
      </c>
      <c r="C426">
        <v>299317</v>
      </c>
      <c r="D426">
        <v>167</v>
      </c>
      <c r="E426">
        <v>7</v>
      </c>
      <c r="F426">
        <v>417</v>
      </c>
      <c r="G426">
        <v>3</v>
      </c>
      <c r="H426">
        <f>(Table1[[#This Row],[Ad Impressions]]-$N$3)/($N$4-$N$3)</f>
        <v>0.16506879111609973</v>
      </c>
      <c r="I426">
        <f>(Table1[[#This Row],[Direct Visit Clicks]]-$N$5)/($N$6-$N$5)</f>
        <v>8.7141986593540527E-2</v>
      </c>
      <c r="J426">
        <f>(Table1[[#This Row],[Ad Impressions]]-$N$3)/($N$4-$N$3)</f>
        <v>0.16506879111609973</v>
      </c>
      <c r="K426">
        <f>(Table1[[#This Row],[Direct Visit Conversions]]-$N$23)/($N$24-$N$23)</f>
        <v>0.11538461538461539</v>
      </c>
    </row>
    <row r="427" spans="1:11" x14ac:dyDescent="0.25">
      <c r="A427" s="1">
        <v>44256</v>
      </c>
      <c r="B427">
        <v>9</v>
      </c>
      <c r="C427">
        <v>709575</v>
      </c>
      <c r="D427">
        <v>274</v>
      </c>
      <c r="E427">
        <v>1</v>
      </c>
      <c r="F427">
        <v>702</v>
      </c>
      <c r="G427">
        <v>2</v>
      </c>
      <c r="H427">
        <f>(Table1[[#This Row],[Ad Impressions]]-$N$3)/($N$4-$N$3)</f>
        <v>0.39213537498325746</v>
      </c>
      <c r="I427">
        <f>(Table1[[#This Row],[Direct Visit Clicks]]-$N$5)/($N$6-$N$5)</f>
        <v>0.26081657525898844</v>
      </c>
      <c r="J427">
        <f>(Table1[[#This Row],[Ad Impressions]]-$N$3)/($N$4-$N$3)</f>
        <v>0.39213537498325746</v>
      </c>
      <c r="K427">
        <f>(Table1[[#This Row],[Direct Visit Conversions]]-$N$23)/($N$24-$N$23)</f>
        <v>7.6923076923076927E-2</v>
      </c>
    </row>
    <row r="428" spans="1:11" x14ac:dyDescent="0.25">
      <c r="A428" s="1">
        <v>44257</v>
      </c>
      <c r="B428">
        <v>9</v>
      </c>
      <c r="C428">
        <v>844389</v>
      </c>
      <c r="D428">
        <v>576</v>
      </c>
      <c r="E428">
        <v>9</v>
      </c>
      <c r="F428">
        <v>948</v>
      </c>
      <c r="G428">
        <v>11</v>
      </c>
      <c r="H428">
        <f>(Table1[[#This Row],[Ad Impressions]]-$N$3)/($N$4-$N$3)</f>
        <v>0.46675123728811685</v>
      </c>
      <c r="I428">
        <f>(Table1[[#This Row],[Direct Visit Clicks]]-$N$5)/($N$6-$N$5)</f>
        <v>0.41072516758074346</v>
      </c>
      <c r="J428">
        <f>(Table1[[#This Row],[Ad Impressions]]-$N$3)/($N$4-$N$3)</f>
        <v>0.46675123728811685</v>
      </c>
      <c r="K428">
        <f>(Table1[[#This Row],[Direct Visit Conversions]]-$N$23)/($N$24-$N$23)</f>
        <v>0.42307692307692307</v>
      </c>
    </row>
    <row r="429" spans="1:11" x14ac:dyDescent="0.25">
      <c r="A429" s="1">
        <v>44258</v>
      </c>
      <c r="B429">
        <v>9</v>
      </c>
      <c r="C429">
        <v>861378</v>
      </c>
      <c r="D429">
        <v>538</v>
      </c>
      <c r="E429">
        <v>17</v>
      </c>
      <c r="F429">
        <v>837</v>
      </c>
      <c r="G429">
        <v>1</v>
      </c>
      <c r="H429">
        <f>(Table1[[#This Row],[Ad Impressions]]-$N$3)/($N$4-$N$3)</f>
        <v>0.47615418419791294</v>
      </c>
      <c r="I429">
        <f>(Table1[[#This Row],[Direct Visit Clicks]]-$N$5)/($N$6-$N$5)</f>
        <v>0.34308348567946373</v>
      </c>
      <c r="J429">
        <f>(Table1[[#This Row],[Ad Impressions]]-$N$3)/($N$4-$N$3)</f>
        <v>0.47615418419791294</v>
      </c>
      <c r="K429">
        <f>(Table1[[#This Row],[Direct Visit Conversions]]-$N$23)/($N$24-$N$23)</f>
        <v>3.8461538461538464E-2</v>
      </c>
    </row>
    <row r="430" spans="1:11" x14ac:dyDescent="0.25">
      <c r="A430" s="1">
        <v>44259</v>
      </c>
      <c r="B430">
        <v>9</v>
      </c>
      <c r="C430">
        <v>958820</v>
      </c>
      <c r="D430">
        <v>836</v>
      </c>
      <c r="E430">
        <v>4</v>
      </c>
      <c r="F430">
        <v>699</v>
      </c>
      <c r="G430">
        <v>3</v>
      </c>
      <c r="H430">
        <f>(Table1[[#This Row],[Ad Impressions]]-$N$3)/($N$4-$N$3)</f>
        <v>0.53008566649730404</v>
      </c>
      <c r="I430">
        <f>(Table1[[#This Row],[Direct Visit Clicks]]-$N$5)/($N$6-$N$5)</f>
        <v>0.25898842169408898</v>
      </c>
      <c r="J430">
        <f>(Table1[[#This Row],[Ad Impressions]]-$N$3)/($N$4-$N$3)</f>
        <v>0.53008566649730404</v>
      </c>
      <c r="K430">
        <f>(Table1[[#This Row],[Direct Visit Conversions]]-$N$23)/($N$24-$N$23)</f>
        <v>0.11538461538461539</v>
      </c>
    </row>
    <row r="431" spans="1:11" x14ac:dyDescent="0.25">
      <c r="A431" s="1">
        <v>44260</v>
      </c>
      <c r="B431">
        <v>9</v>
      </c>
      <c r="C431">
        <v>1208195</v>
      </c>
      <c r="D431">
        <v>764</v>
      </c>
      <c r="E431">
        <v>4</v>
      </c>
      <c r="F431">
        <v>685</v>
      </c>
      <c r="G431">
        <v>0</v>
      </c>
      <c r="H431">
        <f>(Table1[[#This Row],[Ad Impressions]]-$N$3)/($N$4-$N$3)</f>
        <v>0.66810790945630172</v>
      </c>
      <c r="I431">
        <f>(Table1[[#This Row],[Direct Visit Clicks]]-$N$5)/($N$6-$N$5)</f>
        <v>0.25045703839122485</v>
      </c>
      <c r="J431">
        <f>(Table1[[#This Row],[Ad Impressions]]-$N$3)/($N$4-$N$3)</f>
        <v>0.66810790945630172</v>
      </c>
      <c r="K431">
        <f>(Table1[[#This Row],[Direct Visit Conversions]]-$N$23)/($N$24-$N$23)</f>
        <v>0</v>
      </c>
    </row>
    <row r="432" spans="1:11" x14ac:dyDescent="0.25">
      <c r="A432" s="1">
        <v>44261</v>
      </c>
      <c r="B432">
        <v>9</v>
      </c>
      <c r="C432">
        <v>1204800</v>
      </c>
      <c r="D432">
        <v>748</v>
      </c>
      <c r="E432">
        <v>3</v>
      </c>
      <c r="F432">
        <v>433</v>
      </c>
      <c r="G432">
        <v>1</v>
      </c>
      <c r="H432">
        <f>(Table1[[#This Row],[Ad Impressions]]-$N$3)/($N$4-$N$3)</f>
        <v>0.66622886979777218</v>
      </c>
      <c r="I432">
        <f>(Table1[[#This Row],[Direct Visit Clicks]]-$N$5)/($N$6-$N$5)</f>
        <v>9.6892138939670927E-2</v>
      </c>
      <c r="J432">
        <f>(Table1[[#This Row],[Ad Impressions]]-$N$3)/($N$4-$N$3)</f>
        <v>0.66622886979777218</v>
      </c>
      <c r="K432">
        <f>(Table1[[#This Row],[Direct Visit Conversions]]-$N$23)/($N$24-$N$23)</f>
        <v>3.8461538461538464E-2</v>
      </c>
    </row>
    <row r="433" spans="1:11" x14ac:dyDescent="0.25">
      <c r="A433" s="1">
        <v>44262</v>
      </c>
      <c r="B433">
        <v>9</v>
      </c>
      <c r="C433">
        <v>720524</v>
      </c>
      <c r="D433">
        <v>971</v>
      </c>
      <c r="E433">
        <v>7</v>
      </c>
      <c r="F433">
        <v>397</v>
      </c>
      <c r="G433">
        <v>3</v>
      </c>
      <c r="H433">
        <f>(Table1[[#This Row],[Ad Impressions]]-$N$3)/($N$4-$N$3)</f>
        <v>0.39819534706609683</v>
      </c>
      <c r="I433">
        <f>(Table1[[#This Row],[Direct Visit Clicks]]-$N$5)/($N$6-$N$5)</f>
        <v>7.4954296160877509E-2</v>
      </c>
      <c r="J433">
        <f>(Table1[[#This Row],[Ad Impressions]]-$N$3)/($N$4-$N$3)</f>
        <v>0.39819534706609683</v>
      </c>
      <c r="K433">
        <f>(Table1[[#This Row],[Direct Visit Conversions]]-$N$23)/($N$24-$N$23)</f>
        <v>0.11538461538461539</v>
      </c>
    </row>
    <row r="434" spans="1:11" x14ac:dyDescent="0.25">
      <c r="A434" s="1">
        <v>44263</v>
      </c>
      <c r="B434">
        <v>10</v>
      </c>
      <c r="C434">
        <v>1620101</v>
      </c>
      <c r="D434">
        <v>1032</v>
      </c>
      <c r="E434">
        <v>7</v>
      </c>
      <c r="F434">
        <v>1012</v>
      </c>
      <c r="G434">
        <v>4</v>
      </c>
      <c r="H434">
        <f>(Table1[[#This Row],[Ad Impressions]]-$N$3)/($N$4-$N$3)</f>
        <v>0.89608661625637742</v>
      </c>
      <c r="I434">
        <f>(Table1[[#This Row],[Direct Visit Clicks]]-$N$5)/($N$6-$N$5)</f>
        <v>0.44972577696526506</v>
      </c>
      <c r="J434">
        <f>(Table1[[#This Row],[Ad Impressions]]-$N$3)/($N$4-$N$3)</f>
        <v>0.89608661625637742</v>
      </c>
      <c r="K434">
        <f>(Table1[[#This Row],[Direct Visit Conversions]]-$N$23)/($N$24-$N$23)</f>
        <v>0.15384615384615385</v>
      </c>
    </row>
    <row r="435" spans="1:11" x14ac:dyDescent="0.25">
      <c r="A435" s="1">
        <v>44264</v>
      </c>
      <c r="B435">
        <v>10</v>
      </c>
      <c r="C435">
        <v>1434629</v>
      </c>
      <c r="D435">
        <v>1040</v>
      </c>
      <c r="E435">
        <v>3</v>
      </c>
      <c r="F435">
        <v>881</v>
      </c>
      <c r="G435">
        <v>2</v>
      </c>
      <c r="H435">
        <f>(Table1[[#This Row],[Ad Impressions]]-$N$3)/($N$4-$N$3)</f>
        <v>0.79343293627205169</v>
      </c>
      <c r="I435">
        <f>(Table1[[#This Row],[Direct Visit Clicks]]-$N$5)/($N$6-$N$5)</f>
        <v>0.36989640463132234</v>
      </c>
      <c r="J435">
        <f>(Table1[[#This Row],[Ad Impressions]]-$N$3)/($N$4-$N$3)</f>
        <v>0.79343293627205169</v>
      </c>
      <c r="K435">
        <f>(Table1[[#This Row],[Direct Visit Conversions]]-$N$23)/($N$24-$N$23)</f>
        <v>7.6923076923076927E-2</v>
      </c>
    </row>
    <row r="436" spans="1:11" x14ac:dyDescent="0.25">
      <c r="A436" s="1">
        <v>44265</v>
      </c>
      <c r="B436">
        <v>10</v>
      </c>
      <c r="C436">
        <v>1322327</v>
      </c>
      <c r="D436">
        <v>653</v>
      </c>
      <c r="E436">
        <v>1</v>
      </c>
      <c r="F436">
        <v>764</v>
      </c>
      <c r="G436">
        <v>1</v>
      </c>
      <c r="H436">
        <f>(Table1[[#This Row],[Ad Impressions]]-$N$3)/($N$4-$N$3)</f>
        <v>0.73127685034210144</v>
      </c>
      <c r="I436">
        <f>(Table1[[#This Row],[Direct Visit Clicks]]-$N$5)/($N$6-$N$5)</f>
        <v>0.29859841560024375</v>
      </c>
      <c r="J436">
        <f>(Table1[[#This Row],[Ad Impressions]]-$N$3)/($N$4-$N$3)</f>
        <v>0.73127685034210144</v>
      </c>
      <c r="K436">
        <f>(Table1[[#This Row],[Direct Visit Conversions]]-$N$23)/($N$24-$N$23)</f>
        <v>3.8461538461538464E-2</v>
      </c>
    </row>
    <row r="437" spans="1:11" x14ac:dyDescent="0.25">
      <c r="A437" s="1">
        <v>44266</v>
      </c>
      <c r="B437">
        <v>10</v>
      </c>
      <c r="C437">
        <v>1411131</v>
      </c>
      <c r="D437">
        <v>740</v>
      </c>
      <c r="E437">
        <v>2</v>
      </c>
      <c r="F437">
        <v>966</v>
      </c>
      <c r="G437">
        <v>2</v>
      </c>
      <c r="H437">
        <f>(Table1[[#This Row],[Ad Impressions]]-$N$3)/($N$4-$N$3)</f>
        <v>0.78042743586082153</v>
      </c>
      <c r="I437">
        <f>(Table1[[#This Row],[Direct Visit Clicks]]-$N$5)/($N$6-$N$5)</f>
        <v>0.42169408897014016</v>
      </c>
      <c r="J437">
        <f>(Table1[[#This Row],[Ad Impressions]]-$N$3)/($N$4-$N$3)</f>
        <v>0.78042743586082153</v>
      </c>
      <c r="K437">
        <f>(Table1[[#This Row],[Direct Visit Conversions]]-$N$23)/($N$24-$N$23)</f>
        <v>7.6923076923076927E-2</v>
      </c>
    </row>
    <row r="438" spans="1:11" x14ac:dyDescent="0.25">
      <c r="A438" s="1">
        <v>44267</v>
      </c>
      <c r="B438">
        <v>10</v>
      </c>
      <c r="C438">
        <v>1195212</v>
      </c>
      <c r="D438">
        <v>675</v>
      </c>
      <c r="E438">
        <v>9</v>
      </c>
      <c r="F438">
        <v>1077</v>
      </c>
      <c r="G438">
        <v>7</v>
      </c>
      <c r="H438">
        <f>(Table1[[#This Row],[Ad Impressions]]-$N$3)/($N$4-$N$3)</f>
        <v>0.66092217399630504</v>
      </c>
      <c r="I438">
        <f>(Table1[[#This Row],[Direct Visit Clicks]]-$N$5)/($N$6-$N$5)</f>
        <v>0.48933577087141988</v>
      </c>
      <c r="J438">
        <f>(Table1[[#This Row],[Ad Impressions]]-$N$3)/($N$4-$N$3)</f>
        <v>0.66092217399630504</v>
      </c>
      <c r="K438">
        <f>(Table1[[#This Row],[Direct Visit Conversions]]-$N$23)/($N$24-$N$23)</f>
        <v>0.26923076923076922</v>
      </c>
    </row>
    <row r="439" spans="1:11" x14ac:dyDescent="0.25">
      <c r="A439" s="1">
        <v>44268</v>
      </c>
      <c r="B439">
        <v>10</v>
      </c>
      <c r="C439">
        <v>1242798</v>
      </c>
      <c r="D439">
        <v>776</v>
      </c>
      <c r="E439">
        <v>6</v>
      </c>
      <c r="F439">
        <v>601</v>
      </c>
      <c r="G439">
        <v>2</v>
      </c>
      <c r="H439">
        <f>(Table1[[#This Row],[Ad Impressions]]-$N$3)/($N$4-$N$3)</f>
        <v>0.68725972368431243</v>
      </c>
      <c r="I439">
        <f>(Table1[[#This Row],[Direct Visit Clicks]]-$N$5)/($N$6-$N$5)</f>
        <v>0.19926873857404023</v>
      </c>
      <c r="J439">
        <f>(Table1[[#This Row],[Ad Impressions]]-$N$3)/($N$4-$N$3)</f>
        <v>0.68725972368431243</v>
      </c>
      <c r="K439">
        <f>(Table1[[#This Row],[Direct Visit Conversions]]-$N$23)/($N$24-$N$23)</f>
        <v>7.6923076923076927E-2</v>
      </c>
    </row>
    <row r="440" spans="1:11" x14ac:dyDescent="0.25">
      <c r="A440" s="1">
        <v>44269</v>
      </c>
      <c r="B440">
        <v>10</v>
      </c>
      <c r="C440">
        <v>873798</v>
      </c>
      <c r="D440">
        <v>846</v>
      </c>
      <c r="E440">
        <v>7</v>
      </c>
      <c r="F440">
        <v>524</v>
      </c>
      <c r="G440">
        <v>2</v>
      </c>
      <c r="H440">
        <f>(Table1[[#This Row],[Ad Impressions]]-$N$3)/($N$4-$N$3)</f>
        <v>0.48302831455400619</v>
      </c>
      <c r="I440">
        <f>(Table1[[#This Row],[Direct Visit Clicks]]-$N$5)/($N$6-$N$5)</f>
        <v>0.15234613040828762</v>
      </c>
      <c r="J440">
        <f>(Table1[[#This Row],[Ad Impressions]]-$N$3)/($N$4-$N$3)</f>
        <v>0.48302831455400619</v>
      </c>
      <c r="K440">
        <f>(Table1[[#This Row],[Direct Visit Conversions]]-$N$23)/($N$24-$N$23)</f>
        <v>7.6923076923076927E-2</v>
      </c>
    </row>
    <row r="441" spans="1:11" x14ac:dyDescent="0.25">
      <c r="A441" s="1">
        <v>44270</v>
      </c>
      <c r="B441">
        <v>11</v>
      </c>
      <c r="C441">
        <v>1020970</v>
      </c>
      <c r="D441">
        <v>605</v>
      </c>
      <c r="E441">
        <v>6</v>
      </c>
      <c r="F441">
        <v>945</v>
      </c>
      <c r="G441">
        <v>3</v>
      </c>
      <c r="H441">
        <f>(Table1[[#This Row],[Ad Impressions]]-$N$3)/($N$4-$N$3)</f>
        <v>0.56448399191044374</v>
      </c>
      <c r="I441">
        <f>(Table1[[#This Row],[Direct Visit Clicks]]-$N$5)/($N$6-$N$5)</f>
        <v>0.408897014015844</v>
      </c>
      <c r="J441">
        <f>(Table1[[#This Row],[Ad Impressions]]-$N$3)/($N$4-$N$3)</f>
        <v>0.56448399191044374</v>
      </c>
      <c r="K441">
        <f>(Table1[[#This Row],[Direct Visit Conversions]]-$N$23)/($N$24-$N$23)</f>
        <v>0.11538461538461539</v>
      </c>
    </row>
    <row r="442" spans="1:11" x14ac:dyDescent="0.25">
      <c r="A442" s="1">
        <v>44271</v>
      </c>
      <c r="B442">
        <v>11</v>
      </c>
      <c r="C442">
        <v>533105</v>
      </c>
      <c r="D442">
        <v>349</v>
      </c>
      <c r="E442">
        <v>5</v>
      </c>
      <c r="F442">
        <v>1386</v>
      </c>
      <c r="G442">
        <v>1</v>
      </c>
      <c r="H442">
        <f>(Table1[[#This Row],[Ad Impressions]]-$N$3)/($N$4-$N$3)</f>
        <v>0.2944640558254657</v>
      </c>
      <c r="I442">
        <f>(Table1[[#This Row],[Direct Visit Clicks]]-$N$5)/($N$6-$N$5)</f>
        <v>0.67763558805606339</v>
      </c>
      <c r="J442">
        <f>(Table1[[#This Row],[Ad Impressions]]-$N$3)/($N$4-$N$3)</f>
        <v>0.2944640558254657</v>
      </c>
      <c r="K442">
        <f>(Table1[[#This Row],[Direct Visit Conversions]]-$N$23)/($N$24-$N$23)</f>
        <v>3.8461538461538464E-2</v>
      </c>
    </row>
    <row r="443" spans="1:11" x14ac:dyDescent="0.25">
      <c r="A443" s="1">
        <v>44272</v>
      </c>
      <c r="B443">
        <v>11</v>
      </c>
      <c r="C443">
        <v>111836</v>
      </c>
      <c r="D443">
        <v>665</v>
      </c>
      <c r="E443">
        <v>7</v>
      </c>
      <c r="F443">
        <v>1356</v>
      </c>
      <c r="G443">
        <v>3</v>
      </c>
      <c r="H443">
        <f>(Table1[[#This Row],[Ad Impressions]]-$N$3)/($N$4-$N$3)</f>
        <v>6.1303184570953531E-2</v>
      </c>
      <c r="I443">
        <f>(Table1[[#This Row],[Direct Visit Clicks]]-$N$5)/($N$6-$N$5)</f>
        <v>0.6593540524070689</v>
      </c>
      <c r="J443">
        <f>(Table1[[#This Row],[Ad Impressions]]-$N$3)/($N$4-$N$3)</f>
        <v>6.1303184570953531E-2</v>
      </c>
      <c r="K443">
        <f>(Table1[[#This Row],[Direct Visit Conversions]]-$N$23)/($N$24-$N$23)</f>
        <v>0.11538461538461539</v>
      </c>
    </row>
    <row r="444" spans="1:11" x14ac:dyDescent="0.25">
      <c r="A444" s="1">
        <v>44273</v>
      </c>
      <c r="B444">
        <v>11</v>
      </c>
      <c r="C444">
        <v>124667</v>
      </c>
      <c r="D444">
        <v>678</v>
      </c>
      <c r="E444">
        <v>6</v>
      </c>
      <c r="F444">
        <v>1109</v>
      </c>
      <c r="G444">
        <v>10</v>
      </c>
      <c r="H444">
        <f>(Table1[[#This Row],[Ad Impressions]]-$N$3)/($N$4-$N$3)</f>
        <v>6.8404792187622798E-2</v>
      </c>
      <c r="I444">
        <f>(Table1[[#This Row],[Direct Visit Clicks]]-$N$5)/($N$6-$N$5)</f>
        <v>0.50883607556368071</v>
      </c>
      <c r="J444">
        <f>(Table1[[#This Row],[Ad Impressions]]-$N$3)/($N$4-$N$3)</f>
        <v>6.8404792187622798E-2</v>
      </c>
      <c r="K444">
        <f>(Table1[[#This Row],[Direct Visit Conversions]]-$N$23)/($N$24-$N$23)</f>
        <v>0.38461538461538464</v>
      </c>
    </row>
    <row r="445" spans="1:11" x14ac:dyDescent="0.25">
      <c r="A445" s="1">
        <v>44274</v>
      </c>
      <c r="B445">
        <v>11</v>
      </c>
      <c r="C445">
        <v>91943</v>
      </c>
      <c r="D445">
        <v>441</v>
      </c>
      <c r="E445">
        <v>8</v>
      </c>
      <c r="F445">
        <v>657</v>
      </c>
      <c r="G445">
        <v>1</v>
      </c>
      <c r="H445">
        <f>(Table1[[#This Row],[Ad Impressions]]-$N$3)/($N$4-$N$3)</f>
        <v>5.029295307548149E-2</v>
      </c>
      <c r="I445">
        <f>(Table1[[#This Row],[Direct Visit Clicks]]-$N$5)/($N$6-$N$5)</f>
        <v>0.23339427178549665</v>
      </c>
      <c r="J445">
        <f>(Table1[[#This Row],[Ad Impressions]]-$N$3)/($N$4-$N$3)</f>
        <v>5.029295307548149E-2</v>
      </c>
      <c r="K445">
        <f>(Table1[[#This Row],[Direct Visit Conversions]]-$N$23)/($N$24-$N$23)</f>
        <v>3.8461538461538464E-2</v>
      </c>
    </row>
    <row r="446" spans="1:11" x14ac:dyDescent="0.25">
      <c r="A446" s="1">
        <v>44275</v>
      </c>
      <c r="B446">
        <v>11</v>
      </c>
      <c r="C446">
        <v>79238</v>
      </c>
      <c r="D446">
        <v>396</v>
      </c>
      <c r="E446">
        <v>8</v>
      </c>
      <c r="F446">
        <v>678</v>
      </c>
      <c r="G446">
        <v>1</v>
      </c>
      <c r="H446">
        <f>(Table1[[#This Row],[Ad Impressions]]-$N$3)/($N$4-$N$3)</f>
        <v>4.3261083013149404E-2</v>
      </c>
      <c r="I446">
        <f>(Table1[[#This Row],[Direct Visit Clicks]]-$N$5)/($N$6-$N$5)</f>
        <v>0.24619134673979282</v>
      </c>
      <c r="J446">
        <f>(Table1[[#This Row],[Ad Impressions]]-$N$3)/($N$4-$N$3)</f>
        <v>4.3261083013149404E-2</v>
      </c>
      <c r="K446">
        <f>(Table1[[#This Row],[Direct Visit Conversions]]-$N$23)/($N$24-$N$23)</f>
        <v>3.8461538461538464E-2</v>
      </c>
    </row>
    <row r="447" spans="1:11" x14ac:dyDescent="0.25">
      <c r="A447" s="1">
        <v>44276</v>
      </c>
      <c r="B447">
        <v>11</v>
      </c>
      <c r="C447">
        <v>62975</v>
      </c>
      <c r="D447">
        <v>267</v>
      </c>
      <c r="E447">
        <v>9</v>
      </c>
      <c r="F447">
        <v>542</v>
      </c>
      <c r="G447">
        <v>2</v>
      </c>
      <c r="H447">
        <f>(Table1[[#This Row],[Ad Impressions]]-$N$3)/($N$4-$N$3)</f>
        <v>3.4259957249772245E-2</v>
      </c>
      <c r="I447">
        <f>(Table1[[#This Row],[Direct Visit Clicks]]-$N$5)/($N$6-$N$5)</f>
        <v>0.16331505179768435</v>
      </c>
      <c r="J447">
        <f>(Table1[[#This Row],[Ad Impressions]]-$N$3)/($N$4-$N$3)</f>
        <v>3.4259957249772245E-2</v>
      </c>
      <c r="K447">
        <f>(Table1[[#This Row],[Direct Visit Conversions]]-$N$23)/($N$24-$N$23)</f>
        <v>7.6923076923076927E-2</v>
      </c>
    </row>
    <row r="448" spans="1:11" x14ac:dyDescent="0.25">
      <c r="A448" s="1">
        <v>44277</v>
      </c>
      <c r="B448">
        <v>12</v>
      </c>
      <c r="C448">
        <v>658770</v>
      </c>
      <c r="D448">
        <v>566</v>
      </c>
      <c r="E448">
        <v>18</v>
      </c>
      <c r="F448">
        <v>1262</v>
      </c>
      <c r="G448">
        <v>6</v>
      </c>
      <c r="H448">
        <f>(Table1[[#This Row],[Ad Impressions]]-$N$3)/($N$4-$N$3)</f>
        <v>0.36401619682373115</v>
      </c>
      <c r="I448">
        <f>(Table1[[#This Row],[Direct Visit Clicks]]-$N$5)/($N$6-$N$5)</f>
        <v>0.60207190737355276</v>
      </c>
      <c r="J448">
        <f>(Table1[[#This Row],[Ad Impressions]]-$N$3)/($N$4-$N$3)</f>
        <v>0.36401619682373115</v>
      </c>
      <c r="K448">
        <f>(Table1[[#This Row],[Direct Visit Conversions]]-$N$23)/($N$24-$N$23)</f>
        <v>0.23076923076923078</v>
      </c>
    </row>
    <row r="449" spans="1:11" x14ac:dyDescent="0.25">
      <c r="A449" s="1">
        <v>44278</v>
      </c>
      <c r="B449">
        <v>12</v>
      </c>
      <c r="C449">
        <v>1080262</v>
      </c>
      <c r="D449">
        <v>789</v>
      </c>
      <c r="E449">
        <v>3</v>
      </c>
      <c r="F449">
        <v>805</v>
      </c>
      <c r="G449">
        <v>0</v>
      </c>
      <c r="H449">
        <f>(Table1[[#This Row],[Ad Impressions]]-$N$3)/($N$4-$N$3)</f>
        <v>0.59730049247996708</v>
      </c>
      <c r="I449">
        <f>(Table1[[#This Row],[Direct Visit Clicks]]-$N$5)/($N$6-$N$5)</f>
        <v>0.3235831809872029</v>
      </c>
      <c r="J449">
        <f>(Table1[[#This Row],[Ad Impressions]]-$N$3)/($N$4-$N$3)</f>
        <v>0.59730049247996708</v>
      </c>
      <c r="K449">
        <f>(Table1[[#This Row],[Direct Visit Conversions]]-$N$23)/($N$24-$N$23)</f>
        <v>0</v>
      </c>
    </row>
    <row r="450" spans="1:11" x14ac:dyDescent="0.25">
      <c r="A450" s="1">
        <v>44279</v>
      </c>
      <c r="B450">
        <v>12</v>
      </c>
      <c r="C450">
        <v>1490445</v>
      </c>
      <c r="D450">
        <v>794</v>
      </c>
      <c r="E450">
        <v>7</v>
      </c>
      <c r="F450">
        <v>1814</v>
      </c>
      <c r="G450">
        <v>3</v>
      </c>
      <c r="H450">
        <f>(Table1[[#This Row],[Ad Impressions]]-$N$3)/($N$4-$N$3)</f>
        <v>0.82432556589811457</v>
      </c>
      <c r="I450">
        <f>(Table1[[#This Row],[Direct Visit Clicks]]-$N$5)/($N$6-$N$5)</f>
        <v>0.93845216331505177</v>
      </c>
      <c r="J450">
        <f>(Table1[[#This Row],[Ad Impressions]]-$N$3)/($N$4-$N$3)</f>
        <v>0.82432556589811457</v>
      </c>
      <c r="K450">
        <f>(Table1[[#This Row],[Direct Visit Conversions]]-$N$23)/($N$24-$N$23)</f>
        <v>0.11538461538461539</v>
      </c>
    </row>
    <row r="451" spans="1:11" x14ac:dyDescent="0.25">
      <c r="A451" s="1">
        <v>44280</v>
      </c>
      <c r="B451">
        <v>12</v>
      </c>
      <c r="C451">
        <v>1256122</v>
      </c>
      <c r="D451">
        <v>902</v>
      </c>
      <c r="E451">
        <v>14</v>
      </c>
      <c r="F451">
        <v>899</v>
      </c>
      <c r="G451">
        <v>9</v>
      </c>
      <c r="H451">
        <f>(Table1[[#This Row],[Ad Impressions]]-$N$3)/($N$4-$N$3)</f>
        <v>0.69463419331914233</v>
      </c>
      <c r="I451">
        <f>(Table1[[#This Row],[Direct Visit Clicks]]-$N$5)/($N$6-$N$5)</f>
        <v>0.3808653260207191</v>
      </c>
      <c r="J451">
        <f>(Table1[[#This Row],[Ad Impressions]]-$N$3)/($N$4-$N$3)</f>
        <v>0.69463419331914233</v>
      </c>
      <c r="K451">
        <f>(Table1[[#This Row],[Direct Visit Conversions]]-$N$23)/($N$24-$N$23)</f>
        <v>0.34615384615384615</v>
      </c>
    </row>
    <row r="452" spans="1:11" x14ac:dyDescent="0.25">
      <c r="A452" s="1">
        <v>44281</v>
      </c>
      <c r="B452">
        <v>12</v>
      </c>
      <c r="C452">
        <v>890253</v>
      </c>
      <c r="D452">
        <v>697</v>
      </c>
      <c r="E452">
        <v>3</v>
      </c>
      <c r="F452">
        <v>779</v>
      </c>
      <c r="G452">
        <v>6</v>
      </c>
      <c r="H452">
        <f>(Table1[[#This Row],[Ad Impressions]]-$N$3)/($N$4-$N$3)</f>
        <v>0.49213570706684956</v>
      </c>
      <c r="I452">
        <f>(Table1[[#This Row],[Direct Visit Clicks]]-$N$5)/($N$6-$N$5)</f>
        <v>0.30773918342474099</v>
      </c>
      <c r="J452">
        <f>(Table1[[#This Row],[Ad Impressions]]-$N$3)/($N$4-$N$3)</f>
        <v>0.49213570706684956</v>
      </c>
      <c r="K452">
        <f>(Table1[[#This Row],[Direct Visit Conversions]]-$N$23)/($N$24-$N$23)</f>
        <v>0.23076923076923078</v>
      </c>
    </row>
    <row r="453" spans="1:11" x14ac:dyDescent="0.25">
      <c r="A453" s="1">
        <v>44282</v>
      </c>
      <c r="B453">
        <v>12</v>
      </c>
      <c r="C453">
        <v>457190</v>
      </c>
      <c r="D453">
        <v>530</v>
      </c>
      <c r="E453">
        <v>9</v>
      </c>
      <c r="F453">
        <v>544</v>
      </c>
      <c r="G453">
        <v>5</v>
      </c>
      <c r="H453">
        <f>(Table1[[#This Row],[Ad Impressions]]-$N$3)/($N$4-$N$3)</f>
        <v>0.25244717933731614</v>
      </c>
      <c r="I453">
        <f>(Table1[[#This Row],[Direct Visit Clicks]]-$N$5)/($N$6-$N$5)</f>
        <v>0.16453382084095064</v>
      </c>
      <c r="J453">
        <f>(Table1[[#This Row],[Ad Impressions]]-$N$3)/($N$4-$N$3)</f>
        <v>0.25244717933731614</v>
      </c>
      <c r="K453">
        <f>(Table1[[#This Row],[Direct Visit Conversions]]-$N$23)/($N$24-$N$23)</f>
        <v>0.19230769230769232</v>
      </c>
    </row>
    <row r="454" spans="1:11" x14ac:dyDescent="0.25">
      <c r="A454" s="1">
        <v>44283</v>
      </c>
      <c r="B454">
        <v>12</v>
      </c>
      <c r="C454">
        <v>249192</v>
      </c>
      <c r="D454">
        <v>617</v>
      </c>
      <c r="E454">
        <v>2</v>
      </c>
      <c r="F454">
        <v>449</v>
      </c>
      <c r="G454">
        <v>6</v>
      </c>
      <c r="H454">
        <f>(Table1[[#This Row],[Ad Impressions]]-$N$3)/($N$4-$N$3)</f>
        <v>0.1373259743609328</v>
      </c>
      <c r="I454">
        <f>(Table1[[#This Row],[Direct Visit Clicks]]-$N$5)/($N$6-$N$5)</f>
        <v>0.10664229128580134</v>
      </c>
      <c r="J454">
        <f>(Table1[[#This Row],[Ad Impressions]]-$N$3)/($N$4-$N$3)</f>
        <v>0.1373259743609328</v>
      </c>
      <c r="K454">
        <f>(Table1[[#This Row],[Direct Visit Conversions]]-$N$23)/($N$24-$N$23)</f>
        <v>0.23076923076923078</v>
      </c>
    </row>
    <row r="455" spans="1:11" x14ac:dyDescent="0.25">
      <c r="A455" s="1">
        <v>44284</v>
      </c>
      <c r="B455">
        <v>13</v>
      </c>
      <c r="C455">
        <v>398832</v>
      </c>
      <c r="D455">
        <v>250</v>
      </c>
      <c r="E455">
        <v>5</v>
      </c>
      <c r="F455">
        <v>932</v>
      </c>
      <c r="G455">
        <v>2</v>
      </c>
      <c r="H455">
        <f>(Table1[[#This Row],[Ad Impressions]]-$N$3)/($N$4-$N$3)</f>
        <v>0.22014762222613343</v>
      </c>
      <c r="I455">
        <f>(Table1[[#This Row],[Direct Visit Clicks]]-$N$5)/($N$6-$N$5)</f>
        <v>0.40097501523461304</v>
      </c>
      <c r="J455">
        <f>(Table1[[#This Row],[Ad Impressions]]-$N$3)/($N$4-$N$3)</f>
        <v>0.22014762222613343</v>
      </c>
      <c r="K455">
        <f>(Table1[[#This Row],[Direct Visit Conversions]]-$N$23)/($N$24-$N$23)</f>
        <v>7.6923076923076927E-2</v>
      </c>
    </row>
    <row r="456" spans="1:11" x14ac:dyDescent="0.25">
      <c r="A456" s="1">
        <v>44285</v>
      </c>
      <c r="B456">
        <v>13</v>
      </c>
      <c r="C456">
        <v>366206</v>
      </c>
      <c r="D456">
        <v>394</v>
      </c>
      <c r="E456">
        <v>6</v>
      </c>
      <c r="F456">
        <v>708</v>
      </c>
      <c r="G456">
        <v>3</v>
      </c>
      <c r="H456">
        <f>(Table1[[#This Row],[Ad Impressions]]-$N$3)/($N$4-$N$3)</f>
        <v>0.20209002343403215</v>
      </c>
      <c r="I456">
        <f>(Table1[[#This Row],[Direct Visit Clicks]]-$N$5)/($N$6-$N$5)</f>
        <v>0.2644728823887873</v>
      </c>
      <c r="J456">
        <f>(Table1[[#This Row],[Ad Impressions]]-$N$3)/($N$4-$N$3)</f>
        <v>0.20209002343403215</v>
      </c>
      <c r="K456">
        <f>(Table1[[#This Row],[Direct Visit Conversions]]-$N$23)/($N$24-$N$23)</f>
        <v>0.11538461538461539</v>
      </c>
    </row>
    <row r="457" spans="1:11" x14ac:dyDescent="0.25">
      <c r="A457" s="1">
        <v>44286</v>
      </c>
      <c r="B457">
        <v>13</v>
      </c>
      <c r="C457">
        <v>368696</v>
      </c>
      <c r="D457">
        <v>267</v>
      </c>
      <c r="E457">
        <v>2</v>
      </c>
      <c r="F457">
        <v>630</v>
      </c>
      <c r="G457">
        <v>2</v>
      </c>
      <c r="H457">
        <f>(Table1[[#This Row],[Ad Impressions]]-$N$3)/($N$4-$N$3)</f>
        <v>0.20346817034117162</v>
      </c>
      <c r="I457">
        <f>(Table1[[#This Row],[Direct Visit Clicks]]-$N$5)/($N$6-$N$5)</f>
        <v>0.21694088970140157</v>
      </c>
      <c r="J457">
        <f>(Table1[[#This Row],[Ad Impressions]]-$N$3)/($N$4-$N$3)</f>
        <v>0.20346817034117162</v>
      </c>
      <c r="K457">
        <f>(Table1[[#This Row],[Direct Visit Conversions]]-$N$23)/($N$24-$N$23)</f>
        <v>7.6923076923076927E-2</v>
      </c>
    </row>
    <row r="458" spans="1:11" x14ac:dyDescent="0.25">
      <c r="A458" s="1">
        <v>44287</v>
      </c>
      <c r="B458">
        <v>13</v>
      </c>
      <c r="C458">
        <v>454071</v>
      </c>
      <c r="D458">
        <v>232</v>
      </c>
      <c r="E458">
        <v>6</v>
      </c>
      <c r="F458">
        <v>729</v>
      </c>
      <c r="G458">
        <v>1</v>
      </c>
      <c r="H458">
        <f>(Table1[[#This Row],[Ad Impressions]]-$N$3)/($N$4-$N$3)</f>
        <v>0.25072089813114423</v>
      </c>
      <c r="I458">
        <f>(Table1[[#This Row],[Direct Visit Clicks]]-$N$5)/($N$6-$N$5)</f>
        <v>0.27726995734308346</v>
      </c>
      <c r="J458">
        <f>(Table1[[#This Row],[Ad Impressions]]-$N$3)/($N$4-$N$3)</f>
        <v>0.25072089813114423</v>
      </c>
      <c r="K458">
        <f>(Table1[[#This Row],[Direct Visit Conversions]]-$N$23)/($N$24-$N$23)</f>
        <v>3.8461538461538464E-2</v>
      </c>
    </row>
    <row r="459" spans="1:11" x14ac:dyDescent="0.25">
      <c r="A459" s="1">
        <v>44288</v>
      </c>
      <c r="B459">
        <v>13</v>
      </c>
      <c r="C459">
        <v>458250</v>
      </c>
      <c r="D459">
        <v>200</v>
      </c>
      <c r="E459">
        <v>4</v>
      </c>
      <c r="F459">
        <v>927</v>
      </c>
      <c r="G459">
        <v>5</v>
      </c>
      <c r="H459">
        <f>(Table1[[#This Row],[Ad Impressions]]-$N$3)/($N$4-$N$3)</f>
        <v>0.25303386034999398</v>
      </c>
      <c r="I459">
        <f>(Table1[[#This Row],[Direct Visit Clicks]]-$N$5)/($N$6-$N$5)</f>
        <v>0.39792809262644729</v>
      </c>
      <c r="J459">
        <f>(Table1[[#This Row],[Ad Impressions]]-$N$3)/($N$4-$N$3)</f>
        <v>0.25303386034999398</v>
      </c>
      <c r="K459">
        <f>(Table1[[#This Row],[Direct Visit Conversions]]-$N$23)/($N$24-$N$23)</f>
        <v>0.19230769230769232</v>
      </c>
    </row>
    <row r="460" spans="1:11" x14ac:dyDescent="0.25">
      <c r="A460" s="1">
        <v>44289</v>
      </c>
      <c r="B460">
        <v>13</v>
      </c>
      <c r="C460">
        <v>151766</v>
      </c>
      <c r="D460">
        <v>141</v>
      </c>
      <c r="E460">
        <v>7</v>
      </c>
      <c r="F460">
        <v>761</v>
      </c>
      <c r="G460">
        <v>2</v>
      </c>
      <c r="H460">
        <f>(Table1[[#This Row],[Ad Impressions]]-$N$3)/($N$4-$N$3)</f>
        <v>8.3403347623997245E-2</v>
      </c>
      <c r="I460">
        <f>(Table1[[#This Row],[Direct Visit Clicks]]-$N$5)/($N$6-$N$5)</f>
        <v>0.29677026203534429</v>
      </c>
      <c r="J460">
        <f>(Table1[[#This Row],[Ad Impressions]]-$N$3)/($N$4-$N$3)</f>
        <v>8.3403347623997245E-2</v>
      </c>
      <c r="K460">
        <f>(Table1[[#This Row],[Direct Visit Conversions]]-$N$23)/($N$24-$N$23)</f>
        <v>7.6923076923076927E-2</v>
      </c>
    </row>
    <row r="461" spans="1:11" x14ac:dyDescent="0.25">
      <c r="A461" s="1">
        <v>44290</v>
      </c>
      <c r="B461">
        <v>13</v>
      </c>
      <c r="C461">
        <v>72695</v>
      </c>
      <c r="D461">
        <v>108</v>
      </c>
      <c r="E461">
        <v>4</v>
      </c>
      <c r="F461">
        <v>528</v>
      </c>
      <c r="G461">
        <v>2</v>
      </c>
      <c r="H461">
        <f>(Table1[[#This Row],[Ad Impressions]]-$N$3)/($N$4-$N$3)</f>
        <v>3.9639711441497388E-2</v>
      </c>
      <c r="I461">
        <f>(Table1[[#This Row],[Direct Visit Clicks]]-$N$5)/($N$6-$N$5)</f>
        <v>0.15478366849482023</v>
      </c>
      <c r="J461">
        <f>(Table1[[#This Row],[Ad Impressions]]-$N$3)/($N$4-$N$3)</f>
        <v>3.9639711441497388E-2</v>
      </c>
      <c r="K461">
        <f>(Table1[[#This Row],[Direct Visit Conversions]]-$N$23)/($N$24-$N$23)</f>
        <v>7.6923076923076927E-2</v>
      </c>
    </row>
    <row r="462" spans="1:11" x14ac:dyDescent="0.25">
      <c r="A462" s="1">
        <v>44291</v>
      </c>
      <c r="B462">
        <v>14</v>
      </c>
      <c r="C462">
        <v>583423</v>
      </c>
      <c r="D462">
        <v>237</v>
      </c>
      <c r="E462">
        <v>6</v>
      </c>
      <c r="F462">
        <v>587</v>
      </c>
      <c r="G462">
        <v>1</v>
      </c>
      <c r="H462">
        <f>(Table1[[#This Row],[Ad Impressions]]-$N$3)/($N$4-$N$3)</f>
        <v>0.32231369280275229</v>
      </c>
      <c r="I462">
        <f>(Table1[[#This Row],[Direct Visit Clicks]]-$N$5)/($N$6-$N$5)</f>
        <v>0.19073735527117611</v>
      </c>
      <c r="J462">
        <f>(Table1[[#This Row],[Ad Impressions]]-$N$3)/($N$4-$N$3)</f>
        <v>0.32231369280275229</v>
      </c>
      <c r="K462">
        <f>(Table1[[#This Row],[Direct Visit Conversions]]-$N$23)/($N$24-$N$23)</f>
        <v>3.8461538461538464E-2</v>
      </c>
    </row>
    <row r="463" spans="1:11" x14ac:dyDescent="0.25">
      <c r="A463" s="1">
        <v>44292</v>
      </c>
      <c r="B463">
        <v>14</v>
      </c>
      <c r="C463">
        <v>594238</v>
      </c>
      <c r="D463">
        <v>224</v>
      </c>
      <c r="E463">
        <v>7</v>
      </c>
      <c r="F463">
        <v>720</v>
      </c>
      <c r="G463">
        <v>1</v>
      </c>
      <c r="H463">
        <f>(Table1[[#This Row],[Ad Impressions]]-$N$3)/($N$4-$N$3)</f>
        <v>0.32829949955002674</v>
      </c>
      <c r="I463">
        <f>(Table1[[#This Row],[Direct Visit Clicks]]-$N$5)/($N$6-$N$5)</f>
        <v>0.27178549664838514</v>
      </c>
      <c r="J463">
        <f>(Table1[[#This Row],[Ad Impressions]]-$N$3)/($N$4-$N$3)</f>
        <v>0.32829949955002674</v>
      </c>
      <c r="K463">
        <f>(Table1[[#This Row],[Direct Visit Conversions]]-$N$23)/($N$24-$N$23)</f>
        <v>3.8461538461538464E-2</v>
      </c>
    </row>
    <row r="464" spans="1:11" x14ac:dyDescent="0.25">
      <c r="A464" s="1">
        <v>44293</v>
      </c>
      <c r="B464">
        <v>14</v>
      </c>
      <c r="C464">
        <v>296492</v>
      </c>
      <c r="D464">
        <v>389</v>
      </c>
      <c r="E464">
        <v>15</v>
      </c>
      <c r="F464">
        <v>908</v>
      </c>
      <c r="G464">
        <v>0</v>
      </c>
      <c r="H464">
        <f>(Table1[[#This Row],[Ad Impressions]]-$N$3)/($N$4-$N$3)</f>
        <v>0.16350523087004795</v>
      </c>
      <c r="I464">
        <f>(Table1[[#This Row],[Direct Visit Clicks]]-$N$5)/($N$6-$N$5)</f>
        <v>0.38634978671541742</v>
      </c>
      <c r="J464">
        <f>(Table1[[#This Row],[Ad Impressions]]-$N$3)/($N$4-$N$3)</f>
        <v>0.16350523087004795</v>
      </c>
      <c r="K464">
        <f>(Table1[[#This Row],[Direct Visit Conversions]]-$N$23)/($N$24-$N$23)</f>
        <v>0</v>
      </c>
    </row>
    <row r="465" spans="1:11" x14ac:dyDescent="0.25">
      <c r="A465" s="1">
        <v>44294</v>
      </c>
      <c r="B465">
        <v>14</v>
      </c>
      <c r="C465">
        <v>117176</v>
      </c>
      <c r="D465">
        <v>173</v>
      </c>
      <c r="E465">
        <v>7</v>
      </c>
      <c r="F465">
        <v>799</v>
      </c>
      <c r="G465">
        <v>2</v>
      </c>
      <c r="H465">
        <f>(Table1[[#This Row],[Ad Impressions]]-$N$3)/($N$4-$N$3)</f>
        <v>6.4258728540481549E-2</v>
      </c>
      <c r="I465">
        <f>(Table1[[#This Row],[Direct Visit Clicks]]-$N$5)/($N$6-$N$5)</f>
        <v>0.31992687385740404</v>
      </c>
      <c r="J465">
        <f>(Table1[[#This Row],[Ad Impressions]]-$N$3)/($N$4-$N$3)</f>
        <v>6.4258728540481549E-2</v>
      </c>
      <c r="K465">
        <f>(Table1[[#This Row],[Direct Visit Conversions]]-$N$23)/($N$24-$N$23)</f>
        <v>7.6923076923076927E-2</v>
      </c>
    </row>
    <row r="466" spans="1:11" x14ac:dyDescent="0.25">
      <c r="A466" s="1">
        <v>44295</v>
      </c>
      <c r="B466">
        <v>14</v>
      </c>
      <c r="C466">
        <v>127108</v>
      </c>
      <c r="D466">
        <v>154</v>
      </c>
      <c r="E466">
        <v>11</v>
      </c>
      <c r="F466">
        <v>1096</v>
      </c>
      <c r="G466">
        <v>5</v>
      </c>
      <c r="H466">
        <f>(Table1[[#This Row],[Ad Impressions]]-$N$3)/($N$4-$N$3)</f>
        <v>6.9755818934742253E-2</v>
      </c>
      <c r="I466">
        <f>(Table1[[#This Row],[Direct Visit Clicks]]-$N$5)/($N$6-$N$5)</f>
        <v>0.5009140767824497</v>
      </c>
      <c r="J466">
        <f>(Table1[[#This Row],[Ad Impressions]]-$N$3)/($N$4-$N$3)</f>
        <v>6.9755818934742253E-2</v>
      </c>
      <c r="K466">
        <f>(Table1[[#This Row],[Direct Visit Conversions]]-$N$23)/($N$24-$N$23)</f>
        <v>0.19230769230769232</v>
      </c>
    </row>
    <row r="467" spans="1:11" x14ac:dyDescent="0.25">
      <c r="A467" s="1">
        <v>44296</v>
      </c>
      <c r="B467">
        <v>14</v>
      </c>
      <c r="C467">
        <v>55317</v>
      </c>
      <c r="D467">
        <v>123</v>
      </c>
      <c r="E467">
        <v>7</v>
      </c>
      <c r="F467">
        <v>661</v>
      </c>
      <c r="G467">
        <v>3</v>
      </c>
      <c r="H467">
        <f>(Table1[[#This Row],[Ad Impressions]]-$N$3)/($N$4-$N$3)</f>
        <v>3.0021463669501553E-2</v>
      </c>
      <c r="I467">
        <f>(Table1[[#This Row],[Direct Visit Clicks]]-$N$5)/($N$6-$N$5)</f>
        <v>0.23583180987202926</v>
      </c>
      <c r="J467">
        <f>(Table1[[#This Row],[Ad Impressions]]-$N$3)/($N$4-$N$3)</f>
        <v>3.0021463669501553E-2</v>
      </c>
      <c r="K467">
        <f>(Table1[[#This Row],[Direct Visit Conversions]]-$N$23)/($N$24-$N$23)</f>
        <v>0.11538461538461539</v>
      </c>
    </row>
    <row r="468" spans="1:11" x14ac:dyDescent="0.25">
      <c r="A468" s="1">
        <v>44297</v>
      </c>
      <c r="B468">
        <v>14</v>
      </c>
      <c r="C468">
        <v>56223</v>
      </c>
      <c r="D468">
        <v>125</v>
      </c>
      <c r="E468">
        <v>2</v>
      </c>
      <c r="F468">
        <v>572</v>
      </c>
      <c r="G468">
        <v>6</v>
      </c>
      <c r="H468">
        <f>(Table1[[#This Row],[Ad Impressions]]-$N$3)/($N$4-$N$3)</f>
        <v>3.0522909893545069E-2</v>
      </c>
      <c r="I468">
        <f>(Table1[[#This Row],[Direct Visit Clicks]]-$N$5)/($N$6-$N$5)</f>
        <v>0.18159658744667886</v>
      </c>
      <c r="J468">
        <f>(Table1[[#This Row],[Ad Impressions]]-$N$3)/($N$4-$N$3)</f>
        <v>3.0522909893545069E-2</v>
      </c>
      <c r="K468">
        <f>(Table1[[#This Row],[Direct Visit Conversions]]-$N$23)/($N$24-$N$23)</f>
        <v>0.23076923076923078</v>
      </c>
    </row>
    <row r="469" spans="1:11" x14ac:dyDescent="0.25">
      <c r="A469" s="1">
        <v>44298</v>
      </c>
      <c r="B469">
        <v>15</v>
      </c>
      <c r="C469">
        <v>99081</v>
      </c>
      <c r="D469">
        <v>164</v>
      </c>
      <c r="E469">
        <v>6</v>
      </c>
      <c r="F469">
        <v>678</v>
      </c>
      <c r="G469">
        <v>2</v>
      </c>
      <c r="H469">
        <f>(Table1[[#This Row],[Ad Impressions]]-$N$3)/($N$4-$N$3)</f>
        <v>5.4243640875947963E-2</v>
      </c>
      <c r="I469">
        <f>(Table1[[#This Row],[Direct Visit Clicks]]-$N$5)/($N$6-$N$5)</f>
        <v>0.24619134673979282</v>
      </c>
      <c r="J469">
        <f>(Table1[[#This Row],[Ad Impressions]]-$N$3)/($N$4-$N$3)</f>
        <v>5.4243640875947963E-2</v>
      </c>
      <c r="K469">
        <f>(Table1[[#This Row],[Direct Visit Conversions]]-$N$23)/($N$24-$N$23)</f>
        <v>7.6923076923076927E-2</v>
      </c>
    </row>
    <row r="470" spans="1:11" x14ac:dyDescent="0.25">
      <c r="A470" s="1">
        <v>44299</v>
      </c>
      <c r="B470">
        <v>15</v>
      </c>
      <c r="C470">
        <v>96675</v>
      </c>
      <c r="D470">
        <v>170</v>
      </c>
      <c r="E470">
        <v>12</v>
      </c>
      <c r="F470">
        <v>775</v>
      </c>
      <c r="G470">
        <v>2</v>
      </c>
      <c r="H470">
        <f>(Table1[[#This Row],[Ad Impressions]]-$N$3)/($N$4-$N$3)</f>
        <v>5.2911985671699947E-2</v>
      </c>
      <c r="I470">
        <f>(Table1[[#This Row],[Direct Visit Clicks]]-$N$5)/($N$6-$N$5)</f>
        <v>0.30530164533820842</v>
      </c>
      <c r="J470">
        <f>(Table1[[#This Row],[Ad Impressions]]-$N$3)/($N$4-$N$3)</f>
        <v>5.2911985671699947E-2</v>
      </c>
      <c r="K470">
        <f>(Table1[[#This Row],[Direct Visit Conversions]]-$N$23)/($N$24-$N$23)</f>
        <v>7.6923076923076927E-2</v>
      </c>
    </row>
    <row r="471" spans="1:11" x14ac:dyDescent="0.25">
      <c r="A471" s="1">
        <v>44300</v>
      </c>
      <c r="B471">
        <v>15</v>
      </c>
      <c r="C471">
        <v>102220</v>
      </c>
      <c r="D471">
        <v>246</v>
      </c>
      <c r="E471">
        <v>5</v>
      </c>
      <c r="F471">
        <v>790</v>
      </c>
      <c r="G471">
        <v>2</v>
      </c>
      <c r="H471">
        <f>(Table1[[#This Row],[Ad Impressions]]-$N$3)/($N$4-$N$3)</f>
        <v>5.5980991535189241E-2</v>
      </c>
      <c r="I471">
        <f>(Table1[[#This Row],[Direct Visit Clicks]]-$N$5)/($N$6-$N$5)</f>
        <v>0.31444241316270566</v>
      </c>
      <c r="J471">
        <f>(Table1[[#This Row],[Ad Impressions]]-$N$3)/($N$4-$N$3)</f>
        <v>5.5980991535189241E-2</v>
      </c>
      <c r="K471">
        <f>(Table1[[#This Row],[Direct Visit Conversions]]-$N$23)/($N$24-$N$23)</f>
        <v>7.6923076923076927E-2</v>
      </c>
    </row>
    <row r="472" spans="1:11" x14ac:dyDescent="0.25">
      <c r="A472" s="1">
        <v>44301</v>
      </c>
      <c r="B472">
        <v>15</v>
      </c>
      <c r="C472">
        <v>101067</v>
      </c>
      <c r="D472">
        <v>209</v>
      </c>
      <c r="E472">
        <v>10</v>
      </c>
      <c r="F472">
        <v>823</v>
      </c>
      <c r="G472">
        <v>0</v>
      </c>
      <c r="H472">
        <f>(Table1[[#This Row],[Ad Impressions]]-$N$3)/($N$4-$N$3)</f>
        <v>5.5342837565738712E-2</v>
      </c>
      <c r="I472">
        <f>(Table1[[#This Row],[Direct Visit Clicks]]-$N$5)/($N$6-$N$5)</f>
        <v>0.33455210237659966</v>
      </c>
      <c r="J472">
        <f>(Table1[[#This Row],[Ad Impressions]]-$N$3)/($N$4-$N$3)</f>
        <v>5.5342837565738712E-2</v>
      </c>
      <c r="K472">
        <f>(Table1[[#This Row],[Direct Visit Conversions]]-$N$23)/($N$24-$N$23)</f>
        <v>0</v>
      </c>
    </row>
    <row r="473" spans="1:11" x14ac:dyDescent="0.25">
      <c r="A473" s="1">
        <v>44302</v>
      </c>
      <c r="B473">
        <v>15</v>
      </c>
      <c r="C473">
        <v>91260</v>
      </c>
      <c r="D473">
        <v>225</v>
      </c>
      <c r="E473">
        <v>1</v>
      </c>
      <c r="F473">
        <v>954</v>
      </c>
      <c r="G473">
        <v>3</v>
      </c>
      <c r="H473">
        <f>(Table1[[#This Row],[Ad Impressions]]-$N$3)/($N$4-$N$3)</f>
        <v>4.991493125316171E-2</v>
      </c>
      <c r="I473">
        <f>(Table1[[#This Row],[Direct Visit Clicks]]-$N$5)/($N$6-$N$5)</f>
        <v>0.41438147471054237</v>
      </c>
      <c r="J473">
        <f>(Table1[[#This Row],[Ad Impressions]]-$N$3)/($N$4-$N$3)</f>
        <v>4.991493125316171E-2</v>
      </c>
      <c r="K473">
        <f>(Table1[[#This Row],[Direct Visit Conversions]]-$N$23)/($N$24-$N$23)</f>
        <v>0.11538461538461539</v>
      </c>
    </row>
    <row r="474" spans="1:11" x14ac:dyDescent="0.25">
      <c r="A474" s="1">
        <v>44303</v>
      </c>
      <c r="B474">
        <v>15</v>
      </c>
      <c r="C474">
        <v>71378</v>
      </c>
      <c r="D474">
        <v>176</v>
      </c>
      <c r="E474">
        <v>7</v>
      </c>
      <c r="F474">
        <v>620</v>
      </c>
      <c r="G474">
        <v>7</v>
      </c>
      <c r="H474">
        <f>(Table1[[#This Row],[Ad Impressions]]-$N$3)/($N$4-$N$3)</f>
        <v>3.8910787956877836E-2</v>
      </c>
      <c r="I474">
        <f>(Table1[[#This Row],[Direct Visit Clicks]]-$N$5)/($N$6-$N$5)</f>
        <v>0.21084704448507008</v>
      </c>
      <c r="J474">
        <f>(Table1[[#This Row],[Ad Impressions]]-$N$3)/($N$4-$N$3)</f>
        <v>3.8910787956877836E-2</v>
      </c>
      <c r="K474">
        <f>(Table1[[#This Row],[Direct Visit Conversions]]-$N$23)/($N$24-$N$23)</f>
        <v>0.26923076923076922</v>
      </c>
    </row>
    <row r="475" spans="1:11" x14ac:dyDescent="0.25">
      <c r="A475" s="1">
        <v>44304</v>
      </c>
      <c r="B475">
        <v>15</v>
      </c>
      <c r="C475">
        <v>69215</v>
      </c>
      <c r="D475">
        <v>163</v>
      </c>
      <c r="E475">
        <v>4</v>
      </c>
      <c r="F475">
        <v>492</v>
      </c>
      <c r="G475">
        <v>2</v>
      </c>
      <c r="H475">
        <f>(Table1[[#This Row],[Ad Impressions]]-$N$3)/($N$4-$N$3)</f>
        <v>3.7713626607422952E-2</v>
      </c>
      <c r="I475">
        <f>(Table1[[#This Row],[Direct Visit Clicks]]-$N$5)/($N$6-$N$5)</f>
        <v>0.13284582571602682</v>
      </c>
      <c r="J475">
        <f>(Table1[[#This Row],[Ad Impressions]]-$N$3)/($N$4-$N$3)</f>
        <v>3.7713626607422952E-2</v>
      </c>
      <c r="K475">
        <f>(Table1[[#This Row],[Direct Visit Conversions]]-$N$23)/($N$24-$N$23)</f>
        <v>7.6923076923076927E-2</v>
      </c>
    </row>
    <row r="476" spans="1:11" x14ac:dyDescent="0.25">
      <c r="A476" s="1">
        <v>44305</v>
      </c>
      <c r="B476">
        <v>16</v>
      </c>
      <c r="C476">
        <v>82398</v>
      </c>
      <c r="D476">
        <v>196</v>
      </c>
      <c r="E476">
        <v>6</v>
      </c>
      <c r="F476">
        <v>1019</v>
      </c>
      <c r="G476">
        <v>2</v>
      </c>
      <c r="H476">
        <f>(Table1[[#This Row],[Ad Impressions]]-$N$3)/($N$4-$N$3)</f>
        <v>4.5010056598113544E-2</v>
      </c>
      <c r="I476">
        <f>(Table1[[#This Row],[Direct Visit Clicks]]-$N$5)/($N$6-$N$5)</f>
        <v>0.45399146861669715</v>
      </c>
      <c r="J476">
        <f>(Table1[[#This Row],[Ad Impressions]]-$N$3)/($N$4-$N$3)</f>
        <v>4.5010056598113544E-2</v>
      </c>
      <c r="K476">
        <f>(Table1[[#This Row],[Direct Visit Conversions]]-$N$23)/($N$24-$N$23)</f>
        <v>7.6923076923076927E-2</v>
      </c>
    </row>
    <row r="477" spans="1:11" x14ac:dyDescent="0.25">
      <c r="A477" s="1">
        <v>44306</v>
      </c>
      <c r="B477">
        <v>16</v>
      </c>
      <c r="C477">
        <v>149836</v>
      </c>
      <c r="D477">
        <v>145</v>
      </c>
      <c r="E477">
        <v>10</v>
      </c>
      <c r="F477">
        <v>796</v>
      </c>
      <c r="G477">
        <v>2</v>
      </c>
      <c r="H477">
        <f>(Table1[[#This Row],[Ad Impressions]]-$N$3)/($N$4-$N$3)</f>
        <v>8.2335145402800791E-2</v>
      </c>
      <c r="I477">
        <f>(Table1[[#This Row],[Direct Visit Clicks]]-$N$5)/($N$6-$N$5)</f>
        <v>0.31809872029250458</v>
      </c>
      <c r="J477">
        <f>(Table1[[#This Row],[Ad Impressions]]-$N$3)/($N$4-$N$3)</f>
        <v>8.2335145402800791E-2</v>
      </c>
      <c r="K477">
        <f>(Table1[[#This Row],[Direct Visit Conversions]]-$N$23)/($N$24-$N$23)</f>
        <v>7.6923076923076927E-2</v>
      </c>
    </row>
    <row r="478" spans="1:11" x14ac:dyDescent="0.25">
      <c r="A478" s="1">
        <v>44307</v>
      </c>
      <c r="B478">
        <v>16</v>
      </c>
      <c r="C478">
        <v>82342</v>
      </c>
      <c r="D478">
        <v>179</v>
      </c>
      <c r="E478">
        <v>5</v>
      </c>
      <c r="F478">
        <v>686</v>
      </c>
      <c r="G478">
        <v>6</v>
      </c>
      <c r="H478">
        <f>(Table1[[#This Row],[Ad Impressions]]-$N$3)/($N$4-$N$3)</f>
        <v>4.4979062129519243E-2</v>
      </c>
      <c r="I478">
        <f>(Table1[[#This Row],[Direct Visit Clicks]]-$N$5)/($N$6-$N$5)</f>
        <v>0.25106642291285802</v>
      </c>
      <c r="J478">
        <f>(Table1[[#This Row],[Ad Impressions]]-$N$3)/($N$4-$N$3)</f>
        <v>4.4979062129519243E-2</v>
      </c>
      <c r="K478">
        <f>(Table1[[#This Row],[Direct Visit Conversions]]-$N$23)/($N$24-$N$23)</f>
        <v>0.23076923076923078</v>
      </c>
    </row>
    <row r="479" spans="1:11" x14ac:dyDescent="0.25">
      <c r="A479" s="1">
        <v>44308</v>
      </c>
      <c r="B479">
        <v>16</v>
      </c>
      <c r="C479">
        <v>53415</v>
      </c>
      <c r="D479">
        <v>196</v>
      </c>
      <c r="E479">
        <v>9</v>
      </c>
      <c r="F479">
        <v>869</v>
      </c>
      <c r="G479">
        <v>2</v>
      </c>
      <c r="H479">
        <f>(Table1[[#This Row],[Ad Impressions]]-$N$3)/($N$4-$N$3)</f>
        <v>2.896875868260225E-2</v>
      </c>
      <c r="I479">
        <f>(Table1[[#This Row],[Direct Visit Clicks]]-$N$5)/($N$6-$N$5)</f>
        <v>0.36258379037172456</v>
      </c>
      <c r="J479">
        <f>(Table1[[#This Row],[Ad Impressions]]-$N$3)/($N$4-$N$3)</f>
        <v>2.896875868260225E-2</v>
      </c>
      <c r="K479">
        <f>(Table1[[#This Row],[Direct Visit Conversions]]-$N$23)/($N$24-$N$23)</f>
        <v>7.6923076923076927E-2</v>
      </c>
    </row>
    <row r="480" spans="1:11" x14ac:dyDescent="0.25">
      <c r="A480" s="1">
        <v>44309</v>
      </c>
      <c r="B480">
        <v>16</v>
      </c>
      <c r="C480">
        <v>21327</v>
      </c>
      <c r="D480">
        <v>97</v>
      </c>
      <c r="E480">
        <v>9</v>
      </c>
      <c r="F480">
        <v>907</v>
      </c>
      <c r="G480">
        <v>1</v>
      </c>
      <c r="H480">
        <f>(Table1[[#This Row],[Ad Impressions]]-$N$3)/($N$4-$N$3)</f>
        <v>1.1208928178067649E-2</v>
      </c>
      <c r="I480">
        <f>(Table1[[#This Row],[Direct Visit Clicks]]-$N$5)/($N$6-$N$5)</f>
        <v>0.3857404021937843</v>
      </c>
      <c r="J480">
        <f>(Table1[[#This Row],[Ad Impressions]]-$N$3)/($N$4-$N$3)</f>
        <v>1.1208928178067649E-2</v>
      </c>
      <c r="K480">
        <f>(Table1[[#This Row],[Direct Visit Conversions]]-$N$23)/($N$24-$N$23)</f>
        <v>3.8461538461538464E-2</v>
      </c>
    </row>
    <row r="481" spans="1:11" x14ac:dyDescent="0.25">
      <c r="A481" s="1">
        <v>44310</v>
      </c>
      <c r="B481">
        <v>16</v>
      </c>
      <c r="C481">
        <v>9517</v>
      </c>
      <c r="D481">
        <v>95</v>
      </c>
      <c r="E481">
        <v>3</v>
      </c>
      <c r="F481">
        <v>484</v>
      </c>
      <c r="G481">
        <v>3</v>
      </c>
      <c r="H481">
        <f>(Table1[[#This Row],[Ad Impressions]]-$N$3)/($N$4-$N$3)</f>
        <v>4.6724161405909091E-3</v>
      </c>
      <c r="I481">
        <f>(Table1[[#This Row],[Direct Visit Clicks]]-$N$5)/($N$6-$N$5)</f>
        <v>0.12797074954296161</v>
      </c>
      <c r="J481">
        <f>(Table1[[#This Row],[Ad Impressions]]-$N$3)/($N$4-$N$3)</f>
        <v>4.6724161405909091E-3</v>
      </c>
      <c r="K481">
        <f>(Table1[[#This Row],[Direct Visit Conversions]]-$N$23)/($N$24-$N$23)</f>
        <v>0.11538461538461539</v>
      </c>
    </row>
    <row r="482" spans="1:11" x14ac:dyDescent="0.25">
      <c r="A482" s="1">
        <v>44311</v>
      </c>
      <c r="B482">
        <v>16</v>
      </c>
      <c r="C482">
        <v>4546</v>
      </c>
      <c r="D482">
        <v>87</v>
      </c>
      <c r="E482">
        <v>5</v>
      </c>
      <c r="F482">
        <v>509</v>
      </c>
      <c r="G482">
        <v>1</v>
      </c>
      <c r="H482">
        <f>(Table1[[#This Row],[Ad Impressions]]-$N$3)/($N$4-$N$3)</f>
        <v>1.9211035801932062E-3</v>
      </c>
      <c r="I482">
        <f>(Table1[[#This Row],[Direct Visit Clicks]]-$N$5)/($N$6-$N$5)</f>
        <v>0.14320536258379038</v>
      </c>
      <c r="J482">
        <f>(Table1[[#This Row],[Ad Impressions]]-$N$3)/($N$4-$N$3)</f>
        <v>1.9211035801932062E-3</v>
      </c>
      <c r="K482">
        <f>(Table1[[#This Row],[Direct Visit Conversions]]-$N$23)/($N$24-$N$23)</f>
        <v>3.8461538461538464E-2</v>
      </c>
    </row>
    <row r="483" spans="1:11" x14ac:dyDescent="0.25">
      <c r="A483" s="1">
        <v>44312</v>
      </c>
      <c r="B483">
        <v>17</v>
      </c>
      <c r="C483">
        <v>11414</v>
      </c>
      <c r="D483">
        <v>119</v>
      </c>
      <c r="E483">
        <v>8</v>
      </c>
      <c r="F483">
        <v>1145</v>
      </c>
      <c r="G483">
        <v>1</v>
      </c>
      <c r="H483">
        <f>(Table1[[#This Row],[Ad Impressions]]-$N$3)/($N$4-$N$3)</f>
        <v>5.7223537642228633E-3</v>
      </c>
      <c r="I483">
        <f>(Table1[[#This Row],[Direct Visit Clicks]]-$N$5)/($N$6-$N$5)</f>
        <v>0.53077391834247412</v>
      </c>
      <c r="J483">
        <f>(Table1[[#This Row],[Ad Impressions]]-$N$3)/($N$4-$N$3)</f>
        <v>5.7223537642228633E-3</v>
      </c>
      <c r="K483">
        <f>(Table1[[#This Row],[Direct Visit Conversions]]-$N$23)/($N$24-$N$23)</f>
        <v>3.8461538461538464E-2</v>
      </c>
    </row>
    <row r="484" spans="1:11" x14ac:dyDescent="0.25">
      <c r="A484" s="1">
        <v>44313</v>
      </c>
      <c r="B484">
        <v>17</v>
      </c>
      <c r="C484">
        <v>13748</v>
      </c>
      <c r="D484">
        <v>161</v>
      </c>
      <c r="E484">
        <v>8</v>
      </c>
      <c r="F484">
        <v>1216</v>
      </c>
      <c r="G484">
        <v>4</v>
      </c>
      <c r="H484">
        <f>(Table1[[#This Row],[Ad Impressions]]-$N$3)/($N$4-$N$3)</f>
        <v>7.0141589374210613E-3</v>
      </c>
      <c r="I484">
        <f>(Table1[[#This Row],[Direct Visit Clicks]]-$N$5)/($N$6-$N$5)</f>
        <v>0.57404021937842775</v>
      </c>
      <c r="J484">
        <f>(Table1[[#This Row],[Ad Impressions]]-$N$3)/($N$4-$N$3)</f>
        <v>7.0141589374210613E-3</v>
      </c>
      <c r="K484">
        <f>(Table1[[#This Row],[Direct Visit Conversions]]-$N$23)/($N$24-$N$23)</f>
        <v>0.15384615384615385</v>
      </c>
    </row>
    <row r="485" spans="1:11" x14ac:dyDescent="0.25">
      <c r="A485" s="1">
        <v>44314</v>
      </c>
      <c r="B485">
        <v>17</v>
      </c>
      <c r="C485">
        <v>12178</v>
      </c>
      <c r="D485">
        <v>154</v>
      </c>
      <c r="E485">
        <v>9</v>
      </c>
      <c r="F485">
        <v>1056</v>
      </c>
      <c r="G485">
        <v>2</v>
      </c>
      <c r="H485">
        <f>(Table1[[#This Row],[Ad Impressions]]-$N$3)/($N$4-$N$3)</f>
        <v>6.1452068714736878E-3</v>
      </c>
      <c r="I485">
        <f>(Table1[[#This Row],[Direct Visit Clicks]]-$N$5)/($N$6-$N$5)</f>
        <v>0.47653869591712372</v>
      </c>
      <c r="J485">
        <f>(Table1[[#This Row],[Ad Impressions]]-$N$3)/($N$4-$N$3)</f>
        <v>6.1452068714736878E-3</v>
      </c>
      <c r="K485">
        <f>(Table1[[#This Row],[Direct Visit Conversions]]-$N$23)/($N$24-$N$23)</f>
        <v>7.6923076923076927E-2</v>
      </c>
    </row>
    <row r="486" spans="1:11" x14ac:dyDescent="0.25">
      <c r="A486" s="1">
        <v>44315</v>
      </c>
      <c r="B486">
        <v>17</v>
      </c>
      <c r="C486">
        <v>18314</v>
      </c>
      <c r="D486">
        <v>150</v>
      </c>
      <c r="E486">
        <v>5</v>
      </c>
      <c r="F486">
        <v>752</v>
      </c>
      <c r="G486">
        <v>4</v>
      </c>
      <c r="H486">
        <f>(Table1[[#This Row],[Ad Impressions]]-$N$3)/($N$4-$N$3)</f>
        <v>9.5413150731635497E-3</v>
      </c>
      <c r="I486">
        <f>(Table1[[#This Row],[Direct Visit Clicks]]-$N$5)/($N$6-$N$5)</f>
        <v>0.29128580134064597</v>
      </c>
      <c r="J486">
        <f>(Table1[[#This Row],[Ad Impressions]]-$N$3)/($N$4-$N$3)</f>
        <v>9.5413150731635497E-3</v>
      </c>
      <c r="K486">
        <f>(Table1[[#This Row],[Direct Visit Conversions]]-$N$23)/($N$24-$N$23)</f>
        <v>0.15384615384615385</v>
      </c>
    </row>
    <row r="487" spans="1:11" x14ac:dyDescent="0.25">
      <c r="A487" s="1">
        <v>44316</v>
      </c>
      <c r="B487">
        <v>17</v>
      </c>
      <c r="C487">
        <v>14997</v>
      </c>
      <c r="D487">
        <v>117</v>
      </c>
      <c r="E487">
        <v>4</v>
      </c>
      <c r="F487">
        <v>759</v>
      </c>
      <c r="G487">
        <v>4</v>
      </c>
      <c r="H487">
        <f>(Table1[[#This Row],[Ad Impressions]]-$N$3)/($N$4-$N$3)</f>
        <v>7.7054462816046722E-3</v>
      </c>
      <c r="I487">
        <f>(Table1[[#This Row],[Direct Visit Clicks]]-$N$5)/($N$6-$N$5)</f>
        <v>0.295551492992078</v>
      </c>
      <c r="J487">
        <f>(Table1[[#This Row],[Ad Impressions]]-$N$3)/($N$4-$N$3)</f>
        <v>7.7054462816046722E-3</v>
      </c>
      <c r="K487">
        <f>(Table1[[#This Row],[Direct Visit Conversions]]-$N$23)/($N$24-$N$23)</f>
        <v>0.15384615384615385</v>
      </c>
    </row>
    <row r="488" spans="1:11" x14ac:dyDescent="0.25">
      <c r="A488" s="1">
        <v>44317</v>
      </c>
      <c r="B488">
        <v>17</v>
      </c>
      <c r="C488">
        <v>15385</v>
      </c>
      <c r="D488">
        <v>118</v>
      </c>
      <c r="E488">
        <v>7</v>
      </c>
      <c r="F488">
        <v>491</v>
      </c>
      <c r="G488">
        <v>3</v>
      </c>
      <c r="H488">
        <f>(Table1[[#This Row],[Ad Impressions]]-$N$3)/($N$4-$N$3)</f>
        <v>7.9201936711509029E-3</v>
      </c>
      <c r="I488">
        <f>(Table1[[#This Row],[Direct Visit Clicks]]-$N$5)/($N$6-$N$5)</f>
        <v>0.13223644119439365</v>
      </c>
      <c r="J488">
        <f>(Table1[[#This Row],[Ad Impressions]]-$N$3)/($N$4-$N$3)</f>
        <v>7.9201936711509029E-3</v>
      </c>
      <c r="K488">
        <f>(Table1[[#This Row],[Direct Visit Conversions]]-$N$23)/($N$24-$N$23)</f>
        <v>0.11538461538461539</v>
      </c>
    </row>
    <row r="489" spans="1:11" x14ac:dyDescent="0.25">
      <c r="A489" s="1">
        <v>44318</v>
      </c>
      <c r="B489">
        <v>17</v>
      </c>
      <c r="C489">
        <v>16360</v>
      </c>
      <c r="D489">
        <v>112</v>
      </c>
      <c r="E489">
        <v>6</v>
      </c>
      <c r="F489">
        <v>501</v>
      </c>
      <c r="G489">
        <v>4</v>
      </c>
      <c r="H489">
        <f>(Table1[[#This Row],[Ad Impressions]]-$N$3)/($N$4-$N$3)</f>
        <v>8.4598295082838251E-3</v>
      </c>
      <c r="I489">
        <f>(Table1[[#This Row],[Direct Visit Clicks]]-$N$5)/($N$6-$N$5)</f>
        <v>0.13833028641072517</v>
      </c>
      <c r="J489">
        <f>(Table1[[#This Row],[Ad Impressions]]-$N$3)/($N$4-$N$3)</f>
        <v>8.4598295082838251E-3</v>
      </c>
      <c r="K489">
        <f>(Table1[[#This Row],[Direct Visit Conversions]]-$N$23)/($N$24-$N$23)</f>
        <v>0.15384615384615385</v>
      </c>
    </row>
    <row r="490" spans="1:11" x14ac:dyDescent="0.25">
      <c r="A490" s="1">
        <v>44319</v>
      </c>
      <c r="B490">
        <v>18</v>
      </c>
      <c r="C490">
        <v>14985</v>
      </c>
      <c r="D490">
        <v>155</v>
      </c>
      <c r="E490">
        <v>0</v>
      </c>
      <c r="F490">
        <v>792</v>
      </c>
      <c r="G490">
        <v>5</v>
      </c>
      <c r="H490">
        <f>(Table1[[#This Row],[Ad Impressions]]-$N$3)/($N$4-$N$3)</f>
        <v>7.6988046097630361E-3</v>
      </c>
      <c r="I490">
        <f>(Table1[[#This Row],[Direct Visit Clicks]]-$N$5)/($N$6-$N$5)</f>
        <v>0.31566118220597195</v>
      </c>
      <c r="J490">
        <f>(Table1[[#This Row],[Ad Impressions]]-$N$3)/($N$4-$N$3)</f>
        <v>7.6988046097630361E-3</v>
      </c>
      <c r="K490">
        <f>(Table1[[#This Row],[Direct Visit Conversions]]-$N$23)/($N$24-$N$23)</f>
        <v>0.19230769230769232</v>
      </c>
    </row>
    <row r="491" spans="1:11" x14ac:dyDescent="0.25">
      <c r="A491" s="1">
        <v>44320</v>
      </c>
      <c r="B491">
        <v>18</v>
      </c>
      <c r="C491">
        <v>14768</v>
      </c>
      <c r="D491">
        <v>168</v>
      </c>
      <c r="E491">
        <v>4</v>
      </c>
      <c r="F491">
        <v>1013</v>
      </c>
      <c r="G491">
        <v>0</v>
      </c>
      <c r="H491">
        <f>(Table1[[#This Row],[Ad Impressions]]-$N$3)/($N$4-$N$3)</f>
        <v>7.5787010439601187E-3</v>
      </c>
      <c r="I491">
        <f>(Table1[[#This Row],[Direct Visit Clicks]]-$N$5)/($N$6-$N$5)</f>
        <v>0.45033516148689823</v>
      </c>
      <c r="J491">
        <f>(Table1[[#This Row],[Ad Impressions]]-$N$3)/($N$4-$N$3)</f>
        <v>7.5787010439601187E-3</v>
      </c>
      <c r="K491">
        <f>(Table1[[#This Row],[Direct Visit Conversions]]-$N$23)/($N$24-$N$23)</f>
        <v>0</v>
      </c>
    </row>
    <row r="492" spans="1:11" x14ac:dyDescent="0.25">
      <c r="A492" s="1">
        <v>44321</v>
      </c>
      <c r="B492">
        <v>18</v>
      </c>
      <c r="C492">
        <v>43962</v>
      </c>
      <c r="D492">
        <v>162</v>
      </c>
      <c r="E492">
        <v>0</v>
      </c>
      <c r="F492">
        <v>705</v>
      </c>
      <c r="G492">
        <v>1</v>
      </c>
      <c r="H492">
        <f>(Table1[[#This Row],[Ad Impressions]]-$N$3)/($N$4-$N$3)</f>
        <v>2.373678168935351E-2</v>
      </c>
      <c r="I492">
        <f>(Table1[[#This Row],[Direct Visit Clicks]]-$N$5)/($N$6-$N$5)</f>
        <v>0.2626447288238879</v>
      </c>
      <c r="J492">
        <f>(Table1[[#This Row],[Ad Impressions]]-$N$3)/($N$4-$N$3)</f>
        <v>2.373678168935351E-2</v>
      </c>
      <c r="K492">
        <f>(Table1[[#This Row],[Direct Visit Conversions]]-$N$23)/($N$24-$N$23)</f>
        <v>3.8461538461538464E-2</v>
      </c>
    </row>
    <row r="493" spans="1:11" x14ac:dyDescent="0.25">
      <c r="A493" s="1">
        <v>44322</v>
      </c>
      <c r="B493">
        <v>18</v>
      </c>
      <c r="C493">
        <v>83158</v>
      </c>
      <c r="D493">
        <v>285</v>
      </c>
      <c r="E493">
        <v>10</v>
      </c>
      <c r="F493">
        <v>1181</v>
      </c>
      <c r="G493">
        <v>5</v>
      </c>
      <c r="H493">
        <f>(Table1[[#This Row],[Ad Impressions]]-$N$3)/($N$4-$N$3)</f>
        <v>4.5430695814750489E-2</v>
      </c>
      <c r="I493">
        <f>(Table1[[#This Row],[Direct Visit Clicks]]-$N$5)/($N$6-$N$5)</f>
        <v>0.55271176112126752</v>
      </c>
      <c r="J493">
        <f>(Table1[[#This Row],[Ad Impressions]]-$N$3)/($N$4-$N$3)</f>
        <v>4.5430695814750489E-2</v>
      </c>
      <c r="K493">
        <f>(Table1[[#This Row],[Direct Visit Conversions]]-$N$23)/($N$24-$N$23)</f>
        <v>0.19230769230769232</v>
      </c>
    </row>
    <row r="494" spans="1:11" x14ac:dyDescent="0.25">
      <c r="A494" s="1">
        <v>44323</v>
      </c>
      <c r="B494">
        <v>18</v>
      </c>
      <c r="C494">
        <v>46784</v>
      </c>
      <c r="D494">
        <v>236</v>
      </c>
      <c r="E494">
        <v>6</v>
      </c>
      <c r="F494">
        <v>1152</v>
      </c>
      <c r="G494">
        <v>1</v>
      </c>
      <c r="H494">
        <f>(Table1[[#This Row],[Ad Impressions]]-$N$3)/($N$4-$N$3)</f>
        <v>2.5298681517444903E-2</v>
      </c>
      <c r="I494">
        <f>(Table1[[#This Row],[Direct Visit Clicks]]-$N$5)/($N$6-$N$5)</f>
        <v>0.53503960999390621</v>
      </c>
      <c r="J494">
        <f>(Table1[[#This Row],[Ad Impressions]]-$N$3)/($N$4-$N$3)</f>
        <v>2.5298681517444903E-2</v>
      </c>
      <c r="K494">
        <f>(Table1[[#This Row],[Direct Visit Conversions]]-$N$23)/($N$24-$N$23)</f>
        <v>3.8461538461538464E-2</v>
      </c>
    </row>
    <row r="495" spans="1:11" x14ac:dyDescent="0.25">
      <c r="A495" s="1">
        <v>44324</v>
      </c>
      <c r="B495">
        <v>18</v>
      </c>
      <c r="C495">
        <v>9557</v>
      </c>
      <c r="D495">
        <v>115</v>
      </c>
      <c r="E495">
        <v>1</v>
      </c>
      <c r="F495">
        <v>583</v>
      </c>
      <c r="G495">
        <v>2</v>
      </c>
      <c r="H495">
        <f>(Table1[[#This Row],[Ad Impressions]]-$N$3)/($N$4-$N$3)</f>
        <v>4.6945550467296961E-3</v>
      </c>
      <c r="I495">
        <f>(Table1[[#This Row],[Direct Visit Clicks]]-$N$5)/($N$6-$N$5)</f>
        <v>0.1882998171846435</v>
      </c>
      <c r="J495">
        <f>(Table1[[#This Row],[Ad Impressions]]-$N$3)/($N$4-$N$3)</f>
        <v>4.6945550467296961E-3</v>
      </c>
      <c r="K495">
        <f>(Table1[[#This Row],[Direct Visit Conversions]]-$N$23)/($N$24-$N$23)</f>
        <v>7.6923076923076927E-2</v>
      </c>
    </row>
    <row r="496" spans="1:11" x14ac:dyDescent="0.25">
      <c r="A496" s="1">
        <v>44325</v>
      </c>
      <c r="B496">
        <v>18</v>
      </c>
      <c r="C496">
        <v>13091</v>
      </c>
      <c r="D496">
        <v>90</v>
      </c>
      <c r="E496">
        <v>2</v>
      </c>
      <c r="F496">
        <v>563</v>
      </c>
      <c r="G496">
        <v>0</v>
      </c>
      <c r="H496">
        <f>(Table1[[#This Row],[Ad Impressions]]-$N$3)/($N$4-$N$3)</f>
        <v>6.650527404091491E-3</v>
      </c>
      <c r="I496">
        <f>(Table1[[#This Row],[Direct Visit Clicks]]-$N$5)/($N$6-$N$5)</f>
        <v>0.17611212675198051</v>
      </c>
      <c r="J496">
        <f>(Table1[[#This Row],[Ad Impressions]]-$N$3)/($N$4-$N$3)</f>
        <v>6.650527404091491E-3</v>
      </c>
      <c r="K496">
        <f>(Table1[[#This Row],[Direct Visit Conversions]]-$N$23)/($N$24-$N$23)</f>
        <v>0</v>
      </c>
    </row>
    <row r="497" spans="1:11" x14ac:dyDescent="0.25">
      <c r="A497" s="1">
        <v>44326</v>
      </c>
      <c r="B497">
        <v>19</v>
      </c>
      <c r="C497">
        <v>26711</v>
      </c>
      <c r="D497">
        <v>128</v>
      </c>
      <c r="E497">
        <v>0</v>
      </c>
      <c r="F497">
        <v>850</v>
      </c>
      <c r="G497">
        <v>3</v>
      </c>
      <c r="H497">
        <f>(Table1[[#This Row],[Ad Impressions]]-$N$3)/($N$4-$N$3)</f>
        <v>1.4188824944348324E-2</v>
      </c>
      <c r="I497">
        <f>(Table1[[#This Row],[Direct Visit Clicks]]-$N$5)/($N$6-$N$5)</f>
        <v>0.35100548446069468</v>
      </c>
      <c r="J497">
        <f>(Table1[[#This Row],[Ad Impressions]]-$N$3)/($N$4-$N$3)</f>
        <v>1.4188824944348324E-2</v>
      </c>
      <c r="K497">
        <f>(Table1[[#This Row],[Direct Visit Conversions]]-$N$23)/($N$24-$N$23)</f>
        <v>0.11538461538461539</v>
      </c>
    </row>
    <row r="498" spans="1:11" x14ac:dyDescent="0.25">
      <c r="A498" s="1">
        <v>44327</v>
      </c>
      <c r="B498">
        <v>19</v>
      </c>
      <c r="C498">
        <v>44148</v>
      </c>
      <c r="D498">
        <v>212</v>
      </c>
      <c r="E498">
        <v>0</v>
      </c>
      <c r="F498">
        <v>1425</v>
      </c>
      <c r="G498">
        <v>3</v>
      </c>
      <c r="H498">
        <f>(Table1[[#This Row],[Ad Impressions]]-$N$3)/($N$4-$N$3)</f>
        <v>2.3839727602898868E-2</v>
      </c>
      <c r="I498">
        <f>(Table1[[#This Row],[Direct Visit Clicks]]-$N$5)/($N$6-$N$5)</f>
        <v>0.70140158439975619</v>
      </c>
      <c r="J498">
        <f>(Table1[[#This Row],[Ad Impressions]]-$N$3)/($N$4-$N$3)</f>
        <v>2.3839727602898868E-2</v>
      </c>
      <c r="K498">
        <f>(Table1[[#This Row],[Direct Visit Conversions]]-$N$23)/($N$24-$N$23)</f>
        <v>0.11538461538461539</v>
      </c>
    </row>
    <row r="499" spans="1:11" x14ac:dyDescent="0.25">
      <c r="A499" s="1">
        <v>44328</v>
      </c>
      <c r="B499">
        <v>19</v>
      </c>
      <c r="C499">
        <v>1075</v>
      </c>
      <c r="D499">
        <v>46</v>
      </c>
      <c r="E499">
        <v>1</v>
      </c>
      <c r="F499">
        <v>879</v>
      </c>
      <c r="G499">
        <v>8</v>
      </c>
      <c r="H499">
        <f>(Table1[[#This Row],[Ad Impressions]]-$N$3)/($N$4-$N$3)</f>
        <v>0</v>
      </c>
      <c r="I499">
        <f>(Table1[[#This Row],[Direct Visit Clicks]]-$N$5)/($N$6-$N$5)</f>
        <v>0.36867763558805605</v>
      </c>
      <c r="J499">
        <f>(Table1[[#This Row],[Ad Impressions]]-$N$3)/($N$4-$N$3)</f>
        <v>0</v>
      </c>
      <c r="K499">
        <f>(Table1[[#This Row],[Direct Visit Conversions]]-$N$23)/($N$24-$N$23)</f>
        <v>0.30769230769230771</v>
      </c>
    </row>
  </sheetData>
  <mergeCells count="4">
    <mergeCell ref="M1:U1"/>
    <mergeCell ref="M19:U19"/>
    <mergeCell ref="M21:U21"/>
    <mergeCell ref="M37:U3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9"/>
  <sheetViews>
    <sheetView workbookViewId="0"/>
  </sheetViews>
  <sheetFormatPr defaultRowHeight="15" x14ac:dyDescent="0.25"/>
  <cols>
    <col min="1" max="1" width="30.7109375" customWidth="1"/>
    <col min="2" max="2" width="30.7109375" style="7" customWidth="1"/>
    <col min="3" max="5" width="30.7109375" customWidth="1"/>
    <col min="8" max="8" width="12.42578125" bestFit="1" customWidth="1"/>
    <col min="9" max="9" width="28.140625" bestFit="1" customWidth="1"/>
    <col min="10" max="10" width="26.7109375" bestFit="1" customWidth="1"/>
  </cols>
  <sheetData>
    <row r="1" spans="1:10" x14ac:dyDescent="0.25">
      <c r="A1" t="s">
        <v>0</v>
      </c>
      <c r="B1" s="7" t="s">
        <v>21</v>
      </c>
      <c r="C1" t="s">
        <v>5</v>
      </c>
      <c r="D1" t="s">
        <v>22</v>
      </c>
      <c r="E1" t="s">
        <v>23</v>
      </c>
      <c r="H1" s="9"/>
      <c r="I1" s="10" t="s">
        <v>24</v>
      </c>
      <c r="J1" s="10" t="s">
        <v>31</v>
      </c>
    </row>
    <row r="2" spans="1:10" x14ac:dyDescent="0.25">
      <c r="A2" s="1">
        <v>43831</v>
      </c>
      <c r="B2" s="7">
        <v>1</v>
      </c>
      <c r="C2">
        <v>531</v>
      </c>
      <c r="D2">
        <v>53861</v>
      </c>
      <c r="E2">
        <v>0</v>
      </c>
      <c r="H2" t="s">
        <v>25</v>
      </c>
      <c r="I2" s="8">
        <v>0</v>
      </c>
      <c r="J2" s="12">
        <v>0.99188528116414565</v>
      </c>
    </row>
    <row r="3" spans="1:10" x14ac:dyDescent="0.25">
      <c r="A3" s="1">
        <v>43832</v>
      </c>
      <c r="B3" s="7">
        <v>2</v>
      </c>
      <c r="C3">
        <v>740</v>
      </c>
      <c r="D3">
        <v>71512</v>
      </c>
      <c r="E3">
        <f>IF(Table2[[#This Row],[Days]]=1,Table2[[#This Row],[Ad Impressions Before Adstock]],Table2[[#This Row],[Ad Impressions Before Adstock]]+Adstock*E2)</f>
        <v>71512</v>
      </c>
      <c r="H3" s="11" t="s">
        <v>26</v>
      </c>
      <c r="I3">
        <f>INDEX(LINEST($C2:$C499,D2:D499,1,1),1,2)</f>
        <v>707.5289570373227</v>
      </c>
      <c r="J3">
        <f>INDEX(LINEST($C2:$C499,E2:E499,1,1),1,2)</f>
        <v>693.41380487011145</v>
      </c>
    </row>
    <row r="4" spans="1:10" x14ac:dyDescent="0.25">
      <c r="A4" s="1">
        <v>43833</v>
      </c>
      <c r="B4" s="7">
        <v>3</v>
      </c>
      <c r="C4">
        <v>974</v>
      </c>
      <c r="D4">
        <v>72472</v>
      </c>
      <c r="E4">
        <f>IF(Table2[[#This Row],[Days]]=1,Table2[[#This Row],[Ad Impressions Before Adstock]],Table2[[#This Row],[Ad Impressions Before Adstock]]+Adstock*E3)</f>
        <v>143403.70022661038</v>
      </c>
      <c r="H4" s="11" t="s">
        <v>27</v>
      </c>
      <c r="I4">
        <f>INDEX(LINEST($C2:$C499,D2:D499,1,1),1,1)</f>
        <v>1.2812746397334042E-4</v>
      </c>
      <c r="J4">
        <f>INDEX(LINEST($C2:$C499,E2:E499,1,1),1,1)</f>
        <v>3.5276805282037896E-6</v>
      </c>
    </row>
    <row r="5" spans="1:10" x14ac:dyDescent="0.25">
      <c r="A5" s="1">
        <v>43834</v>
      </c>
      <c r="B5" s="7">
        <v>4</v>
      </c>
      <c r="C5">
        <v>531</v>
      </c>
      <c r="D5">
        <v>58398</v>
      </c>
      <c r="E5">
        <f>IF(Table2[[#This Row],[Days]]=1,Table2[[#This Row],[Ad Impressions Before Adstock]],Table2[[#This Row],[Ad Impressions Before Adstock]]+Adstock*E4)</f>
        <v>200638.01951925029</v>
      </c>
      <c r="H5" t="s">
        <v>28</v>
      </c>
      <c r="I5">
        <f>INDEX(LINEST($C2:$C499,D2:D499,1,1),5,2)</f>
        <v>33768127.180020377</v>
      </c>
      <c r="J5">
        <f>INDEX(LINEST($C2:$C499,E2:E499,1,1),5,2)</f>
        <v>33638987.297819011</v>
      </c>
    </row>
    <row r="6" spans="1:10" x14ac:dyDescent="0.25">
      <c r="A6" s="1">
        <v>43835</v>
      </c>
      <c r="B6" s="7">
        <v>5</v>
      </c>
      <c r="C6">
        <v>566</v>
      </c>
      <c r="D6">
        <v>62475</v>
      </c>
      <c r="E6">
        <f>IF(Table2[[#This Row],[Days]]=1,Table2[[#This Row],[Ad Impressions Before Adstock]],Table2[[#This Row],[Ad Impressions Before Adstock]]+Adstock*E5)</f>
        <v>261484.89840306892</v>
      </c>
      <c r="H6" t="s">
        <v>29</v>
      </c>
      <c r="I6">
        <f>CORREL($C2:$C499,D2:D499)</f>
        <v>0.12892307913038736</v>
      </c>
      <c r="J6">
        <f>CORREL($C2:$C499,E2:E499)</f>
        <v>0.14276522213425427</v>
      </c>
    </row>
    <row r="7" spans="1:10" x14ac:dyDescent="0.25">
      <c r="A7" s="1">
        <v>43836</v>
      </c>
      <c r="B7" s="7">
        <v>6</v>
      </c>
      <c r="C7">
        <v>1485</v>
      </c>
      <c r="D7">
        <v>69433</v>
      </c>
      <c r="E7">
        <f>IF(Table2[[#This Row],[Days]]=1,Table2[[#This Row],[Ad Impressions Before Adstock]],Table2[[#This Row],[Ad Impressions Before Adstock]]+Adstock*E6)</f>
        <v>328796.02197270608</v>
      </c>
      <c r="H7" s="9" t="s">
        <v>30</v>
      </c>
      <c r="I7" s="9">
        <f>RSQ($C2:$C499,D2:D499)</f>
        <v>1.6621160332460128E-2</v>
      </c>
      <c r="J7" s="9">
        <f>RSQ($C2:$C499,E2:E499)</f>
        <v>2.0381908651042974E-2</v>
      </c>
    </row>
    <row r="8" spans="1:10" x14ac:dyDescent="0.25">
      <c r="A8" s="1">
        <v>43837</v>
      </c>
      <c r="B8" s="7">
        <v>7</v>
      </c>
      <c r="C8">
        <v>972</v>
      </c>
      <c r="D8">
        <v>68234</v>
      </c>
      <c r="E8">
        <f>IF(Table2[[#This Row],[Days]]=1,Table2[[#This Row],[Ad Impressions Before Adstock]],Table2[[#This Row],[Ad Impressions Before Adstock]]+Adstock*E7)</f>
        <v>394361.93470005016</v>
      </c>
    </row>
    <row r="9" spans="1:10" x14ac:dyDescent="0.25">
      <c r="A9" s="1">
        <v>43838</v>
      </c>
      <c r="B9" s="7">
        <v>8</v>
      </c>
      <c r="C9">
        <v>839</v>
      </c>
      <c r="D9">
        <v>76100</v>
      </c>
      <c r="E9">
        <f>IF(Table2[[#This Row],[Days]]=1,Table2[[#This Row],[Ad Impressions Before Adstock]],Table2[[#This Row],[Ad Impressions Before Adstock]]+Adstock*E8)</f>
        <v>467261.79848039569</v>
      </c>
    </row>
    <row r="10" spans="1:10" x14ac:dyDescent="0.25">
      <c r="A10" s="1">
        <v>43839</v>
      </c>
      <c r="B10" s="7">
        <v>9</v>
      </c>
      <c r="C10">
        <v>1220</v>
      </c>
      <c r="D10">
        <v>71345</v>
      </c>
      <c r="E10">
        <f>IF(Table2[[#This Row],[Days]]=1,Table2[[#This Row],[Ad Impressions Before Adstock]],Table2[[#This Row],[Ad Impressions Before Adstock]]+Adstock*E9)</f>
        <v>534815.10036299168</v>
      </c>
    </row>
    <row r="11" spans="1:10" x14ac:dyDescent="0.25">
      <c r="A11" s="1">
        <v>43840</v>
      </c>
      <c r="B11" s="7">
        <v>10</v>
      </c>
      <c r="C11">
        <v>1125</v>
      </c>
      <c r="D11">
        <v>74415</v>
      </c>
      <c r="E11">
        <f>IF(Table2[[#This Row],[Days]]=1,Table2[[#This Row],[Ad Impressions Before Adstock]],Table2[[#This Row],[Ad Impressions Before Adstock]]+Adstock*E10)</f>
        <v>604890.22619437682</v>
      </c>
    </row>
    <row r="12" spans="1:10" x14ac:dyDescent="0.25">
      <c r="A12" s="1">
        <v>43841</v>
      </c>
      <c r="B12" s="7">
        <v>11</v>
      </c>
      <c r="C12">
        <v>608</v>
      </c>
      <c r="D12">
        <v>56254</v>
      </c>
      <c r="E12">
        <f>IF(Table2[[#This Row],[Days]]=1,Table2[[#This Row],[Ad Impressions Before Adstock]],Table2[[#This Row],[Ad Impressions Before Adstock]]+Adstock*E11)</f>
        <v>656235.71208225307</v>
      </c>
    </row>
    <row r="13" spans="1:10" x14ac:dyDescent="0.25">
      <c r="A13" s="1">
        <v>43842</v>
      </c>
      <c r="B13" s="7">
        <v>12</v>
      </c>
      <c r="C13">
        <v>713</v>
      </c>
      <c r="D13">
        <v>54771</v>
      </c>
      <c r="E13">
        <f>IF(Table2[[#This Row],[Days]]=1,Table2[[#This Row],[Ad Impressions Before Adstock]],Table2[[#This Row],[Ad Impressions Before Adstock]]+Adstock*E12)</f>
        <v>705681.54378865892</v>
      </c>
    </row>
    <row r="14" spans="1:10" x14ac:dyDescent="0.25">
      <c r="A14" s="1">
        <v>43843</v>
      </c>
      <c r="B14" s="7">
        <v>13</v>
      </c>
      <c r="C14">
        <v>1419</v>
      </c>
      <c r="D14">
        <v>68997</v>
      </c>
      <c r="E14">
        <f>IF(Table2[[#This Row],[Days]]=1,Table2[[#This Row],[Ad Impressions Before Adstock]],Table2[[#This Row],[Ad Impressions Before Adstock]]+Adstock*E13)</f>
        <v>768952.13647316233</v>
      </c>
    </row>
    <row r="15" spans="1:10" x14ac:dyDescent="0.25">
      <c r="A15" s="1">
        <v>43844</v>
      </c>
      <c r="B15" s="7">
        <v>14</v>
      </c>
      <c r="C15">
        <v>818</v>
      </c>
      <c r="D15">
        <v>70621</v>
      </c>
      <c r="E15">
        <f>IF(Table2[[#This Row],[Days]]=1,Table2[[#This Row],[Ad Impressions Before Adstock]],Table2[[#This Row],[Ad Impressions Before Adstock]]+Adstock*E14)</f>
        <v>833333.30608745315</v>
      </c>
    </row>
    <row r="16" spans="1:10" x14ac:dyDescent="0.25">
      <c r="A16" s="1">
        <v>43845</v>
      </c>
      <c r="B16" s="7">
        <v>15</v>
      </c>
      <c r="C16">
        <v>1252</v>
      </c>
      <c r="D16">
        <v>65766</v>
      </c>
      <c r="E16">
        <f>IF(Table2[[#This Row],[Days]]=1,Table2[[#This Row],[Ad Impressions Before Adstock]],Table2[[#This Row],[Ad Impressions Before Adstock]]+Adstock*E15)</f>
        <v>892337.04061200051</v>
      </c>
    </row>
    <row r="17" spans="1:5" x14ac:dyDescent="0.25">
      <c r="A17" s="1">
        <v>43846</v>
      </c>
      <c r="B17" s="7">
        <v>16</v>
      </c>
      <c r="C17">
        <v>814</v>
      </c>
      <c r="D17">
        <v>68475</v>
      </c>
      <c r="E17">
        <f>IF(Table2[[#This Row],[Days]]=1,Table2[[#This Row],[Ad Impressions Before Adstock]],Table2[[#This Row],[Ad Impressions Before Adstock]]+Adstock*E16)</f>
        <v>953570.9764206158</v>
      </c>
    </row>
    <row r="18" spans="1:5" x14ac:dyDescent="0.25">
      <c r="A18" s="1">
        <v>43847</v>
      </c>
      <c r="B18" s="7">
        <v>17</v>
      </c>
      <c r="C18">
        <v>731</v>
      </c>
      <c r="D18">
        <v>65919</v>
      </c>
      <c r="E18">
        <f>IF(Table2[[#This Row],[Days]]=1,Table2[[#This Row],[Ad Impressions Before Adstock]],Table2[[#This Row],[Ad Impressions Before Adstock]]+Adstock*E17)</f>
        <v>1011752.0160569315</v>
      </c>
    </row>
    <row r="19" spans="1:5" x14ac:dyDescent="0.25">
      <c r="A19" s="1">
        <v>43848</v>
      </c>
      <c r="B19" s="7">
        <v>18</v>
      </c>
      <c r="C19">
        <v>420</v>
      </c>
      <c r="D19">
        <v>59516</v>
      </c>
      <c r="E19">
        <f>IF(Table2[[#This Row],[Days]]=1,Table2[[#This Row],[Ad Impressions Before Adstock]],Table2[[#This Row],[Ad Impressions Before Adstock]]+Adstock*E18)</f>
        <v>1063057.9329150207</v>
      </c>
    </row>
    <row r="20" spans="1:5" x14ac:dyDescent="0.25">
      <c r="A20" s="1">
        <v>43849</v>
      </c>
      <c r="B20" s="7">
        <v>19</v>
      </c>
      <c r="C20">
        <v>592</v>
      </c>
      <c r="D20">
        <v>60017</v>
      </c>
      <c r="E20">
        <f>IF(Table2[[#This Row],[Days]]=1,Table2[[#This Row],[Ad Impressions Before Adstock]],Table2[[#This Row],[Ad Impressions Before Adstock]]+Adstock*E19)</f>
        <v>1114448.5166831908</v>
      </c>
    </row>
    <row r="21" spans="1:5" x14ac:dyDescent="0.25">
      <c r="A21" s="1">
        <v>43850</v>
      </c>
      <c r="B21" s="7">
        <v>20</v>
      </c>
      <c r="C21">
        <v>567</v>
      </c>
      <c r="D21">
        <v>59051</v>
      </c>
      <c r="E21">
        <f>IF(Table2[[#This Row],[Days]]=1,Table2[[#This Row],[Ad Impressions Before Adstock]],Table2[[#This Row],[Ad Impressions Before Adstock]]+Adstock*E20)</f>
        <v>1164456.0803132718</v>
      </c>
    </row>
    <row r="22" spans="1:5" x14ac:dyDescent="0.25">
      <c r="A22" s="1">
        <v>43851</v>
      </c>
      <c r="B22" s="7">
        <v>21</v>
      </c>
      <c r="C22">
        <v>707</v>
      </c>
      <c r="D22">
        <v>66794</v>
      </c>
      <c r="E22">
        <f>IF(Table2[[#This Row],[Days]]=1,Table2[[#This Row],[Ad Impressions Before Adstock]],Table2[[#This Row],[Ad Impressions Before Adstock]]+Adstock*E21)</f>
        <v>1221800.8466248286</v>
      </c>
    </row>
    <row r="23" spans="1:5" x14ac:dyDescent="0.25">
      <c r="A23" s="1">
        <v>43852</v>
      </c>
      <c r="B23" s="7">
        <v>22</v>
      </c>
      <c r="C23">
        <v>771</v>
      </c>
      <c r="D23">
        <v>68571</v>
      </c>
      <c r="E23">
        <f>IF(Table2[[#This Row],[Days]]=1,Table2[[#This Row],[Ad Impressions Before Adstock]],Table2[[#This Row],[Ad Impressions Before Adstock]]+Adstock*E22)</f>
        <v>1280457.2762810593</v>
      </c>
    </row>
    <row r="24" spans="1:5" x14ac:dyDescent="0.25">
      <c r="A24" s="1">
        <v>43853</v>
      </c>
      <c r="B24" s="7">
        <v>23</v>
      </c>
      <c r="C24">
        <v>726</v>
      </c>
      <c r="D24">
        <v>76865</v>
      </c>
      <c r="E24">
        <f>IF(Table2[[#This Row],[Days]]=1,Table2[[#This Row],[Ad Impressions Before Adstock]],Table2[[#This Row],[Ad Impressions Before Adstock]]+Adstock*E23)</f>
        <v>1346931.7255027145</v>
      </c>
    </row>
    <row r="25" spans="1:5" x14ac:dyDescent="0.25">
      <c r="A25" s="1">
        <v>43854</v>
      </c>
      <c r="B25" s="7">
        <v>24</v>
      </c>
      <c r="C25">
        <v>560</v>
      </c>
      <c r="D25">
        <v>71716</v>
      </c>
      <c r="E25">
        <f>IF(Table2[[#This Row],[Days]]=1,Table2[[#This Row],[Ad Impressions Before Adstock]],Table2[[#This Row],[Ad Impressions Before Adstock]]+Adstock*E24)</f>
        <v>1407717.7532591678</v>
      </c>
    </row>
    <row r="26" spans="1:5" x14ac:dyDescent="0.25">
      <c r="A26" s="1">
        <v>43855</v>
      </c>
      <c r="B26" s="7">
        <v>25</v>
      </c>
      <c r="C26">
        <v>459</v>
      </c>
      <c r="D26">
        <v>56570</v>
      </c>
      <c r="E26">
        <f>IF(Table2[[#This Row],[Days]]=1,Table2[[#This Row],[Ad Impressions Before Adstock]],Table2[[#This Row],[Ad Impressions Before Adstock]]+Adstock*E25)</f>
        <v>1452864.519491229</v>
      </c>
    </row>
    <row r="27" spans="1:5" x14ac:dyDescent="0.25">
      <c r="A27" s="1">
        <v>43856</v>
      </c>
      <c r="B27" s="7">
        <v>26</v>
      </c>
      <c r="C27">
        <v>548</v>
      </c>
      <c r="D27">
        <v>68013</v>
      </c>
      <c r="E27">
        <f>IF(Table2[[#This Row],[Days]]=1,Table2[[#This Row],[Ad Impressions Before Adstock]],Table2[[#This Row],[Ad Impressions Before Adstock]]+Adstock*E26)</f>
        <v>1509087.9324089689</v>
      </c>
    </row>
    <row r="28" spans="1:5" x14ac:dyDescent="0.25">
      <c r="A28" s="1">
        <v>43857</v>
      </c>
      <c r="B28" s="7">
        <v>27</v>
      </c>
      <c r="C28">
        <v>975</v>
      </c>
      <c r="D28">
        <v>80125</v>
      </c>
      <c r="E28">
        <f>IF(Table2[[#This Row],[Days]]=1,Table2[[#This Row],[Ad Impressions Before Adstock]],Table2[[#This Row],[Ad Impressions Before Adstock]]+Adstock*E27)</f>
        <v>1576967.1081388893</v>
      </c>
    </row>
    <row r="29" spans="1:5" x14ac:dyDescent="0.25">
      <c r="A29" s="1">
        <v>43858</v>
      </c>
      <c r="B29" s="7">
        <v>28</v>
      </c>
      <c r="C29">
        <v>829</v>
      </c>
      <c r="D29">
        <v>76311</v>
      </c>
      <c r="E29">
        <f>IF(Table2[[#This Row],[Days]]=1,Table2[[#This Row],[Ad Impressions Before Adstock]],Table2[[#This Row],[Ad Impressions Before Adstock]]+Adstock*E28)</f>
        <v>1640481.4634429519</v>
      </c>
    </row>
    <row r="30" spans="1:5" x14ac:dyDescent="0.25">
      <c r="A30" s="1">
        <v>43859</v>
      </c>
      <c r="B30" s="7">
        <v>29</v>
      </c>
      <c r="C30">
        <v>1584</v>
      </c>
      <c r="D30">
        <v>73567</v>
      </c>
      <c r="E30">
        <f>IF(Table2[[#This Row],[Days]]=1,Table2[[#This Row],[Ad Impressions Before Adstock]],Table2[[#This Row],[Ad Impressions Before Adstock]]+Adstock*E29)</f>
        <v>1700736.4176116814</v>
      </c>
    </row>
    <row r="31" spans="1:5" x14ac:dyDescent="0.25">
      <c r="A31" s="1">
        <v>43860</v>
      </c>
      <c r="B31" s="7">
        <v>30</v>
      </c>
      <c r="C31">
        <v>701</v>
      </c>
      <c r="D31">
        <v>77149</v>
      </c>
      <c r="E31">
        <f>IF(Table2[[#This Row],[Days]]=1,Table2[[#This Row],[Ad Impressions Before Adstock]],Table2[[#This Row],[Ad Impressions Before Adstock]]+Adstock*E30)</f>
        <v>1764084.4197688645</v>
      </c>
    </row>
    <row r="32" spans="1:5" x14ac:dyDescent="0.25">
      <c r="A32" s="1">
        <v>43861</v>
      </c>
      <c r="B32" s="7">
        <v>31</v>
      </c>
      <c r="C32">
        <v>611</v>
      </c>
      <c r="D32">
        <v>81799</v>
      </c>
      <c r="E32">
        <f>IF(Table2[[#This Row],[Days]]=1,Table2[[#This Row],[Ad Impressions Before Adstock]],Table2[[#This Row],[Ad Impressions Before Adstock]]+Adstock*E31)</f>
        <v>1831568.3706997288</v>
      </c>
    </row>
    <row r="33" spans="1:5" x14ac:dyDescent="0.25">
      <c r="A33" s="1">
        <v>43862</v>
      </c>
      <c r="B33" s="7">
        <v>32</v>
      </c>
      <c r="C33">
        <v>549</v>
      </c>
      <c r="D33">
        <v>71697</v>
      </c>
      <c r="E33">
        <f>IF(Table2[[#This Row],[Days]]=1,Table2[[#This Row],[Ad Impressions Before Adstock]],Table2[[#This Row],[Ad Impressions Before Adstock]]+Adstock*E32)</f>
        <v>1888402.7083428567</v>
      </c>
    </row>
    <row r="34" spans="1:5" x14ac:dyDescent="0.25">
      <c r="A34" s="1">
        <v>43863</v>
      </c>
      <c r="B34" s="7">
        <v>33</v>
      </c>
      <c r="C34">
        <v>522</v>
      </c>
      <c r="D34">
        <v>68914</v>
      </c>
      <c r="E34">
        <f>IF(Table2[[#This Row],[Days]]=1,Table2[[#This Row],[Ad Impressions Before Adstock]],Table2[[#This Row],[Ad Impressions Before Adstock]]+Adstock*E33)</f>
        <v>1941992.8513157887</v>
      </c>
    </row>
    <row r="35" spans="1:5" x14ac:dyDescent="0.25">
      <c r="A35" s="1">
        <v>43864</v>
      </c>
      <c r="B35" s="7">
        <v>34</v>
      </c>
      <c r="C35">
        <v>684</v>
      </c>
      <c r="D35">
        <v>79576</v>
      </c>
      <c r="E35">
        <f>IF(Table2[[#This Row],[Days]]=1,Table2[[#This Row],[Ad Impressions Before Adstock]],Table2[[#This Row],[Ad Impressions Before Adstock]]+Adstock*E34)</f>
        <v>2005810.1253461221</v>
      </c>
    </row>
    <row r="36" spans="1:5" x14ac:dyDescent="0.25">
      <c r="A36" s="1">
        <v>43865</v>
      </c>
      <c r="B36" s="7">
        <v>35</v>
      </c>
      <c r="C36">
        <v>834</v>
      </c>
      <c r="D36">
        <v>82841</v>
      </c>
      <c r="E36">
        <f>IF(Table2[[#This Row],[Days]]=1,Table2[[#This Row],[Ad Impressions Before Adstock]],Table2[[#This Row],[Ad Impressions Before Adstock]]+Adstock*E35)</f>
        <v>2072374.5401408286</v>
      </c>
    </row>
    <row r="37" spans="1:5" x14ac:dyDescent="0.25">
      <c r="A37" s="1">
        <v>43866</v>
      </c>
      <c r="B37" s="7">
        <v>36</v>
      </c>
      <c r="C37">
        <v>586</v>
      </c>
      <c r="D37">
        <v>80689</v>
      </c>
      <c r="E37">
        <f>IF(Table2[[#This Row],[Days]]=1,Table2[[#This Row],[Ad Impressions Before Adstock]],Table2[[#This Row],[Ad Impressions Before Adstock]]+Adstock*E36)</f>
        <v>2136246.8034250028</v>
      </c>
    </row>
    <row r="38" spans="1:5" x14ac:dyDescent="0.25">
      <c r="A38" s="1">
        <v>43867</v>
      </c>
      <c r="B38" s="7">
        <v>37</v>
      </c>
      <c r="C38">
        <v>589</v>
      </c>
      <c r="D38">
        <v>74773</v>
      </c>
      <c r="E38">
        <f>IF(Table2[[#This Row],[Days]]=1,Table2[[#This Row],[Ad Impressions Before Adstock]],Table2[[#This Row],[Ad Impressions Before Adstock]]+Adstock*E37)</f>
        <v>2193684.7612512163</v>
      </c>
    </row>
    <row r="39" spans="1:5" x14ac:dyDescent="0.25">
      <c r="A39" s="1">
        <v>43868</v>
      </c>
      <c r="B39" s="7">
        <v>38</v>
      </c>
      <c r="C39">
        <v>604</v>
      </c>
      <c r="D39">
        <v>77005</v>
      </c>
      <c r="E39">
        <f>IF(Table2[[#This Row],[Days]]=1,Table2[[#This Row],[Ad Impressions Before Adstock]],Table2[[#This Row],[Ad Impressions Before Adstock]]+Adstock*E38)</f>
        <v>2252888.6261991644</v>
      </c>
    </row>
    <row r="40" spans="1:5" x14ac:dyDescent="0.25">
      <c r="A40" s="1">
        <v>43869</v>
      </c>
      <c r="B40" s="7">
        <v>39</v>
      </c>
      <c r="C40">
        <v>440</v>
      </c>
      <c r="D40">
        <v>66266</v>
      </c>
      <c r="E40">
        <f>IF(Table2[[#This Row],[Days]]=1,Table2[[#This Row],[Ad Impressions Before Adstock]],Table2[[#This Row],[Ad Impressions Before Adstock]]+Adstock*E39)</f>
        <v>2300873.068429064</v>
      </c>
    </row>
    <row r="41" spans="1:5" x14ac:dyDescent="0.25">
      <c r="A41" s="1">
        <v>43870</v>
      </c>
      <c r="B41" s="7">
        <v>40</v>
      </c>
      <c r="C41">
        <v>472</v>
      </c>
      <c r="D41">
        <v>65548</v>
      </c>
      <c r="E41">
        <f>IF(Table2[[#This Row],[Days]]=1,Table2[[#This Row],[Ad Impressions Before Adstock]],Table2[[#This Row],[Ad Impressions Before Adstock]]+Adstock*E40)</f>
        <v>2347750.1304017729</v>
      </c>
    </row>
    <row r="42" spans="1:5" x14ac:dyDescent="0.25">
      <c r="A42" s="1">
        <v>43871</v>
      </c>
      <c r="B42" s="7">
        <v>41</v>
      </c>
      <c r="C42">
        <v>635</v>
      </c>
      <c r="D42">
        <v>69948</v>
      </c>
      <c r="E42">
        <f>IF(Table2[[#This Row],[Days]]=1,Table2[[#This Row],[Ad Impressions Before Adstock]],Table2[[#This Row],[Ad Impressions Before Adstock]]+Adstock*E41)</f>
        <v>2398646.7981967223</v>
      </c>
    </row>
    <row r="43" spans="1:5" x14ac:dyDescent="0.25">
      <c r="A43" s="1">
        <v>43872</v>
      </c>
      <c r="B43" s="7">
        <v>42</v>
      </c>
      <c r="C43">
        <v>791</v>
      </c>
      <c r="D43">
        <v>74802</v>
      </c>
      <c r="E43">
        <f>IF(Table2[[#This Row],[Days]]=1,Table2[[#This Row],[Ad Impressions Before Adstock]],Table2[[#This Row],[Ad Impressions Before Adstock]]+Adstock*E42)</f>
        <v>2453984.4538428336</v>
      </c>
    </row>
    <row r="44" spans="1:5" x14ac:dyDescent="0.25">
      <c r="A44" s="1">
        <v>43873</v>
      </c>
      <c r="B44" s="7">
        <v>43</v>
      </c>
      <c r="C44">
        <v>572</v>
      </c>
      <c r="D44">
        <v>74316</v>
      </c>
      <c r="E44">
        <f>IF(Table2[[#This Row],[Days]]=1,Table2[[#This Row],[Ad Impressions Before Adstock]],Table2[[#This Row],[Ad Impressions Before Adstock]]+Adstock*E43)</f>
        <v>2508387.0599723416</v>
      </c>
    </row>
    <row r="45" spans="1:5" x14ac:dyDescent="0.25">
      <c r="A45" s="1">
        <v>43874</v>
      </c>
      <c r="B45" s="7">
        <v>44</v>
      </c>
      <c r="C45">
        <v>1010</v>
      </c>
      <c r="D45">
        <v>74322</v>
      </c>
      <c r="E45">
        <f>IF(Table2[[#This Row],[Days]]=1,Table2[[#This Row],[Ad Impressions Before Adstock]],Table2[[#This Row],[Ad Impressions Before Adstock]]+Adstock*E44)</f>
        <v>2562354.2042491706</v>
      </c>
    </row>
    <row r="46" spans="1:5" x14ac:dyDescent="0.25">
      <c r="A46" s="1">
        <v>43875</v>
      </c>
      <c r="B46" s="7">
        <v>45</v>
      </c>
      <c r="C46">
        <v>654</v>
      </c>
      <c r="D46">
        <v>72481</v>
      </c>
      <c r="E46">
        <f>IF(Table2[[#This Row],[Days]]=1,Table2[[#This Row],[Ad Impressions Before Adstock]],Table2[[#This Row],[Ad Impressions Before Adstock]]+Adstock*E45)</f>
        <v>2614042.4203238194</v>
      </c>
    </row>
    <row r="47" spans="1:5" x14ac:dyDescent="0.25">
      <c r="A47" s="1">
        <v>43876</v>
      </c>
      <c r="B47" s="7">
        <v>46</v>
      </c>
      <c r="C47">
        <v>450</v>
      </c>
      <c r="D47">
        <v>64425</v>
      </c>
      <c r="E47">
        <f>IF(Table2[[#This Row],[Days]]=1,Table2[[#This Row],[Ad Impressions Before Adstock]],Table2[[#This Row],[Ad Impressions Before Adstock]]+Adstock*E46)</f>
        <v>2657255.2010578956</v>
      </c>
    </row>
    <row r="48" spans="1:5" x14ac:dyDescent="0.25">
      <c r="A48" s="1">
        <v>43877</v>
      </c>
      <c r="B48" s="7">
        <v>47</v>
      </c>
      <c r="C48">
        <v>477</v>
      </c>
      <c r="D48">
        <v>60235</v>
      </c>
      <c r="E48">
        <f>IF(Table2[[#This Row],[Days]]=1,Table2[[#This Row],[Ad Impressions Before Adstock]],Table2[[#This Row],[Ad Impressions Before Adstock]]+Adstock*E47)</f>
        <v>2695927.3222261993</v>
      </c>
    </row>
    <row r="49" spans="1:5" x14ac:dyDescent="0.25">
      <c r="A49" s="1">
        <v>43878</v>
      </c>
      <c r="B49" s="7">
        <v>48</v>
      </c>
      <c r="C49">
        <v>508</v>
      </c>
      <c r="D49">
        <v>74853</v>
      </c>
      <c r="E49">
        <f>IF(Table2[[#This Row],[Days]]=1,Table2[[#This Row],[Ad Impressions Before Adstock]],Table2[[#This Row],[Ad Impressions Before Adstock]]+Adstock*E48)</f>
        <v>2748903.6300044358</v>
      </c>
    </row>
    <row r="50" spans="1:5" x14ac:dyDescent="0.25">
      <c r="A50" s="1">
        <v>43879</v>
      </c>
      <c r="B50" s="7">
        <v>49</v>
      </c>
      <c r="C50">
        <v>577</v>
      </c>
      <c r="D50">
        <v>75545</v>
      </c>
      <c r="E50">
        <f>IF(Table2[[#This Row],[Days]]=1,Table2[[#This Row],[Ad Impressions Before Adstock]],Table2[[#This Row],[Ad Impressions Before Adstock]]+Adstock*E49)</f>
        <v>2802142.0499400902</v>
      </c>
    </row>
    <row r="51" spans="1:5" x14ac:dyDescent="0.25">
      <c r="A51" s="1">
        <v>43880</v>
      </c>
      <c r="B51" s="7">
        <v>50</v>
      </c>
      <c r="C51">
        <v>683</v>
      </c>
      <c r="D51">
        <v>70942</v>
      </c>
      <c r="E51">
        <f>IF(Table2[[#This Row],[Days]]=1,Table2[[#This Row],[Ad Impressions Before Adstock]],Table2[[#This Row],[Ad Impressions Before Adstock]]+Adstock*E50)</f>
        <v>2850345.4550667019</v>
      </c>
    </row>
    <row r="52" spans="1:5" x14ac:dyDescent="0.25">
      <c r="A52" s="1">
        <v>43881</v>
      </c>
      <c r="B52" s="7">
        <v>51</v>
      </c>
      <c r="C52">
        <v>560</v>
      </c>
      <c r="D52">
        <v>77833</v>
      </c>
      <c r="E52">
        <f>IF(Table2[[#This Row],[Days]]=1,Table2[[#This Row],[Ad Impressions Before Adstock]],Table2[[#This Row],[Ad Impressions Before Adstock]]+Adstock*E51)</f>
        <v>2905048.7031137804</v>
      </c>
    </row>
    <row r="53" spans="1:5" x14ac:dyDescent="0.25">
      <c r="A53" s="1">
        <v>43882</v>
      </c>
      <c r="B53" s="7">
        <v>52</v>
      </c>
      <c r="C53">
        <v>1097</v>
      </c>
      <c r="D53">
        <v>72431</v>
      </c>
      <c r="E53">
        <f>IF(Table2[[#This Row],[Days]]=1,Table2[[#This Row],[Ad Impressions Before Adstock]],Table2[[#This Row],[Ad Impressions Before Adstock]]+Adstock*E52)</f>
        <v>2953906.0496835485</v>
      </c>
    </row>
    <row r="54" spans="1:5" x14ac:dyDescent="0.25">
      <c r="A54" s="1">
        <v>43883</v>
      </c>
      <c r="B54" s="7">
        <v>53</v>
      </c>
      <c r="C54">
        <v>456</v>
      </c>
      <c r="D54">
        <v>65266</v>
      </c>
      <c r="E54">
        <f>IF(Table2[[#This Row],[Days]]=1,Table2[[#This Row],[Ad Impressions Before Adstock]],Table2[[#This Row],[Ad Impressions Before Adstock]]+Adstock*E53)</f>
        <v>2995201.9326228374</v>
      </c>
    </row>
    <row r="55" spans="1:5" x14ac:dyDescent="0.25">
      <c r="A55" s="1">
        <v>43884</v>
      </c>
      <c r="B55" s="7">
        <v>54</v>
      </c>
      <c r="C55">
        <v>461</v>
      </c>
      <c r="D55">
        <v>61096</v>
      </c>
      <c r="E55">
        <f>IF(Table2[[#This Row],[Days]]=1,Table2[[#This Row],[Ad Impressions Before Adstock]],Table2[[#This Row],[Ad Impressions Before Adstock]]+Adstock*E54)</f>
        <v>3031992.7110829954</v>
      </c>
    </row>
    <row r="56" spans="1:5" x14ac:dyDescent="0.25">
      <c r="A56" s="1">
        <v>43885</v>
      </c>
      <c r="B56" s="7">
        <v>55</v>
      </c>
      <c r="C56">
        <v>527</v>
      </c>
      <c r="D56">
        <v>82085</v>
      </c>
      <c r="E56">
        <f>IF(Table2[[#This Row],[Days]]=1,Table2[[#This Row],[Ad Impressions Before Adstock]],Table2[[#This Row],[Ad Impressions Before Adstock]]+Adstock*E55)</f>
        <v>3089473.9427201971</v>
      </c>
    </row>
    <row r="57" spans="1:5" x14ac:dyDescent="0.25">
      <c r="A57" s="1">
        <v>43886</v>
      </c>
      <c r="B57" s="7">
        <v>56</v>
      </c>
      <c r="C57">
        <v>575</v>
      </c>
      <c r="D57">
        <v>76112</v>
      </c>
      <c r="E57">
        <f>IF(Table2[[#This Row],[Days]]=1,Table2[[#This Row],[Ad Impressions Before Adstock]],Table2[[#This Row],[Ad Impressions Before Adstock]]+Adstock*E56)</f>
        <v>3140515.7303243242</v>
      </c>
    </row>
    <row r="58" spans="1:5" x14ac:dyDescent="0.25">
      <c r="A58" s="1">
        <v>43887</v>
      </c>
      <c r="B58" s="7">
        <v>57</v>
      </c>
      <c r="C58">
        <v>592</v>
      </c>
      <c r="D58">
        <v>77275</v>
      </c>
      <c r="E58">
        <f>IF(Table2[[#This Row],[Days]]=1,Table2[[#This Row],[Ad Impressions Before Adstock]],Table2[[#This Row],[Ad Impressions Before Adstock]]+Adstock*E57)</f>
        <v>3192306.3281731647</v>
      </c>
    </row>
    <row r="59" spans="1:5" x14ac:dyDescent="0.25">
      <c r="A59" s="1">
        <v>43888</v>
      </c>
      <c r="B59" s="7">
        <v>58</v>
      </c>
      <c r="C59">
        <v>850</v>
      </c>
      <c r="D59">
        <v>75538</v>
      </c>
      <c r="E59">
        <f>IF(Table2[[#This Row],[Days]]=1,Table2[[#This Row],[Ad Impressions Before Adstock]],Table2[[#This Row],[Ad Impressions Before Adstock]]+Adstock*E58)</f>
        <v>3241939.6598821208</v>
      </c>
    </row>
    <row r="60" spans="1:5" x14ac:dyDescent="0.25">
      <c r="A60" s="1">
        <v>43889</v>
      </c>
      <c r="B60" s="7">
        <v>59</v>
      </c>
      <c r="C60">
        <v>506</v>
      </c>
      <c r="D60">
        <v>73995</v>
      </c>
      <c r="E60">
        <f>IF(Table2[[#This Row],[Days]]=1,Table2[[#This Row],[Ad Impressions Before Adstock]],Table2[[#This Row],[Ad Impressions Before Adstock]]+Adstock*E59)</f>
        <v>3289627.231059372</v>
      </c>
    </row>
    <row r="61" spans="1:5" x14ac:dyDescent="0.25">
      <c r="A61" s="1">
        <v>43890</v>
      </c>
      <c r="B61" s="7">
        <v>60</v>
      </c>
      <c r="C61">
        <v>393</v>
      </c>
      <c r="D61">
        <v>67502</v>
      </c>
      <c r="E61">
        <f>IF(Table2[[#This Row],[Days]]=1,Table2[[#This Row],[Ad Impressions Before Adstock]],Table2[[#This Row],[Ad Impressions Before Adstock]]+Adstock*E60)</f>
        <v>3330434.8310045549</v>
      </c>
    </row>
    <row r="62" spans="1:5" x14ac:dyDescent="0.25">
      <c r="A62" s="1">
        <v>43891</v>
      </c>
      <c r="B62" s="7">
        <v>61</v>
      </c>
      <c r="C62">
        <v>400</v>
      </c>
      <c r="D62">
        <v>65057</v>
      </c>
      <c r="E62">
        <f>IF(Table2[[#This Row],[Days]]=1,Table2[[#This Row],[Ad Impressions Before Adstock]],Table2[[#This Row],[Ad Impressions Before Adstock]]+Adstock*E61)</f>
        <v>3368466.2887498168</v>
      </c>
    </row>
    <row r="63" spans="1:5" x14ac:dyDescent="0.25">
      <c r="A63" s="1">
        <v>43892</v>
      </c>
      <c r="B63" s="7">
        <v>62</v>
      </c>
      <c r="C63">
        <v>680</v>
      </c>
      <c r="D63">
        <v>73088</v>
      </c>
      <c r="E63">
        <f>IF(Table2[[#This Row],[Days]]=1,Table2[[#This Row],[Ad Impressions Before Adstock]],Table2[[#This Row],[Ad Impressions Before Adstock]]+Adstock*E62)</f>
        <v>3414220.1319085583</v>
      </c>
    </row>
    <row r="64" spans="1:5" x14ac:dyDescent="0.25">
      <c r="A64" s="1">
        <v>43893</v>
      </c>
      <c r="B64" s="7">
        <v>63</v>
      </c>
      <c r="C64">
        <v>1569</v>
      </c>
      <c r="D64">
        <v>75971</v>
      </c>
      <c r="E64">
        <f>IF(Table2[[#This Row],[Days]]=1,Table2[[#This Row],[Ad Impressions Before Adstock]],Table2[[#This Row],[Ad Impressions Before Adstock]]+Adstock*E63)</f>
        <v>3462485.6954944069</v>
      </c>
    </row>
    <row r="65" spans="1:5" x14ac:dyDescent="0.25">
      <c r="A65" s="1">
        <v>43894</v>
      </c>
      <c r="B65" s="7">
        <v>64</v>
      </c>
      <c r="C65">
        <v>900</v>
      </c>
      <c r="D65">
        <v>71756</v>
      </c>
      <c r="E65">
        <f>IF(Table2[[#This Row],[Days]]=1,Table2[[#This Row],[Ad Impressions Before Adstock]],Table2[[#This Row],[Ad Impressions Before Adstock]]+Adstock*E64)</f>
        <v>3506144.5976023022</v>
      </c>
    </row>
    <row r="66" spans="1:5" x14ac:dyDescent="0.25">
      <c r="A66" s="1">
        <v>43895</v>
      </c>
      <c r="B66" s="7">
        <v>65</v>
      </c>
      <c r="C66">
        <v>829</v>
      </c>
      <c r="D66">
        <v>67167</v>
      </c>
      <c r="E66">
        <f>IF(Table2[[#This Row],[Days]]=1,Table2[[#This Row],[Ad Impressions Before Adstock]],Table2[[#This Row],[Ad Impressions Before Adstock]]+Adstock*E65)</f>
        <v>3544860.2199949101</v>
      </c>
    </row>
    <row r="67" spans="1:5" x14ac:dyDescent="0.25">
      <c r="A67" s="1">
        <v>43896</v>
      </c>
      <c r="B67" s="7">
        <v>66</v>
      </c>
      <c r="C67">
        <v>884</v>
      </c>
      <c r="D67">
        <v>70294</v>
      </c>
      <c r="E67">
        <f>IF(Table2[[#This Row],[Days]]=1,Table2[[#This Row],[Ad Impressions Before Adstock]],Table2[[#This Row],[Ad Impressions Before Adstock]]+Adstock*E66)</f>
        <v>3586388.6759972465</v>
      </c>
    </row>
    <row r="68" spans="1:5" x14ac:dyDescent="0.25">
      <c r="A68" s="1">
        <v>43897</v>
      </c>
      <c r="B68" s="7">
        <v>67</v>
      </c>
      <c r="C68">
        <v>573</v>
      </c>
      <c r="D68">
        <v>62593</v>
      </c>
      <c r="E68">
        <f>IF(Table2[[#This Row],[Days]]=1,Table2[[#This Row],[Ad Impressions Before Adstock]],Table2[[#This Row],[Ad Impressions Before Adstock]]+Adstock*E67)</f>
        <v>3619879.1402554368</v>
      </c>
    </row>
    <row r="69" spans="1:5" x14ac:dyDescent="0.25">
      <c r="A69" s="1">
        <v>43898</v>
      </c>
      <c r="B69" s="7">
        <v>68</v>
      </c>
      <c r="C69">
        <v>405</v>
      </c>
      <c r="D69">
        <v>59550</v>
      </c>
      <c r="E69">
        <f>IF(Table2[[#This Row],[Days]]=1,Table2[[#This Row],[Ad Impressions Before Adstock]],Table2[[#This Row],[Ad Impressions Before Adstock]]+Adstock*E68)</f>
        <v>3650054.8388124895</v>
      </c>
    </row>
    <row r="70" spans="1:5" x14ac:dyDescent="0.25">
      <c r="A70" s="1">
        <v>43899</v>
      </c>
      <c r="B70" s="7">
        <v>69</v>
      </c>
      <c r="C70">
        <v>1227</v>
      </c>
      <c r="D70">
        <v>66243</v>
      </c>
      <c r="E70">
        <f>IF(Table2[[#This Row],[Days]]=1,Table2[[#This Row],[Ad Impressions Before Adstock]],Table2[[#This Row],[Ad Impressions Before Adstock]]+Adstock*E69)</f>
        <v>3686678.6700600763</v>
      </c>
    </row>
    <row r="71" spans="1:5" x14ac:dyDescent="0.25">
      <c r="A71" s="1">
        <v>43900</v>
      </c>
      <c r="B71" s="7">
        <v>70</v>
      </c>
      <c r="C71">
        <v>827</v>
      </c>
      <c r="D71">
        <v>71524</v>
      </c>
      <c r="E71">
        <f>IF(Table2[[#This Row],[Days]]=1,Table2[[#This Row],[Ad Impressions Before Adstock]],Table2[[#This Row],[Ad Impressions Before Adstock]]+Adstock*E70)</f>
        <v>3728286.3092143973</v>
      </c>
    </row>
    <row r="72" spans="1:5" x14ac:dyDescent="0.25">
      <c r="A72" s="1">
        <v>43901</v>
      </c>
      <c r="B72" s="7">
        <v>71</v>
      </c>
      <c r="C72">
        <v>569</v>
      </c>
      <c r="D72">
        <v>74818</v>
      </c>
      <c r="E72">
        <f>IF(Table2[[#This Row],[Days]]=1,Table2[[#This Row],[Ad Impressions Before Adstock]],Table2[[#This Row],[Ad Impressions Before Adstock]]+Adstock*E71)</f>
        <v>3772850.3140755575</v>
      </c>
    </row>
    <row r="73" spans="1:5" x14ac:dyDescent="0.25">
      <c r="A73" s="1">
        <v>43902</v>
      </c>
      <c r="B73" s="7">
        <v>72</v>
      </c>
      <c r="C73">
        <v>816</v>
      </c>
      <c r="D73">
        <v>68486</v>
      </c>
      <c r="E73">
        <f>IF(Table2[[#This Row],[Days]]=1,Table2[[#This Row],[Ad Impressions Before Adstock]],Table2[[#This Row],[Ad Impressions Before Adstock]]+Adstock*E72)</f>
        <v>3810720.6945670694</v>
      </c>
    </row>
    <row r="74" spans="1:5" x14ac:dyDescent="0.25">
      <c r="A74" s="1">
        <v>43903</v>
      </c>
      <c r="B74" s="7">
        <v>73</v>
      </c>
      <c r="C74">
        <v>612</v>
      </c>
      <c r="D74">
        <v>61831</v>
      </c>
      <c r="E74">
        <f>IF(Table2[[#This Row],[Days]]=1,Table2[[#This Row],[Ad Impressions Before Adstock]],Table2[[#This Row],[Ad Impressions Before Adstock]]+Adstock*E73)</f>
        <v>3841628.767568686</v>
      </c>
    </row>
    <row r="75" spans="1:5" x14ac:dyDescent="0.25">
      <c r="A75" s="1">
        <v>43904</v>
      </c>
      <c r="B75" s="7">
        <v>74</v>
      </c>
      <c r="C75">
        <v>482</v>
      </c>
      <c r="D75">
        <v>59034</v>
      </c>
      <c r="E75">
        <f>IF(Table2[[#This Row],[Days]]=1,Table2[[#This Row],[Ad Impressions Before Adstock]],Table2[[#This Row],[Ad Impressions Before Adstock]]+Adstock*E74)</f>
        <v>3869489.0302481367</v>
      </c>
    </row>
    <row r="76" spans="1:5" x14ac:dyDescent="0.25">
      <c r="A76" s="1">
        <v>43905</v>
      </c>
      <c r="B76" s="7">
        <v>75</v>
      </c>
      <c r="C76">
        <v>476</v>
      </c>
      <c r="D76">
        <v>63434</v>
      </c>
      <c r="E76">
        <f>IF(Table2[[#This Row],[Days]]=1,Table2[[#This Row],[Ad Impressions Before Adstock]],Table2[[#This Row],[Ad Impressions Before Adstock]]+Adstock*E75)</f>
        <v>3901523.2147292504</v>
      </c>
    </row>
    <row r="77" spans="1:5" x14ac:dyDescent="0.25">
      <c r="A77" s="1">
        <v>43906</v>
      </c>
      <c r="B77" s="7">
        <v>76</v>
      </c>
      <c r="C77">
        <v>691</v>
      </c>
      <c r="D77">
        <v>59674</v>
      </c>
      <c r="E77">
        <f>IF(Table2[[#This Row],[Days]]=1,Table2[[#This Row],[Ad Impressions Before Adstock]],Table2[[#This Row],[Ad Impressions Before Adstock]]+Adstock*E76)</f>
        <v>3929537.4508101637</v>
      </c>
    </row>
    <row r="78" spans="1:5" x14ac:dyDescent="0.25">
      <c r="A78" s="1">
        <v>43907</v>
      </c>
      <c r="B78" s="7">
        <v>77</v>
      </c>
      <c r="C78">
        <v>539</v>
      </c>
      <c r="D78">
        <v>56091</v>
      </c>
      <c r="E78">
        <f>IF(Table2[[#This Row],[Days]]=1,Table2[[#This Row],[Ad Impressions Before Adstock]],Table2[[#This Row],[Ad Impressions Before Adstock]]+Adstock*E77)</f>
        <v>3953741.3592418795</v>
      </c>
    </row>
    <row r="79" spans="1:5" x14ac:dyDescent="0.25">
      <c r="A79" s="1">
        <v>43908</v>
      </c>
      <c r="B79" s="7">
        <v>78</v>
      </c>
      <c r="C79">
        <v>723</v>
      </c>
      <c r="D79">
        <v>39647</v>
      </c>
      <c r="E79">
        <f>IF(Table2[[#This Row],[Days]]=1,Table2[[#This Row],[Ad Impressions Before Adstock]],Table2[[#This Row],[Ad Impressions Before Adstock]]+Adstock*E78)</f>
        <v>3961304.8597619431</v>
      </c>
    </row>
    <row r="80" spans="1:5" x14ac:dyDescent="0.25">
      <c r="A80" s="1">
        <v>43909</v>
      </c>
      <c r="B80" s="7">
        <v>79</v>
      </c>
      <c r="C80">
        <v>512</v>
      </c>
      <c r="D80">
        <v>37796</v>
      </c>
      <c r="E80">
        <f>IF(Table2[[#This Row],[Days]]=1,Table2[[#This Row],[Ad Impressions Before Adstock]],Table2[[#This Row],[Ad Impressions Before Adstock]]+Adstock*E79)</f>
        <v>3966955.9846018716</v>
      </c>
    </row>
    <row r="81" spans="1:5" x14ac:dyDescent="0.25">
      <c r="A81" s="1">
        <v>43910</v>
      </c>
      <c r="B81" s="7">
        <v>80</v>
      </c>
      <c r="C81">
        <v>446</v>
      </c>
      <c r="D81">
        <v>42350</v>
      </c>
      <c r="E81">
        <f>IF(Table2[[#This Row],[Days]]=1,Table2[[#This Row],[Ad Impressions Before Adstock]],Table2[[#This Row],[Ad Impressions Before Adstock]]+Adstock*E80)</f>
        <v>3977115.2521526176</v>
      </c>
    </row>
    <row r="82" spans="1:5" x14ac:dyDescent="0.25">
      <c r="A82" s="1">
        <v>43911</v>
      </c>
      <c r="B82" s="7">
        <v>81</v>
      </c>
      <c r="C82">
        <v>320</v>
      </c>
      <c r="D82">
        <v>34623</v>
      </c>
      <c r="E82">
        <f>IF(Table2[[#This Row],[Days]]=1,Table2[[#This Row],[Ad Impressions Before Adstock]],Table2[[#This Row],[Ad Impressions Before Adstock]]+Adstock*E81)</f>
        <v>3979465.0801036111</v>
      </c>
    </row>
    <row r="83" spans="1:5" x14ac:dyDescent="0.25">
      <c r="A83" s="1">
        <v>43912</v>
      </c>
      <c r="B83" s="7">
        <v>82</v>
      </c>
      <c r="C83">
        <v>567</v>
      </c>
      <c r="D83">
        <v>41679</v>
      </c>
      <c r="E83">
        <f>IF(Table2[[#This Row],[Days]]=1,Table2[[#This Row],[Ad Impressions Before Adstock]],Table2[[#This Row],[Ad Impressions Before Adstock]]+Adstock*E82)</f>
        <v>3988851.8398614698</v>
      </c>
    </row>
    <row r="84" spans="1:5" x14ac:dyDescent="0.25">
      <c r="A84" s="1">
        <v>43913</v>
      </c>
      <c r="B84" s="7">
        <v>83</v>
      </c>
      <c r="C84">
        <v>690</v>
      </c>
      <c r="D84">
        <v>45438</v>
      </c>
      <c r="E84">
        <f>IF(Table2[[#This Row],[Days]]=1,Table2[[#This Row],[Ad Impressions Before Adstock]],Table2[[#This Row],[Ad Impressions Before Adstock]]+Adstock*E83)</f>
        <v>4001921.4287031135</v>
      </c>
    </row>
    <row r="85" spans="1:5" x14ac:dyDescent="0.25">
      <c r="A85" s="1">
        <v>43914</v>
      </c>
      <c r="B85" s="7">
        <v>84</v>
      </c>
      <c r="C85">
        <v>745</v>
      </c>
      <c r="D85">
        <v>45600</v>
      </c>
      <c r="E85">
        <f>IF(Table2[[#This Row],[Days]]=1,Table2[[#This Row],[Ad Impressions Before Adstock]],Table2[[#This Row],[Ad Impressions Before Adstock]]+Adstock*E84)</f>
        <v>4015046.9615060072</v>
      </c>
    </row>
    <row r="86" spans="1:5" x14ac:dyDescent="0.25">
      <c r="A86" s="1">
        <v>43915</v>
      </c>
      <c r="B86" s="7">
        <v>85</v>
      </c>
      <c r="C86">
        <v>453</v>
      </c>
      <c r="D86">
        <v>46466</v>
      </c>
      <c r="E86">
        <f>IF(Table2[[#This Row],[Days]]=1,Table2[[#This Row],[Ad Impressions Before Adstock]],Table2[[#This Row],[Ad Impressions Before Adstock]]+Adstock*E85)</f>
        <v>4028931.9843006348</v>
      </c>
    </row>
    <row r="87" spans="1:5" x14ac:dyDescent="0.25">
      <c r="A87" s="1">
        <v>43916</v>
      </c>
      <c r="B87" s="7">
        <v>86</v>
      </c>
      <c r="C87">
        <v>507</v>
      </c>
      <c r="D87">
        <v>46044</v>
      </c>
      <c r="E87">
        <f>IF(Table2[[#This Row],[Days]]=1,Table2[[#This Row],[Ad Impressions Before Adstock]],Table2[[#This Row],[Ad Impressions Before Adstock]]+Adstock*E86)</f>
        <v>4042282.3340392546</v>
      </c>
    </row>
    <row r="88" spans="1:5" x14ac:dyDescent="0.25">
      <c r="A88" s="1">
        <v>43917</v>
      </c>
      <c r="B88" s="7">
        <v>87</v>
      </c>
      <c r="C88">
        <v>394</v>
      </c>
      <c r="D88">
        <v>44836</v>
      </c>
      <c r="E88">
        <f>IF(Table2[[#This Row],[Days]]=1,Table2[[#This Row],[Ad Impressions Before Adstock]],Table2[[#This Row],[Ad Impressions Before Adstock]]+Adstock*E87)</f>
        <v>4054316.3494433849</v>
      </c>
    </row>
    <row r="89" spans="1:5" x14ac:dyDescent="0.25">
      <c r="A89" s="1">
        <v>43918</v>
      </c>
      <c r="B89" s="7">
        <v>88</v>
      </c>
      <c r="C89">
        <v>360</v>
      </c>
      <c r="D89">
        <v>45753</v>
      </c>
      <c r="E89">
        <f>IF(Table2[[#This Row],[Days]]=1,Table2[[#This Row],[Ad Impressions Before Adstock]],Table2[[#This Row],[Ad Impressions Before Adstock]]+Adstock*E88)</f>
        <v>4067169.7121960446</v>
      </c>
    </row>
    <row r="90" spans="1:5" x14ac:dyDescent="0.25">
      <c r="A90" s="1">
        <v>43919</v>
      </c>
      <c r="B90" s="7">
        <v>89</v>
      </c>
      <c r="C90">
        <v>434</v>
      </c>
      <c r="D90">
        <v>47962</v>
      </c>
      <c r="E90">
        <f>IF(Table2[[#This Row],[Days]]=1,Table2[[#This Row],[Ad Impressions Before Adstock]],Table2[[#This Row],[Ad Impressions Before Adstock]]+Adstock*E89)</f>
        <v>4082127.7735238709</v>
      </c>
    </row>
    <row r="91" spans="1:5" x14ac:dyDescent="0.25">
      <c r="A91" s="1">
        <v>43920</v>
      </c>
      <c r="B91" s="7">
        <v>90</v>
      </c>
      <c r="C91">
        <v>515</v>
      </c>
      <c r="D91">
        <v>49683</v>
      </c>
      <c r="E91">
        <f>IF(Table2[[#This Row],[Days]]=1,Table2[[#This Row],[Ad Impressions Before Adstock]],Table2[[#This Row],[Ad Impressions Before Adstock]]+Adstock*E90)</f>
        <v>4098685.4543896923</v>
      </c>
    </row>
    <row r="92" spans="1:5" x14ac:dyDescent="0.25">
      <c r="A92" s="1">
        <v>43921</v>
      </c>
      <c r="B92" s="7">
        <v>91</v>
      </c>
      <c r="C92">
        <v>501</v>
      </c>
      <c r="D92">
        <v>48085</v>
      </c>
      <c r="E92">
        <f>IF(Table2[[#This Row],[Days]]=1,Table2[[#This Row],[Ad Impressions Before Adstock]],Table2[[#This Row],[Ad Impressions Before Adstock]]+Adstock*E91)</f>
        <v>4113510.7743307138</v>
      </c>
    </row>
    <row r="93" spans="1:5" x14ac:dyDescent="0.25">
      <c r="A93" s="1">
        <v>43922</v>
      </c>
      <c r="B93" s="7">
        <v>92</v>
      </c>
      <c r="C93">
        <v>574</v>
      </c>
      <c r="D93">
        <v>54637</v>
      </c>
      <c r="E93">
        <f>IF(Table2[[#This Row],[Days]]=1,Table2[[#This Row],[Ad Impressions Before Adstock]],Table2[[#This Row],[Ad Impressions Before Adstock]]+Adstock*E92)</f>
        <v>4134767.7909687627</v>
      </c>
    </row>
    <row r="94" spans="1:5" x14ac:dyDescent="0.25">
      <c r="A94" s="1">
        <v>43923</v>
      </c>
      <c r="B94" s="7">
        <v>93</v>
      </c>
      <c r="C94">
        <v>440</v>
      </c>
      <c r="D94">
        <v>55297</v>
      </c>
      <c r="E94">
        <f>IF(Table2[[#This Row],[Days]]=1,Table2[[#This Row],[Ad Impressions Before Adstock]],Table2[[#This Row],[Ad Impressions Before Adstock]]+Adstock*E93)</f>
        <v>4156512.3128935047</v>
      </c>
    </row>
    <row r="95" spans="1:5" x14ac:dyDescent="0.25">
      <c r="A95" s="1">
        <v>43924</v>
      </c>
      <c r="B95" s="7">
        <v>94</v>
      </c>
      <c r="C95">
        <v>437</v>
      </c>
      <c r="D95">
        <v>49576</v>
      </c>
      <c r="E95">
        <f>IF(Table2[[#This Row],[Days]]=1,Table2[[#This Row],[Ad Impressions Before Adstock]],Table2[[#This Row],[Ad Impressions Before Adstock]]+Adstock*E94)</f>
        <v>4172359.3841366074</v>
      </c>
    </row>
    <row r="96" spans="1:5" x14ac:dyDescent="0.25">
      <c r="A96" s="1">
        <v>43925</v>
      </c>
      <c r="B96" s="7">
        <v>95</v>
      </c>
      <c r="C96">
        <v>335</v>
      </c>
      <c r="D96">
        <v>46077</v>
      </c>
      <c r="E96">
        <f>IF(Table2[[#This Row],[Days]]=1,Table2[[#This Row],[Ad Impressions Before Adstock]],Table2[[#This Row],[Ad Impressions Before Adstock]]+Adstock*E95)</f>
        <v>4184578.8608522005</v>
      </c>
    </row>
    <row r="97" spans="1:5" x14ac:dyDescent="0.25">
      <c r="A97" s="1">
        <v>43926</v>
      </c>
      <c r="B97" s="7">
        <v>96</v>
      </c>
      <c r="C97">
        <v>434</v>
      </c>
      <c r="D97">
        <v>43683</v>
      </c>
      <c r="E97">
        <f>IF(Table2[[#This Row],[Days]]=1,Table2[[#This Row],[Ad Impressions Before Adstock]],Table2[[#This Row],[Ad Impressions Before Adstock]]+Adstock*E96)</f>
        <v>4194305.1799499253</v>
      </c>
    </row>
    <row r="98" spans="1:5" x14ac:dyDescent="0.25">
      <c r="A98" s="1">
        <v>43927</v>
      </c>
      <c r="B98" s="7">
        <v>97</v>
      </c>
      <c r="C98">
        <v>399</v>
      </c>
      <c r="D98">
        <v>50170</v>
      </c>
      <c r="E98">
        <f>IF(Table2[[#This Row],[Days]]=1,Table2[[#This Row],[Ad Impressions Before Adstock]],Table2[[#This Row],[Ad Impressions Before Adstock]]+Adstock*E97)</f>
        <v>4210439.5727028642</v>
      </c>
    </row>
    <row r="99" spans="1:5" x14ac:dyDescent="0.25">
      <c r="A99" s="1">
        <v>43928</v>
      </c>
      <c r="B99" s="7">
        <v>98</v>
      </c>
      <c r="C99">
        <v>469</v>
      </c>
      <c r="D99">
        <v>47779</v>
      </c>
      <c r="E99">
        <f>IF(Table2[[#This Row],[Days]]=1,Table2[[#This Row],[Ad Impressions Before Adstock]],Table2[[#This Row],[Ad Impressions Before Adstock]]+Adstock*E98)</f>
        <v>4224052.0393950259</v>
      </c>
    </row>
    <row r="100" spans="1:5" x14ac:dyDescent="0.25">
      <c r="A100" s="1">
        <v>43929</v>
      </c>
      <c r="B100" s="7">
        <v>99</v>
      </c>
      <c r="C100">
        <v>354</v>
      </c>
      <c r="D100">
        <v>49455</v>
      </c>
      <c r="E100">
        <f>IF(Table2[[#This Row],[Days]]=1,Table2[[#This Row],[Ad Impressions Before Adstock]],Table2[[#This Row],[Ad Impressions Before Adstock]]+Adstock*E99)</f>
        <v>4239230.0447473181</v>
      </c>
    </row>
    <row r="101" spans="1:5" x14ac:dyDescent="0.25">
      <c r="A101" s="1">
        <v>43930</v>
      </c>
      <c r="B101" s="7">
        <v>100</v>
      </c>
      <c r="C101">
        <v>427</v>
      </c>
      <c r="D101">
        <v>48290</v>
      </c>
      <c r="E101">
        <f>IF(Table2[[#This Row],[Days]]=1,Table2[[#This Row],[Ad Impressions Before Adstock]],Table2[[#This Row],[Ad Impressions Before Adstock]]+Adstock*E100)</f>
        <v>4253119.8848536871</v>
      </c>
    </row>
    <row r="102" spans="1:5" x14ac:dyDescent="0.25">
      <c r="A102" s="1">
        <v>43931</v>
      </c>
      <c r="B102" s="7">
        <v>101</v>
      </c>
      <c r="C102">
        <v>345</v>
      </c>
      <c r="D102">
        <v>49718</v>
      </c>
      <c r="E102">
        <f>IF(Table2[[#This Row],[Days]]=1,Table2[[#This Row],[Ad Impressions Before Adstock]],Table2[[#This Row],[Ad Impressions Before Adstock]]+Adstock*E101)</f>
        <v>4268325.0128129181</v>
      </c>
    </row>
    <row r="103" spans="1:5" x14ac:dyDescent="0.25">
      <c r="A103" s="1">
        <v>43932</v>
      </c>
      <c r="B103" s="7">
        <v>102</v>
      </c>
      <c r="C103">
        <v>284</v>
      </c>
      <c r="D103">
        <v>43494</v>
      </c>
      <c r="E103">
        <f>IF(Table2[[#This Row],[Days]]=1,Table2[[#This Row],[Ad Impressions Before Adstock]],Table2[[#This Row],[Ad Impressions Before Adstock]]+Adstock*E102)</f>
        <v>4277182.7554338966</v>
      </c>
    </row>
    <row r="104" spans="1:5" x14ac:dyDescent="0.25">
      <c r="A104" s="1">
        <v>43933</v>
      </c>
      <c r="B104" s="7">
        <v>103</v>
      </c>
      <c r="C104">
        <v>357</v>
      </c>
      <c r="D104">
        <v>47964</v>
      </c>
      <c r="E104">
        <f>IF(Table2[[#This Row],[Days]]=1,Table2[[#This Row],[Ad Impressions Before Adstock]],Table2[[#This Row],[Ad Impressions Before Adstock]]+Adstock*E103)</f>
        <v>4290438.6199639859</v>
      </c>
    </row>
    <row r="105" spans="1:5" x14ac:dyDescent="0.25">
      <c r="A105" s="1">
        <v>43934</v>
      </c>
      <c r="B105" s="7">
        <v>104</v>
      </c>
      <c r="C105">
        <v>474</v>
      </c>
      <c r="D105">
        <v>50518</v>
      </c>
      <c r="E105">
        <f>IF(Table2[[#This Row],[Days]]=1,Table2[[#This Row],[Ad Impressions Before Adstock]],Table2[[#This Row],[Ad Impressions Before Adstock]]+Adstock*E104)</f>
        <v>4306140.9168804875</v>
      </c>
    </row>
    <row r="106" spans="1:5" x14ac:dyDescent="0.25">
      <c r="A106" s="1">
        <v>43935</v>
      </c>
      <c r="B106" s="7">
        <v>105</v>
      </c>
      <c r="C106">
        <v>1105</v>
      </c>
      <c r="D106">
        <v>31896</v>
      </c>
      <c r="E106">
        <f>IF(Table2[[#This Row],[Days]]=1,Table2[[#This Row],[Ad Impressions Before Adstock]],Table2[[#This Row],[Ad Impressions Before Adstock]]+Adstock*E105)</f>
        <v>4303093.7940724343</v>
      </c>
    </row>
    <row r="107" spans="1:5" x14ac:dyDescent="0.25">
      <c r="A107" s="1">
        <v>43936</v>
      </c>
      <c r="B107" s="7">
        <v>106</v>
      </c>
      <c r="C107">
        <v>831</v>
      </c>
      <c r="D107">
        <v>19040</v>
      </c>
      <c r="E107">
        <f>IF(Table2[[#This Row],[Days]]=1,Table2[[#This Row],[Ad Impressions Before Adstock]],Table2[[#This Row],[Ad Impressions Before Adstock]]+Adstock*E106)</f>
        <v>4287215.397809227</v>
      </c>
    </row>
    <row r="108" spans="1:5" x14ac:dyDescent="0.25">
      <c r="A108" s="1">
        <v>43937</v>
      </c>
      <c r="B108" s="7">
        <v>107</v>
      </c>
      <c r="C108">
        <v>955</v>
      </c>
      <c r="D108">
        <v>18661</v>
      </c>
      <c r="E108">
        <f>IF(Table2[[#This Row],[Days]]=1,Table2[[#This Row],[Ad Impressions Before Adstock]],Table2[[#This Row],[Ad Impressions Before Adstock]]+Adstock*E107)</f>
        <v>4271086.8502672594</v>
      </c>
    </row>
    <row r="109" spans="1:5" x14ac:dyDescent="0.25">
      <c r="A109" s="1">
        <v>43938</v>
      </c>
      <c r="B109" s="7">
        <v>108</v>
      </c>
      <c r="C109">
        <v>533</v>
      </c>
      <c r="D109">
        <v>18367</v>
      </c>
      <c r="E109">
        <f>IF(Table2[[#This Row],[Days]]=1,Table2[[#This Row],[Ad Impressions Before Adstock]],Table2[[#This Row],[Ad Impressions Before Adstock]]+Adstock*E108)</f>
        <v>4254795.1813538261</v>
      </c>
    </row>
    <row r="110" spans="1:5" x14ac:dyDescent="0.25">
      <c r="A110" s="1">
        <v>43939</v>
      </c>
      <c r="B110" s="7">
        <v>109</v>
      </c>
      <c r="C110">
        <v>804</v>
      </c>
      <c r="D110">
        <v>16528</v>
      </c>
      <c r="E110">
        <f>IF(Table2[[#This Row],[Days]]=1,Table2[[#This Row],[Ad Impressions Before Adstock]],Table2[[#This Row],[Ad Impressions Before Adstock]]+Adstock*E109)</f>
        <v>4236796.7147529917</v>
      </c>
    </row>
    <row r="111" spans="1:5" x14ac:dyDescent="0.25">
      <c r="A111" s="1">
        <v>43940</v>
      </c>
      <c r="B111" s="7">
        <v>110</v>
      </c>
      <c r="C111">
        <v>480</v>
      </c>
      <c r="D111">
        <v>14155</v>
      </c>
      <c r="E111">
        <f>IF(Table2[[#This Row],[Days]]=1,Table2[[#This Row],[Ad Impressions Before Adstock]],Table2[[#This Row],[Ad Impressions Before Adstock]]+Adstock*E110)</f>
        <v>4216571.3006480997</v>
      </c>
    </row>
    <row r="112" spans="1:5" x14ac:dyDescent="0.25">
      <c r="A112" s="1">
        <v>43941</v>
      </c>
      <c r="B112" s="7">
        <v>111</v>
      </c>
      <c r="C112">
        <v>602</v>
      </c>
      <c r="D112">
        <v>17104</v>
      </c>
      <c r="E112">
        <f>IF(Table2[[#This Row],[Days]]=1,Table2[[#This Row],[Ad Impressions Before Adstock]],Table2[[#This Row],[Ad Impressions Before Adstock]]+Adstock*E111)</f>
        <v>4199459.0100920079</v>
      </c>
    </row>
    <row r="113" spans="1:5" x14ac:dyDescent="0.25">
      <c r="A113" s="1">
        <v>43942</v>
      </c>
      <c r="B113" s="7">
        <v>112</v>
      </c>
      <c r="C113">
        <v>560</v>
      </c>
      <c r="D113">
        <v>18455</v>
      </c>
      <c r="E113">
        <f>IF(Table2[[#This Row],[Days]]=1,Table2[[#This Row],[Ad Impressions Before Adstock]],Table2[[#This Row],[Ad Impressions Before Adstock]]+Adstock*E112)</f>
        <v>4183836.5809624163</v>
      </c>
    </row>
    <row r="114" spans="1:5" x14ac:dyDescent="0.25">
      <c r="A114" s="1">
        <v>43943</v>
      </c>
      <c r="B114" s="7">
        <v>113</v>
      </c>
      <c r="C114">
        <v>919</v>
      </c>
      <c r="D114">
        <v>19542</v>
      </c>
      <c r="E114">
        <f>IF(Table2[[#This Row],[Days]]=1,Table2[[#This Row],[Ad Impressions Before Adstock]],Table2[[#This Row],[Ad Impressions Before Adstock]]+Adstock*E113)</f>
        <v>4169427.9234527443</v>
      </c>
    </row>
    <row r="115" spans="1:5" x14ac:dyDescent="0.25">
      <c r="A115" s="1">
        <v>43944</v>
      </c>
      <c r="B115" s="7">
        <v>114</v>
      </c>
      <c r="C115">
        <v>858</v>
      </c>
      <c r="D115">
        <v>17591</v>
      </c>
      <c r="E115">
        <f>IF(Table2[[#This Row],[Days]]=1,Table2[[#This Row],[Ad Impressions Before Adstock]],Table2[[#This Row],[Ad Impressions Before Adstock]]+Adstock*E114)</f>
        <v>4153185.1881475653</v>
      </c>
    </row>
    <row r="116" spans="1:5" x14ac:dyDescent="0.25">
      <c r="A116" s="1">
        <v>43945</v>
      </c>
      <c r="B116" s="7">
        <v>115</v>
      </c>
      <c r="C116">
        <v>687</v>
      </c>
      <c r="D116">
        <v>13855</v>
      </c>
      <c r="E116">
        <f>IF(Table2[[#This Row],[Days]]=1,Table2[[#This Row],[Ad Impressions Before Adstock]],Table2[[#This Row],[Ad Impressions Before Adstock]]+Adstock*E115)</f>
        <v>4133338.2580725132</v>
      </c>
    </row>
    <row r="117" spans="1:5" x14ac:dyDescent="0.25">
      <c r="A117" s="1">
        <v>43946</v>
      </c>
      <c r="B117" s="7">
        <v>116</v>
      </c>
      <c r="C117">
        <v>752</v>
      </c>
      <c r="D117">
        <v>19216</v>
      </c>
      <c r="E117">
        <f>IF(Table2[[#This Row],[Days]]=1,Table2[[#This Row],[Ad Impressions Before Adstock]],Table2[[#This Row],[Ad Impressions Before Adstock]]+Adstock*E116)</f>
        <v>4119013.3802547748</v>
      </c>
    </row>
    <row r="118" spans="1:5" x14ac:dyDescent="0.25">
      <c r="A118" s="1">
        <v>43947</v>
      </c>
      <c r="B118" s="7">
        <v>117</v>
      </c>
      <c r="C118">
        <v>600</v>
      </c>
      <c r="D118">
        <v>17136</v>
      </c>
      <c r="E118">
        <f>IF(Table2[[#This Row],[Days]]=1,Table2[[#This Row],[Ad Impressions Before Adstock]],Table2[[#This Row],[Ad Impressions Before Adstock]]+Adstock*E117)</f>
        <v>4102724.7447928851</v>
      </c>
    </row>
    <row r="119" spans="1:5" x14ac:dyDescent="0.25">
      <c r="A119" s="1">
        <v>43948</v>
      </c>
      <c r="B119" s="7">
        <v>118</v>
      </c>
      <c r="C119">
        <v>1051</v>
      </c>
      <c r="D119">
        <v>17138</v>
      </c>
      <c r="E119">
        <f>IF(Table2[[#This Row],[Days]]=1,Table2[[#This Row],[Ad Impressions Before Adstock]],Table2[[#This Row],[Ad Impressions Before Adstock]]+Adstock*E118)</f>
        <v>4086570.2870279886</v>
      </c>
    </row>
    <row r="120" spans="1:5" x14ac:dyDescent="0.25">
      <c r="A120" s="1">
        <v>43949</v>
      </c>
      <c r="B120" s="7">
        <v>119</v>
      </c>
      <c r="C120">
        <v>759</v>
      </c>
      <c r="D120">
        <v>16069</v>
      </c>
      <c r="E120">
        <f>IF(Table2[[#This Row],[Days]]=1,Table2[[#This Row],[Ad Impressions Before Adstock]],Table2[[#This Row],[Ad Impressions Before Adstock]]+Adstock*E119)</f>
        <v>4069477.9181458</v>
      </c>
    </row>
    <row r="121" spans="1:5" x14ac:dyDescent="0.25">
      <c r="A121" s="1">
        <v>43950</v>
      </c>
      <c r="B121" s="7">
        <v>120</v>
      </c>
      <c r="C121">
        <v>685</v>
      </c>
      <c r="D121">
        <v>18175</v>
      </c>
      <c r="E121">
        <f>IF(Table2[[#This Row],[Days]]=1,Table2[[#This Row],[Ad Impressions Before Adstock]],Table2[[#This Row],[Ad Impressions Before Adstock]]+Adstock*E120)</f>
        <v>4054630.2490313291</v>
      </c>
    </row>
    <row r="122" spans="1:5" x14ac:dyDescent="0.25">
      <c r="A122" s="1">
        <v>43951</v>
      </c>
      <c r="B122" s="7">
        <v>121</v>
      </c>
      <c r="C122">
        <v>716</v>
      </c>
      <c r="D122">
        <v>21132</v>
      </c>
      <c r="E122">
        <f>IF(Table2[[#This Row],[Days]]=1,Table2[[#This Row],[Ad Impressions Before Adstock]],Table2[[#This Row],[Ad Impressions Before Adstock]]+Adstock*E121)</f>
        <v>4042860.0645770896</v>
      </c>
    </row>
    <row r="123" spans="1:5" x14ac:dyDescent="0.25">
      <c r="A123" s="1">
        <v>43952</v>
      </c>
      <c r="B123" s="7">
        <v>122</v>
      </c>
      <c r="C123">
        <v>664</v>
      </c>
      <c r="D123">
        <v>18802</v>
      </c>
      <c r="E123">
        <f>IF(Table2[[#This Row],[Days]]=1,Table2[[#This Row],[Ad Impressions Before Adstock]],Table2[[#This Row],[Ad Impressions Before Adstock]]+Adstock*E122)</f>
        <v>4028855.3918603426</v>
      </c>
    </row>
    <row r="124" spans="1:5" x14ac:dyDescent="0.25">
      <c r="A124" s="1">
        <v>43953</v>
      </c>
      <c r="B124" s="7">
        <v>123</v>
      </c>
      <c r="C124">
        <v>448</v>
      </c>
      <c r="D124">
        <v>17827</v>
      </c>
      <c r="E124">
        <f>IF(Table2[[#This Row],[Days]]=1,Table2[[#This Row],[Ad Impressions Before Adstock]],Table2[[#This Row],[Ad Impressions Before Adstock]]+Adstock*E123)</f>
        <v>4013989.3631250802</v>
      </c>
    </row>
    <row r="125" spans="1:5" x14ac:dyDescent="0.25">
      <c r="A125" s="1">
        <v>43954</v>
      </c>
      <c r="B125" s="7">
        <v>124</v>
      </c>
      <c r="C125">
        <v>667</v>
      </c>
      <c r="D125">
        <v>16841</v>
      </c>
      <c r="E125">
        <f>IF(Table2[[#This Row],[Days]]=1,Table2[[#This Row],[Ad Impressions Before Adstock]],Table2[[#This Row],[Ad Impressions Before Adstock]]+Adstock*E124)</f>
        <v>3998257.9680332104</v>
      </c>
    </row>
    <row r="126" spans="1:5" x14ac:dyDescent="0.25">
      <c r="A126" s="1">
        <v>43955</v>
      </c>
      <c r="B126" s="7">
        <v>125</v>
      </c>
      <c r="C126">
        <v>799</v>
      </c>
      <c r="D126">
        <v>19005</v>
      </c>
      <c r="E126">
        <f>IF(Table2[[#This Row],[Days]]=1,Table2[[#This Row],[Ad Impressions Before Adstock]],Table2[[#This Row],[Ad Impressions Before Adstock]]+Adstock*E125)</f>
        <v>3984818.2287894064</v>
      </c>
    </row>
    <row r="127" spans="1:5" x14ac:dyDescent="0.25">
      <c r="A127" s="1">
        <v>43956</v>
      </c>
      <c r="B127" s="7">
        <v>126</v>
      </c>
      <c r="C127">
        <v>716</v>
      </c>
      <c r="D127">
        <v>18893</v>
      </c>
      <c r="E127">
        <f>IF(Table2[[#This Row],[Days]]=1,Table2[[#This Row],[Ad Impressions Before Adstock]],Table2[[#This Row],[Ad Impressions Before Adstock]]+Adstock*E126)</f>
        <v>3971375.5492507932</v>
      </c>
    </row>
    <row r="128" spans="1:5" x14ac:dyDescent="0.25">
      <c r="A128" s="1">
        <v>43957</v>
      </c>
      <c r="B128" s="7">
        <v>127</v>
      </c>
      <c r="C128">
        <v>983</v>
      </c>
      <c r="D128">
        <v>15919</v>
      </c>
      <c r="E128">
        <f>IF(Table2[[#This Row],[Days]]=1,Table2[[#This Row],[Ad Impressions Before Adstock]],Table2[[#This Row],[Ad Impressions Before Adstock]]+Adstock*E127)</f>
        <v>3955067.9532770365</v>
      </c>
    </row>
    <row r="129" spans="1:5" x14ac:dyDescent="0.25">
      <c r="A129" s="1">
        <v>43958</v>
      </c>
      <c r="B129" s="7">
        <v>128</v>
      </c>
      <c r="C129">
        <v>674</v>
      </c>
      <c r="D129">
        <v>16424</v>
      </c>
      <c r="E129">
        <f>IF(Table2[[#This Row],[Days]]=1,Table2[[#This Row],[Ad Impressions Before Adstock]],Table2[[#This Row],[Ad Impressions Before Adstock]]+Adstock*E128)</f>
        <v>3939397.6888594953</v>
      </c>
    </row>
    <row r="130" spans="1:5" x14ac:dyDescent="0.25">
      <c r="A130" s="1">
        <v>43959</v>
      </c>
      <c r="B130" s="7">
        <v>129</v>
      </c>
      <c r="C130">
        <v>741</v>
      </c>
      <c r="D130">
        <v>16177</v>
      </c>
      <c r="E130">
        <f>IF(Table2[[#This Row],[Days]]=1,Table2[[#This Row],[Ad Impressions Before Adstock]],Table2[[#This Row],[Ad Impressions Before Adstock]]+Adstock*E129)</f>
        <v>3923607.584231786</v>
      </c>
    </row>
    <row r="131" spans="1:5" x14ac:dyDescent="0.25">
      <c r="A131" s="1">
        <v>43960</v>
      </c>
      <c r="B131" s="7">
        <v>130</v>
      </c>
      <c r="C131">
        <v>704</v>
      </c>
      <c r="D131">
        <v>15004</v>
      </c>
      <c r="E131">
        <f>IF(Table2[[#This Row],[Days]]=1,Table2[[#This Row],[Ad Impressions Before Adstock]],Table2[[#This Row],[Ad Impressions Before Adstock]]+Adstock*E130)</f>
        <v>3906772.6118635195</v>
      </c>
    </row>
    <row r="132" spans="1:5" x14ac:dyDescent="0.25">
      <c r="A132" s="1">
        <v>43961</v>
      </c>
      <c r="B132" s="7">
        <v>131</v>
      </c>
      <c r="C132">
        <v>780</v>
      </c>
      <c r="D132">
        <v>15414</v>
      </c>
      <c r="E132">
        <f>IF(Table2[[#This Row],[Days]]=1,Table2[[#This Row],[Ad Impressions Before Adstock]],Table2[[#This Row],[Ad Impressions Before Adstock]]+Adstock*E131)</f>
        <v>3890484.2505626306</v>
      </c>
    </row>
    <row r="133" spans="1:5" x14ac:dyDescent="0.25">
      <c r="A133" s="1">
        <v>43962</v>
      </c>
      <c r="B133" s="7">
        <v>132</v>
      </c>
      <c r="C133">
        <v>1064</v>
      </c>
      <c r="D133">
        <v>17555</v>
      </c>
      <c r="E133">
        <f>IF(Table2[[#This Row],[Days]]=1,Table2[[#This Row],[Ad Impressions Before Adstock]],Table2[[#This Row],[Ad Impressions Before Adstock]]+Adstock*E132)</f>
        <v>3876469.0647339951</v>
      </c>
    </row>
    <row r="134" spans="1:5" x14ac:dyDescent="0.25">
      <c r="A134" s="1">
        <v>43963</v>
      </c>
      <c r="B134" s="7">
        <v>133</v>
      </c>
      <c r="C134">
        <v>1448</v>
      </c>
      <c r="D134">
        <v>16981</v>
      </c>
      <c r="E134">
        <f>IF(Table2[[#This Row],[Days]]=1,Table2[[#This Row],[Ad Impressions Before Adstock]],Table2[[#This Row],[Ad Impressions Before Adstock]]+Adstock*E133)</f>
        <v>3861993.6081977915</v>
      </c>
    </row>
    <row r="135" spans="1:5" x14ac:dyDescent="0.25">
      <c r="A135" s="1">
        <v>43964</v>
      </c>
      <c r="B135" s="7">
        <v>134</v>
      </c>
      <c r="C135">
        <v>734</v>
      </c>
      <c r="D135">
        <v>18374</v>
      </c>
      <c r="E135">
        <f>IF(Table2[[#This Row],[Days]]=1,Table2[[#This Row],[Ad Impressions Before Adstock]],Table2[[#This Row],[Ad Impressions Before Adstock]]+Adstock*E134)</f>
        <v>3849028.6159213996</v>
      </c>
    </row>
    <row r="136" spans="1:5" x14ac:dyDescent="0.25">
      <c r="A136" s="1">
        <v>43965</v>
      </c>
      <c r="B136" s="7">
        <v>135</v>
      </c>
      <c r="C136">
        <v>769</v>
      </c>
      <c r="D136">
        <v>16459</v>
      </c>
      <c r="E136">
        <f>IF(Table2[[#This Row],[Days]]=1,Table2[[#This Row],[Ad Impressions Before Adstock]],Table2[[#This Row],[Ad Impressions Before Adstock]]+Adstock*E135)</f>
        <v>3834253.8309120396</v>
      </c>
    </row>
    <row r="137" spans="1:5" x14ac:dyDescent="0.25">
      <c r="A137" s="1">
        <v>43966</v>
      </c>
      <c r="B137" s="7">
        <v>136</v>
      </c>
      <c r="C137">
        <v>747</v>
      </c>
      <c r="D137">
        <v>18791</v>
      </c>
      <c r="E137">
        <f>IF(Table2[[#This Row],[Days]]=1,Table2[[#This Row],[Ad Impressions Before Adstock]],Table2[[#This Row],[Ad Impressions Before Adstock]]+Adstock*E136)</f>
        <v>3821930.9391288911</v>
      </c>
    </row>
    <row r="138" spans="1:5" x14ac:dyDescent="0.25">
      <c r="A138" s="1">
        <v>43967</v>
      </c>
      <c r="B138" s="7">
        <v>137</v>
      </c>
      <c r="C138">
        <v>449</v>
      </c>
      <c r="D138">
        <v>16004</v>
      </c>
      <c r="E138">
        <f>IF(Table2[[#This Row],[Days]]=1,Table2[[#This Row],[Ad Impressions Before Adstock]],Table2[[#This Row],[Ad Impressions Before Adstock]]+Adstock*E137)</f>
        <v>3806921.0441478072</v>
      </c>
    </row>
    <row r="139" spans="1:5" x14ac:dyDescent="0.25">
      <c r="A139" s="1">
        <v>43968</v>
      </c>
      <c r="B139" s="7">
        <v>138</v>
      </c>
      <c r="C139">
        <v>483</v>
      </c>
      <c r="D139">
        <v>18412</v>
      </c>
      <c r="E139">
        <f>IF(Table2[[#This Row],[Days]]=1,Table2[[#This Row],[Ad Impressions Before Adstock]],Table2[[#This Row],[Ad Impressions Before Adstock]]+Adstock*E138)</f>
        <v>3794440.9502442507</v>
      </c>
    </row>
    <row r="140" spans="1:5" x14ac:dyDescent="0.25">
      <c r="A140" s="1">
        <v>43969</v>
      </c>
      <c r="B140" s="7">
        <v>139</v>
      </c>
      <c r="C140">
        <v>614</v>
      </c>
      <c r="D140">
        <v>18871</v>
      </c>
      <c r="E140">
        <f>IF(Table2[[#This Row],[Days]]=1,Table2[[#This Row],[Ad Impressions Before Adstock]],Table2[[#This Row],[Ad Impressions Before Adstock]]+Adstock*E139)</f>
        <v>3782521.1287937667</v>
      </c>
    </row>
    <row r="141" spans="1:5" x14ac:dyDescent="0.25">
      <c r="A141" s="1">
        <v>43970</v>
      </c>
      <c r="B141" s="7">
        <v>140</v>
      </c>
      <c r="C141">
        <v>963</v>
      </c>
      <c r="D141">
        <v>17462</v>
      </c>
      <c r="E141">
        <f>IF(Table2[[#This Row],[Days]]=1,Table2[[#This Row],[Ad Impressions Before Adstock]],Table2[[#This Row],[Ad Impressions Before Adstock]]+Adstock*E140)</f>
        <v>3769289.0333429268</v>
      </c>
    </row>
    <row r="142" spans="1:5" x14ac:dyDescent="0.25">
      <c r="A142" s="1">
        <v>43971</v>
      </c>
      <c r="B142" s="7">
        <v>141</v>
      </c>
      <c r="C142">
        <v>1298</v>
      </c>
      <c r="D142">
        <v>17065</v>
      </c>
      <c r="E142">
        <f>IF(Table2[[#This Row],[Days]]=1,Table2[[#This Row],[Ad Impressions Before Adstock]],Table2[[#This Row],[Ad Impressions Before Adstock]]+Adstock*E141)</f>
        <v>3755767.3126262799</v>
      </c>
    </row>
    <row r="143" spans="1:5" x14ac:dyDescent="0.25">
      <c r="A143" s="1">
        <v>43972</v>
      </c>
      <c r="B143" s="7">
        <v>142</v>
      </c>
      <c r="C143">
        <v>948</v>
      </c>
      <c r="D143">
        <v>19239</v>
      </c>
      <c r="E143">
        <f>IF(Table2[[#This Row],[Days]]=1,Table2[[#This Row],[Ad Impressions Before Adstock]],Table2[[#This Row],[Ad Impressions Before Adstock]]+Adstock*E142)</f>
        <v>3744529.3168714251</v>
      </c>
    </row>
    <row r="144" spans="1:5" x14ac:dyDescent="0.25">
      <c r="A144" s="1">
        <v>43973</v>
      </c>
      <c r="B144" s="7">
        <v>143</v>
      </c>
      <c r="C144">
        <v>814</v>
      </c>
      <c r="D144">
        <v>15812</v>
      </c>
      <c r="E144">
        <f>IF(Table2[[#This Row],[Days]]=1,Table2[[#This Row],[Ad Impressions Before Adstock]],Table2[[#This Row],[Ad Impressions Before Adstock]]+Adstock*E143)</f>
        <v>3729955.5142923999</v>
      </c>
    </row>
    <row r="145" spans="1:5" x14ac:dyDescent="0.25">
      <c r="A145" s="1">
        <v>43974</v>
      </c>
      <c r="B145" s="7">
        <v>144</v>
      </c>
      <c r="C145">
        <v>475</v>
      </c>
      <c r="D145">
        <v>13781</v>
      </c>
      <c r="E145">
        <f>IF(Table2[[#This Row],[Days]]=1,Table2[[#This Row],[Ad Impressions Before Adstock]],Table2[[#This Row],[Ad Impressions Before Adstock]]+Adstock*E144)</f>
        <v>3713468.9740236728</v>
      </c>
    </row>
    <row r="146" spans="1:5" x14ac:dyDescent="0.25">
      <c r="A146" s="1">
        <v>43975</v>
      </c>
      <c r="B146" s="7">
        <v>145</v>
      </c>
      <c r="C146">
        <v>457</v>
      </c>
      <c r="D146">
        <v>11874</v>
      </c>
      <c r="E146">
        <f>IF(Table2[[#This Row],[Days]]=1,Table2[[#This Row],[Ad Impressions Before Adstock]],Table2[[#This Row],[Ad Impressions Before Adstock]]+Adstock*E145)</f>
        <v>3695209.217393802</v>
      </c>
    </row>
    <row r="147" spans="1:5" x14ac:dyDescent="0.25">
      <c r="A147" s="1">
        <v>43976</v>
      </c>
      <c r="B147" s="7">
        <v>146</v>
      </c>
      <c r="C147">
        <v>570</v>
      </c>
      <c r="D147">
        <v>14207</v>
      </c>
      <c r="E147">
        <f>IF(Table2[[#This Row],[Days]]=1,Table2[[#This Row],[Ad Impressions Before Adstock]],Table2[[#This Row],[Ad Impressions Before Adstock]]+Adstock*E146)</f>
        <v>3679430.6335549941</v>
      </c>
    </row>
    <row r="148" spans="1:5" x14ac:dyDescent="0.25">
      <c r="A148" s="1">
        <v>43977</v>
      </c>
      <c r="B148" s="7">
        <v>147</v>
      </c>
      <c r="C148">
        <v>607</v>
      </c>
      <c r="D148">
        <v>16220</v>
      </c>
      <c r="E148">
        <f>IF(Table2[[#This Row],[Days]]=1,Table2[[#This Row],[Ad Impressions Before Adstock]],Table2[[#This Row],[Ad Impressions Before Adstock]]+Adstock*E147)</f>
        <v>3665793.0884876661</v>
      </c>
    </row>
    <row r="149" spans="1:5" x14ac:dyDescent="0.25">
      <c r="A149" s="1">
        <v>43978</v>
      </c>
      <c r="B149" s="7">
        <v>148</v>
      </c>
      <c r="C149">
        <v>593</v>
      </c>
      <c r="D149">
        <v>13815</v>
      </c>
      <c r="E149">
        <f>IF(Table2[[#This Row],[Days]]=1,Table2[[#This Row],[Ad Impressions Before Adstock]],Table2[[#This Row],[Ad Impressions Before Adstock]]+Adstock*E148)</f>
        <v>3649861.2082641707</v>
      </c>
    </row>
    <row r="150" spans="1:5" x14ac:dyDescent="0.25">
      <c r="A150" s="1">
        <v>43979</v>
      </c>
      <c r="B150" s="7">
        <v>149</v>
      </c>
      <c r="C150">
        <v>690</v>
      </c>
      <c r="D150">
        <v>16113</v>
      </c>
      <c r="E150">
        <f>IF(Table2[[#This Row],[Days]]=1,Table2[[#This Row],[Ad Impressions Before Adstock]],Table2[[#This Row],[Ad Impressions Before Adstock]]+Adstock*E149)</f>
        <v>3636356.6107692155</v>
      </c>
    </row>
    <row r="151" spans="1:5" x14ac:dyDescent="0.25">
      <c r="A151" s="1">
        <v>43980</v>
      </c>
      <c r="B151" s="7">
        <v>150</v>
      </c>
      <c r="C151">
        <v>993</v>
      </c>
      <c r="D151">
        <v>15472</v>
      </c>
      <c r="E151">
        <f>IF(Table2[[#This Row],[Days]]=1,Table2[[#This Row],[Ad Impressions Before Adstock]],Table2[[#This Row],[Ad Impressions Before Adstock]]+Adstock*E150)</f>
        <v>3622320.5992859229</v>
      </c>
    </row>
    <row r="152" spans="1:5" x14ac:dyDescent="0.25">
      <c r="A152" s="1">
        <v>43981</v>
      </c>
      <c r="B152" s="7">
        <v>151</v>
      </c>
      <c r="C152">
        <v>569</v>
      </c>
      <c r="D152">
        <v>13359</v>
      </c>
      <c r="E152">
        <f>IF(Table2[[#This Row],[Days]]=1,Table2[[#This Row],[Ad Impressions Before Adstock]],Table2[[#This Row],[Ad Impressions Before Adstock]]+Adstock*E151)</f>
        <v>3606285.4860893944</v>
      </c>
    </row>
    <row r="153" spans="1:5" x14ac:dyDescent="0.25">
      <c r="A153" s="1">
        <v>43982</v>
      </c>
      <c r="B153" s="7">
        <v>152</v>
      </c>
      <c r="C153">
        <v>578</v>
      </c>
      <c r="D153">
        <v>15396</v>
      </c>
      <c r="E153">
        <f>IF(Table2[[#This Row],[Days]]=1,Table2[[#This Row],[Ad Impressions Before Adstock]],Table2[[#This Row],[Ad Impressions Before Adstock]]+Adstock*E152)</f>
        <v>3592417.4933279566</v>
      </c>
    </row>
    <row r="154" spans="1:5" x14ac:dyDescent="0.25">
      <c r="A154" s="1">
        <v>43983</v>
      </c>
      <c r="B154" s="7">
        <v>153</v>
      </c>
      <c r="C154">
        <v>910</v>
      </c>
      <c r="D154">
        <v>18013</v>
      </c>
      <c r="E154">
        <f>IF(Table2[[#This Row],[Days]]=1,Table2[[#This Row],[Ad Impressions Before Adstock]],Table2[[#This Row],[Ad Impressions Before Adstock]]+Adstock*E153)</f>
        <v>3581279.0354285957</v>
      </c>
    </row>
    <row r="155" spans="1:5" x14ac:dyDescent="0.25">
      <c r="A155" s="1">
        <v>43984</v>
      </c>
      <c r="B155" s="7">
        <v>154</v>
      </c>
      <c r="C155">
        <v>745</v>
      </c>
      <c r="D155">
        <v>18625</v>
      </c>
      <c r="E155">
        <f>IF(Table2[[#This Row],[Days]]=1,Table2[[#This Row],[Ad Impressions Before Adstock]],Table2[[#This Row],[Ad Impressions Before Adstock]]+Adstock*E154)</f>
        <v>3570842.9629833531</v>
      </c>
    </row>
    <row r="156" spans="1:5" x14ac:dyDescent="0.25">
      <c r="A156" s="1">
        <v>43985</v>
      </c>
      <c r="B156" s="7">
        <v>155</v>
      </c>
      <c r="C156">
        <v>801</v>
      </c>
      <c r="D156">
        <v>21720</v>
      </c>
      <c r="E156">
        <f>IF(Table2[[#This Row],[Days]]=1,Table2[[#This Row],[Ad Impressions Before Adstock]],Table2[[#This Row],[Ad Impressions Before Adstock]]+Adstock*E155)</f>
        <v>3563586.5763317542</v>
      </c>
    </row>
    <row r="157" spans="1:5" x14ac:dyDescent="0.25">
      <c r="A157" s="1">
        <v>43986</v>
      </c>
      <c r="B157" s="7">
        <v>156</v>
      </c>
      <c r="C157">
        <v>661</v>
      </c>
      <c r="D157">
        <v>25953</v>
      </c>
      <c r="E157">
        <f>IF(Table2[[#This Row],[Days]]=1,Table2[[#This Row],[Ad Impressions Before Adstock]],Table2[[#This Row],[Ad Impressions Before Adstock]]+Adstock*E156)</f>
        <v>3560622.0732175973</v>
      </c>
    </row>
    <row r="158" spans="1:5" x14ac:dyDescent="0.25">
      <c r="A158" s="1">
        <v>43987</v>
      </c>
      <c r="B158" s="7">
        <v>157</v>
      </c>
      <c r="C158">
        <v>626</v>
      </c>
      <c r="D158">
        <v>24650</v>
      </c>
      <c r="E158">
        <f>IF(Table2[[#This Row],[Days]]=1,Table2[[#This Row],[Ad Impressions Before Adstock]],Table2[[#This Row],[Ad Impressions Before Adstock]]+Adstock*E157)</f>
        <v>3556378.6262126998</v>
      </c>
    </row>
    <row r="159" spans="1:5" x14ac:dyDescent="0.25">
      <c r="A159" s="1">
        <v>43988</v>
      </c>
      <c r="B159" s="7">
        <v>158</v>
      </c>
      <c r="C159">
        <v>636</v>
      </c>
      <c r="D159">
        <v>19855</v>
      </c>
      <c r="E159">
        <f>IF(Table2[[#This Row],[Days]]=1,Table2[[#This Row],[Ad Impressions Before Adstock]],Table2[[#This Row],[Ad Impressions Before Adstock]]+Adstock*E158)</f>
        <v>3547374.613587142</v>
      </c>
    </row>
    <row r="160" spans="1:5" x14ac:dyDescent="0.25">
      <c r="A160" s="1">
        <v>43989</v>
      </c>
      <c r="B160" s="7">
        <v>159</v>
      </c>
      <c r="C160">
        <v>347</v>
      </c>
      <c r="D160">
        <v>20333</v>
      </c>
      <c r="E160">
        <f>IF(Table2[[#This Row],[Days]]=1,Table2[[#This Row],[Ad Impressions Before Adstock]],Table2[[#This Row],[Ad Impressions Before Adstock]]+Adstock*E159)</f>
        <v>3538921.6659924351</v>
      </c>
    </row>
    <row r="161" spans="1:5" x14ac:dyDescent="0.25">
      <c r="A161" s="1">
        <v>43990</v>
      </c>
      <c r="B161" s="7">
        <v>160</v>
      </c>
      <c r="C161">
        <v>616</v>
      </c>
      <c r="D161">
        <v>23652</v>
      </c>
      <c r="E161">
        <f>IF(Table2[[#This Row],[Days]]=1,Table2[[#This Row],[Ad Impressions Before Adstock]],Table2[[#This Row],[Ad Impressions Before Adstock]]+Adstock*E160)</f>
        <v>3533856.3116907934</v>
      </c>
    </row>
    <row r="162" spans="1:5" x14ac:dyDescent="0.25">
      <c r="A162" s="1">
        <v>43991</v>
      </c>
      <c r="B162" s="7">
        <v>161</v>
      </c>
      <c r="C162">
        <v>766</v>
      </c>
      <c r="D162">
        <v>22881</v>
      </c>
      <c r="E162">
        <f>IF(Table2[[#This Row],[Days]]=1,Table2[[#This Row],[Ad Impressions Before Adstock]],Table2[[#This Row],[Ad Impressions Before Adstock]]+Adstock*E161)</f>
        <v>3528061.0613151132</v>
      </c>
    </row>
    <row r="163" spans="1:5" x14ac:dyDescent="0.25">
      <c r="A163" s="1">
        <v>43992</v>
      </c>
      <c r="B163" s="7">
        <v>162</v>
      </c>
      <c r="C163">
        <v>794</v>
      </c>
      <c r="D163">
        <v>23293</v>
      </c>
      <c r="E163">
        <f>IF(Table2[[#This Row],[Days]]=1,Table2[[#This Row],[Ad Impressions Before Adstock]],Table2[[#This Row],[Ad Impressions Before Adstock]]+Adstock*E162)</f>
        <v>3522724.837766815</v>
      </c>
    </row>
    <row r="164" spans="1:5" x14ac:dyDescent="0.25">
      <c r="A164" s="1">
        <v>43993</v>
      </c>
      <c r="B164" s="7">
        <v>163</v>
      </c>
      <c r="C164">
        <v>600</v>
      </c>
      <c r="D164">
        <v>23125</v>
      </c>
      <c r="E164">
        <f>IF(Table2[[#This Row],[Days]]=1,Table2[[#This Row],[Ad Impressions Before Adstock]],Table2[[#This Row],[Ad Impressions Before Adstock]]+Adstock*E163)</f>
        <v>3517263.9161722567</v>
      </c>
    </row>
    <row r="165" spans="1:5" x14ac:dyDescent="0.25">
      <c r="A165" s="1">
        <v>43994</v>
      </c>
      <c r="B165" s="7">
        <v>164</v>
      </c>
      <c r="C165">
        <v>507</v>
      </c>
      <c r="D165">
        <v>23650</v>
      </c>
      <c r="E165">
        <f>IF(Table2[[#This Row],[Days]]=1,Table2[[#This Row],[Ad Impressions Before Adstock]],Table2[[#This Row],[Ad Impressions Before Adstock]]+Adstock*E164)</f>
        <v>3512372.3084210227</v>
      </c>
    </row>
    <row r="166" spans="1:5" x14ac:dyDescent="0.25">
      <c r="A166" s="1">
        <v>43995</v>
      </c>
      <c r="B166" s="7">
        <v>165</v>
      </c>
      <c r="C166">
        <v>432</v>
      </c>
      <c r="D166">
        <v>19561</v>
      </c>
      <c r="E166">
        <f>IF(Table2[[#This Row],[Days]]=1,Table2[[#This Row],[Ad Impressions Before Adstock]],Table2[[#This Row],[Ad Impressions Before Adstock]]+Adstock*E165)</f>
        <v>3503431.3946913453</v>
      </c>
    </row>
    <row r="167" spans="1:5" x14ac:dyDescent="0.25">
      <c r="A167" s="1">
        <v>43996</v>
      </c>
      <c r="B167" s="7">
        <v>166</v>
      </c>
      <c r="C167">
        <v>510</v>
      </c>
      <c r="D167">
        <v>20176</v>
      </c>
      <c r="E167">
        <f>IF(Table2[[#This Row],[Days]]=1,Table2[[#This Row],[Ad Impressions Before Adstock]],Table2[[#This Row],[Ad Impressions Before Adstock]]+Adstock*E166)</f>
        <v>3495178.0339627201</v>
      </c>
    </row>
    <row r="168" spans="1:5" x14ac:dyDescent="0.25">
      <c r="A168" s="1">
        <v>43997</v>
      </c>
      <c r="B168" s="7">
        <v>167</v>
      </c>
      <c r="C168">
        <v>1001</v>
      </c>
      <c r="D168">
        <v>22155</v>
      </c>
      <c r="E168">
        <f>IF(Table2[[#This Row],[Days]]=1,Table2[[#This Row],[Ad Impressions Before Adstock]],Table2[[#This Row],[Ad Impressions Before Adstock]]+Adstock*E167)</f>
        <v>3488970.6469358583</v>
      </c>
    </row>
    <row r="169" spans="1:5" x14ac:dyDescent="0.25">
      <c r="A169" s="1">
        <v>43998</v>
      </c>
      <c r="B169" s="7">
        <v>168</v>
      </c>
      <c r="C169">
        <v>1771</v>
      </c>
      <c r="D169">
        <v>22326</v>
      </c>
      <c r="E169">
        <f>IF(Table2[[#This Row],[Days]]=1,Table2[[#This Row],[Ad Impressions Before Adstock]],Table2[[#This Row],[Ad Impressions Before Adstock]]+Adstock*E168)</f>
        <v>3482984.6311094249</v>
      </c>
    </row>
    <row r="170" spans="1:5" x14ac:dyDescent="0.25">
      <c r="A170" s="1">
        <v>43999</v>
      </c>
      <c r="B170" s="7">
        <v>169</v>
      </c>
      <c r="C170">
        <v>631</v>
      </c>
      <c r="D170">
        <v>21969</v>
      </c>
      <c r="E170">
        <f>IF(Table2[[#This Row],[Days]]=1,Table2[[#This Row],[Ad Impressions Before Adstock]],Table2[[#This Row],[Ad Impressions Before Adstock]]+Adstock*E169)</f>
        <v>3476690.1901183701</v>
      </c>
    </row>
    <row r="171" spans="1:5" x14ac:dyDescent="0.25">
      <c r="A171" s="1">
        <v>44000</v>
      </c>
      <c r="B171" s="7">
        <v>170</v>
      </c>
      <c r="C171">
        <v>623</v>
      </c>
      <c r="D171">
        <v>19830</v>
      </c>
      <c r="E171">
        <f>IF(Table2[[#This Row],[Days]]=1,Table2[[#This Row],[Ad Impressions Before Adstock]],Table2[[#This Row],[Ad Impressions Before Adstock]]+Adstock*E170)</f>
        <v>3468307.8267461867</v>
      </c>
    </row>
    <row r="172" spans="1:5" x14ac:dyDescent="0.25">
      <c r="A172" s="1">
        <v>44001</v>
      </c>
      <c r="B172" s="7">
        <v>171</v>
      </c>
      <c r="C172">
        <v>765</v>
      </c>
      <c r="D172">
        <v>18734</v>
      </c>
      <c r="E172">
        <f>IF(Table2[[#This Row],[Days]]=1,Table2[[#This Row],[Ad Impressions Before Adstock]],Table2[[#This Row],[Ad Impressions Before Adstock]]+Adstock*E171)</f>
        <v>3458897.4838959482</v>
      </c>
    </row>
    <row r="173" spans="1:5" x14ac:dyDescent="0.25">
      <c r="A173" s="1">
        <v>44002</v>
      </c>
      <c r="B173" s="7">
        <v>172</v>
      </c>
      <c r="C173">
        <v>492</v>
      </c>
      <c r="D173">
        <v>17585</v>
      </c>
      <c r="E173">
        <f>IF(Table2[[#This Row],[Days]]=1,Table2[[#This Row],[Ad Impressions Before Adstock]],Table2[[#This Row],[Ad Impressions Before Adstock]]+Adstock*E172)</f>
        <v>3448414.5033320887</v>
      </c>
    </row>
    <row r="174" spans="1:5" x14ac:dyDescent="0.25">
      <c r="A174" s="1">
        <v>44003</v>
      </c>
      <c r="B174" s="7">
        <v>173</v>
      </c>
      <c r="C174">
        <v>330</v>
      </c>
      <c r="D174">
        <v>16997</v>
      </c>
      <c r="E174">
        <f>IF(Table2[[#This Row],[Days]]=1,Table2[[#This Row],[Ad Impressions Before Adstock]],Table2[[#This Row],[Ad Impressions Before Adstock]]+Adstock*E173)</f>
        <v>3437428.5892080665</v>
      </c>
    </row>
    <row r="175" spans="1:5" x14ac:dyDescent="0.25">
      <c r="A175" s="1">
        <v>44004</v>
      </c>
      <c r="B175" s="7">
        <v>174</v>
      </c>
      <c r="C175">
        <v>686</v>
      </c>
      <c r="D175">
        <v>17608</v>
      </c>
      <c r="E175">
        <f>IF(Table2[[#This Row],[Days]]=1,Table2[[#This Row],[Ad Impressions Before Adstock]],Table2[[#This Row],[Ad Impressions Before Adstock]]+Adstock*E174)</f>
        <v>3427142.8226883155</v>
      </c>
    </row>
    <row r="176" spans="1:5" x14ac:dyDescent="0.25">
      <c r="A176" s="1">
        <v>44005</v>
      </c>
      <c r="B176" s="7">
        <v>175</v>
      </c>
      <c r="C176">
        <v>940</v>
      </c>
      <c r="D176">
        <v>19813</v>
      </c>
      <c r="E176">
        <f>IF(Table2[[#This Row],[Days]]=1,Table2[[#This Row],[Ad Impressions Before Adstock]],Table2[[#This Row],[Ad Impressions Before Adstock]]+Adstock*E175)</f>
        <v>3419145.5222718837</v>
      </c>
    </row>
    <row r="177" spans="1:5" x14ac:dyDescent="0.25">
      <c r="A177" s="1">
        <v>44006</v>
      </c>
      <c r="B177" s="7">
        <v>176</v>
      </c>
      <c r="C177">
        <v>623</v>
      </c>
      <c r="D177">
        <v>21787</v>
      </c>
      <c r="E177">
        <f>IF(Table2[[#This Row],[Days]]=1,Table2[[#This Row],[Ad Impressions Before Adstock]],Table2[[#This Row],[Ad Impressions Before Adstock]]+Adstock*E176)</f>
        <v>3413187.1176997768</v>
      </c>
    </row>
    <row r="178" spans="1:5" x14ac:dyDescent="0.25">
      <c r="A178" s="1">
        <v>44007</v>
      </c>
      <c r="B178" s="7">
        <v>177</v>
      </c>
      <c r="C178">
        <v>900</v>
      </c>
      <c r="D178">
        <v>16967</v>
      </c>
      <c r="E178">
        <f>IF(Table2[[#This Row],[Days]]=1,Table2[[#This Row],[Ad Impressions Before Adstock]],Table2[[#This Row],[Ad Impressions Before Adstock]]+Adstock*E177)</f>
        <v>3402457.0639054831</v>
      </c>
    </row>
    <row r="179" spans="1:5" x14ac:dyDescent="0.25">
      <c r="A179" s="1">
        <v>44008</v>
      </c>
      <c r="B179" s="7">
        <v>178</v>
      </c>
      <c r="C179">
        <v>714</v>
      </c>
      <c r="D179">
        <v>18838</v>
      </c>
      <c r="E179">
        <f>IF(Table2[[#This Row],[Days]]=1,Table2[[#This Row],[Ad Impressions Before Adstock]],Table2[[#This Row],[Ad Impressions Before Adstock]]+Adstock*E178)</f>
        <v>3393685.0814808235</v>
      </c>
    </row>
    <row r="180" spans="1:5" x14ac:dyDescent="0.25">
      <c r="A180" s="1">
        <v>44009</v>
      </c>
      <c r="B180" s="7">
        <v>179</v>
      </c>
      <c r="C180">
        <v>602</v>
      </c>
      <c r="D180">
        <v>18026</v>
      </c>
      <c r="E180">
        <f>IF(Table2[[#This Row],[Days]]=1,Table2[[#This Row],[Ad Impressions Before Adstock]],Table2[[#This Row],[Ad Impressions Before Adstock]]+Adstock*E179)</f>
        <v>3384172.2812271733</v>
      </c>
    </row>
    <row r="181" spans="1:5" x14ac:dyDescent="0.25">
      <c r="A181" s="1">
        <v>44010</v>
      </c>
      <c r="B181" s="7">
        <v>180</v>
      </c>
      <c r="C181">
        <v>360</v>
      </c>
      <c r="D181">
        <v>15630</v>
      </c>
      <c r="E181">
        <f>IF(Table2[[#This Row],[Days]]=1,Table2[[#This Row],[Ad Impressions Before Adstock]],Table2[[#This Row],[Ad Impressions Before Adstock]]+Adstock*E180)</f>
        <v>3372340.6746729231</v>
      </c>
    </row>
    <row r="182" spans="1:5" x14ac:dyDescent="0.25">
      <c r="A182" s="1">
        <v>44011</v>
      </c>
      <c r="B182" s="7">
        <v>181</v>
      </c>
      <c r="C182">
        <v>559</v>
      </c>
      <c r="D182">
        <v>19477</v>
      </c>
      <c r="E182">
        <f>IF(Table2[[#This Row],[Days]]=1,Table2[[#This Row],[Ad Impressions Before Adstock]],Table2[[#This Row],[Ad Impressions Before Adstock]]+Adstock*E181)</f>
        <v>3364452.0782792368</v>
      </c>
    </row>
    <row r="183" spans="1:5" x14ac:dyDescent="0.25">
      <c r="A183" s="1">
        <v>44012</v>
      </c>
      <c r="B183" s="7">
        <v>182</v>
      </c>
      <c r="C183">
        <v>597</v>
      </c>
      <c r="D183">
        <v>30258</v>
      </c>
      <c r="E183">
        <f>IF(Table2[[#This Row],[Days]]=1,Table2[[#This Row],[Ad Impressions Before Adstock]],Table2[[#This Row],[Ad Impressions Before Adstock]]+Adstock*E182)</f>
        <v>3367408.4956272948</v>
      </c>
    </row>
    <row r="184" spans="1:5" x14ac:dyDescent="0.25">
      <c r="A184" s="1">
        <v>44013</v>
      </c>
      <c r="B184" s="7">
        <v>183</v>
      </c>
      <c r="C184">
        <v>1105</v>
      </c>
      <c r="D184">
        <v>52338</v>
      </c>
      <c r="E184">
        <f>IF(Table2[[#This Row],[Days]]=1,Table2[[#This Row],[Ad Impressions Before Adstock]],Table2[[#This Row],[Ad Impressions Before Adstock]]+Adstock*E183)</f>
        <v>3392420.9224798121</v>
      </c>
    </row>
    <row r="185" spans="1:5" x14ac:dyDescent="0.25">
      <c r="A185" s="1">
        <v>44014</v>
      </c>
      <c r="B185" s="7">
        <v>184</v>
      </c>
      <c r="C185">
        <v>877</v>
      </c>
      <c r="D185">
        <v>49728</v>
      </c>
      <c r="E185">
        <f>IF(Table2[[#This Row],[Days]]=1,Table2[[#This Row],[Ad Impressions Before Adstock]],Table2[[#This Row],[Ad Impressions Before Adstock]]+Adstock*E184)</f>
        <v>3414620.3805210185</v>
      </c>
    </row>
    <row r="186" spans="1:5" x14ac:dyDescent="0.25">
      <c r="A186" s="1">
        <v>44015</v>
      </c>
      <c r="B186" s="7">
        <v>185</v>
      </c>
      <c r="C186">
        <v>593</v>
      </c>
      <c r="D186">
        <v>46146</v>
      </c>
      <c r="E186">
        <f>IF(Table2[[#This Row],[Days]]=1,Table2[[#This Row],[Ad Impressions Before Adstock]],Table2[[#This Row],[Ad Impressions Before Adstock]]+Adstock*E185)</f>
        <v>3433057.6962019126</v>
      </c>
    </row>
    <row r="187" spans="1:5" x14ac:dyDescent="0.25">
      <c r="A187" s="1">
        <v>44016</v>
      </c>
      <c r="B187" s="7">
        <v>186</v>
      </c>
      <c r="C187">
        <v>590</v>
      </c>
      <c r="D187">
        <v>42690</v>
      </c>
      <c r="E187">
        <f>IF(Table2[[#This Row],[Days]]=1,Table2[[#This Row],[Ad Impressions Before Adstock]],Table2[[#This Row],[Ad Impressions Before Adstock]]+Adstock*E186)</f>
        <v>3447889.3982499684</v>
      </c>
    </row>
    <row r="188" spans="1:5" x14ac:dyDescent="0.25">
      <c r="A188" s="1">
        <v>44017</v>
      </c>
      <c r="B188" s="7">
        <v>187</v>
      </c>
      <c r="C188">
        <v>582</v>
      </c>
      <c r="D188">
        <v>46379</v>
      </c>
      <c r="E188">
        <f>IF(Table2[[#This Row],[Days]]=1,Table2[[#This Row],[Ad Impressions Before Adstock]],Table2[[#This Row],[Ad Impressions Before Adstock]]+Adstock*E187)</f>
        <v>3466289.7452060468</v>
      </c>
    </row>
    <row r="189" spans="1:5" x14ac:dyDescent="0.25">
      <c r="A189" s="1">
        <v>44018</v>
      </c>
      <c r="B189" s="7">
        <v>188</v>
      </c>
      <c r="C189">
        <v>804</v>
      </c>
      <c r="D189">
        <v>49231</v>
      </c>
      <c r="E189">
        <f>IF(Table2[[#This Row],[Days]]=1,Table2[[#This Row],[Ad Impressions Before Adstock]],Table2[[#This Row],[Ad Impressions Before Adstock]]+Adstock*E188)</f>
        <v>3487392.7785200947</v>
      </c>
    </row>
    <row r="190" spans="1:5" x14ac:dyDescent="0.25">
      <c r="A190" s="1">
        <v>44019</v>
      </c>
      <c r="B190" s="7">
        <v>189</v>
      </c>
      <c r="C190">
        <v>1053</v>
      </c>
      <c r="D190">
        <v>50980</v>
      </c>
      <c r="E190">
        <f>IF(Table2[[#This Row],[Days]]=1,Table2[[#This Row],[Ad Impressions Before Adstock]],Table2[[#This Row],[Ad Impressions Before Adstock]]+Adstock*E189)</f>
        <v>3510073.5666522151</v>
      </c>
    </row>
    <row r="191" spans="1:5" x14ac:dyDescent="0.25">
      <c r="A191" s="1">
        <v>44020</v>
      </c>
      <c r="B191" s="7">
        <v>190</v>
      </c>
      <c r="C191">
        <v>883</v>
      </c>
      <c r="D191">
        <v>49194</v>
      </c>
      <c r="E191">
        <f>IF(Table2[[#This Row],[Days]]=1,Table2[[#This Row],[Ad Impressions Before Adstock]],Table2[[#This Row],[Ad Impressions Before Adstock]]+Adstock*E190)</f>
        <v>3530784.306565668</v>
      </c>
    </row>
    <row r="192" spans="1:5" x14ac:dyDescent="0.25">
      <c r="A192" s="1">
        <v>44021</v>
      </c>
      <c r="B192" s="7">
        <v>191</v>
      </c>
      <c r="C192">
        <v>1915</v>
      </c>
      <c r="D192">
        <v>49363</v>
      </c>
      <c r="E192">
        <f>IF(Table2[[#This Row],[Days]]=1,Table2[[#This Row],[Ad Impressions Before Adstock]],Table2[[#This Row],[Ad Impressions Before Adstock]]+Adstock*E191)</f>
        <v>3551495.9846478407</v>
      </c>
    </row>
    <row r="193" spans="1:5" x14ac:dyDescent="0.25">
      <c r="A193" s="1">
        <v>44022</v>
      </c>
      <c r="B193" s="7">
        <v>192</v>
      </c>
      <c r="C193">
        <v>1189</v>
      </c>
      <c r="D193">
        <v>47524</v>
      </c>
      <c r="E193">
        <f>IF(Table2[[#This Row],[Days]]=1,Table2[[#This Row],[Ad Impressions Before Adstock]],Table2[[#This Row],[Ad Impressions Before Adstock]]+Adstock*E192)</f>
        <v>3570200.5932857576</v>
      </c>
    </row>
    <row r="194" spans="1:5" x14ac:dyDescent="0.25">
      <c r="A194" s="1">
        <v>44023</v>
      </c>
      <c r="B194" s="7">
        <v>193</v>
      </c>
      <c r="C194">
        <v>912</v>
      </c>
      <c r="D194">
        <v>38164</v>
      </c>
      <c r="E194">
        <f>IF(Table2[[#This Row],[Days]]=1,Table2[[#This Row],[Ad Impressions Before Adstock]],Table2[[#This Row],[Ad Impressions Before Adstock]]+Adstock*E193)</f>
        <v>3579393.4192836434</v>
      </c>
    </row>
    <row r="195" spans="1:5" x14ac:dyDescent="0.25">
      <c r="A195" s="1">
        <v>44024</v>
      </c>
      <c r="B195" s="7">
        <v>194</v>
      </c>
      <c r="C195">
        <v>582</v>
      </c>
      <c r="D195">
        <v>40117</v>
      </c>
      <c r="E195">
        <f>IF(Table2[[#This Row],[Days]]=1,Table2[[#This Row],[Ad Impressions Before Adstock]],Table2[[#This Row],[Ad Impressions Before Adstock]]+Adstock*E194)</f>
        <v>3590464.6480832491</v>
      </c>
    </row>
    <row r="196" spans="1:5" x14ac:dyDescent="0.25">
      <c r="A196" s="1">
        <v>44025</v>
      </c>
      <c r="B196" s="7">
        <v>195</v>
      </c>
      <c r="C196">
        <v>1025</v>
      </c>
      <c r="D196">
        <v>45344</v>
      </c>
      <c r="E196">
        <f>IF(Table2[[#This Row],[Days]]=1,Table2[[#This Row],[Ad Impressions Before Adstock]],Table2[[#This Row],[Ad Impressions Before Adstock]]+Adstock*E195)</f>
        <v>3606673.0369739789</v>
      </c>
    </row>
    <row r="197" spans="1:5" x14ac:dyDescent="0.25">
      <c r="A197" s="1">
        <v>44026</v>
      </c>
      <c r="B197" s="7">
        <v>196</v>
      </c>
      <c r="C197">
        <v>876</v>
      </c>
      <c r="D197">
        <v>44941</v>
      </c>
      <c r="E197">
        <f>IF(Table2[[#This Row],[Days]]=1,Table2[[#This Row],[Ad Impressions Before Adstock]],Table2[[#This Row],[Ad Impressions Before Adstock]]+Adstock*E196)</f>
        <v>3622346.8993460783</v>
      </c>
    </row>
    <row r="198" spans="1:5" x14ac:dyDescent="0.25">
      <c r="A198" s="1">
        <v>44027</v>
      </c>
      <c r="B198" s="7">
        <v>197</v>
      </c>
      <c r="C198">
        <v>1360</v>
      </c>
      <c r="D198">
        <v>38344</v>
      </c>
      <c r="E198">
        <f>IF(Table2[[#This Row],[Days]]=1,Table2[[#This Row],[Ad Impressions Before Adstock]],Table2[[#This Row],[Ad Impressions Before Adstock]]+Adstock*E197)</f>
        <v>3631296.5727319559</v>
      </c>
    </row>
    <row r="199" spans="1:5" x14ac:dyDescent="0.25">
      <c r="A199" s="1">
        <v>44028</v>
      </c>
      <c r="B199" s="7">
        <v>198</v>
      </c>
      <c r="C199">
        <v>813</v>
      </c>
      <c r="D199">
        <v>28791</v>
      </c>
      <c r="E199">
        <f>IF(Table2[[#This Row],[Days]]=1,Table2[[#This Row],[Ad Impressions Before Adstock]],Table2[[#This Row],[Ad Impressions Before Adstock]]+Adstock*E198)</f>
        <v>3630620.6220346345</v>
      </c>
    </row>
    <row r="200" spans="1:5" x14ac:dyDescent="0.25">
      <c r="A200" s="1">
        <v>44029</v>
      </c>
      <c r="B200" s="7">
        <v>199</v>
      </c>
      <c r="C200">
        <v>1067</v>
      </c>
      <c r="D200">
        <v>26924</v>
      </c>
      <c r="E200">
        <f>IF(Table2[[#This Row],[Days]]=1,Table2[[#This Row],[Ad Impressions Before Adstock]],Table2[[#This Row],[Ad Impressions Before Adstock]]+Adstock*E199)</f>
        <v>3628083.1564871687</v>
      </c>
    </row>
    <row r="201" spans="1:5" x14ac:dyDescent="0.25">
      <c r="A201" s="1">
        <v>44030</v>
      </c>
      <c r="B201" s="7">
        <v>200</v>
      </c>
      <c r="C201">
        <v>662</v>
      </c>
      <c r="D201">
        <v>24767</v>
      </c>
      <c r="E201">
        <f>IF(Table2[[#This Row],[Days]]=1,Table2[[#This Row],[Ad Impressions Before Adstock]],Table2[[#This Row],[Ad Impressions Before Adstock]]+Adstock*E200)</f>
        <v>3623409.2817591764</v>
      </c>
    </row>
    <row r="202" spans="1:5" x14ac:dyDescent="0.25">
      <c r="A202" s="1">
        <v>44031</v>
      </c>
      <c r="B202" s="7">
        <v>201</v>
      </c>
      <c r="C202">
        <v>738</v>
      </c>
      <c r="D202">
        <v>25658</v>
      </c>
      <c r="E202">
        <f>IF(Table2[[#This Row],[Days]]=1,Table2[[#This Row],[Ad Impressions Before Adstock]],Table2[[#This Row],[Ad Impressions Before Adstock]]+Adstock*E201)</f>
        <v>3619664.3342104759</v>
      </c>
    </row>
    <row r="203" spans="1:5" x14ac:dyDescent="0.25">
      <c r="A203" s="1">
        <v>44032</v>
      </c>
      <c r="B203" s="7">
        <v>202</v>
      </c>
      <c r="C203">
        <v>942</v>
      </c>
      <c r="D203">
        <v>30492</v>
      </c>
      <c r="E203">
        <f>IF(Table2[[#This Row],[Days]]=1,Table2[[#This Row],[Ad Impressions Before Adstock]],Table2[[#This Row],[Ad Impressions Before Adstock]]+Adstock*E202)</f>
        <v>3620783.775858188</v>
      </c>
    </row>
    <row r="204" spans="1:5" x14ac:dyDescent="0.25">
      <c r="A204" s="1">
        <v>44033</v>
      </c>
      <c r="B204" s="7">
        <v>203</v>
      </c>
      <c r="C204">
        <v>1461</v>
      </c>
      <c r="D204">
        <v>28119</v>
      </c>
      <c r="E204">
        <f>IF(Table2[[#This Row],[Days]]=1,Table2[[#This Row],[Ad Impressions Before Adstock]],Table2[[#This Row],[Ad Impressions Before Adstock]]+Adstock*E203)</f>
        <v>3619521.1335516758</v>
      </c>
    </row>
    <row r="205" spans="1:5" x14ac:dyDescent="0.25">
      <c r="A205" s="1">
        <v>44034</v>
      </c>
      <c r="B205" s="7">
        <v>204</v>
      </c>
      <c r="C205">
        <v>759</v>
      </c>
      <c r="D205">
        <v>28604</v>
      </c>
      <c r="E205">
        <f>IF(Table2[[#This Row],[Days]]=1,Table2[[#This Row],[Ad Impressions Before Adstock]],Table2[[#This Row],[Ad Impressions Before Adstock]]+Adstock*E204)</f>
        <v>3618753.7372324714</v>
      </c>
    </row>
    <row r="206" spans="1:5" x14ac:dyDescent="0.25">
      <c r="A206" s="1">
        <v>44035</v>
      </c>
      <c r="B206" s="7">
        <v>205</v>
      </c>
      <c r="C206">
        <v>532</v>
      </c>
      <c r="D206">
        <v>28013</v>
      </c>
      <c r="E206">
        <f>IF(Table2[[#This Row],[Days]]=1,Table2[[#This Row],[Ad Impressions Before Adstock]],Table2[[#This Row],[Ad Impressions Before Adstock]]+Adstock*E205)</f>
        <v>3617401.5681186328</v>
      </c>
    </row>
    <row r="207" spans="1:5" x14ac:dyDescent="0.25">
      <c r="A207" s="1">
        <v>44036</v>
      </c>
      <c r="B207" s="7">
        <v>206</v>
      </c>
      <c r="C207">
        <v>533</v>
      </c>
      <c r="D207">
        <v>26928</v>
      </c>
      <c r="E207">
        <f>IF(Table2[[#This Row],[Days]]=1,Table2[[#This Row],[Ad Impressions Before Adstock]],Table2[[#This Row],[Ad Impressions Before Adstock]]+Adstock*E206)</f>
        <v>3614975.3714769715</v>
      </c>
    </row>
    <row r="208" spans="1:5" x14ac:dyDescent="0.25">
      <c r="A208" s="1">
        <v>44037</v>
      </c>
      <c r="B208" s="7">
        <v>207</v>
      </c>
      <c r="C208">
        <v>375</v>
      </c>
      <c r="D208">
        <v>24271</v>
      </c>
      <c r="E208">
        <f>IF(Table2[[#This Row],[Days]]=1,Table2[[#This Row],[Ad Impressions Before Adstock]],Table2[[#This Row],[Ad Impressions Before Adstock]]+Adstock*E207)</f>
        <v>3609911.8627388976</v>
      </c>
    </row>
    <row r="209" spans="1:5" x14ac:dyDescent="0.25">
      <c r="A209" s="1">
        <v>44038</v>
      </c>
      <c r="B209" s="7">
        <v>208</v>
      </c>
      <c r="C209">
        <v>354</v>
      </c>
      <c r="D209">
        <v>23835</v>
      </c>
      <c r="E209">
        <f>IF(Table2[[#This Row],[Days]]=1,Table2[[#This Row],[Ad Impressions Before Adstock]],Table2[[#This Row],[Ad Impressions Before Adstock]]+Adstock*E208)</f>
        <v>3604453.4429505561</v>
      </c>
    </row>
    <row r="210" spans="1:5" x14ac:dyDescent="0.25">
      <c r="A210" s="1">
        <v>44039</v>
      </c>
      <c r="B210" s="7">
        <v>209</v>
      </c>
      <c r="C210">
        <v>585</v>
      </c>
      <c r="D210">
        <v>27772</v>
      </c>
      <c r="E210">
        <f>IF(Table2[[#This Row],[Days]]=1,Table2[[#This Row],[Ad Impressions Before Adstock]],Table2[[#This Row],[Ad Impressions Before Adstock]]+Adstock*E209)</f>
        <v>3602976.3167040851</v>
      </c>
    </row>
    <row r="211" spans="1:5" x14ac:dyDescent="0.25">
      <c r="A211" s="1">
        <v>44040</v>
      </c>
      <c r="B211" s="7">
        <v>210</v>
      </c>
      <c r="C211">
        <v>749</v>
      </c>
      <c r="D211">
        <v>25700</v>
      </c>
      <c r="E211">
        <f>IF(Table2[[#This Row],[Days]]=1,Table2[[#This Row],[Ad Impressions Before Adstock]],Table2[[#This Row],[Ad Impressions Before Adstock]]+Adstock*E210)</f>
        <v>3599439.1769217895</v>
      </c>
    </row>
    <row r="212" spans="1:5" x14ac:dyDescent="0.25">
      <c r="A212" s="1">
        <v>44041</v>
      </c>
      <c r="B212" s="7">
        <v>211</v>
      </c>
      <c r="C212">
        <v>733</v>
      </c>
      <c r="D212">
        <v>23188</v>
      </c>
      <c r="E212">
        <f>IF(Table2[[#This Row],[Days]]=1,Table2[[#This Row],[Ad Impressions Before Adstock]],Table2[[#This Row],[Ad Impressions Before Adstock]]+Adstock*E211)</f>
        <v>3593418.7400343101</v>
      </c>
    </row>
    <row r="213" spans="1:5" x14ac:dyDescent="0.25">
      <c r="A213" s="1">
        <v>44042</v>
      </c>
      <c r="B213" s="7">
        <v>212</v>
      </c>
      <c r="C213">
        <v>477</v>
      </c>
      <c r="D213">
        <v>24448</v>
      </c>
      <c r="E213">
        <f>IF(Table2[[#This Row],[Days]]=1,Table2[[#This Row],[Ad Impressions Before Adstock]],Table2[[#This Row],[Ad Impressions Before Adstock]]+Adstock*E212)</f>
        <v>3588707.1572994418</v>
      </c>
    </row>
    <row r="214" spans="1:5" x14ac:dyDescent="0.25">
      <c r="A214" s="1">
        <v>44043</v>
      </c>
      <c r="B214" s="7">
        <v>213</v>
      </c>
      <c r="C214">
        <v>855</v>
      </c>
      <c r="D214">
        <v>23973</v>
      </c>
      <c r="E214">
        <f>IF(Table2[[#This Row],[Days]]=1,Table2[[#This Row],[Ad Impressions Before Adstock]],Table2[[#This Row],[Ad Impressions Before Adstock]]+Adstock*E213)</f>
        <v>3583558.8077337388</v>
      </c>
    </row>
    <row r="215" spans="1:5" x14ac:dyDescent="0.25">
      <c r="A215" s="1">
        <v>44044</v>
      </c>
      <c r="B215" s="7">
        <v>214</v>
      </c>
      <c r="C215">
        <v>625</v>
      </c>
      <c r="D215">
        <v>23652</v>
      </c>
      <c r="E215">
        <f>IF(Table2[[#This Row],[Days]]=1,Table2[[#This Row],[Ad Impressions Before Adstock]],Table2[[#This Row],[Ad Impressions Before Adstock]]+Adstock*E214)</f>
        <v>3578131.2355772299</v>
      </c>
    </row>
    <row r="216" spans="1:5" x14ac:dyDescent="0.25">
      <c r="A216" s="1">
        <v>44045</v>
      </c>
      <c r="B216" s="7">
        <v>215</v>
      </c>
      <c r="C216">
        <v>478</v>
      </c>
      <c r="D216">
        <v>23773</v>
      </c>
      <c r="E216">
        <f>IF(Table2[[#This Row],[Days]]=1,Table2[[#This Row],[Ad Impressions Before Adstock]],Table2[[#This Row],[Ad Impressions Before Adstock]]+Adstock*E215)</f>
        <v>3572868.7066427325</v>
      </c>
    </row>
    <row r="217" spans="1:5" x14ac:dyDescent="0.25">
      <c r="A217" s="1">
        <v>44046</v>
      </c>
      <c r="B217" s="7">
        <v>216</v>
      </c>
      <c r="C217">
        <v>1039</v>
      </c>
      <c r="D217">
        <v>22466</v>
      </c>
      <c r="E217">
        <f>IF(Table2[[#This Row],[Days]]=1,Table2[[#This Row],[Ad Impressions Before Adstock]],Table2[[#This Row],[Ad Impressions Before Adstock]]+Adstock*E216)</f>
        <v>3566341.8816509042</v>
      </c>
    </row>
    <row r="218" spans="1:5" x14ac:dyDescent="0.25">
      <c r="A218" s="1">
        <v>44047</v>
      </c>
      <c r="B218" s="7">
        <v>217</v>
      </c>
      <c r="C218">
        <v>852</v>
      </c>
      <c r="D218">
        <v>24210</v>
      </c>
      <c r="E218">
        <f>IF(Table2[[#This Row],[Days]]=1,Table2[[#This Row],[Ad Impressions Before Adstock]],Table2[[#This Row],[Ad Impressions Before Adstock]]+Adstock*E217)</f>
        <v>3561612.0200087754</v>
      </c>
    </row>
    <row r="219" spans="1:5" x14ac:dyDescent="0.25">
      <c r="A219" s="1">
        <v>44048</v>
      </c>
      <c r="B219" s="7">
        <v>218</v>
      </c>
      <c r="C219">
        <v>680</v>
      </c>
      <c r="D219">
        <v>22920</v>
      </c>
      <c r="E219">
        <f>IF(Table2[[#This Row],[Days]]=1,Table2[[#This Row],[Ad Impressions Before Adstock]],Table2[[#This Row],[Ad Impressions Before Adstock]]+Adstock*E218)</f>
        <v>3555630.5398640051</v>
      </c>
    </row>
    <row r="220" spans="1:5" x14ac:dyDescent="0.25">
      <c r="A220" s="1">
        <v>44049</v>
      </c>
      <c r="B220" s="7">
        <v>219</v>
      </c>
      <c r="C220">
        <v>843</v>
      </c>
      <c r="D220">
        <v>22788</v>
      </c>
      <c r="E220">
        <f>IF(Table2[[#This Row],[Days]]=1,Table2[[#This Row],[Ad Impressions Before Adstock]],Table2[[#This Row],[Ad Impressions Before Adstock]]+Adstock*E219)</f>
        <v>3549565.5977488318</v>
      </c>
    </row>
    <row r="221" spans="1:5" x14ac:dyDescent="0.25">
      <c r="A221" s="1">
        <v>44050</v>
      </c>
      <c r="B221" s="7">
        <v>220</v>
      </c>
      <c r="C221">
        <v>663</v>
      </c>
      <c r="D221">
        <v>20453</v>
      </c>
      <c r="E221">
        <f>IF(Table2[[#This Row],[Days]]=1,Table2[[#This Row],[Ad Impressions Before Adstock]],Table2[[#This Row],[Ad Impressions Before Adstock]]+Adstock*E220)</f>
        <v>3541214.8709336789</v>
      </c>
    </row>
    <row r="222" spans="1:5" x14ac:dyDescent="0.25">
      <c r="A222" s="1">
        <v>44051</v>
      </c>
      <c r="B222" s="7">
        <v>221</v>
      </c>
      <c r="C222">
        <v>463</v>
      </c>
      <c r="D222">
        <v>19644</v>
      </c>
      <c r="E222">
        <f>IF(Table2[[#This Row],[Days]]=1,Table2[[#This Row],[Ad Impressions Before Adstock]],Table2[[#This Row],[Ad Impressions Before Adstock]]+Adstock*E221)</f>
        <v>3532122.9079187061</v>
      </c>
    </row>
    <row r="223" spans="1:5" x14ac:dyDescent="0.25">
      <c r="A223" s="1">
        <v>44052</v>
      </c>
      <c r="B223" s="7">
        <v>222</v>
      </c>
      <c r="C223">
        <v>278</v>
      </c>
      <c r="D223">
        <v>19995</v>
      </c>
      <c r="E223">
        <f>IF(Table2[[#This Row],[Days]]=1,Table2[[#This Row],[Ad Impressions Before Adstock]],Table2[[#This Row],[Ad Impressions Before Adstock]]+Adstock*E222)</f>
        <v>3523455.7236272655</v>
      </c>
    </row>
    <row r="224" spans="1:5" x14ac:dyDescent="0.25">
      <c r="A224" s="1">
        <v>44053</v>
      </c>
      <c r="B224" s="7">
        <v>223</v>
      </c>
      <c r="C224">
        <v>657</v>
      </c>
      <c r="D224">
        <v>22941</v>
      </c>
      <c r="E224">
        <f>IF(Table2[[#This Row],[Days]]=1,Table2[[#This Row],[Ad Impressions Before Adstock]],Table2[[#This Row],[Ad Impressions Before Adstock]]+Adstock*E223)</f>
        <v>3517804.8710994488</v>
      </c>
    </row>
    <row r="225" spans="1:5" x14ac:dyDescent="0.25">
      <c r="A225" s="1">
        <v>44054</v>
      </c>
      <c r="B225" s="7">
        <v>224</v>
      </c>
      <c r="C225">
        <v>748</v>
      </c>
      <c r="D225">
        <v>24131</v>
      </c>
      <c r="E225">
        <f>IF(Table2[[#This Row],[Days]]=1,Table2[[#This Row],[Ad Impressions Before Adstock]],Table2[[#This Row],[Ad Impressions Before Adstock]]+Adstock*E224)</f>
        <v>3513389.873651078</v>
      </c>
    </row>
    <row r="226" spans="1:5" x14ac:dyDescent="0.25">
      <c r="A226" s="1">
        <v>44055</v>
      </c>
      <c r="B226" s="7">
        <v>225</v>
      </c>
      <c r="C226">
        <v>764</v>
      </c>
      <c r="D226">
        <v>24819</v>
      </c>
      <c r="E226">
        <f>IF(Table2[[#This Row],[Days]]=1,Table2[[#This Row],[Ad Impressions Before Adstock]],Table2[[#This Row],[Ad Impressions Before Adstock]]+Adstock*E225)</f>
        <v>3509698.7026656615</v>
      </c>
    </row>
    <row r="227" spans="1:5" x14ac:dyDescent="0.25">
      <c r="A227" s="1">
        <v>44056</v>
      </c>
      <c r="B227" s="7">
        <v>226</v>
      </c>
      <c r="C227">
        <v>626</v>
      </c>
      <c r="D227">
        <v>18362</v>
      </c>
      <c r="E227">
        <f>IF(Table2[[#This Row],[Days]]=1,Table2[[#This Row],[Ad Impressions Before Adstock]],Table2[[#This Row],[Ad Impressions Before Adstock]]+Adstock*E226)</f>
        <v>3499580.4844949669</v>
      </c>
    </row>
    <row r="228" spans="1:5" x14ac:dyDescent="0.25">
      <c r="A228" s="1">
        <v>44057</v>
      </c>
      <c r="B228" s="7">
        <v>227</v>
      </c>
      <c r="C228">
        <v>937</v>
      </c>
      <c r="D228">
        <v>21120</v>
      </c>
      <c r="E228">
        <f>IF(Table2[[#This Row],[Days]]=1,Table2[[#This Row],[Ad Impressions Before Adstock]],Table2[[#This Row],[Ad Impressions Before Adstock]]+Adstock*E227)</f>
        <v>3492302.3728198474</v>
      </c>
    </row>
    <row r="229" spans="1:5" x14ac:dyDescent="0.25">
      <c r="A229" s="1">
        <v>44058</v>
      </c>
      <c r="B229" s="7">
        <v>228</v>
      </c>
      <c r="C229">
        <v>390</v>
      </c>
      <c r="D229">
        <v>17990</v>
      </c>
      <c r="E229">
        <f>IF(Table2[[#This Row],[Days]]=1,Table2[[#This Row],[Ad Impressions Before Adstock]],Table2[[#This Row],[Ad Impressions Before Adstock]]+Adstock*E228)</f>
        <v>3481953.3209746275</v>
      </c>
    </row>
    <row r="230" spans="1:5" x14ac:dyDescent="0.25">
      <c r="A230" s="1">
        <v>44059</v>
      </c>
      <c r="B230" s="7">
        <v>229</v>
      </c>
      <c r="C230">
        <v>338</v>
      </c>
      <c r="D230">
        <v>19609</v>
      </c>
      <c r="E230">
        <f>IF(Table2[[#This Row],[Days]]=1,Table2[[#This Row],[Ad Impressions Before Adstock]],Table2[[#This Row],[Ad Impressions Before Adstock]]+Adstock*E229)</f>
        <v>3473307.248775349</v>
      </c>
    </row>
    <row r="231" spans="1:5" x14ac:dyDescent="0.25">
      <c r="A231" s="1">
        <v>44060</v>
      </c>
      <c r="B231" s="7">
        <v>230</v>
      </c>
      <c r="C231">
        <v>637</v>
      </c>
      <c r="D231">
        <v>22035</v>
      </c>
      <c r="E231">
        <f>IF(Table2[[#This Row],[Days]]=1,Table2[[#This Row],[Ad Impressions Before Adstock]],Table2[[#This Row],[Ad Impressions Before Adstock]]+Adstock*E230)</f>
        <v>3467157.3370210021</v>
      </c>
    </row>
    <row r="232" spans="1:5" x14ac:dyDescent="0.25">
      <c r="A232" s="1">
        <v>44061</v>
      </c>
      <c r="B232" s="7">
        <v>231</v>
      </c>
      <c r="C232">
        <v>581</v>
      </c>
      <c r="D232">
        <v>20232</v>
      </c>
      <c r="E232">
        <f>IF(Table2[[#This Row],[Days]]=1,Table2[[#This Row],[Ad Impressions Before Adstock]],Table2[[#This Row],[Ad Impressions Before Adstock]]+Adstock*E231)</f>
        <v>3459254.3300714074</v>
      </c>
    </row>
    <row r="233" spans="1:5" x14ac:dyDescent="0.25">
      <c r="A233" s="1">
        <v>44062</v>
      </c>
      <c r="B233" s="7">
        <v>232</v>
      </c>
      <c r="C233">
        <v>602</v>
      </c>
      <c r="D233">
        <v>20307</v>
      </c>
      <c r="E233">
        <f>IF(Table2[[#This Row],[Days]]=1,Table2[[#This Row],[Ad Impressions Before Adstock]],Table2[[#This Row],[Ad Impressions Before Adstock]]+Adstock*E232)</f>
        <v>3451490.4538011663</v>
      </c>
    </row>
    <row r="234" spans="1:5" x14ac:dyDescent="0.25">
      <c r="A234" s="1">
        <v>44063</v>
      </c>
      <c r="B234" s="7">
        <v>233</v>
      </c>
      <c r="C234">
        <v>816</v>
      </c>
      <c r="D234">
        <v>23970</v>
      </c>
      <c r="E234">
        <f>IF(Table2[[#This Row],[Days]]=1,Table2[[#This Row],[Ad Impressions Before Adstock]],Table2[[#This Row],[Ad Impressions Before Adstock]]+Adstock*E233)</f>
        <v>3447452.5792039344</v>
      </c>
    </row>
    <row r="235" spans="1:5" x14ac:dyDescent="0.25">
      <c r="A235" s="1">
        <v>44064</v>
      </c>
      <c r="B235" s="7">
        <v>234</v>
      </c>
      <c r="C235">
        <v>558</v>
      </c>
      <c r="D235">
        <v>18483</v>
      </c>
      <c r="E235">
        <f>IF(Table2[[#This Row],[Days]]=1,Table2[[#This Row],[Ad Impressions Before Adstock]],Table2[[#This Row],[Ad Impressions Before Adstock]]+Adstock*E234)</f>
        <v>3437960.4708237536</v>
      </c>
    </row>
    <row r="236" spans="1:5" x14ac:dyDescent="0.25">
      <c r="A236" s="1">
        <v>44065</v>
      </c>
      <c r="B236" s="7">
        <v>235</v>
      </c>
      <c r="C236">
        <v>350</v>
      </c>
      <c r="D236">
        <v>18727</v>
      </c>
      <c r="E236">
        <f>IF(Table2[[#This Row],[Days]]=1,Table2[[#This Row],[Ad Impressions Before Adstock]],Table2[[#This Row],[Ad Impressions Before Adstock]]+Adstock*E235)</f>
        <v>3428789.3882342372</v>
      </c>
    </row>
    <row r="237" spans="1:5" x14ac:dyDescent="0.25">
      <c r="A237" s="1">
        <v>44066</v>
      </c>
      <c r="B237" s="7">
        <v>236</v>
      </c>
      <c r="C237">
        <v>311</v>
      </c>
      <c r="D237">
        <v>21134</v>
      </c>
      <c r="E237">
        <f>IF(Table2[[#This Row],[Days]]=1,Table2[[#This Row],[Ad Impressions Before Adstock]],Table2[[#This Row],[Ad Impressions Before Adstock]]+Adstock*E236)</f>
        <v>3422099.7264013551</v>
      </c>
    </row>
    <row r="238" spans="1:5" x14ac:dyDescent="0.25">
      <c r="A238" s="1">
        <v>44067</v>
      </c>
      <c r="B238" s="7">
        <v>237</v>
      </c>
      <c r="C238">
        <v>1178</v>
      </c>
      <c r="D238">
        <v>24143</v>
      </c>
      <c r="E238">
        <f>IF(Table2[[#This Row],[Days]]=1,Table2[[#This Row],[Ad Impressions Before Adstock]],Table2[[#This Row],[Ad Impressions Before Adstock]]+Adstock*E237)</f>
        <v>3418473.349293354</v>
      </c>
    </row>
    <row r="239" spans="1:5" x14ac:dyDescent="0.25">
      <c r="A239" s="1">
        <v>44068</v>
      </c>
      <c r="B239" s="7">
        <v>238</v>
      </c>
      <c r="C239">
        <v>1000</v>
      </c>
      <c r="D239">
        <v>23694</v>
      </c>
      <c r="E239">
        <f>IF(Table2[[#This Row],[Days]]=1,Table2[[#This Row],[Ad Impressions Before Adstock]],Table2[[#This Row],[Ad Impressions Before Adstock]]+Adstock*E238)</f>
        <v>3414427.3992159772</v>
      </c>
    </row>
    <row r="240" spans="1:5" x14ac:dyDescent="0.25">
      <c r="A240" s="1">
        <v>44069</v>
      </c>
      <c r="B240" s="7">
        <v>239</v>
      </c>
      <c r="C240">
        <v>683</v>
      </c>
      <c r="D240">
        <v>23040</v>
      </c>
      <c r="E240">
        <f>IF(Table2[[#This Row],[Days]]=1,Table2[[#This Row],[Ad Impressions Before Adstock]],Table2[[#This Row],[Ad Impressions Before Adstock]]+Adstock*E239)</f>
        <v>3409760.2808859022</v>
      </c>
    </row>
    <row r="241" spans="1:5" x14ac:dyDescent="0.25">
      <c r="A241" s="1">
        <v>44070</v>
      </c>
      <c r="B241" s="7">
        <v>240</v>
      </c>
      <c r="C241">
        <v>833</v>
      </c>
      <c r="D241">
        <v>23615</v>
      </c>
      <c r="E241">
        <f>IF(Table2[[#This Row],[Days]]=1,Table2[[#This Row],[Ad Impressions Before Adstock]],Table2[[#This Row],[Ad Impressions Before Adstock]]+Adstock*E240)</f>
        <v>3405706.0349088493</v>
      </c>
    </row>
    <row r="242" spans="1:5" x14ac:dyDescent="0.25">
      <c r="A242" s="1">
        <v>44071</v>
      </c>
      <c r="B242" s="7">
        <v>241</v>
      </c>
      <c r="C242">
        <v>599</v>
      </c>
      <c r="D242">
        <v>20224</v>
      </c>
      <c r="E242">
        <f>IF(Table2[[#This Row],[Days]]=1,Table2[[#This Row],[Ad Impressions Before Adstock]],Table2[[#This Row],[Ad Impressions Before Adstock]]+Adstock*E241)</f>
        <v>3398293.6879979917</v>
      </c>
    </row>
    <row r="243" spans="1:5" x14ac:dyDescent="0.25">
      <c r="A243" s="1">
        <v>44072</v>
      </c>
      <c r="B243" s="7">
        <v>242</v>
      </c>
      <c r="C243">
        <v>274</v>
      </c>
      <c r="D243">
        <v>17229</v>
      </c>
      <c r="E243">
        <f>IF(Table2[[#This Row],[Days]]=1,Table2[[#This Row],[Ad Impressions Before Adstock]],Table2[[#This Row],[Ad Impressions Before Adstock]]+Adstock*E242)</f>
        <v>3387946.4901982294</v>
      </c>
    </row>
    <row r="244" spans="1:5" x14ac:dyDescent="0.25">
      <c r="A244" s="1">
        <v>44073</v>
      </c>
      <c r="B244" s="7">
        <v>243</v>
      </c>
      <c r="C244">
        <v>314</v>
      </c>
      <c r="D244">
        <v>18868</v>
      </c>
      <c r="E244">
        <f>IF(Table2[[#This Row],[Days]]=1,Table2[[#This Row],[Ad Impressions Before Adstock]],Table2[[#This Row],[Ad Impressions Before Adstock]]+Adstock*E243)</f>
        <v>3379322.2569993511</v>
      </c>
    </row>
    <row r="245" spans="1:5" x14ac:dyDescent="0.25">
      <c r="A245" s="1">
        <v>44074</v>
      </c>
      <c r="B245" s="7">
        <v>244</v>
      </c>
      <c r="C245">
        <v>463</v>
      </c>
      <c r="D245">
        <v>22104</v>
      </c>
      <c r="E245">
        <f>IF(Table2[[#This Row],[Days]]=1,Table2[[#This Row],[Ad Impressions Before Adstock]],Table2[[#This Row],[Ad Impressions Before Adstock]]+Adstock*E244)</f>
        <v>3374004.0070280568</v>
      </c>
    </row>
    <row r="246" spans="1:5" x14ac:dyDescent="0.25">
      <c r="A246" s="1">
        <v>44075</v>
      </c>
      <c r="B246" s="7">
        <v>245</v>
      </c>
      <c r="C246">
        <v>609</v>
      </c>
      <c r="D246">
        <v>22325</v>
      </c>
      <c r="E246">
        <f>IF(Table2[[#This Row],[Days]]=1,Table2[[#This Row],[Ad Impressions Before Adstock]],Table2[[#This Row],[Ad Impressions Before Adstock]]+Adstock*E245)</f>
        <v>3368949.9131599781</v>
      </c>
    </row>
    <row r="247" spans="1:5" x14ac:dyDescent="0.25">
      <c r="A247" s="1">
        <v>44076</v>
      </c>
      <c r="B247" s="7">
        <v>246</v>
      </c>
      <c r="C247">
        <v>1038</v>
      </c>
      <c r="D247">
        <v>15106</v>
      </c>
      <c r="E247">
        <f>IF(Table2[[#This Row],[Days]]=1,Table2[[#This Row],[Ad Impressions Before Adstock]],Table2[[#This Row],[Ad Impressions Before Adstock]]+Adstock*E246)</f>
        <v>3356717.8318426087</v>
      </c>
    </row>
    <row r="248" spans="1:5" x14ac:dyDescent="0.25">
      <c r="A248" s="1">
        <v>44077</v>
      </c>
      <c r="B248" s="7">
        <v>247</v>
      </c>
      <c r="C248">
        <v>859</v>
      </c>
      <c r="D248">
        <v>12959</v>
      </c>
      <c r="E248">
        <f>IF(Table2[[#This Row],[Days]]=1,Table2[[#This Row],[Ad Impressions Before Adstock]],Table2[[#This Row],[Ad Impressions Before Adstock]]+Adstock*E247)</f>
        <v>3342438.0104259076</v>
      </c>
    </row>
    <row r="249" spans="1:5" x14ac:dyDescent="0.25">
      <c r="A249" s="1">
        <v>44078</v>
      </c>
      <c r="B249" s="7">
        <v>248</v>
      </c>
      <c r="C249">
        <v>659</v>
      </c>
      <c r="D249">
        <v>48246</v>
      </c>
      <c r="E249">
        <f>IF(Table2[[#This Row],[Days]]=1,Table2[[#This Row],[Ad Impressions Before Adstock]],Table2[[#This Row],[Ad Impressions Before Adstock]]+Adstock*E248)</f>
        <v>3363561.0657450291</v>
      </c>
    </row>
    <row r="250" spans="1:5" x14ac:dyDescent="0.25">
      <c r="A250" s="1">
        <v>44079</v>
      </c>
      <c r="B250" s="7">
        <v>249</v>
      </c>
      <c r="C250">
        <v>293</v>
      </c>
      <c r="D250">
        <v>30528</v>
      </c>
      <c r="E250">
        <f>IF(Table2[[#This Row],[Days]]=1,Table2[[#This Row],[Ad Impressions Before Adstock]],Table2[[#This Row],[Ad Impressions Before Adstock]]+Adstock*E249)</f>
        <v>3366794.7134092818</v>
      </c>
    </row>
    <row r="251" spans="1:5" x14ac:dyDescent="0.25">
      <c r="A251" s="1">
        <v>44080</v>
      </c>
      <c r="B251" s="7">
        <v>250</v>
      </c>
      <c r="C251">
        <v>339</v>
      </c>
      <c r="D251">
        <v>33521</v>
      </c>
      <c r="E251">
        <f>IF(Table2[[#This Row],[Days]]=1,Table2[[#This Row],[Ad Impressions Before Adstock]],Table2[[#This Row],[Ad Impressions Before Adstock]]+Adstock*E250)</f>
        <v>3372995.1209319248</v>
      </c>
    </row>
    <row r="252" spans="1:5" x14ac:dyDescent="0.25">
      <c r="A252" s="1">
        <v>44081</v>
      </c>
      <c r="B252" s="7">
        <v>251</v>
      </c>
      <c r="C252">
        <v>952</v>
      </c>
      <c r="D252">
        <v>34207</v>
      </c>
      <c r="E252">
        <f>IF(Table2[[#This Row],[Days]]=1,Table2[[#This Row],[Ad Impressions Before Adstock]],Table2[[#This Row],[Ad Impressions Before Adstock]]+Adstock*E251)</f>
        <v>3379831.2138908538</v>
      </c>
    </row>
    <row r="253" spans="1:5" x14ac:dyDescent="0.25">
      <c r="A253" s="1">
        <v>44082</v>
      </c>
      <c r="B253" s="7">
        <v>252</v>
      </c>
      <c r="C253">
        <v>708</v>
      </c>
      <c r="D253">
        <v>35351</v>
      </c>
      <c r="E253">
        <f>IF(Table2[[#This Row],[Days]]=1,Table2[[#This Row],[Ad Impressions Before Adstock]],Table2[[#This Row],[Ad Impressions Before Adstock]]+Adstock*E252)</f>
        <v>3387755.8338774852</v>
      </c>
    </row>
    <row r="254" spans="1:5" x14ac:dyDescent="0.25">
      <c r="A254" s="1">
        <v>44083</v>
      </c>
      <c r="B254" s="7">
        <v>253</v>
      </c>
      <c r="C254">
        <v>1048</v>
      </c>
      <c r="D254">
        <v>38516</v>
      </c>
      <c r="E254">
        <f>IF(Table2[[#This Row],[Days]]=1,Table2[[#This Row],[Ad Impressions Before Adstock]],Table2[[#This Row],[Ad Impressions Before Adstock]]+Adstock*E253)</f>
        <v>3398781.1478010439</v>
      </c>
    </row>
    <row r="255" spans="1:5" x14ac:dyDescent="0.25">
      <c r="A255" s="1">
        <v>44084</v>
      </c>
      <c r="B255" s="7">
        <v>254</v>
      </c>
      <c r="C255">
        <v>755</v>
      </c>
      <c r="D255">
        <v>37276</v>
      </c>
      <c r="E255">
        <f>IF(Table2[[#This Row],[Days]]=1,Table2[[#This Row],[Ad Impressions Before Adstock]],Table2[[#This Row],[Ad Impressions Before Adstock]]+Adstock*E254)</f>
        <v>3408476.9944020361</v>
      </c>
    </row>
    <row r="256" spans="1:5" x14ac:dyDescent="0.25">
      <c r="A256" s="1">
        <v>44085</v>
      </c>
      <c r="B256" s="7">
        <v>255</v>
      </c>
      <c r="C256">
        <v>643</v>
      </c>
      <c r="D256">
        <v>68137</v>
      </c>
      <c r="E256">
        <f>IF(Table2[[#This Row],[Days]]=1,Table2[[#This Row],[Ad Impressions Before Adstock]],Table2[[#This Row],[Ad Impressions Before Adstock]]+Adstock*E255)</f>
        <v>3448955.1619339855</v>
      </c>
    </row>
    <row r="257" spans="1:5" x14ac:dyDescent="0.25">
      <c r="A257" s="1">
        <v>44086</v>
      </c>
      <c r="B257" s="7">
        <v>256</v>
      </c>
      <c r="C257">
        <v>1177</v>
      </c>
      <c r="D257">
        <v>83685</v>
      </c>
      <c r="E257">
        <f>IF(Table2[[#This Row],[Days]]=1,Table2[[#This Row],[Ad Impressions Before Adstock]],Table2[[#This Row],[Ad Impressions Before Adstock]]+Adstock*E256)</f>
        <v>3504652.8605174227</v>
      </c>
    </row>
    <row r="258" spans="1:5" x14ac:dyDescent="0.25">
      <c r="A258" s="1">
        <v>44087</v>
      </c>
      <c r="B258" s="7">
        <v>257</v>
      </c>
      <c r="C258">
        <v>669</v>
      </c>
      <c r="D258">
        <v>93664</v>
      </c>
      <c r="E258">
        <f>IF(Table2[[#This Row],[Days]]=1,Table2[[#This Row],[Ad Impressions Before Adstock]],Table2[[#This Row],[Ad Impressions Before Adstock]]+Adstock*E257)</f>
        <v>3569877.587937051</v>
      </c>
    </row>
    <row r="259" spans="1:5" x14ac:dyDescent="0.25">
      <c r="A259" s="1">
        <v>44088</v>
      </c>
      <c r="B259" s="7">
        <v>258</v>
      </c>
      <c r="C259">
        <v>1103</v>
      </c>
      <c r="D259">
        <v>74309</v>
      </c>
      <c r="E259">
        <f>IF(Table2[[#This Row],[Days]]=1,Table2[[#This Row],[Ad Impressions Before Adstock]],Table2[[#This Row],[Ad Impressions Before Adstock]]+Adstock*E258)</f>
        <v>3615218.0350325238</v>
      </c>
    </row>
    <row r="260" spans="1:5" x14ac:dyDescent="0.25">
      <c r="A260" s="1">
        <v>44089</v>
      </c>
      <c r="B260" s="7">
        <v>259</v>
      </c>
      <c r="C260">
        <v>1149</v>
      </c>
      <c r="D260">
        <v>67966</v>
      </c>
      <c r="E260">
        <f>IF(Table2[[#This Row],[Days]]=1,Table2[[#This Row],[Ad Impressions Before Adstock]],Table2[[#This Row],[Ad Impressions Before Adstock]]+Adstock*E259)</f>
        <v>3653847.5571479248</v>
      </c>
    </row>
    <row r="261" spans="1:5" x14ac:dyDescent="0.25">
      <c r="A261" s="1">
        <v>44090</v>
      </c>
      <c r="B261" s="7">
        <v>260</v>
      </c>
      <c r="C261">
        <v>768</v>
      </c>
      <c r="D261">
        <v>35028</v>
      </c>
      <c r="E261">
        <f>IF(Table2[[#This Row],[Days]]=1,Table2[[#This Row],[Ad Impressions Before Adstock]],Table2[[#This Row],[Ad Impressions Before Adstock]]+Adstock*E260)</f>
        <v>3659225.6115525961</v>
      </c>
    </row>
    <row r="262" spans="1:5" x14ac:dyDescent="0.25">
      <c r="A262" s="1">
        <v>44091</v>
      </c>
      <c r="B262" s="7">
        <v>261</v>
      </c>
      <c r="C262">
        <v>686</v>
      </c>
      <c r="D262">
        <v>23472</v>
      </c>
      <c r="E262">
        <f>IF(Table2[[#This Row],[Days]]=1,Table2[[#This Row],[Ad Impressions Before Adstock]],Table2[[#This Row],[Ad Impressions Before Adstock]]+Adstock*E261)</f>
        <v>3653004.0245578894</v>
      </c>
    </row>
    <row r="263" spans="1:5" x14ac:dyDescent="0.25">
      <c r="A263" s="1">
        <v>44092</v>
      </c>
      <c r="B263" s="7">
        <v>262</v>
      </c>
      <c r="C263">
        <v>650</v>
      </c>
      <c r="D263">
        <v>21818</v>
      </c>
      <c r="E263">
        <f>IF(Table2[[#This Row],[Days]]=1,Table2[[#This Row],[Ad Impressions Before Adstock]],Table2[[#This Row],[Ad Impressions Before Adstock]]+Adstock*E262)</f>
        <v>3645178.9239923577</v>
      </c>
    </row>
    <row r="264" spans="1:5" x14ac:dyDescent="0.25">
      <c r="A264" s="1">
        <v>44093</v>
      </c>
      <c r="B264" s="7">
        <v>263</v>
      </c>
      <c r="C264">
        <v>408</v>
      </c>
      <c r="D264">
        <v>16031</v>
      </c>
      <c r="E264">
        <f>IF(Table2[[#This Row],[Days]]=1,Table2[[#This Row],[Ad Impressions Before Adstock]],Table2[[#This Row],[Ad Impressions Before Adstock]]+Adstock*E263)</f>
        <v>3631630.3219177774</v>
      </c>
    </row>
    <row r="265" spans="1:5" x14ac:dyDescent="0.25">
      <c r="A265" s="1">
        <v>44094</v>
      </c>
      <c r="B265" s="7">
        <v>264</v>
      </c>
      <c r="C265">
        <v>732</v>
      </c>
      <c r="D265">
        <v>17149</v>
      </c>
      <c r="E265">
        <f>IF(Table2[[#This Row],[Days]]=1,Table2[[#This Row],[Ad Impressions Before Adstock]],Table2[[#This Row],[Ad Impressions Before Adstock]]+Adstock*E264)</f>
        <v>3619309.6629396514</v>
      </c>
    </row>
    <row r="266" spans="1:5" x14ac:dyDescent="0.25">
      <c r="A266" s="1">
        <v>44095</v>
      </c>
      <c r="B266" s="7">
        <v>265</v>
      </c>
      <c r="C266">
        <v>1054</v>
      </c>
      <c r="D266">
        <v>19584</v>
      </c>
      <c r="E266">
        <f>IF(Table2[[#This Row],[Days]]=1,Table2[[#This Row],[Ad Impressions Before Adstock]],Table2[[#This Row],[Ad Impressions Before Adstock]]+Adstock*E265)</f>
        <v>3609523.9826450055</v>
      </c>
    </row>
    <row r="267" spans="1:5" x14ac:dyDescent="0.25">
      <c r="A267" s="1">
        <v>44096</v>
      </c>
      <c r="B267" s="7">
        <v>266</v>
      </c>
      <c r="C267">
        <v>844</v>
      </c>
      <c r="D267">
        <v>20672</v>
      </c>
      <c r="E267">
        <f>IF(Table2[[#This Row],[Days]]=1,Table2[[#This Row],[Ad Impressions Before Adstock]],Table2[[#This Row],[Ad Impressions Before Adstock]]+Adstock*E266)</f>
        <v>3600905.7103945678</v>
      </c>
    </row>
    <row r="268" spans="1:5" x14ac:dyDescent="0.25">
      <c r="A268" s="1">
        <v>44097</v>
      </c>
      <c r="B268" s="7">
        <v>267</v>
      </c>
      <c r="C268">
        <v>775</v>
      </c>
      <c r="D268">
        <v>48490</v>
      </c>
      <c r="E268">
        <f>IF(Table2[[#This Row],[Days]]=1,Table2[[#This Row],[Ad Impressions Before Adstock]],Table2[[#This Row],[Ad Impressions Before Adstock]]+Adstock*E267)</f>
        <v>3620175.3730002935</v>
      </c>
    </row>
    <row r="269" spans="1:5" x14ac:dyDescent="0.25">
      <c r="A269" s="1">
        <v>44098</v>
      </c>
      <c r="B269" s="7">
        <v>268</v>
      </c>
      <c r="C269">
        <v>678</v>
      </c>
      <c r="D269">
        <v>58907</v>
      </c>
      <c r="E269">
        <f>IF(Table2[[#This Row],[Days]]=1,Table2[[#This Row],[Ad Impressions Before Adstock]],Table2[[#This Row],[Ad Impressions Before Adstock]]+Adstock*E268)</f>
        <v>3649705.6677119122</v>
      </c>
    </row>
    <row r="270" spans="1:5" x14ac:dyDescent="0.25">
      <c r="A270" s="1">
        <v>44099</v>
      </c>
      <c r="B270" s="7">
        <v>269</v>
      </c>
      <c r="C270">
        <v>682</v>
      </c>
      <c r="D270">
        <v>58023</v>
      </c>
      <c r="E270">
        <f>IF(Table2[[#This Row],[Days]]=1,Table2[[#This Row],[Ad Impressions Before Adstock]],Table2[[#This Row],[Ad Impressions Before Adstock]]+Adstock*E269)</f>
        <v>3678112.3323848061</v>
      </c>
    </row>
    <row r="271" spans="1:5" x14ac:dyDescent="0.25">
      <c r="A271" s="1">
        <v>44100</v>
      </c>
      <c r="B271" s="7">
        <v>270</v>
      </c>
      <c r="C271">
        <v>585</v>
      </c>
      <c r="D271">
        <v>46131</v>
      </c>
      <c r="E271">
        <f>IF(Table2[[#This Row],[Days]]=1,Table2[[#This Row],[Ad Impressions Before Adstock]],Table2[[#This Row],[Ad Impressions Before Adstock]]+Adstock*E270)</f>
        <v>3694396.4849608149</v>
      </c>
    </row>
    <row r="272" spans="1:5" x14ac:dyDescent="0.25">
      <c r="A272" s="1">
        <v>44101</v>
      </c>
      <c r="B272" s="7">
        <v>271</v>
      </c>
      <c r="C272">
        <v>532</v>
      </c>
      <c r="D272">
        <v>52144</v>
      </c>
      <c r="E272">
        <f>IF(Table2[[#This Row],[Days]]=1,Table2[[#This Row],[Ad Impressions Before Adstock]],Table2[[#This Row],[Ad Impressions Before Adstock]]+Adstock*E271)</f>
        <v>3716561.4962171894</v>
      </c>
    </row>
    <row r="273" spans="1:5" x14ac:dyDescent="0.25">
      <c r="A273" s="1">
        <v>44102</v>
      </c>
      <c r="B273" s="7">
        <v>272</v>
      </c>
      <c r="C273">
        <v>623</v>
      </c>
      <c r="D273">
        <v>54840</v>
      </c>
      <c r="E273">
        <f>IF(Table2[[#This Row],[Days]]=1,Table2[[#This Row],[Ad Impressions Before Adstock]],Table2[[#This Row],[Ad Impressions Before Adstock]]+Adstock*E272)</f>
        <v>3741242.6446392247</v>
      </c>
    </row>
    <row r="274" spans="1:5" x14ac:dyDescent="0.25">
      <c r="A274" s="1">
        <v>44103</v>
      </c>
      <c r="B274" s="7">
        <v>273</v>
      </c>
      <c r="C274">
        <v>565</v>
      </c>
      <c r="D274">
        <v>62326</v>
      </c>
      <c r="E274">
        <f>IF(Table2[[#This Row],[Days]]=1,Table2[[#This Row],[Ad Impressions Before Adstock]],Table2[[#This Row],[Ad Impressions Before Adstock]]+Adstock*E273)</f>
        <v>3773209.5124812694</v>
      </c>
    </row>
    <row r="275" spans="1:5" x14ac:dyDescent="0.25">
      <c r="A275" s="1">
        <v>44104</v>
      </c>
      <c r="B275" s="7">
        <v>274</v>
      </c>
      <c r="C275">
        <v>872</v>
      </c>
      <c r="D275">
        <v>64900</v>
      </c>
      <c r="E275">
        <f>IF(Table2[[#This Row],[Days]]=1,Table2[[#This Row],[Ad Impressions Before Adstock]],Table2[[#This Row],[Ad Impressions Before Adstock]]+Adstock*E274)</f>
        <v>3807490.978178713</v>
      </c>
    </row>
    <row r="276" spans="1:5" x14ac:dyDescent="0.25">
      <c r="A276" s="1">
        <v>44105</v>
      </c>
      <c r="B276" s="7">
        <v>275</v>
      </c>
      <c r="C276">
        <v>711</v>
      </c>
      <c r="D276">
        <v>66908</v>
      </c>
      <c r="E276">
        <f>IF(Table2[[#This Row],[Days]]=1,Table2[[#This Row],[Ad Impressions Before Adstock]],Table2[[#This Row],[Ad Impressions Before Adstock]]+Adstock*E275)</f>
        <v>3843502.2594207409</v>
      </c>
    </row>
    <row r="277" spans="1:5" x14ac:dyDescent="0.25">
      <c r="A277" s="1">
        <v>44106</v>
      </c>
      <c r="B277" s="7">
        <v>276</v>
      </c>
      <c r="C277">
        <v>547</v>
      </c>
      <c r="D277">
        <v>62000</v>
      </c>
      <c r="E277">
        <f>IF(Table2[[#This Row],[Days]]=1,Table2[[#This Row],[Ad Impressions Before Adstock]],Table2[[#This Row],[Ad Impressions Before Adstock]]+Adstock*E276)</f>
        <v>3874313.3192405705</v>
      </c>
    </row>
    <row r="278" spans="1:5" x14ac:dyDescent="0.25">
      <c r="A278" s="1">
        <v>44107</v>
      </c>
      <c r="B278" s="7">
        <v>277</v>
      </c>
      <c r="C278">
        <v>576</v>
      </c>
      <c r="D278">
        <v>52659</v>
      </c>
      <c r="E278">
        <f>IF(Table2[[#This Row],[Days]]=1,Table2[[#This Row],[Ad Impressions Before Adstock]],Table2[[#This Row],[Ad Impressions Before Adstock]]+Adstock*E277)</f>
        <v>3895533.3559729275</v>
      </c>
    </row>
    <row r="279" spans="1:5" x14ac:dyDescent="0.25">
      <c r="A279" s="1">
        <v>44108</v>
      </c>
      <c r="B279" s="7">
        <v>278</v>
      </c>
      <c r="C279">
        <v>448</v>
      </c>
      <c r="D279">
        <v>59603</v>
      </c>
      <c r="E279">
        <f>IF(Table2[[#This Row],[Days]]=1,Table2[[#This Row],[Ad Impressions Before Adstock]],Table2[[#This Row],[Ad Impressions Before Adstock]]+Adstock*E278)</f>
        <v>3923525.1980735152</v>
      </c>
    </row>
    <row r="280" spans="1:5" x14ac:dyDescent="0.25">
      <c r="A280" s="1">
        <v>44109</v>
      </c>
      <c r="B280" s="7">
        <v>279</v>
      </c>
      <c r="C280">
        <v>598</v>
      </c>
      <c r="D280">
        <v>65077</v>
      </c>
      <c r="E280">
        <f>IF(Table2[[#This Row],[Days]]=1,Table2[[#This Row],[Ad Impressions Before Adstock]],Table2[[#This Row],[Ad Impressions Before Adstock]]+Adstock*E279)</f>
        <v>3956763.8942457587</v>
      </c>
    </row>
    <row r="281" spans="1:5" x14ac:dyDescent="0.25">
      <c r="A281" s="1">
        <v>44110</v>
      </c>
      <c r="B281" s="7">
        <v>280</v>
      </c>
      <c r="C281">
        <v>616</v>
      </c>
      <c r="D281">
        <v>63412</v>
      </c>
      <c r="E281">
        <f>IF(Table2[[#This Row],[Days]]=1,Table2[[#This Row],[Ad Impressions Before Adstock]],Table2[[#This Row],[Ad Impressions Before Adstock]]+Adstock*E280)</f>
        <v>3988067.8677440942</v>
      </c>
    </row>
    <row r="282" spans="1:5" x14ac:dyDescent="0.25">
      <c r="A282" s="1">
        <v>44111</v>
      </c>
      <c r="B282" s="7">
        <v>281</v>
      </c>
      <c r="C282">
        <v>652</v>
      </c>
      <c r="D282">
        <v>62920</v>
      </c>
      <c r="E282">
        <f>IF(Table2[[#This Row],[Days]]=1,Table2[[#This Row],[Ad Impressions Before Adstock]],Table2[[#This Row],[Ad Impressions Before Adstock]]+Adstock*E281)</f>
        <v>4018625.8182990458</v>
      </c>
    </row>
    <row r="283" spans="1:5" x14ac:dyDescent="0.25">
      <c r="A283" s="1">
        <v>44112</v>
      </c>
      <c r="B283" s="7">
        <v>282</v>
      </c>
      <c r="C283">
        <v>690</v>
      </c>
      <c r="D283">
        <v>63941</v>
      </c>
      <c r="E283">
        <f>IF(Table2[[#This Row],[Days]]=1,Table2[[#This Row],[Ad Impressions Before Adstock]],Table2[[#This Row],[Ad Impressions Before Adstock]]+Adstock*E282)</f>
        <v>4049956.7996770437</v>
      </c>
    </row>
    <row r="284" spans="1:5" x14ac:dyDescent="0.25">
      <c r="A284" s="1">
        <v>44113</v>
      </c>
      <c r="B284" s="7">
        <v>283</v>
      </c>
      <c r="C284">
        <v>702</v>
      </c>
      <c r="D284">
        <v>56249</v>
      </c>
      <c r="E284">
        <f>IF(Table2[[#This Row],[Days]]=1,Table2[[#This Row],[Ad Impressions Before Adstock]],Table2[[#This Row],[Ad Impressions Before Adstock]]+Adstock*E283)</f>
        <v>4073341.5389503078</v>
      </c>
    </row>
    <row r="285" spans="1:5" x14ac:dyDescent="0.25">
      <c r="A285" s="1">
        <v>44114</v>
      </c>
      <c r="B285" s="7">
        <v>284</v>
      </c>
      <c r="C285">
        <v>505</v>
      </c>
      <c r="D285">
        <v>28190</v>
      </c>
      <c r="E285">
        <f>IF(Table2[[#This Row],[Days]]=1,Table2[[#This Row],[Ad Impressions Before Adstock]],Table2[[#This Row],[Ad Impressions Before Adstock]]+Adstock*E284)</f>
        <v>4068477.5176393199</v>
      </c>
    </row>
    <row r="286" spans="1:5" x14ac:dyDescent="0.25">
      <c r="A286" s="1">
        <v>44115</v>
      </c>
      <c r="B286" s="7">
        <v>285</v>
      </c>
      <c r="C286">
        <v>346</v>
      </c>
      <c r="D286">
        <v>24959</v>
      </c>
      <c r="E286">
        <f>IF(Table2[[#This Row],[Days]]=1,Table2[[#This Row],[Ad Impressions Before Adstock]],Table2[[#This Row],[Ad Impressions Before Adstock]]+Adstock*E285)</f>
        <v>4060421.966493682</v>
      </c>
    </row>
    <row r="287" spans="1:5" x14ac:dyDescent="0.25">
      <c r="A287" s="1">
        <v>44116</v>
      </c>
      <c r="B287" s="7">
        <v>286</v>
      </c>
      <c r="C287">
        <v>487</v>
      </c>
      <c r="D287">
        <v>65950</v>
      </c>
      <c r="E287">
        <f>IF(Table2[[#This Row],[Days]]=1,Table2[[#This Row],[Ad Impressions Before Adstock]],Table2[[#This Row],[Ad Impressions Before Adstock]]+Adstock*E286)</f>
        <v>4093422.7838806589</v>
      </c>
    </row>
    <row r="288" spans="1:5" x14ac:dyDescent="0.25">
      <c r="A288" s="1">
        <v>44117</v>
      </c>
      <c r="B288" s="7">
        <v>287</v>
      </c>
      <c r="C288">
        <v>604</v>
      </c>
      <c r="D288">
        <v>133886</v>
      </c>
      <c r="E288">
        <f>IF(Table2[[#This Row],[Days]]=1,Table2[[#This Row],[Ad Impressions Before Adstock]],Table2[[#This Row],[Ad Impressions Before Adstock]]+Adstock*E287)</f>
        <v>4194091.8089131871</v>
      </c>
    </row>
    <row r="289" spans="1:5" x14ac:dyDescent="0.25">
      <c r="A289" s="1">
        <v>44118</v>
      </c>
      <c r="B289" s="7">
        <v>288</v>
      </c>
      <c r="C289">
        <v>535</v>
      </c>
      <c r="D289">
        <v>126473</v>
      </c>
      <c r="E289">
        <f>IF(Table2[[#This Row],[Days]]=1,Table2[[#This Row],[Ad Impressions Before Adstock]],Table2[[#This Row],[Ad Impressions Before Adstock]]+Adstock*E288)</f>
        <v>4286530.933112097</v>
      </c>
    </row>
    <row r="290" spans="1:5" x14ac:dyDescent="0.25">
      <c r="A290" s="1">
        <v>44119</v>
      </c>
      <c r="B290" s="7">
        <v>289</v>
      </c>
      <c r="C290">
        <v>807</v>
      </c>
      <c r="D290">
        <v>108307</v>
      </c>
      <c r="E290">
        <f>IF(Table2[[#This Row],[Days]]=1,Table2[[#This Row],[Ad Impressions Before Adstock]],Table2[[#This Row],[Ad Impressions Before Adstock]]+Adstock*E289)</f>
        <v>4360053.9398087002</v>
      </c>
    </row>
    <row r="291" spans="1:5" x14ac:dyDescent="0.25">
      <c r="A291" s="1">
        <v>44120</v>
      </c>
      <c r="B291" s="7">
        <v>290</v>
      </c>
      <c r="C291">
        <v>639</v>
      </c>
      <c r="D291">
        <v>95207</v>
      </c>
      <c r="E291">
        <f>IF(Table2[[#This Row],[Days]]=1,Table2[[#This Row],[Ad Impressions Before Adstock]],Table2[[#This Row],[Ad Impressions Before Adstock]]+Adstock*E290)</f>
        <v>4419880.3279779935</v>
      </c>
    </row>
    <row r="292" spans="1:5" x14ac:dyDescent="0.25">
      <c r="A292" s="1">
        <v>44121</v>
      </c>
      <c r="B292" s="7">
        <v>291</v>
      </c>
      <c r="C292">
        <v>317</v>
      </c>
      <c r="D292">
        <v>80479</v>
      </c>
      <c r="E292">
        <f>IF(Table2[[#This Row],[Days]]=1,Table2[[#This Row],[Ad Impressions Before Adstock]],Table2[[#This Row],[Ad Impressions Before Adstock]]+Adstock*E291)</f>
        <v>4464493.241828328</v>
      </c>
    </row>
    <row r="293" spans="1:5" x14ac:dyDescent="0.25">
      <c r="A293" s="1">
        <v>44122</v>
      </c>
      <c r="B293" s="7">
        <v>292</v>
      </c>
      <c r="C293">
        <v>322</v>
      </c>
      <c r="D293">
        <v>85981</v>
      </c>
      <c r="E293">
        <f>IF(Table2[[#This Row],[Days]]=1,Table2[[#This Row],[Ad Impressions Before Adstock]],Table2[[#This Row],[Ad Impressions Before Adstock]]+Adstock*E292)</f>
        <v>4514246.134426319</v>
      </c>
    </row>
    <row r="294" spans="1:5" x14ac:dyDescent="0.25">
      <c r="A294" s="1">
        <v>44123</v>
      </c>
      <c r="B294" s="7">
        <v>293</v>
      </c>
      <c r="C294">
        <v>552</v>
      </c>
      <c r="D294">
        <v>57414</v>
      </c>
      <c r="E294">
        <f>IF(Table2[[#This Row],[Days]]=1,Table2[[#This Row],[Ad Impressions Before Adstock]],Table2[[#This Row],[Ad Impressions Before Adstock]]+Adstock*E293)</f>
        <v>4535028.296289607</v>
      </c>
    </row>
    <row r="295" spans="1:5" x14ac:dyDescent="0.25">
      <c r="A295" s="1">
        <v>44124</v>
      </c>
      <c r="B295" s="7">
        <v>294</v>
      </c>
      <c r="C295">
        <v>771</v>
      </c>
      <c r="D295">
        <v>41492</v>
      </c>
      <c r="E295">
        <f>IF(Table2[[#This Row],[Days]]=1,Table2[[#This Row],[Ad Impressions Before Adstock]],Table2[[#This Row],[Ad Impressions Before Adstock]]+Adstock*E294)</f>
        <v>4539719.8167525735</v>
      </c>
    </row>
    <row r="296" spans="1:5" x14ac:dyDescent="0.25">
      <c r="A296" s="1">
        <v>44125</v>
      </c>
      <c r="B296" s="7">
        <v>295</v>
      </c>
      <c r="C296">
        <v>594</v>
      </c>
      <c r="D296">
        <v>40422</v>
      </c>
      <c r="E296">
        <f>IF(Table2[[#This Row],[Days]]=1,Table2[[#This Row],[Ad Impressions Before Adstock]],Table2[[#This Row],[Ad Impressions Before Adstock]]+Adstock*E295)</f>
        <v>4543303.2668460701</v>
      </c>
    </row>
    <row r="297" spans="1:5" x14ac:dyDescent="0.25">
      <c r="A297" s="1">
        <v>44126</v>
      </c>
      <c r="B297" s="7">
        <v>296</v>
      </c>
      <c r="C297">
        <v>508</v>
      </c>
      <c r="D297">
        <v>56567</v>
      </c>
      <c r="E297">
        <f>IF(Table2[[#This Row],[Days]]=1,Table2[[#This Row],[Ad Impressions Before Adstock]],Table2[[#This Row],[Ad Impressions Before Adstock]]+Adstock*E296)</f>
        <v>4563002.6382495956</v>
      </c>
    </row>
    <row r="298" spans="1:5" x14ac:dyDescent="0.25">
      <c r="A298" s="1">
        <v>44127</v>
      </c>
      <c r="B298" s="7">
        <v>297</v>
      </c>
      <c r="C298">
        <v>1037</v>
      </c>
      <c r="D298">
        <v>56321</v>
      </c>
      <c r="E298">
        <f>IF(Table2[[#This Row],[Days]]=1,Table2[[#This Row],[Ad Impressions Before Adstock]],Table2[[#This Row],[Ad Impressions Before Adstock]]+Adstock*E297)</f>
        <v>4582296.1547929384</v>
      </c>
    </row>
    <row r="299" spans="1:5" x14ac:dyDescent="0.25">
      <c r="A299" s="1">
        <v>44128</v>
      </c>
      <c r="B299" s="7">
        <v>298</v>
      </c>
      <c r="C299">
        <v>680</v>
      </c>
      <c r="D299">
        <v>47336</v>
      </c>
      <c r="E299">
        <f>IF(Table2[[#This Row],[Days]]=1,Table2[[#This Row],[Ad Impressions Before Adstock]],Table2[[#This Row],[Ad Impressions Before Adstock]]+Adstock*E298)</f>
        <v>4592448.1098741768</v>
      </c>
    </row>
    <row r="300" spans="1:5" x14ac:dyDescent="0.25">
      <c r="A300" s="1">
        <v>44129</v>
      </c>
      <c r="B300" s="7">
        <v>299</v>
      </c>
      <c r="C300">
        <v>480</v>
      </c>
      <c r="D300">
        <v>51515</v>
      </c>
      <c r="E300">
        <f>IF(Table2[[#This Row],[Days]]=1,Table2[[#This Row],[Ad Impressions Before Adstock]],Table2[[#This Row],[Ad Impressions Before Adstock]]+Adstock*E299)</f>
        <v>4606696.6846942967</v>
      </c>
    </row>
    <row r="301" spans="1:5" x14ac:dyDescent="0.25">
      <c r="A301" s="1">
        <v>44130</v>
      </c>
      <c r="B301" s="7">
        <v>300</v>
      </c>
      <c r="C301">
        <v>862</v>
      </c>
      <c r="D301">
        <v>49081</v>
      </c>
      <c r="E301">
        <f>IF(Table2[[#This Row],[Days]]=1,Table2[[#This Row],[Ad Impressions Before Adstock]],Table2[[#This Row],[Ad Impressions Before Adstock]]+Adstock*E300)</f>
        <v>4618395.6363359401</v>
      </c>
    </row>
    <row r="302" spans="1:5" x14ac:dyDescent="0.25">
      <c r="A302" s="1">
        <v>44131</v>
      </c>
      <c r="B302" s="7">
        <v>301</v>
      </c>
      <c r="C302">
        <v>807</v>
      </c>
      <c r="D302">
        <v>34082</v>
      </c>
      <c r="E302">
        <f>IF(Table2[[#This Row],[Days]]=1,Table2[[#This Row],[Ad Impressions Before Adstock]],Table2[[#This Row],[Ad Impressions Before Adstock]]+Adstock*E301)</f>
        <v>4615000.654274337</v>
      </c>
    </row>
    <row r="303" spans="1:5" x14ac:dyDescent="0.25">
      <c r="A303" s="1">
        <v>44132</v>
      </c>
      <c r="B303" s="7">
        <v>302</v>
      </c>
      <c r="C303">
        <v>803</v>
      </c>
      <c r="D303">
        <v>30972</v>
      </c>
      <c r="E303">
        <f>IF(Table2[[#This Row],[Days]]=1,Table2[[#This Row],[Ad Impressions Before Adstock]],Table2[[#This Row],[Ad Impressions Before Adstock]]+Adstock*E302)</f>
        <v>4608523.221537617</v>
      </c>
    </row>
    <row r="304" spans="1:5" x14ac:dyDescent="0.25">
      <c r="A304" s="1">
        <v>44133</v>
      </c>
      <c r="B304" s="7">
        <v>303</v>
      </c>
      <c r="C304">
        <v>753</v>
      </c>
      <c r="D304">
        <v>29771</v>
      </c>
      <c r="E304">
        <f>IF(Table2[[#This Row],[Days]]=1,Table2[[#This Row],[Ad Impressions Before Adstock]],Table2[[#This Row],[Ad Impressions Before Adstock]]+Adstock*E303)</f>
        <v>4600897.3513463335</v>
      </c>
    </row>
    <row r="305" spans="1:5" x14ac:dyDescent="0.25">
      <c r="A305" s="1">
        <v>44134</v>
      </c>
      <c r="B305" s="7">
        <v>304</v>
      </c>
      <c r="C305">
        <v>626</v>
      </c>
      <c r="D305">
        <v>26633</v>
      </c>
      <c r="E305">
        <f>IF(Table2[[#This Row],[Days]]=1,Table2[[#This Row],[Ad Impressions Before Adstock]],Table2[[#This Row],[Ad Impressions Before Adstock]]+Adstock*E304)</f>
        <v>4590195.362947531</v>
      </c>
    </row>
    <row r="306" spans="1:5" x14ac:dyDescent="0.25">
      <c r="A306" s="1">
        <v>44135</v>
      </c>
      <c r="B306" s="7">
        <v>305</v>
      </c>
      <c r="C306">
        <v>627</v>
      </c>
      <c r="D306">
        <v>34380</v>
      </c>
      <c r="E306">
        <f>IF(Table2[[#This Row],[Days]]=1,Table2[[#This Row],[Ad Impressions Before Adstock]],Table2[[#This Row],[Ad Impressions Before Adstock]]+Adstock*E305)</f>
        <v>4587327.2181755695</v>
      </c>
    </row>
    <row r="307" spans="1:5" x14ac:dyDescent="0.25">
      <c r="A307" s="1">
        <v>44136</v>
      </c>
      <c r="B307" s="7">
        <v>306</v>
      </c>
      <c r="C307">
        <v>564</v>
      </c>
      <c r="D307">
        <v>39568</v>
      </c>
      <c r="E307">
        <f>IF(Table2[[#This Row],[Days]]=1,Table2[[#This Row],[Ad Impressions Before Adstock]],Table2[[#This Row],[Ad Impressions Before Adstock]]+Adstock*E306)</f>
        <v>4589670.347592013</v>
      </c>
    </row>
    <row r="308" spans="1:5" x14ac:dyDescent="0.25">
      <c r="A308" s="1">
        <v>44137</v>
      </c>
      <c r="B308" s="7">
        <v>307</v>
      </c>
      <c r="C308">
        <v>727</v>
      </c>
      <c r="D308">
        <v>44316</v>
      </c>
      <c r="E308">
        <f>IF(Table2[[#This Row],[Days]]=1,Table2[[#This Row],[Ad Impressions Before Adstock]],Table2[[#This Row],[Ad Impressions Before Adstock]]+Adstock*E307)</f>
        <v>4596742.4631720455</v>
      </c>
    </row>
    <row r="309" spans="1:5" x14ac:dyDescent="0.25">
      <c r="A309" s="1">
        <v>44138</v>
      </c>
      <c r="B309" s="7">
        <v>308</v>
      </c>
      <c r="C309">
        <v>804</v>
      </c>
      <c r="D309">
        <v>44990</v>
      </c>
      <c r="E309">
        <f>IF(Table2[[#This Row],[Days]]=1,Table2[[#This Row],[Ad Impressions Before Adstock]],Table2[[#This Row],[Ad Impressions Before Adstock]]+Adstock*E308)</f>
        <v>4604431.190522572</v>
      </c>
    </row>
    <row r="310" spans="1:5" x14ac:dyDescent="0.25">
      <c r="A310" s="1">
        <v>44139</v>
      </c>
      <c r="B310" s="7">
        <v>309</v>
      </c>
      <c r="C310">
        <v>653</v>
      </c>
      <c r="D310">
        <v>45043</v>
      </c>
      <c r="E310">
        <f>IF(Table2[[#This Row],[Days]]=1,Table2[[#This Row],[Ad Impressions Before Adstock]],Table2[[#This Row],[Ad Impressions Before Adstock]]+Adstock*E309)</f>
        <v>4612110.526012443</v>
      </c>
    </row>
    <row r="311" spans="1:5" x14ac:dyDescent="0.25">
      <c r="A311" s="1">
        <v>44140</v>
      </c>
      <c r="B311" s="7">
        <v>310</v>
      </c>
      <c r="C311">
        <v>692</v>
      </c>
      <c r="D311">
        <v>48719</v>
      </c>
      <c r="E311">
        <f>IF(Table2[[#This Row],[Days]]=1,Table2[[#This Row],[Ad Impressions Before Adstock]],Table2[[#This Row],[Ad Impressions Before Adstock]]+Adstock*E310)</f>
        <v>4623403.5458539678</v>
      </c>
    </row>
    <row r="312" spans="1:5" x14ac:dyDescent="0.25">
      <c r="A312" s="1">
        <v>44141</v>
      </c>
      <c r="B312" s="7">
        <v>311</v>
      </c>
      <c r="C312">
        <v>921</v>
      </c>
      <c r="D312">
        <v>45784</v>
      </c>
      <c r="E312">
        <f>IF(Table2[[#This Row],[Days]]=1,Table2[[#This Row],[Ad Impressions Before Adstock]],Table2[[#This Row],[Ad Impressions Before Adstock]]+Adstock*E311)</f>
        <v>4631669.9260146711</v>
      </c>
    </row>
    <row r="313" spans="1:5" x14ac:dyDescent="0.25">
      <c r="A313" s="1">
        <v>44142</v>
      </c>
      <c r="B313" s="7">
        <v>312</v>
      </c>
      <c r="C313">
        <v>504</v>
      </c>
      <c r="D313">
        <v>41739</v>
      </c>
      <c r="E313">
        <f>IF(Table2[[#This Row],[Days]]=1,Table2[[#This Row],[Ad Impressions Before Adstock]],Table2[[#This Row],[Ad Impressions Before Adstock]]+Adstock*E312)</f>
        <v>4635824.2268245798</v>
      </c>
    </row>
    <row r="314" spans="1:5" x14ac:dyDescent="0.25">
      <c r="A314" s="1">
        <v>44143</v>
      </c>
      <c r="B314" s="7">
        <v>313</v>
      </c>
      <c r="C314">
        <v>524</v>
      </c>
      <c r="D314">
        <v>41792</v>
      </c>
      <c r="E314">
        <f>IF(Table2[[#This Row],[Days]]=1,Table2[[#This Row],[Ad Impressions Before Adstock]],Table2[[#This Row],[Ad Impressions Before Adstock]]+Adstock*E313)</f>
        <v>4639997.8166514561</v>
      </c>
    </row>
    <row r="315" spans="1:5" x14ac:dyDescent="0.25">
      <c r="A315" s="1">
        <v>44144</v>
      </c>
      <c r="B315" s="7">
        <v>314</v>
      </c>
      <c r="C315">
        <v>1036</v>
      </c>
      <c r="D315">
        <v>49447</v>
      </c>
      <c r="E315">
        <f>IF(Table2[[#This Row],[Days]]=1,Table2[[#This Row],[Ad Impressions Before Adstock]],Table2[[#This Row],[Ad Impressions Before Adstock]]+Adstock*E314)</f>
        <v>4651792.5389703512</v>
      </c>
    </row>
    <row r="316" spans="1:5" x14ac:dyDescent="0.25">
      <c r="A316" s="1">
        <v>44145</v>
      </c>
      <c r="B316" s="7">
        <v>315</v>
      </c>
      <c r="C316">
        <v>838</v>
      </c>
      <c r="D316">
        <v>46638</v>
      </c>
      <c r="E316">
        <f>IF(Table2[[#This Row],[Days]]=1,Table2[[#This Row],[Ad Impressions Before Adstock]],Table2[[#This Row],[Ad Impressions Before Adstock]]+Adstock*E315)</f>
        <v>4660682.5504338816</v>
      </c>
    </row>
    <row r="317" spans="1:5" x14ac:dyDescent="0.25">
      <c r="A317" s="1">
        <v>44146</v>
      </c>
      <c r="B317" s="7">
        <v>316</v>
      </c>
      <c r="C317">
        <v>749</v>
      </c>
      <c r="D317">
        <v>45018</v>
      </c>
      <c r="E317">
        <f>IF(Table2[[#This Row],[Days]]=1,Table2[[#This Row],[Ad Impressions Before Adstock]],Table2[[#This Row],[Ad Impressions Before Adstock]]+Adstock*E316)</f>
        <v>4667880.421953938</v>
      </c>
    </row>
    <row r="318" spans="1:5" x14ac:dyDescent="0.25">
      <c r="A318" s="1">
        <v>44147</v>
      </c>
      <c r="B318" s="7">
        <v>317</v>
      </c>
      <c r="C318">
        <v>978</v>
      </c>
      <c r="D318">
        <v>81451</v>
      </c>
      <c r="E318">
        <f>IF(Table2[[#This Row],[Days]]=1,Table2[[#This Row],[Ad Impressions Before Adstock]],Table2[[#This Row],[Ad Impressions Before Adstock]]+Adstock*E317)</f>
        <v>4711452.8847703924</v>
      </c>
    </row>
    <row r="319" spans="1:5" x14ac:dyDescent="0.25">
      <c r="A319" s="1">
        <v>44148</v>
      </c>
      <c r="B319" s="7">
        <v>318</v>
      </c>
      <c r="C319">
        <v>1238</v>
      </c>
      <c r="D319">
        <v>56039</v>
      </c>
      <c r="E319">
        <f>IF(Table2[[#This Row],[Days]]=1,Table2[[#This Row],[Ad Impressions Before Adstock]],Table2[[#This Row],[Ad Impressions Before Adstock]]+Adstock*E318)</f>
        <v>4729259.7693021055</v>
      </c>
    </row>
    <row r="320" spans="1:5" x14ac:dyDescent="0.25">
      <c r="A320" s="1">
        <v>44149</v>
      </c>
      <c r="B320" s="7">
        <v>319</v>
      </c>
      <c r="C320">
        <v>529</v>
      </c>
      <c r="D320">
        <v>47914</v>
      </c>
      <c r="E320">
        <f>IF(Table2[[#This Row],[Days]]=1,Table2[[#This Row],[Ad Impressions Before Adstock]],Table2[[#This Row],[Ad Impressions Before Adstock]]+Adstock*E319)</f>
        <v>4738797.1559725013</v>
      </c>
    </row>
    <row r="321" spans="1:5" x14ac:dyDescent="0.25">
      <c r="A321" s="1">
        <v>44150</v>
      </c>
      <c r="B321" s="7">
        <v>320</v>
      </c>
      <c r="C321">
        <v>405</v>
      </c>
      <c r="D321">
        <v>51369</v>
      </c>
      <c r="E321">
        <f>IF(Table2[[#This Row],[Days]]=1,Table2[[#This Row],[Ad Impressions Before Adstock]],Table2[[#This Row],[Ad Impressions Before Adstock]]+Adstock*E320)</f>
        <v>4751712.1494316384</v>
      </c>
    </row>
    <row r="322" spans="1:5" x14ac:dyDescent="0.25">
      <c r="A322" s="1">
        <v>44151</v>
      </c>
      <c r="B322" s="7">
        <v>321</v>
      </c>
      <c r="C322">
        <v>829</v>
      </c>
      <c r="D322">
        <v>60456</v>
      </c>
      <c r="E322">
        <f>IF(Table2[[#This Row],[Days]]=1,Table2[[#This Row],[Ad Impressions Before Adstock]],Table2[[#This Row],[Ad Impressions Before Adstock]]+Adstock*E321)</f>
        <v>4773609.3413500879</v>
      </c>
    </row>
    <row r="323" spans="1:5" x14ac:dyDescent="0.25">
      <c r="A323" s="1">
        <v>44152</v>
      </c>
      <c r="B323" s="7">
        <v>322</v>
      </c>
      <c r="C323">
        <v>1182</v>
      </c>
      <c r="D323">
        <v>72613</v>
      </c>
      <c r="E323">
        <f>IF(Table2[[#This Row],[Days]]=1,Table2[[#This Row],[Ad Impressions Before Adstock]],Table2[[#This Row],[Ad Impressions Before Adstock]]+Adstock*E322)</f>
        <v>4807485.8437128244</v>
      </c>
    </row>
    <row r="324" spans="1:5" x14ac:dyDescent="0.25">
      <c r="A324" s="1">
        <v>44153</v>
      </c>
      <c r="B324" s="7">
        <v>323</v>
      </c>
      <c r="C324">
        <v>1309</v>
      </c>
      <c r="D324">
        <v>83755</v>
      </c>
      <c r="E324">
        <f>IF(Table2[[#This Row],[Days]]=1,Table2[[#This Row],[Ad Impressions Before Adstock]],Table2[[#This Row],[Ad Impressions Before Adstock]]+Adstock*E323)</f>
        <v>4852229.4477837449</v>
      </c>
    </row>
    <row r="325" spans="1:5" x14ac:dyDescent="0.25">
      <c r="A325" s="1">
        <v>44154</v>
      </c>
      <c r="B325" s="7">
        <v>324</v>
      </c>
      <c r="C325">
        <v>994</v>
      </c>
      <c r="D325">
        <v>72587</v>
      </c>
      <c r="E325">
        <f>IF(Table2[[#This Row],[Days]]=1,Table2[[#This Row],[Ad Impressions Before Adstock]],Table2[[#This Row],[Ad Impressions Before Adstock]]+Adstock*E324)</f>
        <v>4885441.9700879268</v>
      </c>
    </row>
    <row r="326" spans="1:5" x14ac:dyDescent="0.25">
      <c r="A326" s="1">
        <v>44155</v>
      </c>
      <c r="B326" s="7">
        <v>325</v>
      </c>
      <c r="C326">
        <v>1000</v>
      </c>
      <c r="D326">
        <v>75055</v>
      </c>
      <c r="E326">
        <f>IF(Table2[[#This Row],[Days]]=1,Table2[[#This Row],[Ad Impressions Before Adstock]],Table2[[#This Row],[Ad Impressions Before Adstock]]+Adstock*E325)</f>
        <v>4920852.9821117809</v>
      </c>
    </row>
    <row r="327" spans="1:5" x14ac:dyDescent="0.25">
      <c r="A327" s="1">
        <v>44156</v>
      </c>
      <c r="B327" s="7">
        <v>326</v>
      </c>
      <c r="C327">
        <v>548</v>
      </c>
      <c r="D327">
        <v>84139</v>
      </c>
      <c r="E327">
        <f>IF(Table2[[#This Row],[Days]]=1,Table2[[#This Row],[Ad Impressions Before Adstock]],Table2[[#This Row],[Ad Impressions Before Adstock]]+Adstock*E326)</f>
        <v>4965060.6437293682</v>
      </c>
    </row>
    <row r="328" spans="1:5" x14ac:dyDescent="0.25">
      <c r="A328" s="1">
        <v>44157</v>
      </c>
      <c r="B328" s="7">
        <v>327</v>
      </c>
      <c r="C328">
        <v>479</v>
      </c>
      <c r="D328">
        <v>82783</v>
      </c>
      <c r="E328">
        <f>IF(Table2[[#This Row],[Days]]=1,Table2[[#This Row],[Ad Impressions Before Adstock]],Table2[[#This Row],[Ad Impressions Before Adstock]]+Adstock*E327)</f>
        <v>5007553.5726025384</v>
      </c>
    </row>
    <row r="329" spans="1:5" x14ac:dyDescent="0.25">
      <c r="A329" s="1">
        <v>44158</v>
      </c>
      <c r="B329" s="7">
        <v>328</v>
      </c>
      <c r="C329">
        <v>962</v>
      </c>
      <c r="D329">
        <v>95951</v>
      </c>
      <c r="E329">
        <f>IF(Table2[[#This Row],[Days]]=1,Table2[[#This Row],[Ad Impressions Before Adstock]],Table2[[#This Row],[Ad Impressions Before Adstock]]+Adstock*E328)</f>
        <v>5062869.6833053911</v>
      </c>
    </row>
    <row r="330" spans="1:5" x14ac:dyDescent="0.25">
      <c r="A330" s="1">
        <v>44159</v>
      </c>
      <c r="B330" s="7">
        <v>329</v>
      </c>
      <c r="C330">
        <v>957</v>
      </c>
      <c r="D330">
        <v>78659</v>
      </c>
      <c r="E330">
        <f>IF(Table2[[#This Row],[Days]]=1,Table2[[#This Row],[Ad Impressions Before Adstock]],Table2[[#This Row],[Ad Impressions Before Adstock]]+Adstock*E329)</f>
        <v>5100444.9193227971</v>
      </c>
    </row>
    <row r="331" spans="1:5" x14ac:dyDescent="0.25">
      <c r="A331" s="1">
        <v>44160</v>
      </c>
      <c r="B331" s="7">
        <v>330</v>
      </c>
      <c r="C331">
        <v>1473</v>
      </c>
      <c r="D331">
        <v>73793</v>
      </c>
      <c r="E331">
        <f>IF(Table2[[#This Row],[Days]]=1,Table2[[#This Row],[Ad Impressions Before Adstock]],Table2[[#This Row],[Ad Impressions Before Adstock]]+Adstock*E330)</f>
        <v>5132849.2428647308</v>
      </c>
    </row>
    <row r="332" spans="1:5" x14ac:dyDescent="0.25">
      <c r="A332" s="1">
        <v>44161</v>
      </c>
      <c r="B332" s="7">
        <v>331</v>
      </c>
      <c r="C332">
        <v>790</v>
      </c>
      <c r="D332">
        <v>68993</v>
      </c>
      <c r="E332">
        <f>IF(Table2[[#This Row],[Days]]=1,Table2[[#This Row],[Ad Impressions Before Adstock]],Table2[[#This Row],[Ad Impressions Before Adstock]]+Adstock*E331)</f>
        <v>5160190.6144320555</v>
      </c>
    </row>
    <row r="333" spans="1:5" x14ac:dyDescent="0.25">
      <c r="A333" s="1">
        <v>44162</v>
      </c>
      <c r="B333" s="7">
        <v>332</v>
      </c>
      <c r="C333">
        <v>557</v>
      </c>
      <c r="D333">
        <v>61129</v>
      </c>
      <c r="E333">
        <f>IF(Table2[[#This Row],[Days]]=1,Table2[[#This Row],[Ad Impressions Before Adstock]],Table2[[#This Row],[Ad Impressions Before Adstock]]+Adstock*E332)</f>
        <v>5179446.1184565248</v>
      </c>
    </row>
    <row r="334" spans="1:5" x14ac:dyDescent="0.25">
      <c r="A334" s="1">
        <v>44163</v>
      </c>
      <c r="B334" s="7">
        <v>333</v>
      </c>
      <c r="C334">
        <v>474</v>
      </c>
      <c r="D334">
        <v>59991</v>
      </c>
      <c r="E334">
        <f>IF(Table2[[#This Row],[Days]]=1,Table2[[#This Row],[Ad Impressions Before Adstock]],Table2[[#This Row],[Ad Impressions Before Adstock]]+Adstock*E333)</f>
        <v>5197407.3694797931</v>
      </c>
    </row>
    <row r="335" spans="1:5" x14ac:dyDescent="0.25">
      <c r="A335" s="1">
        <v>44164</v>
      </c>
      <c r="B335" s="7">
        <v>334</v>
      </c>
      <c r="C335">
        <v>638</v>
      </c>
      <c r="D335">
        <v>68733</v>
      </c>
      <c r="E335">
        <f>IF(Table2[[#This Row],[Days]]=1,Table2[[#This Row],[Ad Impressions Before Adstock]],Table2[[#This Row],[Ad Impressions Before Adstock]]+Adstock*E334)</f>
        <v>5223964.8700010674</v>
      </c>
    </row>
    <row r="336" spans="1:5" x14ac:dyDescent="0.25">
      <c r="A336" s="1">
        <v>44165</v>
      </c>
      <c r="B336" s="7">
        <v>335</v>
      </c>
      <c r="C336">
        <v>721</v>
      </c>
      <c r="D336">
        <v>54758</v>
      </c>
      <c r="E336">
        <f>IF(Table2[[#This Row],[Days]]=1,Table2[[#This Row],[Ad Impressions Before Adstock]],Table2[[#This Row],[Ad Impressions Before Adstock]]+Adstock*E335)</f>
        <v>5236331.8638726287</v>
      </c>
    </row>
    <row r="337" spans="1:5" x14ac:dyDescent="0.25">
      <c r="A337" s="1">
        <v>44166</v>
      </c>
      <c r="B337" s="7">
        <v>336</v>
      </c>
      <c r="C337">
        <v>750</v>
      </c>
      <c r="D337">
        <v>45997</v>
      </c>
      <c r="E337">
        <f>IF(Table2[[#This Row],[Days]]=1,Table2[[#This Row],[Ad Impressions Before Adstock]],Table2[[#This Row],[Ad Impressions Before Adstock]]+Adstock*E336)</f>
        <v>5239837.5030660769</v>
      </c>
    </row>
    <row r="338" spans="1:5" x14ac:dyDescent="0.25">
      <c r="A338" s="1">
        <v>44167</v>
      </c>
      <c r="B338" s="7">
        <v>337</v>
      </c>
      <c r="C338">
        <v>617</v>
      </c>
      <c r="D338">
        <v>50274</v>
      </c>
      <c r="E338">
        <f>IF(Table2[[#This Row],[Days]]=1,Table2[[#This Row],[Ad Impressions Before Adstock]],Table2[[#This Row],[Ad Impressions Before Adstock]]+Adstock*E337)</f>
        <v>5247591.6949831303</v>
      </c>
    </row>
    <row r="339" spans="1:5" x14ac:dyDescent="0.25">
      <c r="A339" s="1">
        <v>44168</v>
      </c>
      <c r="B339" s="7">
        <v>338</v>
      </c>
      <c r="C339">
        <v>640</v>
      </c>
      <c r="D339">
        <v>65494</v>
      </c>
      <c r="E339">
        <f>IF(Table2[[#This Row],[Days]]=1,Table2[[#This Row],[Ad Impressions Before Adstock]],Table2[[#This Row],[Ad Impressions Before Adstock]]+Adstock*E338)</f>
        <v>5270502.963812978</v>
      </c>
    </row>
    <row r="340" spans="1:5" x14ac:dyDescent="0.25">
      <c r="A340" s="1">
        <v>44169</v>
      </c>
      <c r="B340" s="7">
        <v>339</v>
      </c>
      <c r="C340">
        <v>535</v>
      </c>
      <c r="D340">
        <v>55556</v>
      </c>
      <c r="E340">
        <f>IF(Table2[[#This Row],[Days]]=1,Table2[[#This Row],[Ad Impressions Before Adstock]],Table2[[#This Row],[Ad Impressions Before Adstock]]+Adstock*E339)</f>
        <v>5283290.3141380986</v>
      </c>
    </row>
    <row r="341" spans="1:5" x14ac:dyDescent="0.25">
      <c r="A341" s="1">
        <v>44170</v>
      </c>
      <c r="B341" s="7">
        <v>340</v>
      </c>
      <c r="C341">
        <v>1062</v>
      </c>
      <c r="D341">
        <v>18441</v>
      </c>
      <c r="E341">
        <f>IF(Table2[[#This Row],[Days]]=1,Table2[[#This Row],[Ad Impressions Before Adstock]],Table2[[#This Row],[Ad Impressions Before Adstock]]+Adstock*E340)</f>
        <v>5258858.8987106755</v>
      </c>
    </row>
    <row r="342" spans="1:5" x14ac:dyDescent="0.25">
      <c r="A342" s="1">
        <v>44171</v>
      </c>
      <c r="B342" s="7">
        <v>341</v>
      </c>
      <c r="C342">
        <v>472</v>
      </c>
      <c r="D342">
        <v>19921</v>
      </c>
      <c r="E342">
        <f>IF(Table2[[#This Row],[Days]]=1,Table2[[#This Row],[Ad Impressions Before Adstock]],Table2[[#This Row],[Ad Impressions Before Adstock]]+Adstock*E341)</f>
        <v>5236105.7373502078</v>
      </c>
    </row>
    <row r="343" spans="1:5" x14ac:dyDescent="0.25">
      <c r="A343" s="1">
        <v>44172</v>
      </c>
      <c r="B343" s="7">
        <v>342</v>
      </c>
      <c r="C343">
        <v>747</v>
      </c>
      <c r="D343">
        <v>24237</v>
      </c>
      <c r="E343">
        <f>IF(Table2[[#This Row],[Days]]=1,Table2[[#This Row],[Ad Impressions Before Adstock]],Table2[[#This Row],[Ad Impressions Before Adstock]]+Adstock*E342)</f>
        <v>5217853.2114968067</v>
      </c>
    </row>
    <row r="344" spans="1:5" x14ac:dyDescent="0.25">
      <c r="A344" s="1">
        <v>44173</v>
      </c>
      <c r="B344" s="7">
        <v>343</v>
      </c>
      <c r="C344">
        <v>927</v>
      </c>
      <c r="D344">
        <v>25251</v>
      </c>
      <c r="E344">
        <f>IF(Table2[[#This Row],[Days]]=1,Table2[[#This Row],[Ad Impressions Before Adstock]],Table2[[#This Row],[Ad Impressions Before Adstock]]+Adstock*E343)</f>
        <v>5200762.79975875</v>
      </c>
    </row>
    <row r="345" spans="1:5" x14ac:dyDescent="0.25">
      <c r="A345" s="1">
        <v>44174</v>
      </c>
      <c r="B345" s="7">
        <v>344</v>
      </c>
      <c r="C345">
        <v>709</v>
      </c>
      <c r="D345">
        <v>35856</v>
      </c>
      <c r="E345">
        <f>IF(Table2[[#This Row],[Days]]=1,Table2[[#This Row],[Ad Impressions Before Adstock]],Table2[[#This Row],[Ad Impressions Before Adstock]]+Adstock*E344)</f>
        <v>5194416.0719067371</v>
      </c>
    </row>
    <row r="346" spans="1:5" x14ac:dyDescent="0.25">
      <c r="A346" s="1">
        <v>44175</v>
      </c>
      <c r="B346" s="7">
        <v>345</v>
      </c>
      <c r="C346">
        <v>946</v>
      </c>
      <c r="D346">
        <v>39528</v>
      </c>
      <c r="E346">
        <f>IF(Table2[[#This Row],[Days]]=1,Table2[[#This Row],[Ad Impressions Before Adstock]],Table2[[#This Row],[Ad Impressions Before Adstock]]+Adstock*E345)</f>
        <v>5191792.8459667712</v>
      </c>
    </row>
    <row r="347" spans="1:5" x14ac:dyDescent="0.25">
      <c r="A347" s="1">
        <v>44176</v>
      </c>
      <c r="B347" s="7">
        <v>346</v>
      </c>
      <c r="C347">
        <v>736</v>
      </c>
      <c r="D347">
        <v>43903</v>
      </c>
      <c r="E347">
        <f>IF(Table2[[#This Row],[Days]]=1,Table2[[#This Row],[Ad Impressions Before Adstock]],Table2[[#This Row],[Ad Impressions Before Adstock]]+Adstock*E346)</f>
        <v>5193565.9067677511</v>
      </c>
    </row>
    <row r="348" spans="1:5" x14ac:dyDescent="0.25">
      <c r="A348" s="1">
        <v>44177</v>
      </c>
      <c r="B348" s="7">
        <v>347</v>
      </c>
      <c r="C348">
        <v>585</v>
      </c>
      <c r="D348">
        <v>39786</v>
      </c>
      <c r="E348">
        <f>IF(Table2[[#This Row],[Days]]=1,Table2[[#This Row],[Ad Impressions Before Adstock]],Table2[[#This Row],[Ad Impressions Before Adstock]]+Adstock*E347)</f>
        <v>5191207.5796788521</v>
      </c>
    </row>
    <row r="349" spans="1:5" x14ac:dyDescent="0.25">
      <c r="A349" s="1">
        <v>44178</v>
      </c>
      <c r="B349" s="7">
        <v>348</v>
      </c>
      <c r="C349">
        <v>433</v>
      </c>
      <c r="D349">
        <v>40833</v>
      </c>
      <c r="E349">
        <f>IF(Table2[[#This Row],[Days]]=1,Table2[[#This Row],[Ad Impressions Before Adstock]],Table2[[#This Row],[Ad Impressions Before Adstock]]+Adstock*E348)</f>
        <v>5189915.3897512024</v>
      </c>
    </row>
    <row r="350" spans="1:5" x14ac:dyDescent="0.25">
      <c r="A350" s="1">
        <v>44179</v>
      </c>
      <c r="B350" s="7">
        <v>349</v>
      </c>
      <c r="C350">
        <v>583</v>
      </c>
      <c r="D350">
        <v>36296</v>
      </c>
      <c r="E350">
        <f>IF(Table2[[#This Row],[Days]]=1,Table2[[#This Row],[Ad Impressions Before Adstock]],Table2[[#This Row],[Ad Impressions Before Adstock]]+Adstock*E349)</f>
        <v>5184096.6855814978</v>
      </c>
    </row>
    <row r="351" spans="1:5" x14ac:dyDescent="0.25">
      <c r="A351" s="1">
        <v>44180</v>
      </c>
      <c r="B351" s="7">
        <v>350</v>
      </c>
      <c r="C351">
        <v>1790</v>
      </c>
      <c r="D351">
        <v>57335</v>
      </c>
      <c r="E351">
        <f>IF(Table2[[#This Row],[Days]]=1,Table2[[#This Row],[Ad Impressions Before Adstock]],Table2[[#This Row],[Ad Impressions Before Adstock]]+Adstock*E350)</f>
        <v>5199364.1985601196</v>
      </c>
    </row>
    <row r="352" spans="1:5" x14ac:dyDescent="0.25">
      <c r="A352" s="1">
        <v>44181</v>
      </c>
      <c r="B352" s="7">
        <v>351</v>
      </c>
      <c r="C352">
        <v>1076</v>
      </c>
      <c r="D352">
        <v>43671</v>
      </c>
      <c r="E352">
        <f>IF(Table2[[#This Row],[Days]]=1,Table2[[#This Row],[Ad Impressions Before Adstock]],Table2[[#This Row],[Ad Impressions Before Adstock]]+Adstock*E351)</f>
        <v>5200843.8199635968</v>
      </c>
    </row>
    <row r="353" spans="1:5" x14ac:dyDescent="0.25">
      <c r="A353" s="1">
        <v>44182</v>
      </c>
      <c r="B353" s="7">
        <v>352</v>
      </c>
      <c r="C353">
        <v>686</v>
      </c>
      <c r="D353">
        <v>48639</v>
      </c>
      <c r="E353">
        <f>IF(Table2[[#This Row],[Days]]=1,Table2[[#This Row],[Ad Impressions Before Adstock]],Table2[[#This Row],[Ad Impressions Before Adstock]]+Adstock*E352)</f>
        <v>5207279.4346554019</v>
      </c>
    </row>
    <row r="354" spans="1:5" x14ac:dyDescent="0.25">
      <c r="A354" s="1">
        <v>44183</v>
      </c>
      <c r="B354" s="7">
        <v>353</v>
      </c>
      <c r="C354">
        <v>723</v>
      </c>
      <c r="D354">
        <v>43266</v>
      </c>
      <c r="E354">
        <f>IF(Table2[[#This Row],[Days]]=1,Table2[[#This Row],[Ad Impressions Before Adstock]],Table2[[#This Row],[Ad Impressions Before Adstock]]+Adstock*E353)</f>
        <v>5208289.8261434464</v>
      </c>
    </row>
    <row r="355" spans="1:5" x14ac:dyDescent="0.25">
      <c r="A355" s="1">
        <v>44184</v>
      </c>
      <c r="B355" s="7">
        <v>354</v>
      </c>
      <c r="C355">
        <v>853</v>
      </c>
      <c r="D355">
        <v>39709</v>
      </c>
      <c r="E355">
        <f>IF(Table2[[#This Row],[Days]]=1,Table2[[#This Row],[Ad Impressions Before Adstock]],Table2[[#This Row],[Ad Impressions Before Adstock]]+Adstock*E354)</f>
        <v>5205735.0185886519</v>
      </c>
    </row>
    <row r="356" spans="1:5" x14ac:dyDescent="0.25">
      <c r="A356" s="1">
        <v>44185</v>
      </c>
      <c r="B356" s="7">
        <v>355</v>
      </c>
      <c r="C356">
        <v>647</v>
      </c>
      <c r="D356">
        <v>44630</v>
      </c>
      <c r="E356">
        <f>IF(Table2[[#This Row],[Days]]=1,Table2[[#This Row],[Ad Impressions Before Adstock]],Table2[[#This Row],[Ad Impressions Before Adstock]]+Adstock*E355)</f>
        <v>5208121.9425788438</v>
      </c>
    </row>
    <row r="357" spans="1:5" x14ac:dyDescent="0.25">
      <c r="A357" s="1">
        <v>44186</v>
      </c>
      <c r="B357" s="7">
        <v>356</v>
      </c>
      <c r="C357">
        <v>968</v>
      </c>
      <c r="D357">
        <v>49829</v>
      </c>
      <c r="E357">
        <f>IF(Table2[[#This Row],[Days]]=1,Table2[[#This Row],[Ad Impressions Before Adstock]],Table2[[#This Row],[Ad Impressions Before Adstock]]+Adstock*E356)</f>
        <v>5215688.4973519733</v>
      </c>
    </row>
    <row r="358" spans="1:5" x14ac:dyDescent="0.25">
      <c r="A358" s="1">
        <v>44187</v>
      </c>
      <c r="B358" s="7">
        <v>357</v>
      </c>
      <c r="C358">
        <v>879</v>
      </c>
      <c r="D358">
        <v>48373</v>
      </c>
      <c r="E358">
        <f>IF(Table2[[#This Row],[Days]]=1,Table2[[#This Row],[Ad Impressions Before Adstock]],Table2[[#This Row],[Ad Impressions Before Adstock]]+Adstock*E357)</f>
        <v>5221737.6516605625</v>
      </c>
    </row>
    <row r="359" spans="1:5" x14ac:dyDescent="0.25">
      <c r="A359" s="1">
        <v>44188</v>
      </c>
      <c r="B359" s="7">
        <v>358</v>
      </c>
      <c r="C359">
        <v>1171</v>
      </c>
      <c r="D359">
        <v>49392</v>
      </c>
      <c r="E359">
        <f>IF(Table2[[#This Row],[Days]]=1,Table2[[#This Row],[Ad Impressions Before Adstock]],Table2[[#This Row],[Ad Impressions Before Adstock]]+Adstock*E358)</f>
        <v>5228756.7187827425</v>
      </c>
    </row>
    <row r="360" spans="1:5" x14ac:dyDescent="0.25">
      <c r="A360" s="1">
        <v>44189</v>
      </c>
      <c r="B360" s="7">
        <v>359</v>
      </c>
      <c r="C360">
        <v>796</v>
      </c>
      <c r="D360">
        <v>41842</v>
      </c>
      <c r="E360">
        <f>IF(Table2[[#This Row],[Days]]=1,Table2[[#This Row],[Ad Impressions Before Adstock]],Table2[[#This Row],[Ad Impressions Before Adstock]]+Adstock*E359)</f>
        <v>5228168.8281487366</v>
      </c>
    </row>
    <row r="361" spans="1:5" x14ac:dyDescent="0.25">
      <c r="A361" s="1">
        <v>44190</v>
      </c>
      <c r="B361" s="7">
        <v>360</v>
      </c>
      <c r="C361">
        <v>440</v>
      </c>
      <c r="D361">
        <v>41992</v>
      </c>
      <c r="E361">
        <f>IF(Table2[[#This Row],[Days]]=1,Table2[[#This Row],[Ad Impressions Before Adstock]],Table2[[#This Row],[Ad Impressions Before Adstock]]+Adstock*E360)</f>
        <v>5227735.7080819318</v>
      </c>
    </row>
    <row r="362" spans="1:5" x14ac:dyDescent="0.25">
      <c r="A362" s="1">
        <v>44191</v>
      </c>
      <c r="B362" s="7">
        <v>361</v>
      </c>
      <c r="C362">
        <v>420</v>
      </c>
      <c r="D362">
        <v>41987</v>
      </c>
      <c r="E362">
        <f>IF(Table2[[#This Row],[Days]]=1,Table2[[#This Row],[Ad Impressions Before Adstock]],Table2[[#This Row],[Ad Impressions Before Adstock]]+Adstock*E361)</f>
        <v>5227301.1026626909</v>
      </c>
    </row>
    <row r="363" spans="1:5" x14ac:dyDescent="0.25">
      <c r="A363" s="1">
        <v>44192</v>
      </c>
      <c r="B363" s="7">
        <v>362</v>
      </c>
      <c r="C363">
        <v>543</v>
      </c>
      <c r="D363">
        <v>47661</v>
      </c>
      <c r="E363">
        <f>IF(Table2[[#This Row],[Days]]=1,Table2[[#This Row],[Ad Impressions Before Adstock]],Table2[[#This Row],[Ad Impressions Before Adstock]]+Adstock*E362)</f>
        <v>5232544.0239442317</v>
      </c>
    </row>
    <row r="364" spans="1:5" x14ac:dyDescent="0.25">
      <c r="A364" s="1">
        <v>44193</v>
      </c>
      <c r="B364" s="7">
        <v>363</v>
      </c>
      <c r="C364">
        <v>954</v>
      </c>
      <c r="D364">
        <v>36949</v>
      </c>
      <c r="E364">
        <f>IF(Table2[[#This Row],[Days]]=1,Table2[[#This Row],[Ad Impressions Before Adstock]],Table2[[#This Row],[Ad Impressions Before Adstock]]+Adstock*E363)</f>
        <v>5227032.4003936946</v>
      </c>
    </row>
    <row r="365" spans="1:5" x14ac:dyDescent="0.25">
      <c r="A365" s="1">
        <v>44194</v>
      </c>
      <c r="B365" s="7">
        <v>364</v>
      </c>
      <c r="C365">
        <v>770</v>
      </c>
      <c r="D365">
        <v>23979</v>
      </c>
      <c r="E365">
        <f>IF(Table2[[#This Row],[Days]]=1,Table2[[#This Row],[Ad Impressions Before Adstock]],Table2[[#This Row],[Ad Impressions Before Adstock]]+Adstock*E364)</f>
        <v>5208595.5021185987</v>
      </c>
    </row>
    <row r="366" spans="1:5" x14ac:dyDescent="0.25">
      <c r="A366" s="1">
        <v>44195</v>
      </c>
      <c r="B366" s="7">
        <v>365</v>
      </c>
      <c r="C366">
        <v>742</v>
      </c>
      <c r="D366">
        <v>31280</v>
      </c>
      <c r="E366">
        <f>IF(Table2[[#This Row],[Days]]=1,Table2[[#This Row],[Ad Impressions Before Adstock]],Table2[[#This Row],[Ad Impressions Before Adstock]]+Adstock*E365)</f>
        <v>5197609.2140892111</v>
      </c>
    </row>
    <row r="367" spans="1:5" x14ac:dyDescent="0.25">
      <c r="A367" s="1">
        <v>44196</v>
      </c>
      <c r="B367" s="7">
        <v>366</v>
      </c>
      <c r="C367">
        <v>541</v>
      </c>
      <c r="D367">
        <v>33205</v>
      </c>
      <c r="E367">
        <f>IF(Table2[[#This Row],[Days]]=1,Table2[[#This Row],[Ad Impressions Before Adstock]],Table2[[#This Row],[Ad Impressions Before Adstock]]+Adstock*E366)</f>
        <v>5188637.0766982315</v>
      </c>
    </row>
    <row r="368" spans="1:5" x14ac:dyDescent="0.25">
      <c r="A368" s="1">
        <v>44197</v>
      </c>
      <c r="B368" s="7">
        <v>367</v>
      </c>
      <c r="C368">
        <v>491</v>
      </c>
      <c r="D368">
        <v>39669</v>
      </c>
      <c r="E368">
        <f>IF(Table2[[#This Row],[Days]]=1,Table2[[#This Row],[Ad Impressions Before Adstock]],Table2[[#This Row],[Ad Impressions Before Adstock]]+Adstock*E367)</f>
        <v>5186201.7456795359</v>
      </c>
    </row>
    <row r="369" spans="1:5" x14ac:dyDescent="0.25">
      <c r="A369" s="1">
        <v>44198</v>
      </c>
      <c r="B369" s="7">
        <v>368</v>
      </c>
      <c r="C369">
        <v>474</v>
      </c>
      <c r="D369">
        <v>39982</v>
      </c>
      <c r="E369">
        <f>IF(Table2[[#This Row],[Days]]=1,Table2[[#This Row],[Ad Impressions Before Adstock]],Table2[[#This Row],[Ad Impressions Before Adstock]]+Adstock*E368)</f>
        <v>5184099.1766873291</v>
      </c>
    </row>
    <row r="370" spans="1:5" x14ac:dyDescent="0.25">
      <c r="A370" s="1">
        <v>44199</v>
      </c>
      <c r="B370" s="7">
        <v>369</v>
      </c>
      <c r="C370">
        <v>406</v>
      </c>
      <c r="D370">
        <v>40473</v>
      </c>
      <c r="E370">
        <f>IF(Table2[[#This Row],[Days]]=1,Table2[[#This Row],[Ad Impressions Before Adstock]],Table2[[#This Row],[Ad Impressions Before Adstock]]+Adstock*E369)</f>
        <v>5182504.6694513271</v>
      </c>
    </row>
    <row r="371" spans="1:5" x14ac:dyDescent="0.25">
      <c r="A371" s="1">
        <v>44200</v>
      </c>
      <c r="B371" s="7">
        <v>370</v>
      </c>
      <c r="C371">
        <v>635</v>
      </c>
      <c r="D371">
        <v>43285</v>
      </c>
      <c r="E371">
        <f>IF(Table2[[#This Row],[Days]]=1,Table2[[#This Row],[Ad Impressions Before Adstock]],Table2[[#This Row],[Ad Impressions Before Adstock]]+Adstock*E370)</f>
        <v>5183735.1011932269</v>
      </c>
    </row>
    <row r="372" spans="1:5" x14ac:dyDescent="0.25">
      <c r="A372" s="1">
        <v>44201</v>
      </c>
      <c r="B372" s="7">
        <v>371</v>
      </c>
      <c r="C372">
        <v>580</v>
      </c>
      <c r="D372">
        <v>49725</v>
      </c>
      <c r="E372">
        <f>IF(Table2[[#This Row],[Days]]=1,Table2[[#This Row],[Ad Impressions Before Adstock]],Table2[[#This Row],[Ad Impressions Before Adstock]]+Adstock*E371)</f>
        <v>5191395.5483274944</v>
      </c>
    </row>
    <row r="373" spans="1:5" x14ac:dyDescent="0.25">
      <c r="A373" s="1">
        <v>44202</v>
      </c>
      <c r="B373" s="7">
        <v>372</v>
      </c>
      <c r="C373">
        <v>580</v>
      </c>
      <c r="D373">
        <v>59019</v>
      </c>
      <c r="E373">
        <f>IF(Table2[[#This Row],[Days]]=1,Table2[[#This Row],[Ad Impressions Before Adstock]],Table2[[#This Row],[Ad Impressions Before Adstock]]+Adstock*E372)</f>
        <v>5208287.8330871109</v>
      </c>
    </row>
    <row r="374" spans="1:5" x14ac:dyDescent="0.25">
      <c r="A374" s="1">
        <v>44203</v>
      </c>
      <c r="B374" s="7">
        <v>373</v>
      </c>
      <c r="C374">
        <v>651</v>
      </c>
      <c r="D374">
        <v>57892</v>
      </c>
      <c r="E374">
        <f>IF(Table2[[#This Row],[Days]]=1,Table2[[#This Row],[Ad Impressions Before Adstock]],Table2[[#This Row],[Ad Impressions Before Adstock]]+Adstock*E373)</f>
        <v>5223916.0417054081</v>
      </c>
    </row>
    <row r="375" spans="1:5" x14ac:dyDescent="0.25">
      <c r="A375" s="1">
        <v>44204</v>
      </c>
      <c r="B375" s="7">
        <v>374</v>
      </c>
      <c r="C375">
        <v>610</v>
      </c>
      <c r="D375">
        <v>56369</v>
      </c>
      <c r="E375">
        <f>IF(Table2[[#This Row],[Days]]=1,Table2[[#This Row],[Ad Impressions Before Adstock]],Table2[[#This Row],[Ad Impressions Before Adstock]]+Adstock*E374)</f>
        <v>5237894.43180486</v>
      </c>
    </row>
    <row r="376" spans="1:5" x14ac:dyDescent="0.25">
      <c r="A376" s="1">
        <v>44205</v>
      </c>
      <c r="B376" s="7">
        <v>375</v>
      </c>
      <c r="C376">
        <v>382</v>
      </c>
      <c r="D376">
        <v>47197</v>
      </c>
      <c r="E376">
        <f>IF(Table2[[#This Row],[Days]]=1,Table2[[#This Row],[Ad Impressions Before Adstock]],Table2[[#This Row],[Ad Impressions Before Adstock]]+Adstock*E375)</f>
        <v>5242587.3911988763</v>
      </c>
    </row>
    <row r="377" spans="1:5" x14ac:dyDescent="0.25">
      <c r="A377" s="1">
        <v>44206</v>
      </c>
      <c r="B377" s="7">
        <v>376</v>
      </c>
      <c r="C377">
        <v>445</v>
      </c>
      <c r="D377">
        <v>45391</v>
      </c>
      <c r="E377">
        <f>IF(Table2[[#This Row],[Days]]=1,Table2[[#This Row],[Ad Impressions Before Adstock]],Table2[[#This Row],[Ad Impressions Before Adstock]]+Adstock*E376)</f>
        <v>5245436.2685469026</v>
      </c>
    </row>
    <row r="378" spans="1:5" x14ac:dyDescent="0.25">
      <c r="A378" s="1">
        <v>44207</v>
      </c>
      <c r="B378" s="7">
        <v>377</v>
      </c>
      <c r="C378">
        <v>793</v>
      </c>
      <c r="D378">
        <v>56609</v>
      </c>
      <c r="E378">
        <f>IF(Table2[[#This Row],[Days]]=1,Table2[[#This Row],[Ad Impressions Before Adstock]],Table2[[#This Row],[Ad Impressions Before Adstock]]+Adstock*E377)</f>
        <v>5259480.0280562518</v>
      </c>
    </row>
    <row r="379" spans="1:5" x14ac:dyDescent="0.25">
      <c r="A379" s="1">
        <v>44208</v>
      </c>
      <c r="B379" s="7">
        <v>378</v>
      </c>
      <c r="C379">
        <v>576</v>
      </c>
      <c r="D379">
        <v>34777</v>
      </c>
      <c r="E379">
        <f>IF(Table2[[#This Row],[Days]]=1,Table2[[#This Row],[Ad Impressions Before Adstock]],Table2[[#This Row],[Ad Impressions Before Adstock]]+Adstock*E378)</f>
        <v>5251577.8264057841</v>
      </c>
    </row>
    <row r="380" spans="1:5" x14ac:dyDescent="0.25">
      <c r="A380" s="1">
        <v>44209</v>
      </c>
      <c r="B380" s="7">
        <v>379</v>
      </c>
      <c r="C380">
        <v>662</v>
      </c>
      <c r="D380">
        <v>533862</v>
      </c>
      <c r="E380">
        <f>IF(Table2[[#This Row],[Days]]=1,Table2[[#This Row],[Ad Impressions Before Adstock]],Table2[[#This Row],[Ad Impressions Before Adstock]]+Adstock*E379)</f>
        <v>5742824.7488998938</v>
      </c>
    </row>
    <row r="381" spans="1:5" x14ac:dyDescent="0.25">
      <c r="A381" s="1">
        <v>44210</v>
      </c>
      <c r="B381" s="7">
        <v>380</v>
      </c>
      <c r="C381">
        <v>590</v>
      </c>
      <c r="D381">
        <v>411184</v>
      </c>
      <c r="E381">
        <f>IF(Table2[[#This Row],[Days]]=1,Table2[[#This Row],[Ad Impressions Before Adstock]],Table2[[#This Row],[Ad Impressions Before Adstock]]+Adstock*E380)</f>
        <v>6107407.3407389857</v>
      </c>
    </row>
    <row r="382" spans="1:5" x14ac:dyDescent="0.25">
      <c r="A382" s="1">
        <v>44211</v>
      </c>
      <c r="B382" s="7">
        <v>381</v>
      </c>
      <c r="C382">
        <v>977</v>
      </c>
      <c r="D382">
        <v>55700</v>
      </c>
      <c r="E382">
        <f>IF(Table2[[#This Row],[Days]]=1,Table2[[#This Row],[Ad Impressions Before Adstock]],Table2[[#This Row],[Ad Impressions Before Adstock]]+Adstock*E381)</f>
        <v>6113547.4473528555</v>
      </c>
    </row>
    <row r="383" spans="1:5" x14ac:dyDescent="0.25">
      <c r="A383" s="1">
        <v>44212</v>
      </c>
      <c r="B383" s="7">
        <v>382</v>
      </c>
      <c r="C383">
        <v>559</v>
      </c>
      <c r="D383">
        <v>29969</v>
      </c>
      <c r="E383">
        <f>IF(Table2[[#This Row],[Days]]=1,Table2[[#This Row],[Ad Impressions Before Adstock]],Table2[[#This Row],[Ad Impressions Before Adstock]]+Adstock*E382)</f>
        <v>6093906.7287279321</v>
      </c>
    </row>
    <row r="384" spans="1:5" x14ac:dyDescent="0.25">
      <c r="A384" s="1">
        <v>44213</v>
      </c>
      <c r="B384" s="7">
        <v>383</v>
      </c>
      <c r="C384">
        <v>378</v>
      </c>
      <c r="D384">
        <v>38213</v>
      </c>
      <c r="E384">
        <f>IF(Table2[[#This Row],[Days]]=1,Table2[[#This Row],[Ad Impressions Before Adstock]],Table2[[#This Row],[Ad Impressions Before Adstock]]+Adstock*E383)</f>
        <v>6082669.3890123842</v>
      </c>
    </row>
    <row r="385" spans="1:5" x14ac:dyDescent="0.25">
      <c r="A385" s="1">
        <v>44214</v>
      </c>
      <c r="B385" s="7">
        <v>384</v>
      </c>
      <c r="C385">
        <v>500</v>
      </c>
      <c r="D385">
        <v>41181</v>
      </c>
      <c r="E385">
        <f>IF(Table2[[#This Row],[Days]]=1,Table2[[#This Row],[Ad Impressions Before Adstock]],Table2[[#This Row],[Ad Impressions Before Adstock]]+Adstock*E384)</f>
        <v>6074491.2371490905</v>
      </c>
    </row>
    <row r="386" spans="1:5" x14ac:dyDescent="0.25">
      <c r="A386" s="1">
        <v>44215</v>
      </c>
      <c r="B386" s="7">
        <v>385</v>
      </c>
      <c r="C386">
        <v>961</v>
      </c>
      <c r="D386">
        <v>151366</v>
      </c>
      <c r="E386">
        <f>IF(Table2[[#This Row],[Days]]=1,Table2[[#This Row],[Ad Impressions Before Adstock]],Table2[[#This Row],[Ad Impressions Before Adstock]]+Adstock*E385)</f>
        <v>6176564.4486887641</v>
      </c>
    </row>
    <row r="387" spans="1:5" x14ac:dyDescent="0.25">
      <c r="A387" s="1">
        <v>44216</v>
      </c>
      <c r="B387" s="7">
        <v>386</v>
      </c>
      <c r="C387">
        <v>986</v>
      </c>
      <c r="D387">
        <v>1082685</v>
      </c>
      <c r="E387">
        <f>IF(Table2[[#This Row],[Days]]=1,Table2[[#This Row],[Ad Impressions Before Adstock]],Table2[[#This Row],[Ad Impressions Before Adstock]]+Adstock*E386)</f>
        <v>7209128.3648161208</v>
      </c>
    </row>
    <row r="388" spans="1:5" x14ac:dyDescent="0.25">
      <c r="A388" s="1">
        <v>44217</v>
      </c>
      <c r="B388" s="7">
        <v>387</v>
      </c>
      <c r="C388">
        <v>1133</v>
      </c>
      <c r="D388">
        <v>195614</v>
      </c>
      <c r="E388">
        <f>IF(Table2[[#This Row],[Days]]=1,Table2[[#This Row],[Ad Impressions Before Adstock]],Table2[[#This Row],[Ad Impressions Before Adstock]]+Adstock*E387)</f>
        <v>7346242.315084056</v>
      </c>
    </row>
    <row r="389" spans="1:5" x14ac:dyDescent="0.25">
      <c r="A389" s="1">
        <v>44218</v>
      </c>
      <c r="B389" s="7">
        <v>388</v>
      </c>
      <c r="C389">
        <v>1125</v>
      </c>
      <c r="D389">
        <v>160425</v>
      </c>
      <c r="E389">
        <f>IF(Table2[[#This Row],[Days]]=1,Table2[[#This Row],[Ad Impressions Before Adstock]],Table2[[#This Row],[Ad Impressions Before Adstock]]+Adstock*E388)</f>
        <v>7447054.6241970928</v>
      </c>
    </row>
    <row r="390" spans="1:5" x14ac:dyDescent="0.25">
      <c r="A390" s="1">
        <v>44219</v>
      </c>
      <c r="B390" s="7">
        <v>389</v>
      </c>
      <c r="C390">
        <v>601</v>
      </c>
      <c r="D390">
        <v>137095</v>
      </c>
      <c r="E390">
        <f>IF(Table2[[#This Row],[Days]]=1,Table2[[#This Row],[Ad Impressions Before Adstock]],Table2[[#This Row],[Ad Impressions Before Adstock]]+Adstock*E389)</f>
        <v>7523718.869766484</v>
      </c>
    </row>
    <row r="391" spans="1:5" x14ac:dyDescent="0.25">
      <c r="A391" s="1">
        <v>44220</v>
      </c>
      <c r="B391" s="7">
        <v>390</v>
      </c>
      <c r="C391">
        <v>436</v>
      </c>
      <c r="D391">
        <v>106482</v>
      </c>
      <c r="E391">
        <f>IF(Table2[[#This Row],[Days]]=1,Table2[[#This Row],[Ad Impressions Before Adstock]],Table2[[#This Row],[Ad Impressions Before Adstock]]+Adstock*E390)</f>
        <v>7569148.0065383175</v>
      </c>
    </row>
    <row r="392" spans="1:5" x14ac:dyDescent="0.25">
      <c r="A392" s="1">
        <v>44221</v>
      </c>
      <c r="B392" s="7">
        <v>391</v>
      </c>
      <c r="C392">
        <v>840</v>
      </c>
      <c r="D392">
        <v>48794</v>
      </c>
      <c r="E392">
        <f>IF(Table2[[#This Row],[Days]]=1,Table2[[#This Row],[Ad Impressions Before Adstock]],Table2[[#This Row],[Ad Impressions Before Adstock]]+Adstock*E391)</f>
        <v>7556520.4986382918</v>
      </c>
    </row>
    <row r="393" spans="1:5" x14ac:dyDescent="0.25">
      <c r="A393" s="1">
        <v>44222</v>
      </c>
      <c r="B393" s="7">
        <v>392</v>
      </c>
      <c r="C393">
        <v>693</v>
      </c>
      <c r="D393">
        <v>28659</v>
      </c>
      <c r="E393">
        <f>IF(Table2[[#This Row],[Days]]=1,Table2[[#This Row],[Ad Impressions Before Adstock]],Table2[[#This Row],[Ad Impressions Before Adstock]]+Adstock*E392)</f>
        <v>7523860.4594144719</v>
      </c>
    </row>
    <row r="394" spans="1:5" x14ac:dyDescent="0.25">
      <c r="A394" s="1">
        <v>44223</v>
      </c>
      <c r="B394" s="7">
        <v>393</v>
      </c>
      <c r="C394">
        <v>995</v>
      </c>
      <c r="D394">
        <v>58109</v>
      </c>
      <c r="E394">
        <f>IF(Table2[[#This Row],[Days]]=1,Table2[[#This Row],[Ad Impressions Before Adstock]],Table2[[#This Row],[Ad Impressions Before Adstock]]+Adstock*E393)</f>
        <v>7520915.4472261211</v>
      </c>
    </row>
    <row r="395" spans="1:5" x14ac:dyDescent="0.25">
      <c r="A395" s="1">
        <v>44224</v>
      </c>
      <c r="B395" s="7">
        <v>394</v>
      </c>
      <c r="C395">
        <v>691</v>
      </c>
      <c r="D395">
        <v>52379</v>
      </c>
      <c r="E395">
        <f>IF(Table2[[#This Row],[Days]]=1,Table2[[#This Row],[Ad Impressions Before Adstock]],Table2[[#This Row],[Ad Impressions Before Adstock]]+Adstock*E394)</f>
        <v>7512264.3329836475</v>
      </c>
    </row>
    <row r="396" spans="1:5" x14ac:dyDescent="0.25">
      <c r="A396" s="1">
        <v>44225</v>
      </c>
      <c r="B396" s="7">
        <v>395</v>
      </c>
      <c r="C396">
        <v>556</v>
      </c>
      <c r="D396">
        <v>40526</v>
      </c>
      <c r="E396">
        <f>IF(Table2[[#This Row],[Days]]=1,Table2[[#This Row],[Ad Impressions Before Adstock]],Table2[[#This Row],[Ad Impressions Before Adstock]]+Adstock*E395)</f>
        <v>7491830.4201008687</v>
      </c>
    </row>
    <row r="397" spans="1:5" x14ac:dyDescent="0.25">
      <c r="A397" s="1">
        <v>44226</v>
      </c>
      <c r="B397" s="7">
        <v>396</v>
      </c>
      <c r="C397">
        <v>451</v>
      </c>
      <c r="D397">
        <v>50522</v>
      </c>
      <c r="E397">
        <f>IF(Table2[[#This Row],[Days]]=1,Table2[[#This Row],[Ad Impressions Before Adstock]],Table2[[#This Row],[Ad Impressions Before Adstock]]+Adstock*E396)</f>
        <v>7481558.3226758493</v>
      </c>
    </row>
    <row r="398" spans="1:5" x14ac:dyDescent="0.25">
      <c r="A398" s="1">
        <v>44227</v>
      </c>
      <c r="B398" s="7">
        <v>397</v>
      </c>
      <c r="C398">
        <v>411</v>
      </c>
      <c r="D398">
        <v>56223</v>
      </c>
      <c r="E398">
        <f>IF(Table2[[#This Row],[Days]]=1,Table2[[#This Row],[Ad Impressions Before Adstock]],Table2[[#This Row],[Ad Impressions Before Adstock]]+Adstock*E397)</f>
        <v>7477070.5804332886</v>
      </c>
    </row>
    <row r="399" spans="1:5" x14ac:dyDescent="0.25">
      <c r="A399" s="1">
        <v>44228</v>
      </c>
      <c r="B399" s="7">
        <v>398</v>
      </c>
      <c r="C399">
        <v>1207</v>
      </c>
      <c r="D399">
        <v>87333</v>
      </c>
      <c r="E399">
        <f>IF(Table2[[#This Row],[Days]]=1,Table2[[#This Row],[Ad Impressions Before Adstock]],Table2[[#This Row],[Ad Impressions Before Adstock]]+Adstock*E398)</f>
        <v>7503729.2549572345</v>
      </c>
    </row>
    <row r="400" spans="1:5" x14ac:dyDescent="0.25">
      <c r="A400" s="1">
        <v>44229</v>
      </c>
      <c r="B400" s="7">
        <v>399</v>
      </c>
      <c r="C400">
        <v>1230</v>
      </c>
      <c r="D400">
        <v>90839</v>
      </c>
      <c r="E400">
        <f>IF(Table2[[#This Row],[Days]]=1,Table2[[#This Row],[Ad Impressions Before Adstock]],Table2[[#This Row],[Ad Impressions Before Adstock]]+Adstock*E399)</f>
        <v>7533677.6018328816</v>
      </c>
    </row>
    <row r="401" spans="1:5" x14ac:dyDescent="0.25">
      <c r="A401" s="1">
        <v>44230</v>
      </c>
      <c r="B401" s="7">
        <v>400</v>
      </c>
      <c r="C401">
        <v>638</v>
      </c>
      <c r="D401">
        <v>1807849</v>
      </c>
      <c r="E401">
        <f>IF(Table2[[#This Row],[Days]]=1,Table2[[#This Row],[Ad Impressions Before Adstock]],Table2[[#This Row],[Ad Impressions Before Adstock]]+Adstock*E400)</f>
        <v>9280392.9262940343</v>
      </c>
    </row>
    <row r="402" spans="1:5" x14ac:dyDescent="0.25">
      <c r="A402" s="1">
        <v>44231</v>
      </c>
      <c r="B402" s="7">
        <v>401</v>
      </c>
      <c r="C402">
        <v>653</v>
      </c>
      <c r="D402">
        <v>681430</v>
      </c>
      <c r="E402">
        <f>IF(Table2[[#This Row],[Days]]=1,Table2[[#This Row],[Ad Impressions Before Adstock]],Table2[[#This Row],[Ad Impressions Before Adstock]]+Adstock*E401)</f>
        <v>9886515.1470109075</v>
      </c>
    </row>
    <row r="403" spans="1:5" x14ac:dyDescent="0.25">
      <c r="A403" s="1">
        <v>44232</v>
      </c>
      <c r="B403" s="7">
        <v>402</v>
      </c>
      <c r="C403">
        <v>866</v>
      </c>
      <c r="D403">
        <v>788514</v>
      </c>
      <c r="E403">
        <f>IF(Table2[[#This Row],[Days]]=1,Table2[[#This Row],[Ad Impressions Before Adstock]],Table2[[#This Row],[Ad Impressions Before Adstock]]+Adstock*E402)</f>
        <v>10594802.856326498</v>
      </c>
    </row>
    <row r="404" spans="1:5" x14ac:dyDescent="0.25">
      <c r="A404" s="1">
        <v>44233</v>
      </c>
      <c r="B404" s="7">
        <v>403</v>
      </c>
      <c r="C404">
        <v>471</v>
      </c>
      <c r="D404">
        <v>619226</v>
      </c>
      <c r="E404">
        <f>IF(Table2[[#This Row],[Days]]=1,Table2[[#This Row],[Ad Impressions Before Adstock]],Table2[[#This Row],[Ad Impressions Before Adstock]]+Adstock*E403)</f>
        <v>11128055.010026103</v>
      </c>
    </row>
    <row r="405" spans="1:5" x14ac:dyDescent="0.25">
      <c r="A405" s="1">
        <v>44234</v>
      </c>
      <c r="B405" s="7">
        <v>404</v>
      </c>
      <c r="C405">
        <v>391</v>
      </c>
      <c r="D405">
        <v>659138</v>
      </c>
      <c r="E405">
        <f>IF(Table2[[#This Row],[Days]]=1,Table2[[#This Row],[Ad Impressions Before Adstock]],Table2[[#This Row],[Ad Impressions Before Adstock]]+Adstock*E404)</f>
        <v>11696891.972429821</v>
      </c>
    </row>
    <row r="406" spans="1:5" x14ac:dyDescent="0.25">
      <c r="A406" s="1">
        <v>44235</v>
      </c>
      <c r="B406" s="7">
        <v>405</v>
      </c>
      <c r="C406">
        <v>810</v>
      </c>
      <c r="D406">
        <v>917517</v>
      </c>
      <c r="E406">
        <f>IF(Table2[[#This Row],[Days]]=1,Table2[[#This Row],[Ad Impressions Before Adstock]],Table2[[#This Row],[Ad Impressions Before Adstock]]+Adstock*E405)</f>
        <v>12519491.982820192</v>
      </c>
    </row>
    <row r="407" spans="1:5" x14ac:dyDescent="0.25">
      <c r="A407" s="1">
        <v>44236</v>
      </c>
      <c r="B407" s="7">
        <v>406</v>
      </c>
      <c r="C407">
        <v>998</v>
      </c>
      <c r="D407">
        <v>716397</v>
      </c>
      <c r="E407">
        <f>IF(Table2[[#This Row],[Days]]=1,Table2[[#This Row],[Ad Impressions Before Adstock]],Table2[[#This Row],[Ad Impressions Before Adstock]]+Adstock*E406)</f>
        <v>13134296.825411873</v>
      </c>
    </row>
    <row r="408" spans="1:5" x14ac:dyDescent="0.25">
      <c r="A408" s="1">
        <v>44237</v>
      </c>
      <c r="B408" s="7">
        <v>407</v>
      </c>
      <c r="C408">
        <v>914</v>
      </c>
      <c r="D408">
        <v>407480</v>
      </c>
      <c r="E408">
        <f>IF(Table2[[#This Row],[Days]]=1,Table2[[#This Row],[Ad Impressions Before Adstock]],Table2[[#This Row],[Ad Impressions Before Adstock]]+Adstock*E407)</f>
        <v>13435195.699567001</v>
      </c>
    </row>
    <row r="409" spans="1:5" x14ac:dyDescent="0.25">
      <c r="A409" s="1">
        <v>44238</v>
      </c>
      <c r="B409" s="7">
        <v>408</v>
      </c>
      <c r="C409">
        <v>985</v>
      </c>
      <c r="D409">
        <v>395518</v>
      </c>
      <c r="E409">
        <f>IF(Table2[[#This Row],[Days]]=1,Table2[[#This Row],[Ad Impressions Before Adstock]],Table2[[#This Row],[Ad Impressions Before Adstock]]+Adstock*E408)</f>
        <v>13721690.863960335</v>
      </c>
    </row>
    <row r="410" spans="1:5" x14ac:dyDescent="0.25">
      <c r="A410" s="1">
        <v>44239</v>
      </c>
      <c r="B410" s="7">
        <v>409</v>
      </c>
      <c r="C410">
        <v>1107</v>
      </c>
      <c r="D410">
        <v>461494</v>
      </c>
      <c r="E410">
        <f>IF(Table2[[#This Row],[Days]]=1,Table2[[#This Row],[Ad Impressions Before Adstock]],Table2[[#This Row],[Ad Impressions Before Adstock]]+Adstock*E409)</f>
        <v>14071837.200646786</v>
      </c>
    </row>
    <row r="411" spans="1:5" x14ac:dyDescent="0.25">
      <c r="A411" s="1">
        <v>44240</v>
      </c>
      <c r="B411" s="7">
        <v>410</v>
      </c>
      <c r="C411">
        <v>559</v>
      </c>
      <c r="D411">
        <v>180860</v>
      </c>
      <c r="E411">
        <f>IF(Table2[[#This Row],[Days]]=1,Table2[[#This Row],[Ad Impressions Before Adstock]],Table2[[#This Row],[Ad Impressions Before Adstock]]+Adstock*E410)</f>
        <v>14138508.198259622</v>
      </c>
    </row>
    <row r="412" spans="1:5" x14ac:dyDescent="0.25">
      <c r="A412" s="1">
        <v>44241</v>
      </c>
      <c r="B412" s="7">
        <v>411</v>
      </c>
      <c r="C412">
        <v>572</v>
      </c>
      <c r="D412">
        <v>105639</v>
      </c>
      <c r="E412">
        <f>IF(Table2[[#This Row],[Days]]=1,Table2[[#This Row],[Ad Impressions Before Adstock]],Table2[[#This Row],[Ad Impressions Before Adstock]]+Adstock*E411)</f>
        <v>14129417.179472324</v>
      </c>
    </row>
    <row r="413" spans="1:5" x14ac:dyDescent="0.25">
      <c r="A413" s="1">
        <v>44242</v>
      </c>
      <c r="B413" s="7">
        <v>412</v>
      </c>
      <c r="C413">
        <v>586</v>
      </c>
      <c r="D413">
        <v>117561</v>
      </c>
      <c r="E413">
        <f>IF(Table2[[#This Row],[Days]]=1,Table2[[#This Row],[Ad Impressions Before Adstock]],Table2[[#This Row],[Ad Impressions Before Adstock]]+Adstock*E412)</f>
        <v>14132321.931746416</v>
      </c>
    </row>
    <row r="414" spans="1:5" x14ac:dyDescent="0.25">
      <c r="A414" s="1">
        <v>44243</v>
      </c>
      <c r="B414" s="7">
        <v>413</v>
      </c>
      <c r="C414">
        <v>668</v>
      </c>
      <c r="D414">
        <v>172990</v>
      </c>
      <c r="E414">
        <f>IF(Table2[[#This Row],[Days]]=1,Table2[[#This Row],[Ad Impressions Before Adstock]],Table2[[#This Row],[Ad Impressions Before Adstock]]+Adstock*E413)</f>
        <v>14190632.112772515</v>
      </c>
    </row>
    <row r="415" spans="1:5" x14ac:dyDescent="0.25">
      <c r="A415" s="1">
        <v>44244</v>
      </c>
      <c r="B415" s="7">
        <v>414</v>
      </c>
      <c r="C415">
        <v>1073</v>
      </c>
      <c r="D415">
        <v>645195</v>
      </c>
      <c r="E415">
        <f>IF(Table2[[#This Row],[Days]]=1,Table2[[#This Row],[Ad Impressions Before Adstock]],Table2[[#This Row],[Ad Impressions Before Adstock]]+Adstock*E414)</f>
        <v>14720674.123074321</v>
      </c>
    </row>
    <row r="416" spans="1:5" x14ac:dyDescent="0.25">
      <c r="A416" s="1">
        <v>44245</v>
      </c>
      <c r="B416" s="7">
        <v>415</v>
      </c>
      <c r="C416">
        <v>699</v>
      </c>
      <c r="D416">
        <v>797325</v>
      </c>
      <c r="E416">
        <f>IF(Table2[[#This Row],[Days]]=1,Table2[[#This Row],[Ad Impressions Before Adstock]],Table2[[#This Row],[Ad Impressions Before Adstock]]+Adstock*E415)</f>
        <v>15398544.991491336</v>
      </c>
    </row>
    <row r="417" spans="1:5" x14ac:dyDescent="0.25">
      <c r="A417" s="1">
        <v>44246</v>
      </c>
      <c r="B417" s="7">
        <v>416</v>
      </c>
      <c r="C417">
        <v>768</v>
      </c>
      <c r="D417">
        <v>691908</v>
      </c>
      <c r="E417">
        <f>IF(Table2[[#This Row],[Days]]=1,Table2[[#This Row],[Ad Impressions Before Adstock]],Table2[[#This Row],[Ad Impressions Before Adstock]]+Adstock*E416)</f>
        <v>15965498.128404131</v>
      </c>
    </row>
    <row r="418" spans="1:5" x14ac:dyDescent="0.25">
      <c r="A418" s="1">
        <v>44247</v>
      </c>
      <c r="B418" s="7">
        <v>417</v>
      </c>
      <c r="C418">
        <v>462</v>
      </c>
      <c r="D418">
        <v>690447</v>
      </c>
      <c r="E418">
        <f>IF(Table2[[#This Row],[Days]]=1,Table2[[#This Row],[Ad Impressions Before Adstock]],Table2[[#This Row],[Ad Impressions Before Adstock]]+Adstock*E417)</f>
        <v>16526389.600017773</v>
      </c>
    </row>
    <row r="419" spans="1:5" x14ac:dyDescent="0.25">
      <c r="A419" s="1">
        <v>44248</v>
      </c>
      <c r="B419" s="7">
        <v>418</v>
      </c>
      <c r="C419">
        <v>400</v>
      </c>
      <c r="D419">
        <v>395346</v>
      </c>
      <c r="E419">
        <f>IF(Table2[[#This Row],[Days]]=1,Table2[[#This Row],[Ad Impressions Before Adstock]],Table2[[#This Row],[Ad Impressions Before Adstock]]+Adstock*E418)</f>
        <v>16787628.595041841</v>
      </c>
    </row>
    <row r="420" spans="1:5" x14ac:dyDescent="0.25">
      <c r="A420" s="1">
        <v>44249</v>
      </c>
      <c r="B420" s="7">
        <v>419</v>
      </c>
      <c r="C420">
        <v>864</v>
      </c>
      <c r="D420">
        <v>719793</v>
      </c>
      <c r="E420">
        <f>IF(Table2[[#This Row],[Days]]=1,Table2[[#This Row],[Ad Impressions Before Adstock]],Table2[[#This Row],[Ad Impressions Before Adstock]]+Adstock*E419)</f>
        <v>17371194.709072329</v>
      </c>
    </row>
    <row r="421" spans="1:5" x14ac:dyDescent="0.25">
      <c r="A421" s="1">
        <v>44250</v>
      </c>
      <c r="B421" s="7">
        <v>420</v>
      </c>
      <c r="C421">
        <v>796</v>
      </c>
      <c r="D421">
        <v>742913</v>
      </c>
      <c r="E421">
        <f>IF(Table2[[#This Row],[Days]]=1,Table2[[#This Row],[Ad Impressions Before Adstock]],Table2[[#This Row],[Ad Impressions Before Adstock]]+Adstock*E420)</f>
        <v>17973145.348165326</v>
      </c>
    </row>
    <row r="422" spans="1:5" x14ac:dyDescent="0.25">
      <c r="A422" s="1">
        <v>44251</v>
      </c>
      <c r="B422" s="7">
        <v>421</v>
      </c>
      <c r="C422">
        <v>998</v>
      </c>
      <c r="D422">
        <v>787422</v>
      </c>
      <c r="E422">
        <f>IF(Table2[[#This Row],[Days]]=1,Table2[[#This Row],[Ad Impressions Before Adstock]],Table2[[#This Row],[Ad Impressions Before Adstock]]+Adstock*E421)</f>
        <v>18614720.327069022</v>
      </c>
    </row>
    <row r="423" spans="1:5" x14ac:dyDescent="0.25">
      <c r="A423" s="1">
        <v>44252</v>
      </c>
      <c r="B423" s="7">
        <v>422</v>
      </c>
      <c r="C423">
        <v>1006</v>
      </c>
      <c r="D423">
        <v>754718</v>
      </c>
      <c r="E423">
        <f>IF(Table2[[#This Row],[Days]]=1,Table2[[#This Row],[Ad Impressions Before Adstock]],Table2[[#This Row],[Ad Impressions Before Adstock]]+Adstock*E422)</f>
        <v>19218385.105406795</v>
      </c>
    </row>
    <row r="424" spans="1:5" x14ac:dyDescent="0.25">
      <c r="A424" s="1">
        <v>44253</v>
      </c>
      <c r="B424" s="7">
        <v>423</v>
      </c>
      <c r="C424">
        <v>612</v>
      </c>
      <c r="D424">
        <v>720169</v>
      </c>
      <c r="E424">
        <f>IF(Table2[[#This Row],[Days]]=1,Table2[[#This Row],[Ad Impressions Before Adstock]],Table2[[#This Row],[Ad Impressions Before Adstock]]+Adstock*E423)</f>
        <v>19782602.313797247</v>
      </c>
    </row>
    <row r="425" spans="1:5" x14ac:dyDescent="0.25">
      <c r="A425" s="1">
        <v>44254</v>
      </c>
      <c r="B425" s="7">
        <v>424</v>
      </c>
      <c r="C425">
        <v>474</v>
      </c>
      <c r="D425">
        <v>542382</v>
      </c>
      <c r="E425">
        <f>IF(Table2[[#This Row],[Days]]=1,Table2[[#This Row],[Ad Impressions Before Adstock]],Table2[[#This Row],[Ad Impressions Before Adstock]]+Adstock*E424)</f>
        <v>20164454.058179259</v>
      </c>
    </row>
    <row r="426" spans="1:5" x14ac:dyDescent="0.25">
      <c r="A426" s="1">
        <v>44255</v>
      </c>
      <c r="B426" s="7">
        <v>425</v>
      </c>
      <c r="C426">
        <v>417</v>
      </c>
      <c r="D426">
        <v>299317</v>
      </c>
      <c r="E426">
        <f>IF(Table2[[#This Row],[Days]]=1,Table2[[#This Row],[Ad Impressions Before Adstock]],Table2[[#This Row],[Ad Impressions Before Adstock]]+Adstock*E425)</f>
        <v>20300142.183018632</v>
      </c>
    </row>
    <row r="427" spans="1:5" x14ac:dyDescent="0.25">
      <c r="A427" s="1">
        <v>44256</v>
      </c>
      <c r="B427" s="7">
        <v>426</v>
      </c>
      <c r="C427">
        <v>702</v>
      </c>
      <c r="D427">
        <v>709575</v>
      </c>
      <c r="E427">
        <f>IF(Table2[[#This Row],[Days]]=1,Table2[[#This Row],[Ad Impressions Before Adstock]],Table2[[#This Row],[Ad Impressions Before Adstock]]+Adstock*E426)</f>
        <v>20844987.236875571</v>
      </c>
    </row>
    <row r="428" spans="1:5" x14ac:dyDescent="0.25">
      <c r="A428" s="1">
        <v>44257</v>
      </c>
      <c r="B428" s="7">
        <v>427</v>
      </c>
      <c r="C428">
        <v>948</v>
      </c>
      <c r="D428">
        <v>844389</v>
      </c>
      <c r="E428">
        <f>IF(Table2[[#This Row],[Days]]=1,Table2[[#This Row],[Ad Impressions Before Adstock]],Table2[[#This Row],[Ad Impressions Before Adstock]]+Adstock*E427)</f>
        <v>21520225.026311353</v>
      </c>
    </row>
    <row r="429" spans="1:5" x14ac:dyDescent="0.25">
      <c r="A429" s="1">
        <v>44258</v>
      </c>
      <c r="B429" s="7">
        <v>428</v>
      </c>
      <c r="C429">
        <v>837</v>
      </c>
      <c r="D429">
        <v>861378</v>
      </c>
      <c r="E429">
        <f>IF(Table2[[#This Row],[Days]]=1,Table2[[#This Row],[Ad Impressions Before Adstock]],Table2[[#This Row],[Ad Impressions Before Adstock]]+Adstock*E428)</f>
        <v>22206972.450938519</v>
      </c>
    </row>
    <row r="430" spans="1:5" x14ac:dyDescent="0.25">
      <c r="A430" s="1">
        <v>44259</v>
      </c>
      <c r="B430" s="7">
        <v>429</v>
      </c>
      <c r="C430">
        <v>699</v>
      </c>
      <c r="D430">
        <v>958820</v>
      </c>
      <c r="E430">
        <f>IF(Table2[[#This Row],[Days]]=1,Table2[[#This Row],[Ad Impressions Before Adstock]],Table2[[#This Row],[Ad Impressions Before Adstock]]+Adstock*E429)</f>
        <v>22985589.113303591</v>
      </c>
    </row>
    <row r="431" spans="1:5" x14ac:dyDescent="0.25">
      <c r="A431" s="1">
        <v>44260</v>
      </c>
      <c r="B431" s="7">
        <v>430</v>
      </c>
      <c r="C431">
        <v>685</v>
      </c>
      <c r="D431">
        <v>1208195</v>
      </c>
      <c r="E431">
        <f>IF(Table2[[#This Row],[Days]]=1,Table2[[#This Row],[Ad Impressions Before Adstock]],Table2[[#This Row],[Ad Impressions Before Adstock]]+Adstock*E430)</f>
        <v>24007262.520372659</v>
      </c>
    </row>
    <row r="432" spans="1:5" x14ac:dyDescent="0.25">
      <c r="A432" s="1">
        <v>44261</v>
      </c>
      <c r="B432" s="7">
        <v>431</v>
      </c>
      <c r="C432">
        <v>433</v>
      </c>
      <c r="D432">
        <v>1204800</v>
      </c>
      <c r="E432">
        <f>IF(Table2[[#This Row],[Days]]=1,Table2[[#This Row],[Ad Impressions Before Adstock]],Table2[[#This Row],[Ad Impressions Before Adstock]]+Adstock*E431)</f>
        <v>25017250.33500129</v>
      </c>
    </row>
    <row r="433" spans="1:5" x14ac:dyDescent="0.25">
      <c r="A433" s="1">
        <v>44262</v>
      </c>
      <c r="B433" s="7">
        <v>432</v>
      </c>
      <c r="C433">
        <v>397</v>
      </c>
      <c r="D433">
        <v>720524</v>
      </c>
      <c r="E433">
        <f>IF(Table2[[#This Row],[Days]]=1,Table2[[#This Row],[Ad Impressions Before Adstock]],Table2[[#This Row],[Ad Impressions Before Adstock]]+Adstock*E432)</f>
        <v>25534766.382486571</v>
      </c>
    </row>
    <row r="434" spans="1:5" x14ac:dyDescent="0.25">
      <c r="A434" s="1">
        <v>44263</v>
      </c>
      <c r="B434" s="7">
        <v>433</v>
      </c>
      <c r="C434">
        <v>1012</v>
      </c>
      <c r="D434">
        <v>1620101</v>
      </c>
      <c r="E434">
        <f>IF(Table2[[#This Row],[Days]]=1,Table2[[#This Row],[Ad Impressions Before Adstock]],Table2[[#This Row],[Ad Impressions Before Adstock]]+Adstock*E433)</f>
        <v>26947659.932753466</v>
      </c>
    </row>
    <row r="435" spans="1:5" x14ac:dyDescent="0.25">
      <c r="A435" s="1">
        <v>44264</v>
      </c>
      <c r="B435" s="7">
        <v>434</v>
      </c>
      <c r="C435">
        <v>881</v>
      </c>
      <c r="D435">
        <v>1434629</v>
      </c>
      <c r="E435">
        <f>IF(Table2[[#This Row],[Days]]=1,Table2[[#This Row],[Ad Impressions Before Adstock]],Table2[[#This Row],[Ad Impressions Before Adstock]]+Adstock*E434)</f>
        <v>28163616.249114953</v>
      </c>
    </row>
    <row r="436" spans="1:5" x14ac:dyDescent="0.25">
      <c r="A436" s="1">
        <v>44265</v>
      </c>
      <c r="B436" s="7">
        <v>435</v>
      </c>
      <c r="C436">
        <v>764</v>
      </c>
      <c r="D436">
        <v>1322327</v>
      </c>
      <c r="E436">
        <f>IF(Table2[[#This Row],[Days]]=1,Table2[[#This Row],[Ad Impressions Before Adstock]],Table2[[#This Row],[Ad Impressions Before Adstock]]+Adstock*E435)</f>
        <v>29257403.421852484</v>
      </c>
    </row>
    <row r="437" spans="1:5" x14ac:dyDescent="0.25">
      <c r="A437" s="1">
        <v>44266</v>
      </c>
      <c r="B437" s="7">
        <v>436</v>
      </c>
      <c r="C437">
        <v>966</v>
      </c>
      <c r="D437">
        <v>1411131</v>
      </c>
      <c r="E437">
        <f>IF(Table2[[#This Row],[Days]]=1,Table2[[#This Row],[Ad Impressions Before Adstock]],Table2[[#This Row],[Ad Impressions Before Adstock]]+Adstock*E436)</f>
        <v>30431118.819216989</v>
      </c>
    </row>
    <row r="438" spans="1:5" x14ac:dyDescent="0.25">
      <c r="A438" s="1">
        <v>44267</v>
      </c>
      <c r="B438" s="7">
        <v>437</v>
      </c>
      <c r="C438">
        <v>1077</v>
      </c>
      <c r="D438">
        <v>1195212</v>
      </c>
      <c r="E438">
        <f>IF(Table2[[#This Row],[Days]]=1,Table2[[#This Row],[Ad Impressions Before Adstock]],Table2[[#This Row],[Ad Impressions Before Adstock]]+Adstock*E437)</f>
        <v>31379390.846138567</v>
      </c>
    </row>
    <row r="439" spans="1:5" x14ac:dyDescent="0.25">
      <c r="A439" s="1">
        <v>44268</v>
      </c>
      <c r="B439" s="7">
        <v>438</v>
      </c>
      <c r="C439">
        <v>601</v>
      </c>
      <c r="D439">
        <v>1242798</v>
      </c>
      <c r="E439">
        <f>IF(Table2[[#This Row],[Days]]=1,Table2[[#This Row],[Ad Impressions Before Adstock]],Table2[[#This Row],[Ad Impressions Before Adstock]]+Adstock*E438)</f>
        <v>32367553.912181772</v>
      </c>
    </row>
    <row r="440" spans="1:5" x14ac:dyDescent="0.25">
      <c r="A440" s="1">
        <v>44269</v>
      </c>
      <c r="B440" s="7">
        <v>439</v>
      </c>
      <c r="C440">
        <v>524</v>
      </c>
      <c r="D440">
        <v>873798</v>
      </c>
      <c r="E440">
        <f>IF(Table2[[#This Row],[Days]]=1,Table2[[#This Row],[Ad Impressions Before Adstock]],Table2[[#This Row],[Ad Impressions Before Adstock]]+Adstock*E439)</f>
        <v>32978698.31278006</v>
      </c>
    </row>
    <row r="441" spans="1:5" x14ac:dyDescent="0.25">
      <c r="A441" s="1">
        <v>44270</v>
      </c>
      <c r="B441" s="7">
        <v>440</v>
      </c>
      <c r="C441">
        <v>945</v>
      </c>
      <c r="D441">
        <v>1020970</v>
      </c>
      <c r="E441">
        <f>IF(Table2[[#This Row],[Days]]=1,Table2[[#This Row],[Ad Impressions Before Adstock]],Table2[[#This Row],[Ad Impressions Before Adstock]]+Adstock*E440)</f>
        <v>33732055.44839938</v>
      </c>
    </row>
    <row r="442" spans="1:5" x14ac:dyDescent="0.25">
      <c r="A442" s="1">
        <v>44271</v>
      </c>
      <c r="B442" s="7">
        <v>441</v>
      </c>
      <c r="C442">
        <v>1386</v>
      </c>
      <c r="D442">
        <v>533105</v>
      </c>
      <c r="E442">
        <f>IF(Table2[[#This Row],[Days]]=1,Table2[[#This Row],[Ad Impressions Before Adstock]],Table2[[#This Row],[Ad Impressions Before Adstock]]+Adstock*E441)</f>
        <v>33991434.302680165</v>
      </c>
    </row>
    <row r="443" spans="1:5" x14ac:dyDescent="0.25">
      <c r="A443" s="1">
        <v>44272</v>
      </c>
      <c r="B443" s="7">
        <v>442</v>
      </c>
      <c r="C443">
        <v>1356</v>
      </c>
      <c r="D443">
        <v>111836</v>
      </c>
      <c r="E443">
        <f>IF(Table2[[#This Row],[Days]]=1,Table2[[#This Row],[Ad Impressions Before Adstock]],Table2[[#This Row],[Ad Impressions Before Adstock]]+Adstock*E442)</f>
        <v>33827439.370486498</v>
      </c>
    </row>
    <row r="444" spans="1:5" x14ac:dyDescent="0.25">
      <c r="A444" s="1">
        <v>44273</v>
      </c>
      <c r="B444" s="7">
        <v>443</v>
      </c>
      <c r="C444">
        <v>1109</v>
      </c>
      <c r="D444">
        <v>124667</v>
      </c>
      <c r="E444">
        <f>IF(Table2[[#This Row],[Days]]=1,Table2[[#This Row],[Ad Impressions Before Adstock]],Table2[[#This Row],[Ad Impressions Before Adstock]]+Adstock*E443)</f>
        <v>33677606.211058095</v>
      </c>
    </row>
    <row r="445" spans="1:5" x14ac:dyDescent="0.25">
      <c r="A445" s="1">
        <v>44274</v>
      </c>
      <c r="B445" s="7">
        <v>444</v>
      </c>
      <c r="C445">
        <v>657</v>
      </c>
      <c r="D445">
        <v>91943</v>
      </c>
      <c r="E445">
        <f>IF(Table2[[#This Row],[Days]]=1,Table2[[#This Row],[Ad Impressions Before Adstock]],Table2[[#This Row],[Ad Impressions Before Adstock]]+Adstock*E444)</f>
        <v>33496264.905590735</v>
      </c>
    </row>
    <row r="446" spans="1:5" x14ac:dyDescent="0.25">
      <c r="A446" s="1">
        <v>44275</v>
      </c>
      <c r="B446" s="7">
        <v>445</v>
      </c>
      <c r="C446">
        <v>678</v>
      </c>
      <c r="D446">
        <v>79238</v>
      </c>
      <c r="E446">
        <f>IF(Table2[[#This Row],[Days]]=1,Table2[[#This Row],[Ad Impressions Before Adstock]],Table2[[#This Row],[Ad Impressions Before Adstock]]+Adstock*E445)</f>
        <v>33303690.13383057</v>
      </c>
    </row>
    <row r="447" spans="1:5" x14ac:dyDescent="0.25">
      <c r="A447" s="1">
        <v>44276</v>
      </c>
      <c r="B447" s="7">
        <v>446</v>
      </c>
      <c r="C447">
        <v>542</v>
      </c>
      <c r="D447">
        <v>62975</v>
      </c>
      <c r="E447">
        <f>IF(Table2[[#This Row],[Days]]=1,Table2[[#This Row],[Ad Impressions Before Adstock]],Table2[[#This Row],[Ad Impressions Before Adstock]]+Adstock*E446)</f>
        <v>33096415.052198119</v>
      </c>
    </row>
    <row r="448" spans="1:5" x14ac:dyDescent="0.25">
      <c r="A448" s="1">
        <v>44277</v>
      </c>
      <c r="B448" s="7">
        <v>447</v>
      </c>
      <c r="C448">
        <v>1262</v>
      </c>
      <c r="D448">
        <v>658770</v>
      </c>
      <c r="E448">
        <f>IF(Table2[[#This Row],[Days]]=1,Table2[[#This Row],[Ad Impressions Before Adstock]],Table2[[#This Row],[Ad Impressions Before Adstock]]+Adstock*E447)</f>
        <v>33486616.949574795</v>
      </c>
    </row>
    <row r="449" spans="1:5" x14ac:dyDescent="0.25">
      <c r="A449" s="1">
        <v>44278</v>
      </c>
      <c r="B449" s="7">
        <v>448</v>
      </c>
      <c r="C449">
        <v>805</v>
      </c>
      <c r="D449">
        <v>1080262</v>
      </c>
      <c r="E449">
        <f>IF(Table2[[#This Row],[Days]]=1,Table2[[#This Row],[Ad Impressions Before Adstock]],Table2[[#This Row],[Ad Impressions Before Adstock]]+Adstock*E448)</f>
        <v>34295144.468265042</v>
      </c>
    </row>
    <row r="450" spans="1:5" x14ac:dyDescent="0.25">
      <c r="A450" s="1">
        <v>44279</v>
      </c>
      <c r="B450" s="7">
        <v>449</v>
      </c>
      <c r="C450">
        <v>1814</v>
      </c>
      <c r="D450">
        <v>1490445</v>
      </c>
      <c r="E450">
        <f>IF(Table2[[#This Row],[Days]]=1,Table2[[#This Row],[Ad Impressions Before Adstock]],Table2[[#This Row],[Ad Impressions Before Adstock]]+Adstock*E449)</f>
        <v>35507294.013470069</v>
      </c>
    </row>
    <row r="451" spans="1:5" x14ac:dyDescent="0.25">
      <c r="A451" s="1">
        <v>44280</v>
      </c>
      <c r="B451" s="7">
        <v>450</v>
      </c>
      <c r="C451">
        <v>899</v>
      </c>
      <c r="D451">
        <v>1256122</v>
      </c>
      <c r="E451">
        <f>IF(Table2[[#This Row],[Days]]=1,Table2[[#This Row],[Ad Impressions Before Adstock]],Table2[[#This Row],[Ad Impressions Before Adstock]]+Adstock*E450)</f>
        <v>36475284.305928744</v>
      </c>
    </row>
    <row r="452" spans="1:5" x14ac:dyDescent="0.25">
      <c r="A452" s="1">
        <v>44281</v>
      </c>
      <c r="B452" s="7">
        <v>451</v>
      </c>
      <c r="C452">
        <v>779</v>
      </c>
      <c r="D452">
        <v>890253</v>
      </c>
      <c r="E452">
        <f>IF(Table2[[#This Row],[Days]]=1,Table2[[#This Row],[Ad Impressions Before Adstock]],Table2[[#This Row],[Ad Impressions Before Adstock]]+Adstock*E451)</f>
        <v>37069550.629328281</v>
      </c>
    </row>
    <row r="453" spans="1:5" x14ac:dyDescent="0.25">
      <c r="A453" s="1">
        <v>44282</v>
      </c>
      <c r="B453" s="7">
        <v>452</v>
      </c>
      <c r="C453">
        <v>544</v>
      </c>
      <c r="D453">
        <v>457190</v>
      </c>
      <c r="E453">
        <f>IF(Table2[[#This Row],[Days]]=1,Table2[[#This Row],[Ad Impressions Before Adstock]],Table2[[#This Row],[Ad Impressions Before Adstock]]+Adstock*E452)</f>
        <v>37225931.648599811</v>
      </c>
    </row>
    <row r="454" spans="1:5" x14ac:dyDescent="0.25">
      <c r="A454" s="1">
        <v>44283</v>
      </c>
      <c r="B454" s="7">
        <v>453</v>
      </c>
      <c r="C454">
        <v>449</v>
      </c>
      <c r="D454">
        <v>249192</v>
      </c>
      <c r="E454">
        <f>IF(Table2[[#This Row],[Days]]=1,Table2[[#This Row],[Ad Impressions Before Adstock]],Table2[[#This Row],[Ad Impressions Before Adstock]]+Adstock*E453)</f>
        <v>37173045.679868691</v>
      </c>
    </row>
    <row r="455" spans="1:5" x14ac:dyDescent="0.25">
      <c r="A455" s="1">
        <v>44284</v>
      </c>
      <c r="B455" s="7">
        <v>454</v>
      </c>
      <c r="C455">
        <v>932</v>
      </c>
      <c r="D455">
        <v>398832</v>
      </c>
      <c r="E455">
        <f>IF(Table2[[#This Row],[Days]]=1,Table2[[#This Row],[Ad Impressions Before Adstock]],Table2[[#This Row],[Ad Impressions Before Adstock]]+Adstock*E454)</f>
        <v>37270228.86590419</v>
      </c>
    </row>
    <row r="456" spans="1:5" x14ac:dyDescent="0.25">
      <c r="A456" s="1">
        <v>44285</v>
      </c>
      <c r="B456" s="7">
        <v>455</v>
      </c>
      <c r="C456">
        <v>708</v>
      </c>
      <c r="D456">
        <v>366206</v>
      </c>
      <c r="E456">
        <f>IF(Table2[[#This Row],[Days]]=1,Table2[[#This Row],[Ad Impressions Before Adstock]],Table2[[#This Row],[Ad Impressions Before Adstock]]+Adstock*E455)</f>
        <v>37333997.437709436</v>
      </c>
    </row>
    <row r="457" spans="1:5" x14ac:dyDescent="0.25">
      <c r="A457" s="1">
        <v>44286</v>
      </c>
      <c r="B457" s="7">
        <v>456</v>
      </c>
      <c r="C457">
        <v>630</v>
      </c>
      <c r="D457">
        <v>368696</v>
      </c>
      <c r="E457">
        <f>IF(Table2[[#This Row],[Days]]=1,Table2[[#This Row],[Ad Impressions Before Adstock]],Table2[[#This Row],[Ad Impressions Before Adstock]]+Adstock*E456)</f>
        <v>37399738.545483917</v>
      </c>
    </row>
    <row r="458" spans="1:5" x14ac:dyDescent="0.25">
      <c r="A458" s="1">
        <v>44287</v>
      </c>
      <c r="B458" s="7">
        <v>457</v>
      </c>
      <c r="C458">
        <v>729</v>
      </c>
      <c r="D458">
        <v>454071</v>
      </c>
      <c r="E458">
        <f>IF(Table2[[#This Row],[Days]]=1,Table2[[#This Row],[Ad Impressions Before Adstock]],Table2[[#This Row],[Ad Impressions Before Adstock]]+Adstock*E457)</f>
        <v>37550321.182652853</v>
      </c>
    </row>
    <row r="459" spans="1:5" x14ac:dyDescent="0.25">
      <c r="A459" s="1">
        <v>44288</v>
      </c>
      <c r="B459" s="7">
        <v>458</v>
      </c>
      <c r="C459">
        <v>927</v>
      </c>
      <c r="D459">
        <v>458250</v>
      </c>
      <c r="E459">
        <f>IF(Table2[[#This Row],[Days]]=1,Table2[[#This Row],[Ad Impressions Before Adstock]],Table2[[#This Row],[Ad Impressions Before Adstock]]+Adstock*E458)</f>
        <v>37703860.884059601</v>
      </c>
    </row>
    <row r="460" spans="1:5" x14ac:dyDescent="0.25">
      <c r="A460" s="1">
        <v>44289</v>
      </c>
      <c r="B460" s="7">
        <v>459</v>
      </c>
      <c r="C460">
        <v>761</v>
      </c>
      <c r="D460">
        <v>151766</v>
      </c>
      <c r="E460">
        <f>IF(Table2[[#This Row],[Days]]=1,Table2[[#This Row],[Ad Impressions Before Adstock]],Table2[[#This Row],[Ad Impressions Before Adstock]]+Adstock*E459)</f>
        <v>37549670.653959289</v>
      </c>
    </row>
    <row r="461" spans="1:5" x14ac:dyDescent="0.25">
      <c r="A461" s="1">
        <v>44290</v>
      </c>
      <c r="B461" s="7">
        <v>460</v>
      </c>
      <c r="C461">
        <v>528</v>
      </c>
      <c r="D461">
        <v>72695</v>
      </c>
      <c r="E461">
        <f>IF(Table2[[#This Row],[Days]]=1,Table2[[#This Row],[Ad Impressions Before Adstock]],Table2[[#This Row],[Ad Impressions Before Adstock]]+Adstock*E460)</f>
        <v>37317660.634223476</v>
      </c>
    </row>
    <row r="462" spans="1:5" x14ac:dyDescent="0.25">
      <c r="A462" s="1">
        <v>44291</v>
      </c>
      <c r="B462" s="7">
        <v>461</v>
      </c>
      <c r="C462">
        <v>587</v>
      </c>
      <c r="D462">
        <v>583423</v>
      </c>
      <c r="E462">
        <f>IF(Table2[[#This Row],[Days]]=1,Table2[[#This Row],[Ad Impressions Before Adstock]],Table2[[#This Row],[Ad Impressions Before Adstock]]+Adstock*E461)</f>
        <v>37598261.31056492</v>
      </c>
    </row>
    <row r="463" spans="1:5" x14ac:dyDescent="0.25">
      <c r="A463" s="1">
        <v>44292</v>
      </c>
      <c r="B463" s="7">
        <v>462</v>
      </c>
      <c r="C463">
        <v>720</v>
      </c>
      <c r="D463">
        <v>594238</v>
      </c>
      <c r="E463">
        <f>IF(Table2[[#This Row],[Days]]=1,Table2[[#This Row],[Ad Impressions Before Adstock]],Table2[[#This Row],[Ad Impressions Before Adstock]]+Adstock*E462)</f>
        <v>37887399.991312705</v>
      </c>
    </row>
    <row r="464" spans="1:5" x14ac:dyDescent="0.25">
      <c r="A464" s="1">
        <v>44293</v>
      </c>
      <c r="B464" s="7">
        <v>463</v>
      </c>
      <c r="C464">
        <v>908</v>
      </c>
      <c r="D464">
        <v>296492</v>
      </c>
      <c r="E464">
        <f>IF(Table2[[#This Row],[Days]]=1,Table2[[#This Row],[Ad Impressions Before Adstock]],Table2[[#This Row],[Ad Impressions Before Adstock]]+Adstock*E463)</f>
        <v>37876446.392961651</v>
      </c>
    </row>
    <row r="465" spans="1:5" x14ac:dyDescent="0.25">
      <c r="A465" s="1">
        <v>44294</v>
      </c>
      <c r="B465" s="7">
        <v>464</v>
      </c>
      <c r="C465">
        <v>799</v>
      </c>
      <c r="D465">
        <v>117176</v>
      </c>
      <c r="E465">
        <f>IF(Table2[[#This Row],[Days]]=1,Table2[[#This Row],[Ad Impressions Before Adstock]],Table2[[#This Row],[Ad Impressions Before Adstock]]+Adstock*E464)</f>
        <v>37686265.679981455</v>
      </c>
    </row>
    <row r="466" spans="1:5" x14ac:dyDescent="0.25">
      <c r="A466" s="1">
        <v>44295</v>
      </c>
      <c r="B466" s="7">
        <v>465</v>
      </c>
      <c r="C466">
        <v>1096</v>
      </c>
      <c r="D466">
        <v>127108</v>
      </c>
      <c r="E466">
        <f>IF(Table2[[#This Row],[Days]]=1,Table2[[#This Row],[Ad Impressions Before Adstock]],Table2[[#This Row],[Ad Impressions Before Adstock]]+Adstock*E465)</f>
        <v>37507560.230015099</v>
      </c>
    </row>
    <row r="467" spans="1:5" x14ac:dyDescent="0.25">
      <c r="A467" s="1">
        <v>44296</v>
      </c>
      <c r="B467" s="7">
        <v>466</v>
      </c>
      <c r="C467">
        <v>661</v>
      </c>
      <c r="D467">
        <v>55317</v>
      </c>
      <c r="E467">
        <f>IF(Table2[[#This Row],[Days]]=1,Table2[[#This Row],[Ad Impressions Before Adstock]],Table2[[#This Row],[Ad Impressions Before Adstock]]+Adstock*E466)</f>
        <v>37258513.924529657</v>
      </c>
    </row>
    <row r="468" spans="1:5" x14ac:dyDescent="0.25">
      <c r="A468" s="1">
        <v>44297</v>
      </c>
      <c r="B468" s="7">
        <v>467</v>
      </c>
      <c r="C468">
        <v>572</v>
      </c>
      <c r="D468">
        <v>56223</v>
      </c>
      <c r="E468">
        <f>IF(Table2[[#This Row],[Days]]=1,Table2[[#This Row],[Ad Impressions Before Adstock]],Table2[[#This Row],[Ad Impressions Before Adstock]]+Adstock*E467)</f>
        <v>37012394.559790336</v>
      </c>
    </row>
    <row r="469" spans="1:5" x14ac:dyDescent="0.25">
      <c r="A469" s="1">
        <v>44298</v>
      </c>
      <c r="B469" s="7">
        <v>468</v>
      </c>
      <c r="C469">
        <v>678</v>
      </c>
      <c r="D469">
        <v>99081</v>
      </c>
      <c r="E469">
        <f>IF(Table2[[#This Row],[Days]]=1,Table2[[#This Row],[Ad Impressions Before Adstock]],Table2[[#This Row],[Ad Impressions Before Adstock]]+Adstock*E468)</f>
        <v>36811130.384495929</v>
      </c>
    </row>
    <row r="470" spans="1:5" x14ac:dyDescent="0.25">
      <c r="A470" s="1">
        <v>44299</v>
      </c>
      <c r="B470" s="7">
        <v>469</v>
      </c>
      <c r="C470">
        <v>775</v>
      </c>
      <c r="D470">
        <v>96675</v>
      </c>
      <c r="E470">
        <f>IF(Table2[[#This Row],[Days]]=1,Table2[[#This Row],[Ad Impressions Before Adstock]],Table2[[#This Row],[Ad Impressions Before Adstock]]+Adstock*E469)</f>
        <v>36609093.411395766</v>
      </c>
    </row>
    <row r="471" spans="1:5" x14ac:dyDescent="0.25">
      <c r="A471" s="1">
        <v>44300</v>
      </c>
      <c r="B471" s="7">
        <v>470</v>
      </c>
      <c r="C471">
        <v>790</v>
      </c>
      <c r="D471">
        <v>102220</v>
      </c>
      <c r="E471">
        <f>IF(Table2[[#This Row],[Days]]=1,Table2[[#This Row],[Ad Impressions Before Adstock]],Table2[[#This Row],[Ad Impressions Before Adstock]]+Adstock*E470)</f>
        <v>36414240.911526762</v>
      </c>
    </row>
    <row r="472" spans="1:5" x14ac:dyDescent="0.25">
      <c r="A472" s="1">
        <v>44301</v>
      </c>
      <c r="B472" s="7">
        <v>471</v>
      </c>
      <c r="C472">
        <v>823</v>
      </c>
      <c r="D472">
        <v>101067</v>
      </c>
      <c r="E472">
        <f>IF(Table2[[#This Row],[Days]]=1,Table2[[#This Row],[Ad Impressions Before Adstock]],Table2[[#This Row],[Ad Impressions Before Adstock]]+Adstock*E471)</f>
        <v>36219816.584908657</v>
      </c>
    </row>
    <row r="473" spans="1:5" x14ac:dyDescent="0.25">
      <c r="A473" s="1">
        <v>44302</v>
      </c>
      <c r="B473" s="7">
        <v>472</v>
      </c>
      <c r="C473">
        <v>954</v>
      </c>
      <c r="D473">
        <v>91260</v>
      </c>
      <c r="E473">
        <f>IF(Table2[[#This Row],[Days]]=1,Table2[[#This Row],[Ad Impressions Before Adstock]],Table2[[#This Row],[Ad Impressions Before Adstock]]+Adstock*E472)</f>
        <v>36017162.957035907</v>
      </c>
    </row>
    <row r="474" spans="1:5" x14ac:dyDescent="0.25">
      <c r="A474" s="1">
        <v>44303</v>
      </c>
      <c r="B474" s="7">
        <v>473</v>
      </c>
      <c r="C474">
        <v>620</v>
      </c>
      <c r="D474">
        <v>71378</v>
      </c>
      <c r="E474">
        <f>IF(Table2[[#This Row],[Days]]=1,Table2[[#This Row],[Ad Impressions Before Adstock]],Table2[[#This Row],[Ad Impressions Before Adstock]]+Adstock*E473)</f>
        <v>35796271.806374408</v>
      </c>
    </row>
    <row r="475" spans="1:5" x14ac:dyDescent="0.25">
      <c r="A475" s="1">
        <v>44304</v>
      </c>
      <c r="B475" s="7">
        <v>474</v>
      </c>
      <c r="C475">
        <v>492</v>
      </c>
      <c r="D475">
        <v>69215</v>
      </c>
      <c r="E475">
        <f>IF(Table2[[#This Row],[Days]]=1,Table2[[#This Row],[Ad Impressions Before Adstock]],Table2[[#This Row],[Ad Impressions Before Adstock]]+Adstock*E474)</f>
        <v>35575010.125293858</v>
      </c>
    </row>
    <row r="476" spans="1:5" x14ac:dyDescent="0.25">
      <c r="A476" s="1">
        <v>44305</v>
      </c>
      <c r="B476" s="7">
        <v>475</v>
      </c>
      <c r="C476">
        <v>1019</v>
      </c>
      <c r="D476">
        <v>82398</v>
      </c>
      <c r="E476">
        <f>IF(Table2[[#This Row],[Days]]=1,Table2[[#This Row],[Ad Impressions Before Adstock]],Table2[[#This Row],[Ad Impressions Before Adstock]]+Adstock*E475)</f>
        <v>35368726.920544431</v>
      </c>
    </row>
    <row r="477" spans="1:5" x14ac:dyDescent="0.25">
      <c r="A477" s="1">
        <v>44306</v>
      </c>
      <c r="B477" s="7">
        <v>476</v>
      </c>
      <c r="C477">
        <v>796</v>
      </c>
      <c r="D477">
        <v>149836</v>
      </c>
      <c r="E477">
        <f>IF(Table2[[#This Row],[Days]]=1,Table2[[#This Row],[Ad Impressions Before Adstock]],Table2[[#This Row],[Ad Impressions Before Adstock]]+Adstock*E476)</f>
        <v>35231555.646002099</v>
      </c>
    </row>
    <row r="478" spans="1:5" x14ac:dyDescent="0.25">
      <c r="A478" s="1">
        <v>44307</v>
      </c>
      <c r="B478" s="7">
        <v>477</v>
      </c>
      <c r="C478">
        <v>686</v>
      </c>
      <c r="D478">
        <v>82342</v>
      </c>
      <c r="E478">
        <f>IF(Table2[[#This Row],[Days]]=1,Table2[[#This Row],[Ad Impressions Before Adstock]],Table2[[#This Row],[Ad Impressions Before Adstock]]+Adstock*E477)</f>
        <v>35028003.477785036</v>
      </c>
    </row>
    <row r="479" spans="1:5" x14ac:dyDescent="0.25">
      <c r="A479" s="1">
        <v>44308</v>
      </c>
      <c r="B479" s="7">
        <v>478</v>
      </c>
      <c r="C479">
        <v>869</v>
      </c>
      <c r="D479">
        <v>53415</v>
      </c>
      <c r="E479">
        <f>IF(Table2[[#This Row],[Days]]=1,Table2[[#This Row],[Ad Impressions Before Adstock]],Table2[[#This Row],[Ad Impressions Before Adstock]]+Adstock*E478)</f>
        <v>34797176.078181483</v>
      </c>
    </row>
    <row r="480" spans="1:5" x14ac:dyDescent="0.25">
      <c r="A480" s="1">
        <v>44309</v>
      </c>
      <c r="B480" s="7">
        <v>479</v>
      </c>
      <c r="C480">
        <v>907</v>
      </c>
      <c r="D480">
        <v>21327</v>
      </c>
      <c r="E480">
        <f>IF(Table2[[#This Row],[Days]]=1,Table2[[#This Row],[Ad Impressions Before Adstock]],Table2[[#This Row],[Ad Impressions Before Adstock]]+Adstock*E479)</f>
        <v>34536133.778025322</v>
      </c>
    </row>
    <row r="481" spans="1:5" x14ac:dyDescent="0.25">
      <c r="A481" s="1">
        <v>44310</v>
      </c>
      <c r="B481" s="7">
        <v>480</v>
      </c>
      <c r="C481">
        <v>484</v>
      </c>
      <c r="D481">
        <v>9517</v>
      </c>
      <c r="E481">
        <f>IF(Table2[[#This Row],[Days]]=1,Table2[[#This Row],[Ad Impressions Before Adstock]],Table2[[#This Row],[Ad Impressions Before Adstock]]+Adstock*E480)</f>
        <v>34265399.762739196</v>
      </c>
    </row>
    <row r="482" spans="1:5" x14ac:dyDescent="0.25">
      <c r="A482" s="1">
        <v>44311</v>
      </c>
      <c r="B482" s="7">
        <v>481</v>
      </c>
      <c r="C482">
        <v>509</v>
      </c>
      <c r="D482">
        <v>4546</v>
      </c>
      <c r="E482">
        <f>IF(Table2[[#This Row],[Days]]=1,Table2[[#This Row],[Ad Impressions Before Adstock]],Table2[[#This Row],[Ad Impressions Before Adstock]]+Adstock*E481)</f>
        <v>33991891.677866414</v>
      </c>
    </row>
    <row r="483" spans="1:5" x14ac:dyDescent="0.25">
      <c r="A483" s="1">
        <v>44312</v>
      </c>
      <c r="B483" s="7">
        <v>482</v>
      </c>
      <c r="C483">
        <v>1145</v>
      </c>
      <c r="D483">
        <v>11414</v>
      </c>
      <c r="E483">
        <f>IF(Table2[[#This Row],[Days]]=1,Table2[[#This Row],[Ad Impressions Before Adstock]],Table2[[#This Row],[Ad Impressions Before Adstock]]+Adstock*E482)</f>
        <v>33727471.034201711</v>
      </c>
    </row>
    <row r="484" spans="1:5" x14ac:dyDescent="0.25">
      <c r="A484" s="1">
        <v>44313</v>
      </c>
      <c r="B484" s="7">
        <v>483</v>
      </c>
      <c r="C484">
        <v>1216</v>
      </c>
      <c r="D484">
        <v>13748</v>
      </c>
      <c r="E484">
        <f>IF(Table2[[#This Row],[Days]]=1,Table2[[#This Row],[Ad Impressions Before Adstock]],Table2[[#This Row],[Ad Impressions Before Adstock]]+Adstock*E483)</f>
        <v>33467530.089714743</v>
      </c>
    </row>
    <row r="485" spans="1:5" x14ac:dyDescent="0.25">
      <c r="A485" s="1">
        <v>44314</v>
      </c>
      <c r="B485" s="7">
        <v>484</v>
      </c>
      <c r="C485">
        <v>1056</v>
      </c>
      <c r="D485">
        <v>12178</v>
      </c>
      <c r="E485">
        <f>IF(Table2[[#This Row],[Days]]=1,Table2[[#This Row],[Ad Impressions Before Adstock]],Table2[[#This Row],[Ad Impressions Before Adstock]]+Adstock*E484)</f>
        <v>33208128.492906213</v>
      </c>
    </row>
    <row r="486" spans="1:5" x14ac:dyDescent="0.25">
      <c r="A486" s="1">
        <v>44315</v>
      </c>
      <c r="B486" s="7">
        <v>485</v>
      </c>
      <c r="C486">
        <v>752</v>
      </c>
      <c r="D486">
        <v>18314</v>
      </c>
      <c r="E486">
        <f>IF(Table2[[#This Row],[Days]]=1,Table2[[#This Row],[Ad Impressions Before Adstock]],Table2[[#This Row],[Ad Impressions Before Adstock]]+Adstock*E485)</f>
        <v>32956967.867121354</v>
      </c>
    </row>
    <row r="487" spans="1:5" x14ac:dyDescent="0.25">
      <c r="A487" s="1">
        <v>44316</v>
      </c>
      <c r="B487" s="7">
        <v>486</v>
      </c>
      <c r="C487">
        <v>759</v>
      </c>
      <c r="D487">
        <v>14997</v>
      </c>
      <c r="E487">
        <f>IF(Table2[[#This Row],[Days]]=1,Table2[[#This Row],[Ad Impressions Before Adstock]],Table2[[#This Row],[Ad Impressions Before Adstock]]+Adstock*E486)</f>
        <v>32704528.339197379</v>
      </c>
    </row>
    <row r="488" spans="1:5" x14ac:dyDescent="0.25">
      <c r="A488" s="1">
        <v>44317</v>
      </c>
      <c r="B488" s="7">
        <v>487</v>
      </c>
      <c r="C488">
        <v>491</v>
      </c>
      <c r="D488">
        <v>15385</v>
      </c>
      <c r="E488">
        <f>IF(Table2[[#This Row],[Days]]=1,Table2[[#This Row],[Ad Impressions Before Adstock]],Table2[[#This Row],[Ad Impressions Before Adstock]]+Adstock*E487)</f>
        <v>32454525.287065562</v>
      </c>
    </row>
    <row r="489" spans="1:5" x14ac:dyDescent="0.25">
      <c r="A489" s="1">
        <v>44318</v>
      </c>
      <c r="B489" s="7">
        <v>488</v>
      </c>
      <c r="C489">
        <v>501</v>
      </c>
      <c r="D489">
        <v>16360</v>
      </c>
      <c r="E489">
        <f>IF(Table2[[#This Row],[Days]]=1,Table2[[#This Row],[Ad Impressions Before Adstock]],Table2[[#This Row],[Ad Impressions Before Adstock]]+Adstock*E488)</f>
        <v>32207525.9394099</v>
      </c>
    </row>
    <row r="490" spans="1:5" x14ac:dyDescent="0.25">
      <c r="A490" s="1">
        <v>44319</v>
      </c>
      <c r="B490" s="7">
        <v>489</v>
      </c>
      <c r="C490">
        <v>792</v>
      </c>
      <c r="D490">
        <v>14985</v>
      </c>
      <c r="E490">
        <f>IF(Table2[[#This Row],[Days]]=1,Table2[[#This Row],[Ad Impressions Before Adstock]],Table2[[#This Row],[Ad Impressions Before Adstock]]+Adstock*E489)</f>
        <v>31961155.922013104</v>
      </c>
    </row>
    <row r="491" spans="1:5" x14ac:dyDescent="0.25">
      <c r="A491" s="1">
        <v>44320</v>
      </c>
      <c r="B491" s="7">
        <v>490</v>
      </c>
      <c r="C491">
        <v>1013</v>
      </c>
      <c r="D491">
        <v>14768</v>
      </c>
      <c r="E491">
        <f>IF(Table2[[#This Row],[Days]]=1,Table2[[#This Row],[Ad Impressions Before Adstock]],Table2[[#This Row],[Ad Impressions Before Adstock]]+Adstock*E490)</f>
        <v>31716568.128037065</v>
      </c>
    </row>
    <row r="492" spans="1:5" x14ac:dyDescent="0.25">
      <c r="A492" s="1">
        <v>44321</v>
      </c>
      <c r="B492" s="7">
        <v>491</v>
      </c>
      <c r="C492">
        <v>705</v>
      </c>
      <c r="D492">
        <v>43962</v>
      </c>
      <c r="E492">
        <f>IF(Table2[[#This Row],[Days]]=1,Table2[[#This Row],[Ad Impressions Before Adstock]],Table2[[#This Row],[Ad Impressions Before Adstock]]+Adstock*E491)</f>
        <v>31503159.095239826</v>
      </c>
    </row>
    <row r="493" spans="1:5" x14ac:dyDescent="0.25">
      <c r="A493" s="1">
        <v>44322</v>
      </c>
      <c r="B493" s="7">
        <v>492</v>
      </c>
      <c r="C493">
        <v>1181</v>
      </c>
      <c r="D493">
        <v>83158</v>
      </c>
      <c r="E493">
        <f>IF(Table2[[#This Row],[Days]]=1,Table2[[#This Row],[Ad Impressions Before Adstock]],Table2[[#This Row],[Ad Impressions Before Adstock]]+Adstock*E492)</f>
        <v>31330677.816740766</v>
      </c>
    </row>
    <row r="494" spans="1:5" x14ac:dyDescent="0.25">
      <c r="A494" s="1">
        <v>44323</v>
      </c>
      <c r="B494" s="7">
        <v>493</v>
      </c>
      <c r="C494">
        <v>1152</v>
      </c>
      <c r="D494">
        <v>46784</v>
      </c>
      <c r="E494">
        <f>IF(Table2[[#This Row],[Days]]=1,Table2[[#This Row],[Ad Impressions Before Adstock]],Table2[[#This Row],[Ad Impressions Before Adstock]]+Adstock*E493)</f>
        <v>31123222.175321177</v>
      </c>
    </row>
    <row r="495" spans="1:5" x14ac:dyDescent="0.25">
      <c r="A495" s="1">
        <v>44324</v>
      </c>
      <c r="B495" s="7">
        <v>494</v>
      </c>
      <c r="C495">
        <v>583</v>
      </c>
      <c r="D495">
        <v>9557</v>
      </c>
      <c r="E495">
        <f>IF(Table2[[#This Row],[Days]]=1,Table2[[#This Row],[Ad Impressions Before Adstock]],Table2[[#This Row],[Ad Impressions Before Adstock]]+Adstock*E494)</f>
        <v>30880222.978102617</v>
      </c>
    </row>
    <row r="496" spans="1:5" x14ac:dyDescent="0.25">
      <c r="A496" s="1">
        <v>44325</v>
      </c>
      <c r="B496" s="7">
        <v>495</v>
      </c>
      <c r="C496">
        <v>563</v>
      </c>
      <c r="D496">
        <v>13091</v>
      </c>
      <c r="E496">
        <f>IF(Table2[[#This Row],[Days]]=1,Table2[[#This Row],[Ad Impressions Before Adstock]],Table2[[#This Row],[Ad Impressions Before Adstock]]+Adstock*E495)</f>
        <v>30642729.651046824</v>
      </c>
    </row>
    <row r="497" spans="1:5" x14ac:dyDescent="0.25">
      <c r="A497" s="1">
        <v>44326</v>
      </c>
      <c r="B497" s="7">
        <v>496</v>
      </c>
      <c r="C497">
        <v>850</v>
      </c>
      <c r="D497">
        <v>26711</v>
      </c>
      <c r="E497">
        <f>IF(Table2[[#This Row],[Days]]=1,Table2[[#This Row],[Ad Impressions Before Adstock]],Table2[[#This Row],[Ad Impressions Before Adstock]]+Adstock*E496)</f>
        <v>30420783.515565481</v>
      </c>
    </row>
    <row r="498" spans="1:5" x14ac:dyDescent="0.25">
      <c r="A498" s="1">
        <v>44327</v>
      </c>
      <c r="B498" s="7">
        <v>497</v>
      </c>
      <c r="C498">
        <v>1425</v>
      </c>
      <c r="D498">
        <v>44148</v>
      </c>
      <c r="E498">
        <f>IF(Table2[[#This Row],[Days]]=1,Table2[[#This Row],[Ad Impressions Before Adstock]],Table2[[#This Row],[Ad Impressions Before Adstock]]+Adstock*E497)</f>
        <v>30218075.410570275</v>
      </c>
    </row>
    <row r="499" spans="1:5" x14ac:dyDescent="0.25">
      <c r="A499" s="1">
        <v>44328</v>
      </c>
      <c r="B499" s="7">
        <v>498</v>
      </c>
      <c r="C499">
        <v>879</v>
      </c>
      <c r="D499">
        <v>1075</v>
      </c>
      <c r="E499">
        <f>IF(Table2[[#This Row],[Days]]=1,Table2[[#This Row],[Ad Impressions Before Adstock]],Table2[[#This Row],[Ad Impressions Before Adstock]]+Adstock*E498)</f>
        <v>29973939.224852853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2020-2021_aggregate_direct_visi</vt:lpstr>
      <vt:lpstr>Adstock</vt:lpstr>
      <vt:lpstr>Adstock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Windows User</cp:lastModifiedBy>
  <dcterms:created xsi:type="dcterms:W3CDTF">2021-05-20T09:04:39Z</dcterms:created>
  <dcterms:modified xsi:type="dcterms:W3CDTF">2021-05-20T10:04:46Z</dcterms:modified>
</cp:coreProperties>
</file>