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oka\funWorkspace\CloudDoor\generatedStats\standalone\"/>
    </mc:Choice>
  </mc:AlternateContent>
  <xr:revisionPtr revIDLastSave="0" documentId="13_ncr:1_{42D34061-683C-4B9A-9F16-DF3A93A7887D}" xr6:coauthVersionLast="34" xr6:coauthVersionMax="34" xr10:uidLastSave="{00000000-0000-0000-0000-000000000000}"/>
  <bookViews>
    <workbookView xWindow="0" yWindow="0" windowWidth="28800" windowHeight="11925" xr2:uid="{39CE6977-A102-4E5C-ABBE-5D8AFEC3BC33}"/>
  </bookViews>
  <sheets>
    <sheet name="Price calculation - single" sheetId="1" r:id="rId1"/>
    <sheet name="Price calculation - multi" sheetId="3" r:id="rId2"/>
    <sheet name="Data transfer estiamtion" sheetId="2" r:id="rId3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" i="1" l="1"/>
  <c r="D8" i="3"/>
  <c r="C17" i="2"/>
  <c r="B17" i="2"/>
  <c r="C7" i="2"/>
  <c r="B7" i="2"/>
  <c r="C6" i="2"/>
  <c r="B6" i="2"/>
  <c r="F7" i="2"/>
  <c r="B5" i="2"/>
  <c r="C5" i="2"/>
  <c r="B4" i="2"/>
  <c r="C4" i="2"/>
  <c r="F6" i="2"/>
  <c r="B3" i="2"/>
  <c r="B2" i="2"/>
  <c r="F4" i="2"/>
  <c r="C3" i="2"/>
  <c r="F1" i="2"/>
</calcChain>
</file>

<file path=xl/sharedStrings.xml><?xml version="1.0" encoding="utf-8"?>
<sst xmlns="http://schemas.openxmlformats.org/spreadsheetml/2006/main" count="47" uniqueCount="35">
  <si>
    <t>Service</t>
  </si>
  <si>
    <t>Details</t>
  </si>
  <si>
    <t>Why it is needed</t>
  </si>
  <si>
    <t>Single instance</t>
  </si>
  <si>
    <t>EC2</t>
  </si>
  <si>
    <t>What</t>
  </si>
  <si>
    <t>Bot connection establishment</t>
  </si>
  <si>
    <t>TCP packet size (KB)</t>
  </si>
  <si>
    <t>Average admin request size</t>
  </si>
  <si>
    <t>How much IN (KB)</t>
  </si>
  <si>
    <t>How much OUT (KB)</t>
  </si>
  <si>
    <t>Average admin response size</t>
  </si>
  <si>
    <t>Days in a month</t>
  </si>
  <si>
    <t>Average number of admin requests a day</t>
  </si>
  <si>
    <t>Registration messages</t>
  </si>
  <si>
    <t>Number of bots</t>
  </si>
  <si>
    <t>Admin requests</t>
  </si>
  <si>
    <t>Bot command response</t>
  </si>
  <si>
    <t>Admin file requests</t>
  </si>
  <si>
    <t>Average downloadable file size</t>
  </si>
  <si>
    <t>Number of file requests a day</t>
  </si>
  <si>
    <t>File response</t>
  </si>
  <si>
    <t>Price (USD)</t>
  </si>
  <si>
    <t>Data transfer IN</t>
  </si>
  <si>
    <t>Data transfer OUT</t>
  </si>
  <si>
    <t>100GB</t>
  </si>
  <si>
    <t>t2.small instance with external IP address</t>
  </si>
  <si>
    <t>Multi-instance</t>
  </si>
  <si>
    <t>t2.nano instance with external IP address</t>
  </si>
  <si>
    <t>Redis cache</t>
  </si>
  <si>
    <t>Load balancing</t>
  </si>
  <si>
    <t>t2.nano instance provides 0.5GB of memory which is sufficient for lower number of clients</t>
  </si>
  <si>
    <t>The data transferred from the admin to the server as well as the responses generated by bots and bot registration</t>
  </si>
  <si>
    <t>The data transferred to bots and response for the administrator</t>
  </si>
  <si>
    <t>t2.small instance provides 2GB of memory. To provide for our 10000 bots this is all we need and a little bit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</si>
</sst>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164" fontId="0" fillId="0" borderId="3" xfId="0" applyNumberFormat="1" applyBorder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6EDD1-3135-4194-A569-F219C65D247B}">
  <dimension ref="A1:D6"/>
  <sheetViews>
    <sheetView tabSelected="1" workbookViewId="0">
      <selection activeCell="C5" sqref="C5"/>
    </sheetView>
  </sheetViews>
  <sheetFormatPr defaultRowHeight="15" x14ac:dyDescent="0.25"/>
  <cols>
    <col min="1" max="1" width="16.7109375" style="2" bestFit="1" customWidth="1"/>
    <col min="2" max="2" width="25.28515625" style="2" customWidth="1"/>
    <col min="3" max="3" width="36.7109375" style="2" customWidth="1"/>
    <col min="4" max="4" width="10.85546875" style="2" bestFit="1" customWidth="1"/>
    <col min="5" max="17" width="9.140625" style="2"/>
    <col min="18" max="18" width="12.42578125" style="2" bestFit="1" customWidth="1"/>
    <col min="19" max="16384" width="9.140625" style="2"/>
  </cols>
  <sheetData>
    <row r="1" spans="1:4" ht="16.5" thickTop="1" thickBot="1" x14ac:dyDescent="0.3">
      <c r="A1" s="1" t="s">
        <v>3</v>
      </c>
      <c r="B1" s="1"/>
      <c r="C1" s="1"/>
      <c r="D1" s="1"/>
    </row>
    <row r="2" spans="1:4" ht="16.5" thickTop="1" thickBot="1" x14ac:dyDescent="0.3">
      <c r="A2" s="3" t="s">
        <v>0</v>
      </c>
      <c r="B2" s="3" t="s">
        <v>1</v>
      </c>
      <c r="C2" s="3" t="s">
        <v>2</v>
      </c>
      <c r="D2" s="3" t="s">
        <v>22</v>
      </c>
    </row>
    <row r="3" spans="1:4" ht="45.75" thickTop="1" x14ac:dyDescent="0.25">
      <c r="A3" s="4" t="s">
        <v>4</v>
      </c>
      <c r="B3" s="4" t="s">
        <v>26</v>
      </c>
      <c r="C3" s="4" t="s">
        <v>34</v>
      </c>
      <c r="D3" s="5">
        <v>21.96</v>
      </c>
    </row>
    <row r="4" spans="1:4" ht="45" x14ac:dyDescent="0.25">
      <c r="A4" s="6" t="s">
        <v>23</v>
      </c>
      <c r="B4" s="6" t="s">
        <v>25</v>
      </c>
      <c r="C4" s="6" t="s">
        <v>32</v>
      </c>
      <c r="D4" s="7">
        <v>0</v>
      </c>
    </row>
    <row r="5" spans="1:4" ht="30" x14ac:dyDescent="0.25">
      <c r="A5" s="6" t="s">
        <v>24</v>
      </c>
      <c r="B5" s="6" t="s">
        <v>25</v>
      </c>
      <c r="C5" s="6" t="s">
        <v>33</v>
      </c>
      <c r="D5" s="7">
        <v>8.91</v>
      </c>
    </row>
    <row r="6" spans="1:4" x14ac:dyDescent="0.25">
      <c r="A6" s="8"/>
      <c r="B6" s="8"/>
      <c r="C6" s="8"/>
      <c r="D6" s="7">
        <f>SUM(D3:D5)</f>
        <v>30.87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05F4A-20E4-4E3F-9386-F670E3907325}">
  <dimension ref="A1:D8"/>
  <sheetViews>
    <sheetView workbookViewId="0">
      <selection activeCell="C5" sqref="C5"/>
    </sheetView>
  </sheetViews>
  <sheetFormatPr defaultRowHeight="15" x14ac:dyDescent="0.25"/>
  <cols>
    <col min="1" max="1" width="16.7109375" style="2" bestFit="1" customWidth="1"/>
    <col min="2" max="2" width="23.28515625" style="2" customWidth="1"/>
    <col min="3" max="3" width="25.42578125" style="2" customWidth="1"/>
    <col min="4" max="4" width="10.85546875" style="2" bestFit="1" customWidth="1"/>
    <col min="5" max="16384" width="9.140625" style="2"/>
  </cols>
  <sheetData>
    <row r="1" spans="1:4" ht="16.5" thickTop="1" thickBot="1" x14ac:dyDescent="0.3">
      <c r="A1" s="1" t="s">
        <v>27</v>
      </c>
      <c r="B1" s="1"/>
      <c r="C1" s="1"/>
      <c r="D1" s="1"/>
    </row>
    <row r="2" spans="1:4" ht="16.5" thickTop="1" thickBot="1" x14ac:dyDescent="0.3">
      <c r="A2" s="3" t="s">
        <v>0</v>
      </c>
      <c r="B2" s="3" t="s">
        <v>1</v>
      </c>
      <c r="C2" s="3" t="s">
        <v>2</v>
      </c>
      <c r="D2" s="3" t="s">
        <v>22</v>
      </c>
    </row>
    <row r="3" spans="1:4" ht="60.75" thickTop="1" x14ac:dyDescent="0.25">
      <c r="A3" s="4" t="s">
        <v>4</v>
      </c>
      <c r="B3" s="4" t="s">
        <v>28</v>
      </c>
      <c r="C3" s="4" t="s">
        <v>31</v>
      </c>
      <c r="D3" s="5">
        <v>8.2799999999999994</v>
      </c>
    </row>
    <row r="4" spans="1:4" ht="75" x14ac:dyDescent="0.25">
      <c r="A4" s="6" t="s">
        <v>23</v>
      </c>
      <c r="B4" s="6" t="s">
        <v>25</v>
      </c>
      <c r="C4" s="6" t="s">
        <v>32</v>
      </c>
      <c r="D4" s="7">
        <v>0</v>
      </c>
    </row>
    <row r="5" spans="1:4" ht="45" x14ac:dyDescent="0.25">
      <c r="A5" s="6" t="s">
        <v>24</v>
      </c>
      <c r="B5" s="6" t="s">
        <v>25</v>
      </c>
      <c r="C5" s="6" t="s">
        <v>33</v>
      </c>
      <c r="D5" s="7">
        <v>8.91</v>
      </c>
    </row>
    <row r="6" spans="1:4" x14ac:dyDescent="0.25">
      <c r="A6" s="6" t="s">
        <v>29</v>
      </c>
      <c r="B6" s="6"/>
      <c r="C6" s="6"/>
      <c r="D6" s="7">
        <v>13.18</v>
      </c>
    </row>
    <row r="7" spans="1:4" x14ac:dyDescent="0.25">
      <c r="A7" s="6" t="s">
        <v>30</v>
      </c>
      <c r="B7" s="6"/>
      <c r="C7" s="6"/>
      <c r="D7" s="7">
        <v>22.1</v>
      </c>
    </row>
    <row r="8" spans="1:4" x14ac:dyDescent="0.25">
      <c r="A8" s="8"/>
      <c r="B8" s="8"/>
      <c r="C8" s="8"/>
      <c r="D8" s="7">
        <f>SUM(D3:D7)</f>
        <v>52.47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CC601-0AD3-400D-BE6E-95A61429561C}">
  <dimension ref="A1:F17"/>
  <sheetViews>
    <sheetView workbookViewId="0">
      <selection activeCell="A17" sqref="A17"/>
    </sheetView>
  </sheetViews>
  <sheetFormatPr defaultRowHeight="15" x14ac:dyDescent="0.25"/>
  <cols>
    <col min="1" max="1" width="28" bestFit="1" customWidth="1"/>
    <col min="2" max="2" width="17" bestFit="1" customWidth="1"/>
    <col min="3" max="3" width="18.85546875" bestFit="1" customWidth="1"/>
    <col min="5" max="5" width="38.140625" bestFit="1" customWidth="1"/>
  </cols>
  <sheetData>
    <row r="1" spans="1:6" x14ac:dyDescent="0.25">
      <c r="A1" t="s">
        <v>5</v>
      </c>
      <c r="B1" t="s">
        <v>9</v>
      </c>
      <c r="C1" t="s">
        <v>10</v>
      </c>
      <c r="E1" t="s">
        <v>7</v>
      </c>
      <c r="F1">
        <f>65535/1024</f>
        <v>63.9990234375</v>
      </c>
    </row>
    <row r="2" spans="1:6" x14ac:dyDescent="0.25">
      <c r="A2" t="s">
        <v>14</v>
      </c>
      <c r="B2">
        <f xml:space="preserve"> 20 * F2*F5</f>
        <v>6000000</v>
      </c>
      <c r="E2" t="s">
        <v>12</v>
      </c>
      <c r="F2">
        <v>30</v>
      </c>
    </row>
    <row r="3" spans="1:6" x14ac:dyDescent="0.25">
      <c r="A3" t="s">
        <v>6</v>
      </c>
      <c r="B3">
        <f>F1*3*F2*F5</f>
        <v>57599121.09375</v>
      </c>
      <c r="C3">
        <f>F1*3</f>
        <v>191.9970703125</v>
      </c>
      <c r="E3" t="s">
        <v>13</v>
      </c>
      <c r="F3">
        <v>100</v>
      </c>
    </row>
    <row r="4" spans="1:6" x14ac:dyDescent="0.25">
      <c r="A4" t="s">
        <v>16</v>
      </c>
      <c r="B4">
        <f>F3*F2*F4</f>
        <v>575991.2109375</v>
      </c>
      <c r="C4">
        <f>F2*F3*F6</f>
        <v>575991.2109375</v>
      </c>
      <c r="E4" t="s">
        <v>8</v>
      </c>
      <c r="F4">
        <f>3*F1</f>
        <v>191.9970703125</v>
      </c>
    </row>
    <row r="5" spans="1:6" x14ac:dyDescent="0.25">
      <c r="A5" t="s">
        <v>17</v>
      </c>
      <c r="B5">
        <f>C4*F5</f>
        <v>5759912109.375</v>
      </c>
      <c r="C5">
        <f>B4*F5</f>
        <v>5759912109.375</v>
      </c>
      <c r="E5" t="s">
        <v>15</v>
      </c>
      <c r="F5">
        <v>10000</v>
      </c>
    </row>
    <row r="6" spans="1:6" x14ac:dyDescent="0.25">
      <c r="A6" t="s">
        <v>18</v>
      </c>
      <c r="B6">
        <f>F8*F2*F1</f>
        <v>19199.70703125</v>
      </c>
      <c r="C6">
        <f>F8*F7*F2</f>
        <v>1536000</v>
      </c>
      <c r="E6" t="s">
        <v>11</v>
      </c>
      <c r="F6">
        <f>3*F1</f>
        <v>191.9970703125</v>
      </c>
    </row>
    <row r="7" spans="1:6" x14ac:dyDescent="0.25">
      <c r="A7" t="s">
        <v>21</v>
      </c>
      <c r="B7">
        <f>C6</f>
        <v>1536000</v>
      </c>
      <c r="C7">
        <f>B6</f>
        <v>19199.70703125</v>
      </c>
      <c r="E7" t="s">
        <v>19</v>
      </c>
      <c r="F7">
        <f>5*1024</f>
        <v>5120</v>
      </c>
    </row>
    <row r="8" spans="1:6" x14ac:dyDescent="0.25">
      <c r="E8" t="s">
        <v>20</v>
      </c>
      <c r="F8">
        <v>10</v>
      </c>
    </row>
    <row r="17" spans="2:3" x14ac:dyDescent="0.25">
      <c r="B17">
        <f>SUM(B2:B16)/1024/1024</f>
        <v>5555.76555384323</v>
      </c>
      <c r="C17">
        <f>SUM(C2:C16)/1024/1024</f>
        <v>5495.1128886127844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Price calculation - single</vt:lpstr>
      <vt:lpstr>Price calculation - multi</vt:lpstr>
      <vt:lpstr>Data transfer estiamtion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Janowski, Kamil</dc:creator>
  <cp:lastModifiedBy>Janowski, Kamil</cp:lastModifiedBy>
  <dcterms:created xsi:type="dcterms:W3CDTF">2018-08-14T08:16:42Z</dcterms:created>
  <dcterms:modified xsi:type="dcterms:W3CDTF">2018-08-14T13:39:58Z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8101b10-e9b1-4bb9-b41e-c3d8373c9c02_Enabled">
    <vt:lpwstr>True</vt:lpwstr>
  </property>
  <property fmtid="{D5CDD505-2E9C-101B-9397-08002B2CF9AE}" pid="3" name="MSIP_Label_f8101b10-e9b1-4bb9-b41e-c3d8373c9c02_SiteId">
    <vt:lpwstr>d5bc339e-b691-425e-9d05-4181afc9e065</vt:lpwstr>
  </property>
  <property fmtid="{D5CDD505-2E9C-101B-9397-08002B2CF9AE}" pid="4" name="MSIP_Label_f8101b10-e9b1-4bb9-b41e-c3d8373c9c02_Ref">
    <vt:lpwstr>https://api.informationprotection.azure.com/api/d5bc339e-b691-425e-9d05-4181afc9e065</vt:lpwstr>
  </property>
  <property fmtid="{D5CDD505-2E9C-101B-9397-08002B2CF9AE}" pid="5" name="MSIP_Label_f8101b10-e9b1-4bb9-b41e-c3d8373c9c02_Owner">
    <vt:lpwstr>janoka@F-Secure.com</vt:lpwstr>
  </property>
  <property fmtid="{D5CDD505-2E9C-101B-9397-08002B2CF9AE}" pid="6" name="MSIP_Label_f8101b10-e9b1-4bb9-b41e-c3d8373c9c02_SetDate">
    <vt:lpwstr>2018-08-14T11:16:53.2843489+03:00</vt:lpwstr>
  </property>
  <property fmtid="{D5CDD505-2E9C-101B-9397-08002B2CF9AE}" pid="7" name="MSIP_Label_f8101b10-e9b1-4bb9-b41e-c3d8373c9c02_Name">
    <vt:lpwstr>Public</vt:lpwstr>
  </property>
  <property fmtid="{D5CDD505-2E9C-101B-9397-08002B2CF9AE}" pid="8" name="MSIP_Label_f8101b10-e9b1-4bb9-b41e-c3d8373c9c02_Application">
    <vt:lpwstr>Microsoft Azure Information Protection</vt:lpwstr>
  </property>
  <property fmtid="{D5CDD505-2E9C-101B-9397-08002B2CF9AE}" pid="9" name="MSIP_Label_f8101b10-e9b1-4bb9-b41e-c3d8373c9c02_Extended_MSFT_Method">
    <vt:lpwstr>Manual</vt:lpwstr>
  </property>
  <property fmtid="{D5CDD505-2E9C-101B-9397-08002B2CF9AE}" pid="10" name="Sensitivity">
    <vt:lpwstr>Public</vt:lpwstr>
  </property>
</Properties>
</file>