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tokovp\OneDrive - health.gov.sk\Dokumenty\Ockovanie\analyzy\HPV analyzy\HPV_pIST\"/>
    </mc:Choice>
  </mc:AlternateContent>
  <bookViews>
    <workbookView xWindow="0" yWindow="0" windowWidth="23040" windowHeight="8616" activeTab="4"/>
  </bookViews>
  <sheets>
    <sheet name="popis tabuliek" sheetId="8" r:id="rId1"/>
    <sheet name="agregovane data 202211" sheetId="1" r:id="rId2"/>
    <sheet name="agregovane data na okres 202211" sheetId="10" r:id="rId3"/>
    <sheet name="mesacny vyvoj 202211" sheetId="2" r:id="rId4"/>
    <sheet name="vydane vakciny 202211" sheetId="4" r:id="rId5"/>
  </sheets>
  <definedNames>
    <definedName name="_xlnm._FilterDatabase" localSheetId="2" hidden="1">'agregovane data na okres 202211'!$A$1:$C$80</definedName>
    <definedName name="_xlnm._FilterDatabase" localSheetId="3" hidden="1">'mesacny vyvoj 202211'!$A$1:$H$98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2" i="1"/>
  <c r="I3" i="2" l="1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K2" i="2"/>
  <c r="J2" i="2"/>
  <c r="I2" i="2"/>
  <c r="H2" i="2"/>
  <c r="G3" i="1"/>
  <c r="H3" i="1"/>
  <c r="I3" i="1"/>
  <c r="J3" i="1" s="1"/>
  <c r="G4" i="1"/>
  <c r="H4" i="1"/>
  <c r="I4" i="1"/>
  <c r="J4" i="1" s="1"/>
  <c r="G5" i="1"/>
  <c r="H5" i="1"/>
  <c r="I5" i="1"/>
  <c r="J5" i="1" s="1"/>
  <c r="G6" i="1"/>
  <c r="H6" i="1"/>
  <c r="I6" i="1"/>
  <c r="J6" i="1" s="1"/>
  <c r="G7" i="1"/>
  <c r="H7" i="1"/>
  <c r="I7" i="1"/>
  <c r="K7" i="1" s="1"/>
  <c r="G8" i="1"/>
  <c r="H8" i="1"/>
  <c r="I8" i="1"/>
  <c r="J8" i="1" s="1"/>
  <c r="G9" i="1"/>
  <c r="H9" i="1"/>
  <c r="I9" i="1"/>
  <c r="K9" i="1" s="1"/>
  <c r="G10" i="1"/>
  <c r="H10" i="1"/>
  <c r="I10" i="1"/>
  <c r="J10" i="1" s="1"/>
  <c r="G11" i="1"/>
  <c r="H11" i="1"/>
  <c r="I11" i="1"/>
  <c r="K11" i="1" s="1"/>
  <c r="J11" i="1"/>
  <c r="G12" i="1"/>
  <c r="H12" i="1"/>
  <c r="I12" i="1"/>
  <c r="J12" i="1" s="1"/>
  <c r="G13" i="1"/>
  <c r="H13" i="1"/>
  <c r="I13" i="1"/>
  <c r="K13" i="1" s="1"/>
  <c r="J13" i="1"/>
  <c r="G14" i="1"/>
  <c r="H14" i="1"/>
  <c r="I14" i="1"/>
  <c r="J14" i="1" s="1"/>
  <c r="G15" i="1"/>
  <c r="H15" i="1"/>
  <c r="I15" i="1"/>
  <c r="J15" i="1" s="1"/>
  <c r="G16" i="1"/>
  <c r="H16" i="1"/>
  <c r="I16" i="1"/>
  <c r="J16" i="1" s="1"/>
  <c r="G17" i="1"/>
  <c r="H17" i="1"/>
  <c r="I17" i="1"/>
  <c r="J17" i="1" s="1"/>
  <c r="G18" i="1"/>
  <c r="H18" i="1"/>
  <c r="I18" i="1"/>
  <c r="J18" i="1" s="1"/>
  <c r="G19" i="1"/>
  <c r="H19" i="1"/>
  <c r="I19" i="1"/>
  <c r="K19" i="1" s="1"/>
  <c r="G20" i="1"/>
  <c r="H20" i="1"/>
  <c r="I20" i="1"/>
  <c r="J20" i="1" s="1"/>
  <c r="G21" i="1"/>
  <c r="H21" i="1"/>
  <c r="I21" i="1"/>
  <c r="J21" i="1" s="1"/>
  <c r="G22" i="1"/>
  <c r="H22" i="1"/>
  <c r="I22" i="1"/>
  <c r="K22" i="1" s="1"/>
  <c r="G23" i="1"/>
  <c r="H23" i="1"/>
  <c r="I23" i="1"/>
  <c r="J23" i="1" s="1"/>
  <c r="G24" i="1"/>
  <c r="H24" i="1"/>
  <c r="I24" i="1"/>
  <c r="J24" i="1" s="1"/>
  <c r="G25" i="1"/>
  <c r="H25" i="1"/>
  <c r="I25" i="1"/>
  <c r="J25" i="1" s="1"/>
  <c r="G26" i="1"/>
  <c r="H26" i="1"/>
  <c r="I26" i="1"/>
  <c r="J26" i="1" s="1"/>
  <c r="G27" i="1"/>
  <c r="H27" i="1"/>
  <c r="I27" i="1"/>
  <c r="J27" i="1" s="1"/>
  <c r="G28" i="1"/>
  <c r="H28" i="1"/>
  <c r="I28" i="1"/>
  <c r="J28" i="1" s="1"/>
  <c r="G29" i="1"/>
  <c r="H29" i="1"/>
  <c r="I29" i="1"/>
  <c r="J29" i="1" s="1"/>
  <c r="G30" i="1"/>
  <c r="H30" i="1"/>
  <c r="I30" i="1"/>
  <c r="J30" i="1" s="1"/>
  <c r="G31" i="1"/>
  <c r="H31" i="1"/>
  <c r="I31" i="1"/>
  <c r="K31" i="1" s="1"/>
  <c r="G32" i="1"/>
  <c r="H32" i="1"/>
  <c r="I32" i="1"/>
  <c r="J32" i="1" s="1"/>
  <c r="G33" i="1"/>
  <c r="H33" i="1"/>
  <c r="I33" i="1"/>
  <c r="J33" i="1" s="1"/>
  <c r="G34" i="1"/>
  <c r="H34" i="1"/>
  <c r="I34" i="1"/>
  <c r="J34" i="1" s="1"/>
  <c r="G35" i="1"/>
  <c r="H35" i="1"/>
  <c r="I35" i="1"/>
  <c r="J35" i="1" s="1"/>
  <c r="G36" i="1"/>
  <c r="H36" i="1"/>
  <c r="I36" i="1"/>
  <c r="J36" i="1" s="1"/>
  <c r="G37" i="1"/>
  <c r="H37" i="1"/>
  <c r="I37" i="1"/>
  <c r="K37" i="1" s="1"/>
  <c r="G38" i="1"/>
  <c r="H38" i="1"/>
  <c r="I38" i="1"/>
  <c r="J38" i="1" s="1"/>
  <c r="G39" i="1"/>
  <c r="H39" i="1"/>
  <c r="I39" i="1"/>
  <c r="J39" i="1" s="1"/>
  <c r="G40" i="1"/>
  <c r="H40" i="1"/>
  <c r="I40" i="1"/>
  <c r="J40" i="1" s="1"/>
  <c r="G41" i="1"/>
  <c r="H41" i="1"/>
  <c r="I41" i="1"/>
  <c r="K41" i="1" s="1"/>
  <c r="G42" i="1"/>
  <c r="H42" i="1"/>
  <c r="I42" i="1"/>
  <c r="J42" i="1" s="1"/>
  <c r="G43" i="1"/>
  <c r="H43" i="1"/>
  <c r="I43" i="1"/>
  <c r="K43" i="1" s="1"/>
  <c r="G44" i="1"/>
  <c r="H44" i="1"/>
  <c r="I44" i="1"/>
  <c r="J44" i="1" s="1"/>
  <c r="G45" i="1"/>
  <c r="H45" i="1"/>
  <c r="I45" i="1"/>
  <c r="J45" i="1" s="1"/>
  <c r="G46" i="1"/>
  <c r="H46" i="1"/>
  <c r="I46" i="1"/>
  <c r="J46" i="1" s="1"/>
  <c r="G47" i="1"/>
  <c r="H47" i="1"/>
  <c r="I47" i="1"/>
  <c r="J47" i="1" s="1"/>
  <c r="G48" i="1"/>
  <c r="H48" i="1"/>
  <c r="I48" i="1"/>
  <c r="J48" i="1" s="1"/>
  <c r="G49" i="1"/>
  <c r="H49" i="1"/>
  <c r="I49" i="1"/>
  <c r="K49" i="1" s="1"/>
  <c r="G50" i="1"/>
  <c r="H50" i="1"/>
  <c r="I50" i="1"/>
  <c r="J50" i="1" s="1"/>
  <c r="G51" i="1"/>
  <c r="H51" i="1"/>
  <c r="I51" i="1"/>
  <c r="J51" i="1" s="1"/>
  <c r="G52" i="1"/>
  <c r="H52" i="1"/>
  <c r="I52" i="1"/>
  <c r="K52" i="1" s="1"/>
  <c r="G53" i="1"/>
  <c r="H53" i="1"/>
  <c r="I53" i="1"/>
  <c r="J53" i="1" s="1"/>
  <c r="G54" i="1"/>
  <c r="H54" i="1"/>
  <c r="I54" i="1"/>
  <c r="J54" i="1" s="1"/>
  <c r="G55" i="1"/>
  <c r="H55" i="1"/>
  <c r="I55" i="1"/>
  <c r="K55" i="1" s="1"/>
  <c r="G56" i="1"/>
  <c r="H56" i="1"/>
  <c r="I56" i="1"/>
  <c r="J56" i="1" s="1"/>
  <c r="G57" i="1"/>
  <c r="H57" i="1"/>
  <c r="I57" i="1"/>
  <c r="J57" i="1" s="1"/>
  <c r="G58" i="1"/>
  <c r="H58" i="1"/>
  <c r="I58" i="1"/>
  <c r="J58" i="1"/>
  <c r="K58" i="1"/>
  <c r="G59" i="1"/>
  <c r="H59" i="1"/>
  <c r="I59" i="1"/>
  <c r="J59" i="1" s="1"/>
  <c r="G60" i="1"/>
  <c r="H60" i="1"/>
  <c r="I60" i="1"/>
  <c r="J60" i="1" s="1"/>
  <c r="G61" i="1"/>
  <c r="H61" i="1"/>
  <c r="I61" i="1"/>
  <c r="K61" i="1" s="1"/>
  <c r="G62" i="1"/>
  <c r="H62" i="1"/>
  <c r="I62" i="1"/>
  <c r="J62" i="1" s="1"/>
  <c r="G63" i="1"/>
  <c r="H63" i="1"/>
  <c r="I63" i="1"/>
  <c r="J63" i="1" s="1"/>
  <c r="G64" i="1"/>
  <c r="H64" i="1"/>
  <c r="I64" i="1"/>
  <c r="K64" i="1" s="1"/>
  <c r="G65" i="1"/>
  <c r="H65" i="1"/>
  <c r="I65" i="1"/>
  <c r="K65" i="1" s="1"/>
  <c r="J65" i="1"/>
  <c r="G66" i="1"/>
  <c r="H66" i="1"/>
  <c r="I66" i="1"/>
  <c r="J66" i="1" s="1"/>
  <c r="G67" i="1"/>
  <c r="H67" i="1"/>
  <c r="I67" i="1"/>
  <c r="K67" i="1" s="1"/>
  <c r="G68" i="1"/>
  <c r="H68" i="1"/>
  <c r="I68" i="1"/>
  <c r="J68" i="1" s="1"/>
  <c r="G69" i="1"/>
  <c r="H69" i="1"/>
  <c r="I69" i="1"/>
  <c r="J69" i="1" s="1"/>
  <c r="G70" i="1"/>
  <c r="H70" i="1"/>
  <c r="I70" i="1"/>
  <c r="J70" i="1" s="1"/>
  <c r="G71" i="1"/>
  <c r="H71" i="1"/>
  <c r="I71" i="1"/>
  <c r="J71" i="1" s="1"/>
  <c r="G72" i="1"/>
  <c r="H72" i="1"/>
  <c r="I72" i="1"/>
  <c r="J72" i="1" s="1"/>
  <c r="G73" i="1"/>
  <c r="H73" i="1"/>
  <c r="I73" i="1"/>
  <c r="K73" i="1" s="1"/>
  <c r="G74" i="1"/>
  <c r="H74" i="1"/>
  <c r="I74" i="1"/>
  <c r="J74" i="1" s="1"/>
  <c r="G75" i="1"/>
  <c r="H75" i="1"/>
  <c r="I75" i="1"/>
  <c r="J75" i="1" s="1"/>
  <c r="G76" i="1"/>
  <c r="H76" i="1"/>
  <c r="I76" i="1"/>
  <c r="J76" i="1" s="1"/>
  <c r="G77" i="1"/>
  <c r="H77" i="1"/>
  <c r="I77" i="1"/>
  <c r="J77" i="1" s="1"/>
  <c r="G78" i="1"/>
  <c r="H78" i="1"/>
  <c r="I78" i="1"/>
  <c r="K78" i="1" s="1"/>
  <c r="G79" i="1"/>
  <c r="H79" i="1"/>
  <c r="I79" i="1"/>
  <c r="J79" i="1" s="1"/>
  <c r="G80" i="1"/>
  <c r="H80" i="1"/>
  <c r="I80" i="1"/>
  <c r="K80" i="1" s="1"/>
  <c r="G81" i="1"/>
  <c r="H81" i="1"/>
  <c r="I81" i="1"/>
  <c r="J81" i="1" s="1"/>
  <c r="G82" i="1"/>
  <c r="H82" i="1"/>
  <c r="I82" i="1"/>
  <c r="K82" i="1" s="1"/>
  <c r="J82" i="1"/>
  <c r="G83" i="1"/>
  <c r="H83" i="1"/>
  <c r="I83" i="1"/>
  <c r="J83" i="1" s="1"/>
  <c r="G84" i="1"/>
  <c r="H84" i="1"/>
  <c r="I84" i="1"/>
  <c r="K84" i="1" s="1"/>
  <c r="G85" i="1"/>
  <c r="H85" i="1"/>
  <c r="I85" i="1"/>
  <c r="J85" i="1" s="1"/>
  <c r="G86" i="1"/>
  <c r="H86" i="1"/>
  <c r="I86" i="1"/>
  <c r="J86" i="1" s="1"/>
  <c r="G87" i="1"/>
  <c r="H87" i="1"/>
  <c r="I87" i="1"/>
  <c r="J87" i="1" s="1"/>
  <c r="I2" i="1"/>
  <c r="K2" i="1" s="1"/>
  <c r="H2" i="1"/>
  <c r="K86" i="1" l="1"/>
  <c r="J43" i="1"/>
  <c r="K75" i="1"/>
  <c r="J64" i="1"/>
  <c r="K57" i="1"/>
  <c r="K74" i="1"/>
  <c r="J9" i="1"/>
  <c r="J84" i="1"/>
  <c r="K70" i="1"/>
  <c r="J52" i="1"/>
  <c r="K45" i="1"/>
  <c r="K32" i="1"/>
  <c r="K25" i="1"/>
  <c r="J80" i="1"/>
  <c r="K68" i="1"/>
  <c r="K53" i="1"/>
  <c r="K50" i="1"/>
  <c r="K39" i="1"/>
  <c r="K26" i="1"/>
  <c r="J19" i="1"/>
  <c r="J7" i="1"/>
  <c r="J78" i="1"/>
  <c r="K63" i="1"/>
  <c r="K15" i="1"/>
  <c r="K3" i="1"/>
  <c r="K69" i="1"/>
  <c r="J61" i="1"/>
  <c r="K51" i="1"/>
  <c r="J31" i="1"/>
  <c r="K20" i="1"/>
  <c r="K56" i="1"/>
  <c r="K44" i="1"/>
  <c r="K76" i="1"/>
  <c r="K71" i="1"/>
  <c r="J37" i="1"/>
  <c r="K28" i="1"/>
  <c r="J67" i="1"/>
  <c r="K85" i="1"/>
  <c r="K79" i="1"/>
  <c r="K62" i="1"/>
  <c r="K59" i="1"/>
  <c r="K38" i="1"/>
  <c r="K33" i="1"/>
  <c r="K14" i="1"/>
  <c r="K8" i="1"/>
  <c r="J73" i="1"/>
  <c r="J55" i="1"/>
  <c r="J49" i="1"/>
  <c r="J41" i="1"/>
  <c r="J22" i="1"/>
  <c r="K27" i="1"/>
  <c r="K21" i="1"/>
  <c r="K87" i="1"/>
  <c r="K81" i="1"/>
  <c r="K46" i="1"/>
  <c r="K40" i="1"/>
  <c r="K34" i="1"/>
  <c r="K16" i="1"/>
  <c r="K10" i="1"/>
  <c r="K4" i="1"/>
  <c r="K47" i="1"/>
  <c r="K35" i="1"/>
  <c r="K29" i="1"/>
  <c r="K23" i="1"/>
  <c r="K17" i="1"/>
  <c r="K5" i="1"/>
  <c r="K83" i="1"/>
  <c r="K77" i="1"/>
  <c r="K72" i="1"/>
  <c r="K66" i="1"/>
  <c r="K60" i="1"/>
  <c r="K54" i="1"/>
  <c r="K48" i="1"/>
  <c r="K42" i="1"/>
  <c r="K36" i="1"/>
  <c r="K30" i="1"/>
  <c r="K24" i="1"/>
  <c r="K18" i="1"/>
  <c r="K12" i="1"/>
  <c r="K6" i="1"/>
  <c r="J2" i="1"/>
</calcChain>
</file>

<file path=xl/sharedStrings.xml><?xml version="1.0" encoding="utf-8"?>
<sst xmlns="http://schemas.openxmlformats.org/spreadsheetml/2006/main" count="533" uniqueCount="179">
  <si>
    <t>muž</t>
  </si>
  <si>
    <t>Banskobystrický kraj</t>
  </si>
  <si>
    <t>Bratislavský kraj</t>
  </si>
  <si>
    <t>Košický kraj</t>
  </si>
  <si>
    <t>Nitriansky kraj</t>
  </si>
  <si>
    <t>Prešovský kraj</t>
  </si>
  <si>
    <t>Trenčiansky kraj</t>
  </si>
  <si>
    <t>Trnavský kraj</t>
  </si>
  <si>
    <t>Žilinský kraj</t>
  </si>
  <si>
    <t>žena</t>
  </si>
  <si>
    <t>rok narodenia</t>
  </si>
  <si>
    <t>pohlavie</t>
  </si>
  <si>
    <t>región</t>
  </si>
  <si>
    <t>% práve 1 dávka</t>
  </si>
  <si>
    <t>% 2 a viac dávok</t>
  </si>
  <si>
    <t>% očkovaných</t>
  </si>
  <si>
    <t>% plne očkovaných</t>
  </si>
  <si>
    <t>počet detí v kohorte</t>
  </si>
  <si>
    <t>práve jedna dávka</t>
  </si>
  <si>
    <t>2 a viac dávok</t>
  </si>
  <si>
    <t>počet ľudí v kohorte</t>
  </si>
  <si>
    <t>2 a viac</t>
  </si>
  <si>
    <t>Celkový súčet</t>
  </si>
  <si>
    <t>do 2022</t>
  </si>
  <si>
    <t/>
  </si>
  <si>
    <t>x</t>
  </si>
  <si>
    <t>Informacia za obdobie</t>
  </si>
  <si>
    <t>% 1 dávka</t>
  </si>
  <si>
    <t>% 2 dávky</t>
  </si>
  <si>
    <t>% zaočkovaných</t>
  </si>
  <si>
    <t>% kompletne zaočkovaných z očkovaných</t>
  </si>
  <si>
    <t>Cervarix 2v</t>
  </si>
  <si>
    <t>Gardasil 9v</t>
  </si>
  <si>
    <t>01
2021</t>
  </si>
  <si>
    <t>02
2021</t>
  </si>
  <si>
    <t>03
2021</t>
  </si>
  <si>
    <t>04
2021</t>
  </si>
  <si>
    <t>05
2021</t>
  </si>
  <si>
    <t>06
2021</t>
  </si>
  <si>
    <t>07
2021</t>
  </si>
  <si>
    <t>08
2021</t>
  </si>
  <si>
    <t>09
2021</t>
  </si>
  <si>
    <t>10
2021</t>
  </si>
  <si>
    <t>11
2021</t>
  </si>
  <si>
    <t>12
2021</t>
  </si>
  <si>
    <t>01
2022</t>
  </si>
  <si>
    <t>02
2022</t>
  </si>
  <si>
    <t>03
2022</t>
  </si>
  <si>
    <t>04
2022</t>
  </si>
  <si>
    <t>05
2022</t>
  </si>
  <si>
    <t>06
2022</t>
  </si>
  <si>
    <t>07
2022</t>
  </si>
  <si>
    <t>08
2022</t>
  </si>
  <si>
    <t>09
2022</t>
  </si>
  <si>
    <t>integer</t>
  </si>
  <si>
    <t>varchar</t>
  </si>
  <si>
    <t>Rok narodenia.</t>
  </si>
  <si>
    <t>Pohlavie, nadobúda hodnoty muž, žena.</t>
  </si>
  <si>
    <t>Kraje Slovenskej republiky. Nadobúda hodnoty: Banskobystrický kraj, Bratislavský kraj, Košický kraj, Nitriansky kraj, Prešovský kraj, Trenčiansky kraj, Trnavský kraj, Žilinský kraj.</t>
  </si>
  <si>
    <t>Počet detí žijúcich v danom regióne narodených v danom roku narodenia.</t>
  </si>
  <si>
    <t>Počet detí zaočkovaných práve jednou dávkou v danom regióne s daným rokom narodenia.</t>
  </si>
  <si>
    <t>Počet detí zaočkovaných s viac ako dvomi dávkami v danom regióne s daným rokom narodenia.</t>
  </si>
  <si>
    <t>Počet detí zaočkovaných aspoň jednou dávkou v danom regióne s daným rokom narodenia.</t>
  </si>
  <si>
    <t>Názov stĺpca</t>
  </si>
  <si>
    <t>Typ dátového pola</t>
  </si>
  <si>
    <t>Popis</t>
  </si>
  <si>
    <t>počet očkovaných detí</t>
  </si>
  <si>
    <t>string</t>
  </si>
  <si>
    <t>Počet detí v danej kohorte.</t>
  </si>
  <si>
    <t>Popisuje sledované obdobie. Nadobúda hodnoty "do 2022" (čo predstavuje súčet dát do konca roka 2021), a zvyšné hodnoty po mesiacoch vo formáte YYYYMM.</t>
  </si>
  <si>
    <t>agregovane data 202211</t>
  </si>
  <si>
    <t>mesacny vyvoj 202211</t>
  </si>
  <si>
    <t>vydane vakciny 202211</t>
  </si>
  <si>
    <t>Obdobie</t>
  </si>
  <si>
    <t>Súčet</t>
  </si>
  <si>
    <t>Obdobie vo formáte YYYYMM.</t>
  </si>
  <si>
    <t>Počet vydaných 9-valentných vakcín.</t>
  </si>
  <si>
    <t>Počet vydaných 2-valentných vakcín.</t>
  </si>
  <si>
    <t>Počet detí v danej kohorte zaočkovaných práve jednou dávkou. Ide o absolútny počet všetkých zaočkovaných práve jednou dávkou do konca daného mesiaca, nie o absolútny počet zaočkovaných v danom mesiaci.</t>
  </si>
  <si>
    <t>Počet detí v danej kohorte zaočkovaných dvomi a viac dávkami. Ide o absolútny počet všetkých zaočkovaných dvomi alebo viacerými dávkami do konca daného mesiaca, nie o absolútny počet zaočkovaných v danom mesiaci.</t>
  </si>
  <si>
    <t>Mesačný vývoj počtu zaočkovaných detí aspoň jednou dávkou.</t>
  </si>
  <si>
    <t>Mesačný vývoj podielu zaočkovaných detí v danej kohorte do daného sledovaného obdobia dvomi a viac dávkami.</t>
  </si>
  <si>
    <t xml:space="preserve">Mesačný vývoj podielu plne zaočkovaných detí z očkovaných detí. </t>
  </si>
  <si>
    <t>Podiel detí, ktoré majú práve jednu dávku očkovania. Vypočítané podľa počtu detí zaočkovaných prvou dávkou predelené počtom detí v kohorte.</t>
  </si>
  <si>
    <t>Podiel detí, ktoré majú asoň dve dávky očkovania. Vypočítané podľa počtu detí zaočkovaných aspoň dvomi dávkami predelené počtom detí v kohorte.</t>
  </si>
  <si>
    <t>Podiel očkovaných detí, ktoré majú aspoň jednu dávku očkovania v danom regióne s daným rokom narodenia. Vypočítané podľa počtu zaočkovaných detí v danej kohorte.</t>
  </si>
  <si>
    <t>Podiel plne zaočkovaných detí z očkovaných detí. Vypočítané ako počet detí očkovaných dvomi dávkami zo všetkých očkovaných detí.</t>
  </si>
  <si>
    <t>Mesačný vývoj podielu zaočkovaných detí v danej kohorte do daného sledovaného obdobia aspoň jednou dávkou.</t>
  </si>
  <si>
    <t>Mesačný vývoj podielu zaočkovaných aspoň jednou dávkou.</t>
  </si>
  <si>
    <t>Súčet vydaných vakcín z VZP.</t>
  </si>
  <si>
    <t>poznámka</t>
  </si>
  <si>
    <t>dáta boli spracované v Novembri 2022. Dáta boli kompletné za prvý polrok roka 2022.</t>
  </si>
  <si>
    <t>Okres Bánovce nad Bebravou</t>
  </si>
  <si>
    <t>Okres Banská Bystrica</t>
  </si>
  <si>
    <t>Okres Banská Štiavnica</t>
  </si>
  <si>
    <t>Okres Bardejov</t>
  </si>
  <si>
    <t>Okres Bratislava I</t>
  </si>
  <si>
    <t>Okres Bratislava II</t>
  </si>
  <si>
    <t>Okres Bratislava III</t>
  </si>
  <si>
    <t>Okres Bratislava IV</t>
  </si>
  <si>
    <t>Okres Bratislava V</t>
  </si>
  <si>
    <t>Okres Brezno</t>
  </si>
  <si>
    <t>Okres Bytča</t>
  </si>
  <si>
    <t>Okres Čadca</t>
  </si>
  <si>
    <t>Okres Detva</t>
  </si>
  <si>
    <t>Okres Dolný Kubín</t>
  </si>
  <si>
    <t>Okres Dunajská Streda</t>
  </si>
  <si>
    <t>Okres Galanta</t>
  </si>
  <si>
    <t>Okres Gelnica</t>
  </si>
  <si>
    <t>Okres Hlohovec</t>
  </si>
  <si>
    <t>Okres Humenné</t>
  </si>
  <si>
    <t>Okres Ilava</t>
  </si>
  <si>
    <t>Okres Kežmarok</t>
  </si>
  <si>
    <t>Okres Komárno</t>
  </si>
  <si>
    <t>Okres Košice - okolie</t>
  </si>
  <si>
    <t>Okres Košice I</t>
  </si>
  <si>
    <t>Okres Košice II</t>
  </si>
  <si>
    <t>Okres Košice III</t>
  </si>
  <si>
    <t>Okres Košice IV</t>
  </si>
  <si>
    <t>Okres Krupina</t>
  </si>
  <si>
    <t>Okres Kysucké Nové Mesto</t>
  </si>
  <si>
    <t>Okres Levice</t>
  </si>
  <si>
    <t>Okres Levoča</t>
  </si>
  <si>
    <t>Okres Liptovský Mikuláš</t>
  </si>
  <si>
    <t>Okres Lučenec</t>
  </si>
  <si>
    <t>Okres Malacky</t>
  </si>
  <si>
    <t>Okres Martin</t>
  </si>
  <si>
    <t>Okres Medzilaborce</t>
  </si>
  <si>
    <t>Okres Michalovce</t>
  </si>
  <si>
    <t>Okres Myjava</t>
  </si>
  <si>
    <t>Okres Námestovo</t>
  </si>
  <si>
    <t>Okres Nitra</t>
  </si>
  <si>
    <t>Okres Nové Mesto nad Váhom</t>
  </si>
  <si>
    <t>Okres Nové Zámky</t>
  </si>
  <si>
    <t>Okres Partizánske</t>
  </si>
  <si>
    <t>Okres Pezinok</t>
  </si>
  <si>
    <t>Okres Piešťany</t>
  </si>
  <si>
    <t>Okres Poltár</t>
  </si>
  <si>
    <t>Okres Poprad</t>
  </si>
  <si>
    <t>Okres Považská Bystrica</t>
  </si>
  <si>
    <t>Okres Prešov</t>
  </si>
  <si>
    <t>Okres Prievidza</t>
  </si>
  <si>
    <t>Okres Púchov</t>
  </si>
  <si>
    <t>Okres Revúca</t>
  </si>
  <si>
    <t>Okres Rimavská Sobota</t>
  </si>
  <si>
    <t>Okres Rožňava</t>
  </si>
  <si>
    <t>Okres Ružomberok</t>
  </si>
  <si>
    <t>Okres Sabinov</t>
  </si>
  <si>
    <t>Okres Senec</t>
  </si>
  <si>
    <t>Okres Senica</t>
  </si>
  <si>
    <t>Okres Skalica</t>
  </si>
  <si>
    <t>Okres Snina</t>
  </si>
  <si>
    <t>Okres Sobrance</t>
  </si>
  <si>
    <t>Okres Spišská Nová Ves</t>
  </si>
  <si>
    <t>Okres Stará Ľubovňa</t>
  </si>
  <si>
    <t>Okres Stropkov</t>
  </si>
  <si>
    <t>Okres Svidník</t>
  </si>
  <si>
    <t>Okres Šaľa</t>
  </si>
  <si>
    <t>Okres Topoľčany</t>
  </si>
  <si>
    <t>Okres Trebišov</t>
  </si>
  <si>
    <t>Okres Trenčín</t>
  </si>
  <si>
    <t>Okres Trnava</t>
  </si>
  <si>
    <t>Okres Turčianske Teplice</t>
  </si>
  <si>
    <t>Okres Tvrdošín</t>
  </si>
  <si>
    <t>Okres Veľký Krtíš</t>
  </si>
  <si>
    <t>Okres Vranov nad Topľou</t>
  </si>
  <si>
    <t>Okres Zlaté Moravce</t>
  </si>
  <si>
    <t>Okres Zvolen</t>
  </si>
  <si>
    <t>Okres Žarnovica</t>
  </si>
  <si>
    <t>Okres Žiar nad Hronom</t>
  </si>
  <si>
    <t>Okres Žilina</t>
  </si>
  <si>
    <t>Okres</t>
  </si>
  <si>
    <t>agregovane data na okres 202211</t>
  </si>
  <si>
    <t>% zaočkovaných mužov</t>
  </si>
  <si>
    <t>% zaočkovaných žien</t>
  </si>
  <si>
    <t>Percento zaočkovaných mužov narodených v roku 2009, ktorí si vybrali vakcínu v danom okrese.</t>
  </si>
  <si>
    <t>Percento zaočkovaných žien narodených v roku 2009, ktoré si vybrali vakcínu v danom okrese.</t>
  </si>
  <si>
    <t>Okresy Slovenskej republiky.</t>
  </si>
  <si>
    <t>regionalita je priraďovaná podľa miesta výberu vakcíny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</si>
</sst>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2" fillId="0" borderId="0" xfId="1" applyFont="1"/>
    <xf numFmtId="0" fontId="0" fillId="0" borderId="0" xfId="0" applyFont="1"/>
    <xf numFmtId="9" fontId="1" fillId="0" borderId="0" xfId="1" applyFont="1"/>
    <xf numFmtId="0" fontId="0" fillId="0" borderId="0" xfId="0" applyNumberFormat="1" applyFont="1"/>
    <xf numFmtId="0" fontId="0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0" xfId="2"/>
    <xf numFmtId="9" fontId="4" fillId="0" borderId="0" xfId="1" applyFont="1"/>
    <xf numFmtId="0" fontId="0" fillId="3" borderId="0" xfId="0" applyFill="1"/>
    <xf numFmtId="0" fontId="0" fillId="4" borderId="0" xfId="0" applyFill="1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 applyAlignment="1">
      <alignment horizontal="left"/>
    </xf>
    <xf numFmtId="0" fontId="5" fillId="0" borderId="3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wrapText="1"/>
    </xf>
    <xf numFmtId="0" fontId="7" fillId="0" borderId="0" xfId="2" applyFont="1" applyFill="1"/>
    <xf numFmtId="0" fontId="7" fillId="0" borderId="0" xfId="0" applyNumberFormat="1" applyFont="1" applyFill="1"/>
  </cellXfs>
  <cellStyles count="4">
    <cellStyle name="Normálna" xfId="0" builtinId="0"/>
    <cellStyle name="Normálna 2" xfId="2"/>
    <cellStyle name="Percentá" xfId="1" builtinId="5"/>
    <cellStyle name="Percentá 2" xf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uľka1" displayName="Tabuľka1" ref="A1:K87" totalsRowShown="0" headerRowDxfId="20" dataDxfId="19" headerRowCellStyle="Percentá" dataCellStyle="Percentá">
  <autoFilter ref="A1:K87"/>
  <tableColumns count="11">
    <tableColumn id="1" name="rok narodenia" dataDxfId="18"/>
    <tableColumn id="2" name="pohlavie" dataDxfId="17"/>
    <tableColumn id="3" name="región" dataDxfId="16"/>
    <tableColumn id="4" name="počet detí v kohorte" dataDxfId="15"/>
    <tableColumn id="5" name="práve jedna dávka" dataDxfId="14"/>
    <tableColumn id="6" name="2 a viac dávok" dataDxfId="13"/>
    <tableColumn id="7" name="% práve 1 dávka" dataDxfId="12" dataCellStyle="Percentá">
      <calculatedColumnFormula>IFERROR(E2/D2,"")</calculatedColumnFormula>
    </tableColumn>
    <tableColumn id="8" name="% 2 a viac dávok" dataDxfId="11" dataCellStyle="Percentá">
      <calculatedColumnFormula>IFERROR(F2/D2,"")</calculatedColumnFormula>
    </tableColumn>
    <tableColumn id="9" name="počet očkovaných detí" dataDxfId="10">
      <calculatedColumnFormula>E2+F2</calculatedColumnFormula>
    </tableColumn>
    <tableColumn id="10" name="% očkovaných" dataDxfId="9" dataCellStyle="Percentá">
      <calculatedColumnFormula>IFERROR(I2/D2,"")</calculatedColumnFormula>
    </tableColumn>
    <tableColumn id="11" name="% plne očkovaných" dataDxfId="8" dataCellStyle="Percentá">
      <calculatedColumnFormula>F2/I2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uľka2" displayName="Tabuľka2" ref="A1:K98" totalsRowShown="0" headerRowDxfId="7" dataDxfId="5" headerRowBorderDxfId="6" tableBorderDxfId="4" dataCellStyle="Percentá">
  <autoFilter ref="A1:K98"/>
  <sortState ref="A2:K98">
    <sortCondition ref="A2:A98"/>
    <sortCondition descending="1" ref="C2:C98"/>
    <sortCondition ref="B2:B98" customList="do 2022,202201,202202,202203,202204,202205,202206,202207,202208,202209,202210,202211,202212"/>
  </sortState>
  <tableColumns count="11">
    <tableColumn id="1" name="rok narodenia"/>
    <tableColumn id="2" name="Informacia za obdobie"/>
    <tableColumn id="3" name="pohlavie"/>
    <tableColumn id="4" name="počet detí v kohorte"/>
    <tableColumn id="5" name="práve jedna dávka"/>
    <tableColumn id="6" name="2 a viac"/>
    <tableColumn id="7" name="Celkový súčet"/>
    <tableColumn id="8" name="% 1 dávka" dataDxfId="3" dataCellStyle="Percentá">
      <calculatedColumnFormula>IFERROR(E2/$D2,"")</calculatedColumnFormula>
    </tableColumn>
    <tableColumn id="9" name="% 2 dávky" dataDxfId="2" dataCellStyle="Percentá">
      <calculatedColumnFormula>IFERROR(F2/$D2,"")</calculatedColumnFormula>
    </tableColumn>
    <tableColumn id="10" name="% zaočkovaných" dataDxfId="1" dataCellStyle="Percentá">
      <calculatedColumnFormula>IFERROR(G2/$D2,"")</calculatedColumnFormula>
    </tableColumn>
    <tableColumn id="11" name="% kompletne zaočkovaných z očkovaných" dataDxfId="0" dataCellStyle="Percentá">
      <calculatedColumnFormula>IFERROR(F2/$G2,"")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14" sqref="B14"/>
    </sheetView>
  </sheetViews>
  <sheetFormatPr defaultRowHeight="14.4" x14ac:dyDescent="0.3"/>
  <cols>
    <col min="2" max="2" width="35.44140625" bestFit="1" customWidth="1"/>
    <col min="3" max="3" width="15.88671875" bestFit="1" customWidth="1"/>
    <col min="4" max="4" width="184.5546875" customWidth="1"/>
  </cols>
  <sheetData>
    <row r="1" spans="1:4" x14ac:dyDescent="0.3">
      <c r="A1" s="19" t="s">
        <v>70</v>
      </c>
      <c r="B1" s="19"/>
      <c r="C1" s="19"/>
      <c r="D1" s="19"/>
    </row>
    <row r="2" spans="1:4" x14ac:dyDescent="0.3">
      <c r="B2" s="13" t="s">
        <v>63</v>
      </c>
      <c r="C2" s="13" t="s">
        <v>64</v>
      </c>
      <c r="D2" s="13" t="s">
        <v>65</v>
      </c>
    </row>
    <row r="3" spans="1:4" x14ac:dyDescent="0.3">
      <c r="B3" t="s">
        <v>10</v>
      </c>
      <c r="C3" t="s">
        <v>54</v>
      </c>
      <c r="D3" t="s">
        <v>56</v>
      </c>
    </row>
    <row r="4" spans="1:4" x14ac:dyDescent="0.3">
      <c r="B4" t="s">
        <v>11</v>
      </c>
      <c r="C4" t="s">
        <v>55</v>
      </c>
      <c r="D4" t="s">
        <v>57</v>
      </c>
    </row>
    <row r="5" spans="1:4" x14ac:dyDescent="0.3">
      <c r="B5" t="s">
        <v>12</v>
      </c>
      <c r="C5" t="s">
        <v>55</v>
      </c>
      <c r="D5" t="s">
        <v>58</v>
      </c>
    </row>
    <row r="6" spans="1:4" x14ac:dyDescent="0.3">
      <c r="B6" t="s">
        <v>17</v>
      </c>
      <c r="C6" t="s">
        <v>54</v>
      </c>
      <c r="D6" t="s">
        <v>59</v>
      </c>
    </row>
    <row r="7" spans="1:4" x14ac:dyDescent="0.3">
      <c r="B7" t="s">
        <v>18</v>
      </c>
      <c r="C7" t="s">
        <v>54</v>
      </c>
      <c r="D7" t="s">
        <v>60</v>
      </c>
    </row>
    <row r="8" spans="1:4" x14ac:dyDescent="0.3">
      <c r="B8" t="s">
        <v>19</v>
      </c>
      <c r="C8" t="s">
        <v>54</v>
      </c>
      <c r="D8" t="s">
        <v>61</v>
      </c>
    </row>
    <row r="9" spans="1:4" x14ac:dyDescent="0.3">
      <c r="B9" t="s">
        <v>13</v>
      </c>
      <c r="C9" t="s">
        <v>54</v>
      </c>
      <c r="D9" t="s">
        <v>83</v>
      </c>
    </row>
    <row r="10" spans="1:4" x14ac:dyDescent="0.3">
      <c r="B10" t="s">
        <v>14</v>
      </c>
      <c r="C10" t="s">
        <v>54</v>
      </c>
      <c r="D10" t="s">
        <v>84</v>
      </c>
    </row>
    <row r="11" spans="1:4" x14ac:dyDescent="0.3">
      <c r="B11" t="s">
        <v>66</v>
      </c>
      <c r="C11" t="s">
        <v>54</v>
      </c>
      <c r="D11" t="s">
        <v>62</v>
      </c>
    </row>
    <row r="12" spans="1:4" x14ac:dyDescent="0.3">
      <c r="B12" t="s">
        <v>15</v>
      </c>
      <c r="C12" t="s">
        <v>54</v>
      </c>
      <c r="D12" t="s">
        <v>85</v>
      </c>
    </row>
    <row r="13" spans="1:4" x14ac:dyDescent="0.3">
      <c r="B13" t="s">
        <v>16</v>
      </c>
      <c r="C13" t="s">
        <v>54</v>
      </c>
      <c r="D13" t="s">
        <v>86</v>
      </c>
    </row>
    <row r="15" spans="1:4" x14ac:dyDescent="0.3">
      <c r="A15" s="19" t="s">
        <v>71</v>
      </c>
      <c r="B15" s="19"/>
      <c r="C15" s="19"/>
      <c r="D15" s="19"/>
    </row>
    <row r="16" spans="1:4" x14ac:dyDescent="0.3">
      <c r="B16" s="13" t="s">
        <v>63</v>
      </c>
      <c r="C16" s="13" t="s">
        <v>64</v>
      </c>
      <c r="D16" s="13" t="s">
        <v>65</v>
      </c>
    </row>
    <row r="17" spans="1:4" x14ac:dyDescent="0.3">
      <c r="B17" t="s">
        <v>10</v>
      </c>
      <c r="C17" t="s">
        <v>54</v>
      </c>
      <c r="D17" t="s">
        <v>56</v>
      </c>
    </row>
    <row r="18" spans="1:4" x14ac:dyDescent="0.3">
      <c r="B18" t="s">
        <v>26</v>
      </c>
      <c r="C18" t="s">
        <v>67</v>
      </c>
      <c r="D18" t="s">
        <v>69</v>
      </c>
    </row>
    <row r="19" spans="1:4" x14ac:dyDescent="0.3">
      <c r="B19" t="s">
        <v>11</v>
      </c>
      <c r="C19" t="s">
        <v>55</v>
      </c>
      <c r="D19" t="s">
        <v>57</v>
      </c>
    </row>
    <row r="20" spans="1:4" x14ac:dyDescent="0.3">
      <c r="B20" t="s">
        <v>20</v>
      </c>
      <c r="C20" t="s">
        <v>54</v>
      </c>
      <c r="D20" t="s">
        <v>68</v>
      </c>
    </row>
    <row r="21" spans="1:4" x14ac:dyDescent="0.3">
      <c r="B21" t="s">
        <v>18</v>
      </c>
      <c r="C21" t="s">
        <v>54</v>
      </c>
      <c r="D21" t="s">
        <v>78</v>
      </c>
    </row>
    <row r="22" spans="1:4" x14ac:dyDescent="0.3">
      <c r="B22" t="s">
        <v>21</v>
      </c>
      <c r="C22" t="s">
        <v>54</v>
      </c>
      <c r="D22" t="s">
        <v>79</v>
      </c>
    </row>
    <row r="23" spans="1:4" x14ac:dyDescent="0.3">
      <c r="B23" t="s">
        <v>22</v>
      </c>
      <c r="C23" t="s">
        <v>54</v>
      </c>
      <c r="D23" t="s">
        <v>80</v>
      </c>
    </row>
    <row r="24" spans="1:4" x14ac:dyDescent="0.3">
      <c r="B24" t="s">
        <v>27</v>
      </c>
      <c r="C24" t="s">
        <v>54</v>
      </c>
      <c r="D24" t="s">
        <v>87</v>
      </c>
    </row>
    <row r="25" spans="1:4" x14ac:dyDescent="0.3">
      <c r="B25" t="s">
        <v>28</v>
      </c>
      <c r="C25" t="s">
        <v>54</v>
      </c>
      <c r="D25" t="s">
        <v>81</v>
      </c>
    </row>
    <row r="26" spans="1:4" x14ac:dyDescent="0.3">
      <c r="B26" t="s">
        <v>29</v>
      </c>
      <c r="C26" t="s">
        <v>54</v>
      </c>
      <c r="D26" t="s">
        <v>88</v>
      </c>
    </row>
    <row r="27" spans="1:4" x14ac:dyDescent="0.3">
      <c r="B27" t="s">
        <v>30</v>
      </c>
      <c r="C27" t="s">
        <v>54</v>
      </c>
      <c r="D27" t="s">
        <v>82</v>
      </c>
    </row>
    <row r="29" spans="1:4" x14ac:dyDescent="0.3">
      <c r="A29" s="19" t="s">
        <v>72</v>
      </c>
      <c r="B29" s="19"/>
      <c r="C29" s="19"/>
      <c r="D29" s="19"/>
    </row>
    <row r="30" spans="1:4" x14ac:dyDescent="0.3">
      <c r="B30" s="13" t="s">
        <v>63</v>
      </c>
      <c r="C30" s="13" t="s">
        <v>64</v>
      </c>
      <c r="D30" s="13" t="s">
        <v>65</v>
      </c>
    </row>
    <row r="31" spans="1:4" x14ac:dyDescent="0.3">
      <c r="B31" t="s">
        <v>73</v>
      </c>
      <c r="C31" t="s">
        <v>67</v>
      </c>
      <c r="D31" t="s">
        <v>75</v>
      </c>
    </row>
    <row r="32" spans="1:4" x14ac:dyDescent="0.3">
      <c r="B32" t="s">
        <v>32</v>
      </c>
      <c r="C32" t="s">
        <v>54</v>
      </c>
      <c r="D32" t="s">
        <v>76</v>
      </c>
    </row>
    <row r="33" spans="1:4" x14ac:dyDescent="0.3">
      <c r="B33" t="s">
        <v>31</v>
      </c>
      <c r="C33" t="s">
        <v>54</v>
      </c>
      <c r="D33" t="s">
        <v>77</v>
      </c>
    </row>
    <row r="34" spans="1:4" x14ac:dyDescent="0.3">
      <c r="B34" t="s">
        <v>74</v>
      </c>
      <c r="C34" t="s">
        <v>54</v>
      </c>
      <c r="D34" t="s">
        <v>89</v>
      </c>
    </row>
    <row r="36" spans="1:4" x14ac:dyDescent="0.3">
      <c r="A36" s="19" t="s">
        <v>172</v>
      </c>
      <c r="B36" s="19"/>
      <c r="C36" s="19"/>
      <c r="D36" s="19"/>
    </row>
    <row r="37" spans="1:4" x14ac:dyDescent="0.3">
      <c r="B37" s="13" t="s">
        <v>63</v>
      </c>
      <c r="C37" s="13" t="s">
        <v>64</v>
      </c>
      <c r="D37" s="13" t="s">
        <v>65</v>
      </c>
    </row>
    <row r="38" spans="1:4" x14ac:dyDescent="0.3">
      <c r="B38" t="s">
        <v>171</v>
      </c>
      <c r="C38" t="s">
        <v>55</v>
      </c>
      <c r="D38" t="s">
        <v>177</v>
      </c>
    </row>
    <row r="39" spans="1:4" x14ac:dyDescent="0.3">
      <c r="B39" t="s">
        <v>173</v>
      </c>
      <c r="C39" t="s">
        <v>54</v>
      </c>
      <c r="D39" t="s">
        <v>176</v>
      </c>
    </row>
    <row r="40" spans="1:4" x14ac:dyDescent="0.3">
      <c r="B40" s="15" t="s">
        <v>174</v>
      </c>
      <c r="C40" t="s">
        <v>54</v>
      </c>
      <c r="D40" t="s">
        <v>175</v>
      </c>
    </row>
    <row r="42" spans="1:4" x14ac:dyDescent="0.3">
      <c r="A42" s="12" t="s">
        <v>90</v>
      </c>
    </row>
    <row r="43" spans="1:4" x14ac:dyDescent="0.3">
      <c r="A43">
        <v>202211</v>
      </c>
      <c r="B43" t="s">
        <v>91</v>
      </c>
    </row>
    <row r="44" spans="1:4" x14ac:dyDescent="0.3">
      <c r="B44" t="s">
        <v>178</v>
      </c>
    </row>
  </sheetData>
  <mergeCells count="4">
    <mergeCell ref="A1:D1"/>
    <mergeCell ref="A15:D15"/>
    <mergeCell ref="A29:D29"/>
    <mergeCell ref="A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J9" sqref="J9"/>
    </sheetView>
  </sheetViews>
  <sheetFormatPr defaultRowHeight="14.4" x14ac:dyDescent="0.3"/>
  <cols>
    <col min="1" max="1" width="14.6640625" customWidth="1"/>
    <col min="2" max="2" width="10.109375" customWidth="1"/>
    <col min="3" max="3" width="17.6640625" bestFit="1" customWidth="1"/>
    <col min="4" max="4" width="28.109375" customWidth="1"/>
    <col min="5" max="5" width="24.77734375" customWidth="1"/>
    <col min="6" max="6" width="21.109375" customWidth="1"/>
    <col min="7" max="7" width="16.5546875" customWidth="1"/>
    <col min="8" max="8" width="16.6640625" customWidth="1"/>
    <col min="9" max="9" width="22.109375" customWidth="1"/>
    <col min="10" max="10" width="15" style="3" customWidth="1"/>
    <col min="11" max="11" width="19.109375" customWidth="1"/>
  </cols>
  <sheetData>
    <row r="1" spans="1:11" x14ac:dyDescent="0.3">
      <c r="A1" s="1" t="s">
        <v>10</v>
      </c>
      <c r="B1" s="1" t="s">
        <v>11</v>
      </c>
      <c r="C1" s="1" t="s">
        <v>12</v>
      </c>
      <c r="D1" s="1" t="s">
        <v>17</v>
      </c>
      <c r="E1" s="1" t="s">
        <v>18</v>
      </c>
      <c r="F1" s="1" t="s">
        <v>19</v>
      </c>
      <c r="G1" s="4" t="s">
        <v>13</v>
      </c>
      <c r="H1" s="4" t="s">
        <v>14</v>
      </c>
      <c r="I1" s="1" t="s">
        <v>66</v>
      </c>
      <c r="J1" s="4" t="s">
        <v>15</v>
      </c>
      <c r="K1" s="4" t="s">
        <v>16</v>
      </c>
    </row>
    <row r="2" spans="1:11" x14ac:dyDescent="0.3">
      <c r="A2" s="5">
        <v>2006</v>
      </c>
      <c r="B2" s="5" t="s">
        <v>0</v>
      </c>
      <c r="C2" s="5" t="s">
        <v>1</v>
      </c>
      <c r="D2" s="7">
        <v>3200</v>
      </c>
      <c r="E2" s="7">
        <v>28</v>
      </c>
      <c r="F2" s="7">
        <v>174</v>
      </c>
      <c r="G2" s="6">
        <f>IFERROR(E2/D2,"")</f>
        <v>8.7500000000000008E-3</v>
      </c>
      <c r="H2" s="6">
        <f>IFERROR(F2/D2,"")</f>
        <v>5.4375E-2</v>
      </c>
      <c r="I2" s="5">
        <f>E2+F2</f>
        <v>202</v>
      </c>
      <c r="J2" s="6">
        <f>IFERROR(I2/D2,"")</f>
        <v>6.3125000000000001E-2</v>
      </c>
      <c r="K2" s="6">
        <f>F2/I2</f>
        <v>0.86138613861386137</v>
      </c>
    </row>
    <row r="3" spans="1:11" x14ac:dyDescent="0.3">
      <c r="A3" s="5">
        <v>2006</v>
      </c>
      <c r="B3" s="5" t="s">
        <v>0</v>
      </c>
      <c r="C3" s="5" t="s">
        <v>2</v>
      </c>
      <c r="D3" s="7">
        <v>3048</v>
      </c>
      <c r="E3" s="7">
        <v>28</v>
      </c>
      <c r="F3" s="7">
        <v>81</v>
      </c>
      <c r="G3" s="6">
        <f t="shared" ref="G3:G66" si="0">IFERROR(E3/D3,"")</f>
        <v>9.1863517060367453E-3</v>
      </c>
      <c r="H3" s="6">
        <f t="shared" ref="H3:H66" si="1">IFERROR(F3/D3,"")</f>
        <v>2.6574803149606301E-2</v>
      </c>
      <c r="I3" s="5">
        <f t="shared" ref="I3:I66" si="2">E3+F3</f>
        <v>109</v>
      </c>
      <c r="J3" s="6">
        <f t="shared" ref="J3:J66" si="3">IFERROR(I3/D3,"")</f>
        <v>3.5761154855643046E-2</v>
      </c>
      <c r="K3" s="6">
        <f t="shared" ref="K3:K66" si="4">F3/I3</f>
        <v>0.74311926605504586</v>
      </c>
    </row>
    <row r="4" spans="1:11" x14ac:dyDescent="0.3">
      <c r="A4" s="5">
        <v>2006</v>
      </c>
      <c r="B4" s="5" t="s">
        <v>0</v>
      </c>
      <c r="C4" s="5" t="s">
        <v>3</v>
      </c>
      <c r="D4" s="7">
        <v>4610</v>
      </c>
      <c r="E4" s="7">
        <v>5</v>
      </c>
      <c r="F4" s="7">
        <v>62</v>
      </c>
      <c r="G4" s="6">
        <f t="shared" si="0"/>
        <v>1.0845986984815619E-3</v>
      </c>
      <c r="H4" s="6">
        <f t="shared" si="1"/>
        <v>1.3449023861171366E-2</v>
      </c>
      <c r="I4" s="5">
        <f t="shared" si="2"/>
        <v>67</v>
      </c>
      <c r="J4" s="6">
        <f t="shared" si="3"/>
        <v>1.4533622559652928E-2</v>
      </c>
      <c r="K4" s="6">
        <f t="shared" si="4"/>
        <v>0.92537313432835822</v>
      </c>
    </row>
    <row r="5" spans="1:11" x14ac:dyDescent="0.3">
      <c r="A5" s="5">
        <v>2006</v>
      </c>
      <c r="B5" s="5" t="s">
        <v>0</v>
      </c>
      <c r="C5" s="5" t="s">
        <v>4</v>
      </c>
      <c r="D5" s="7">
        <v>3164</v>
      </c>
      <c r="E5" s="7">
        <v>15</v>
      </c>
      <c r="F5" s="7">
        <v>96</v>
      </c>
      <c r="G5" s="6">
        <f t="shared" si="0"/>
        <v>4.7408343868520861E-3</v>
      </c>
      <c r="H5" s="6">
        <f t="shared" si="1"/>
        <v>3.0341340075853349E-2</v>
      </c>
      <c r="I5" s="5">
        <f t="shared" si="2"/>
        <v>111</v>
      </c>
      <c r="J5" s="6">
        <f t="shared" si="3"/>
        <v>3.5082174462705437E-2</v>
      </c>
      <c r="K5" s="6">
        <f t="shared" si="4"/>
        <v>0.86486486486486491</v>
      </c>
    </row>
    <row r="6" spans="1:11" x14ac:dyDescent="0.3">
      <c r="A6" s="5">
        <v>2006</v>
      </c>
      <c r="B6" s="5" t="s">
        <v>0</v>
      </c>
      <c r="C6" s="5" t="s">
        <v>5</v>
      </c>
      <c r="D6" s="7">
        <v>4798</v>
      </c>
      <c r="E6" s="7">
        <v>15</v>
      </c>
      <c r="F6" s="7">
        <v>104</v>
      </c>
      <c r="G6" s="6">
        <f t="shared" si="0"/>
        <v>3.1263026260942061E-3</v>
      </c>
      <c r="H6" s="6">
        <f t="shared" si="1"/>
        <v>2.1675698207586493E-2</v>
      </c>
      <c r="I6" s="5">
        <f t="shared" si="2"/>
        <v>119</v>
      </c>
      <c r="J6" s="6">
        <f t="shared" si="3"/>
        <v>2.4802000833680702E-2</v>
      </c>
      <c r="K6" s="6">
        <f t="shared" si="4"/>
        <v>0.87394957983193278</v>
      </c>
    </row>
    <row r="7" spans="1:11" x14ac:dyDescent="0.3">
      <c r="A7" s="5">
        <v>2006</v>
      </c>
      <c r="B7" s="5" t="s">
        <v>0</v>
      </c>
      <c r="C7" s="5" t="s">
        <v>6</v>
      </c>
      <c r="D7" s="7">
        <v>2547</v>
      </c>
      <c r="E7" s="7">
        <v>10</v>
      </c>
      <c r="F7" s="7">
        <v>47</v>
      </c>
      <c r="G7" s="6">
        <f t="shared" si="0"/>
        <v>3.9261876717707105E-3</v>
      </c>
      <c r="H7" s="6">
        <f t="shared" si="1"/>
        <v>1.845308205732234E-2</v>
      </c>
      <c r="I7" s="5">
        <f t="shared" si="2"/>
        <v>57</v>
      </c>
      <c r="J7" s="6">
        <f t="shared" si="3"/>
        <v>2.237926972909305E-2</v>
      </c>
      <c r="K7" s="6">
        <f t="shared" si="4"/>
        <v>0.82456140350877194</v>
      </c>
    </row>
    <row r="8" spans="1:11" x14ac:dyDescent="0.3">
      <c r="A8" s="5">
        <v>2006</v>
      </c>
      <c r="B8" s="5" t="s">
        <v>0</v>
      </c>
      <c r="C8" s="5" t="s">
        <v>7</v>
      </c>
      <c r="D8" s="7">
        <v>2616</v>
      </c>
      <c r="E8" s="7">
        <v>10</v>
      </c>
      <c r="F8" s="7">
        <v>65</v>
      </c>
      <c r="G8" s="6">
        <f t="shared" si="0"/>
        <v>3.8226299694189602E-3</v>
      </c>
      <c r="H8" s="6">
        <f t="shared" si="1"/>
        <v>2.4847094801223241E-2</v>
      </c>
      <c r="I8" s="5">
        <f t="shared" si="2"/>
        <v>75</v>
      </c>
      <c r="J8" s="6">
        <f t="shared" si="3"/>
        <v>2.8669724770642203E-2</v>
      </c>
      <c r="K8" s="6">
        <f t="shared" si="4"/>
        <v>0.8666666666666667</v>
      </c>
    </row>
    <row r="9" spans="1:11" x14ac:dyDescent="0.3">
      <c r="A9" s="5">
        <v>2006</v>
      </c>
      <c r="B9" s="5" t="s">
        <v>0</v>
      </c>
      <c r="C9" s="5" t="s">
        <v>8</v>
      </c>
      <c r="D9" s="7">
        <v>3626</v>
      </c>
      <c r="E9" s="7">
        <v>20</v>
      </c>
      <c r="F9" s="7">
        <v>148</v>
      </c>
      <c r="G9" s="6">
        <f t="shared" si="0"/>
        <v>5.5157198014340872E-3</v>
      </c>
      <c r="H9" s="6">
        <f t="shared" si="1"/>
        <v>4.0816326530612242E-2</v>
      </c>
      <c r="I9" s="5">
        <f t="shared" si="2"/>
        <v>168</v>
      </c>
      <c r="J9" s="6">
        <f t="shared" si="3"/>
        <v>4.633204633204633E-2</v>
      </c>
      <c r="K9" s="6">
        <f t="shared" si="4"/>
        <v>0.88095238095238093</v>
      </c>
    </row>
    <row r="10" spans="1:11" x14ac:dyDescent="0.3">
      <c r="A10" s="5">
        <v>2006</v>
      </c>
      <c r="B10" s="5" t="s">
        <v>9</v>
      </c>
      <c r="C10" s="5" t="s">
        <v>1</v>
      </c>
      <c r="D10" s="7">
        <v>3010</v>
      </c>
      <c r="E10" s="7">
        <v>66</v>
      </c>
      <c r="F10" s="7">
        <v>434</v>
      </c>
      <c r="G10" s="6">
        <f t="shared" si="0"/>
        <v>2.1926910299003323E-2</v>
      </c>
      <c r="H10" s="6">
        <f t="shared" si="1"/>
        <v>0.14418604651162792</v>
      </c>
      <c r="I10" s="5">
        <f t="shared" si="2"/>
        <v>500</v>
      </c>
      <c r="J10" s="6">
        <f t="shared" si="3"/>
        <v>0.16611295681063123</v>
      </c>
      <c r="K10" s="6">
        <f t="shared" si="4"/>
        <v>0.86799999999999999</v>
      </c>
    </row>
    <row r="11" spans="1:11" x14ac:dyDescent="0.3">
      <c r="A11" s="5">
        <v>2006</v>
      </c>
      <c r="B11" s="5" t="s">
        <v>9</v>
      </c>
      <c r="C11" s="5" t="s">
        <v>2</v>
      </c>
      <c r="D11" s="7">
        <v>2952</v>
      </c>
      <c r="E11" s="7">
        <v>131</v>
      </c>
      <c r="F11" s="7">
        <v>272</v>
      </c>
      <c r="G11" s="6">
        <f t="shared" si="0"/>
        <v>4.4376693766937668E-2</v>
      </c>
      <c r="H11" s="6">
        <f t="shared" si="1"/>
        <v>9.2140921409214094E-2</v>
      </c>
      <c r="I11" s="5">
        <f t="shared" si="2"/>
        <v>403</v>
      </c>
      <c r="J11" s="6">
        <f t="shared" si="3"/>
        <v>0.13651761517615177</v>
      </c>
      <c r="K11" s="6">
        <f t="shared" si="4"/>
        <v>0.67493796526054595</v>
      </c>
    </row>
    <row r="12" spans="1:11" x14ac:dyDescent="0.3">
      <c r="A12" s="5">
        <v>2006</v>
      </c>
      <c r="B12" s="5" t="s">
        <v>9</v>
      </c>
      <c r="C12" s="5" t="s">
        <v>3</v>
      </c>
      <c r="D12" s="7">
        <v>4265</v>
      </c>
      <c r="E12" s="7">
        <v>58</v>
      </c>
      <c r="F12" s="7">
        <v>278</v>
      </c>
      <c r="G12" s="6">
        <f t="shared" si="0"/>
        <v>1.3599062133645956E-2</v>
      </c>
      <c r="H12" s="6">
        <f t="shared" si="1"/>
        <v>6.5181711606096135E-2</v>
      </c>
      <c r="I12" s="5">
        <f t="shared" si="2"/>
        <v>336</v>
      </c>
      <c r="J12" s="6">
        <f t="shared" si="3"/>
        <v>7.8780773739742085E-2</v>
      </c>
      <c r="K12" s="6">
        <f t="shared" si="4"/>
        <v>0.82738095238095233</v>
      </c>
    </row>
    <row r="13" spans="1:11" x14ac:dyDescent="0.3">
      <c r="A13" s="5">
        <v>2006</v>
      </c>
      <c r="B13" s="5" t="s">
        <v>9</v>
      </c>
      <c r="C13" s="5" t="s">
        <v>4</v>
      </c>
      <c r="D13" s="7">
        <v>2935</v>
      </c>
      <c r="E13" s="7">
        <v>52</v>
      </c>
      <c r="F13" s="7">
        <v>237</v>
      </c>
      <c r="G13" s="6">
        <f t="shared" si="0"/>
        <v>1.7717206132879047E-2</v>
      </c>
      <c r="H13" s="6">
        <f t="shared" si="1"/>
        <v>8.0749574105621807E-2</v>
      </c>
      <c r="I13" s="5">
        <f t="shared" si="2"/>
        <v>289</v>
      </c>
      <c r="J13" s="6">
        <f t="shared" si="3"/>
        <v>9.8466780238500848E-2</v>
      </c>
      <c r="K13" s="6">
        <f t="shared" si="4"/>
        <v>0.82006920415224915</v>
      </c>
    </row>
    <row r="14" spans="1:11" x14ac:dyDescent="0.3">
      <c r="A14" s="5">
        <v>2006</v>
      </c>
      <c r="B14" s="5" t="s">
        <v>9</v>
      </c>
      <c r="C14" s="5" t="s">
        <v>5</v>
      </c>
      <c r="D14" s="7">
        <v>4606</v>
      </c>
      <c r="E14" s="7">
        <v>49</v>
      </c>
      <c r="F14" s="7">
        <v>430</v>
      </c>
      <c r="G14" s="6">
        <f t="shared" si="0"/>
        <v>1.0638297872340425E-2</v>
      </c>
      <c r="H14" s="6">
        <f t="shared" si="1"/>
        <v>9.3356491532783331E-2</v>
      </c>
      <c r="I14" s="5">
        <f t="shared" si="2"/>
        <v>479</v>
      </c>
      <c r="J14" s="6">
        <f t="shared" si="3"/>
        <v>0.10399478940512376</v>
      </c>
      <c r="K14" s="6">
        <f t="shared" si="4"/>
        <v>0.89770354906054284</v>
      </c>
    </row>
    <row r="15" spans="1:11" x14ac:dyDescent="0.3">
      <c r="A15" s="5">
        <v>2006</v>
      </c>
      <c r="B15" s="5" t="s">
        <v>9</v>
      </c>
      <c r="C15" s="5" t="s">
        <v>6</v>
      </c>
      <c r="D15" s="7">
        <v>2442</v>
      </c>
      <c r="E15" s="7">
        <v>39</v>
      </c>
      <c r="F15" s="7">
        <v>218</v>
      </c>
      <c r="G15" s="6">
        <f t="shared" si="0"/>
        <v>1.5970515970515971E-2</v>
      </c>
      <c r="H15" s="6">
        <f t="shared" si="1"/>
        <v>8.9271089271089274E-2</v>
      </c>
      <c r="I15" s="5">
        <f t="shared" si="2"/>
        <v>257</v>
      </c>
      <c r="J15" s="6">
        <f t="shared" si="3"/>
        <v>0.10524160524160524</v>
      </c>
      <c r="K15" s="6">
        <f t="shared" si="4"/>
        <v>0.84824902723735407</v>
      </c>
    </row>
    <row r="16" spans="1:11" x14ac:dyDescent="0.3">
      <c r="A16" s="5">
        <v>2006</v>
      </c>
      <c r="B16" s="5" t="s">
        <v>9</v>
      </c>
      <c r="C16" s="5" t="s">
        <v>7</v>
      </c>
      <c r="D16" s="7">
        <v>2494</v>
      </c>
      <c r="E16" s="7">
        <v>46</v>
      </c>
      <c r="F16" s="7">
        <v>281</v>
      </c>
      <c r="G16" s="6">
        <f t="shared" si="0"/>
        <v>1.8444266238973536E-2</v>
      </c>
      <c r="H16" s="6">
        <f t="shared" si="1"/>
        <v>0.11267040898155574</v>
      </c>
      <c r="I16" s="5">
        <f t="shared" si="2"/>
        <v>327</v>
      </c>
      <c r="J16" s="6">
        <f t="shared" si="3"/>
        <v>0.13111467522052928</v>
      </c>
      <c r="K16" s="6">
        <f t="shared" si="4"/>
        <v>0.85932721712538229</v>
      </c>
    </row>
    <row r="17" spans="1:11" x14ac:dyDescent="0.3">
      <c r="A17" s="8">
        <v>2006</v>
      </c>
      <c r="B17" s="5" t="s">
        <v>9</v>
      </c>
      <c r="C17" s="5" t="s">
        <v>8</v>
      </c>
      <c r="D17" s="7">
        <v>3367</v>
      </c>
      <c r="E17" s="7">
        <v>65</v>
      </c>
      <c r="F17" s="7">
        <v>402</v>
      </c>
      <c r="G17" s="6">
        <f t="shared" si="0"/>
        <v>1.9305019305019305E-2</v>
      </c>
      <c r="H17" s="6">
        <f t="shared" si="1"/>
        <v>0.1193941193941194</v>
      </c>
      <c r="I17" s="5">
        <f t="shared" si="2"/>
        <v>467</v>
      </c>
      <c r="J17" s="6">
        <f t="shared" si="3"/>
        <v>0.13869913869913869</v>
      </c>
      <c r="K17" s="6">
        <f t="shared" si="4"/>
        <v>0.86081370449678796</v>
      </c>
    </row>
    <row r="18" spans="1:11" x14ac:dyDescent="0.3">
      <c r="A18" s="5">
        <v>2007</v>
      </c>
      <c r="B18" s="5" t="s">
        <v>0</v>
      </c>
      <c r="C18" s="5" t="s">
        <v>1</v>
      </c>
      <c r="D18" s="7">
        <v>3075</v>
      </c>
      <c r="E18" s="7">
        <v>86</v>
      </c>
      <c r="F18" s="7">
        <v>300</v>
      </c>
      <c r="G18" s="6">
        <f t="shared" si="0"/>
        <v>2.796747967479675E-2</v>
      </c>
      <c r="H18" s="6">
        <f t="shared" si="1"/>
        <v>9.7560975609756101E-2</v>
      </c>
      <c r="I18" s="5">
        <f t="shared" si="2"/>
        <v>386</v>
      </c>
      <c r="J18" s="6">
        <f t="shared" si="3"/>
        <v>0.12552845528455284</v>
      </c>
      <c r="K18" s="6">
        <f t="shared" si="4"/>
        <v>0.77720207253886009</v>
      </c>
    </row>
    <row r="19" spans="1:11" x14ac:dyDescent="0.3">
      <c r="A19" s="5">
        <v>2007</v>
      </c>
      <c r="B19" s="5" t="s">
        <v>0</v>
      </c>
      <c r="C19" s="5" t="s">
        <v>2</v>
      </c>
      <c r="D19" s="7">
        <v>3095</v>
      </c>
      <c r="E19" s="7">
        <v>71</v>
      </c>
      <c r="F19" s="7">
        <v>170</v>
      </c>
      <c r="G19" s="6">
        <f t="shared" si="0"/>
        <v>2.294022617124394E-2</v>
      </c>
      <c r="H19" s="6">
        <f t="shared" si="1"/>
        <v>5.492730210016155E-2</v>
      </c>
      <c r="I19" s="5">
        <f t="shared" si="2"/>
        <v>241</v>
      </c>
      <c r="J19" s="6">
        <f t="shared" si="3"/>
        <v>7.7867528271405487E-2</v>
      </c>
      <c r="K19" s="6">
        <f t="shared" si="4"/>
        <v>0.70539419087136934</v>
      </c>
    </row>
    <row r="20" spans="1:11" x14ac:dyDescent="0.3">
      <c r="A20" s="5">
        <v>2007</v>
      </c>
      <c r="B20" s="5" t="s">
        <v>0</v>
      </c>
      <c r="C20" s="5" t="s">
        <v>3</v>
      </c>
      <c r="D20" s="7">
        <v>4563</v>
      </c>
      <c r="E20" s="7">
        <v>51</v>
      </c>
      <c r="F20" s="7">
        <v>161</v>
      </c>
      <c r="G20" s="6">
        <f t="shared" si="0"/>
        <v>1.1176857330703484E-2</v>
      </c>
      <c r="H20" s="6">
        <f t="shared" si="1"/>
        <v>3.5283804514573747E-2</v>
      </c>
      <c r="I20" s="5">
        <f t="shared" si="2"/>
        <v>212</v>
      </c>
      <c r="J20" s="6">
        <f t="shared" si="3"/>
        <v>4.646066184527723E-2</v>
      </c>
      <c r="K20" s="6">
        <f t="shared" si="4"/>
        <v>0.75943396226415094</v>
      </c>
    </row>
    <row r="21" spans="1:11" x14ac:dyDescent="0.3">
      <c r="A21" s="5">
        <v>2007</v>
      </c>
      <c r="B21" s="5" t="s">
        <v>0</v>
      </c>
      <c r="C21" s="5" t="s">
        <v>4</v>
      </c>
      <c r="D21" s="7">
        <v>3096</v>
      </c>
      <c r="E21" s="7">
        <v>43</v>
      </c>
      <c r="F21" s="7">
        <v>176</v>
      </c>
      <c r="G21" s="6">
        <f t="shared" si="0"/>
        <v>1.3888888888888888E-2</v>
      </c>
      <c r="H21" s="6">
        <f t="shared" si="1"/>
        <v>5.6847545219638244E-2</v>
      </c>
      <c r="I21" s="5">
        <f t="shared" si="2"/>
        <v>219</v>
      </c>
      <c r="J21" s="6">
        <f t="shared" si="3"/>
        <v>7.0736434108527133E-2</v>
      </c>
      <c r="K21" s="6">
        <f t="shared" si="4"/>
        <v>0.80365296803652964</v>
      </c>
    </row>
    <row r="22" spans="1:11" x14ac:dyDescent="0.3">
      <c r="A22" s="5">
        <v>2007</v>
      </c>
      <c r="B22" s="5" t="s">
        <v>0</v>
      </c>
      <c r="C22" s="5" t="s">
        <v>5</v>
      </c>
      <c r="D22" s="7">
        <v>4742</v>
      </c>
      <c r="E22" s="7">
        <v>44</v>
      </c>
      <c r="F22" s="7">
        <v>263</v>
      </c>
      <c r="G22" s="6">
        <f t="shared" si="0"/>
        <v>9.2787853226486711E-3</v>
      </c>
      <c r="H22" s="6">
        <f t="shared" si="1"/>
        <v>5.546183045128638E-2</v>
      </c>
      <c r="I22" s="5">
        <f t="shared" si="2"/>
        <v>307</v>
      </c>
      <c r="J22" s="6">
        <f t="shared" si="3"/>
        <v>6.4740615773935042E-2</v>
      </c>
      <c r="K22" s="6">
        <f t="shared" si="4"/>
        <v>0.85667752442996747</v>
      </c>
    </row>
    <row r="23" spans="1:11" x14ac:dyDescent="0.3">
      <c r="A23" s="5">
        <v>2007</v>
      </c>
      <c r="B23" s="5" t="s">
        <v>0</v>
      </c>
      <c r="C23" s="5" t="s">
        <v>6</v>
      </c>
      <c r="D23" s="7">
        <v>2533</v>
      </c>
      <c r="E23" s="7">
        <v>22</v>
      </c>
      <c r="F23" s="7">
        <v>130</v>
      </c>
      <c r="G23" s="6">
        <f t="shared" si="0"/>
        <v>8.6853533359652589E-3</v>
      </c>
      <c r="H23" s="6">
        <f t="shared" si="1"/>
        <v>5.1322542439794706E-2</v>
      </c>
      <c r="I23" s="5">
        <f t="shared" si="2"/>
        <v>152</v>
      </c>
      <c r="J23" s="6">
        <f t="shared" si="3"/>
        <v>6.0007895775759969E-2</v>
      </c>
      <c r="K23" s="6">
        <f t="shared" si="4"/>
        <v>0.85526315789473684</v>
      </c>
    </row>
    <row r="24" spans="1:11" x14ac:dyDescent="0.3">
      <c r="A24" s="5">
        <v>2007</v>
      </c>
      <c r="B24" s="5" t="s">
        <v>0</v>
      </c>
      <c r="C24" s="5" t="s">
        <v>7</v>
      </c>
      <c r="D24" s="7">
        <v>2615</v>
      </c>
      <c r="E24" s="7">
        <v>18</v>
      </c>
      <c r="F24" s="7">
        <v>143</v>
      </c>
      <c r="G24" s="6">
        <f t="shared" si="0"/>
        <v>6.8833652007648186E-3</v>
      </c>
      <c r="H24" s="6">
        <f t="shared" si="1"/>
        <v>5.4684512428298276E-2</v>
      </c>
      <c r="I24" s="5">
        <f t="shared" si="2"/>
        <v>161</v>
      </c>
      <c r="J24" s="6">
        <f t="shared" si="3"/>
        <v>6.15678776290631E-2</v>
      </c>
      <c r="K24" s="6">
        <f t="shared" si="4"/>
        <v>0.88819875776397517</v>
      </c>
    </row>
    <row r="25" spans="1:11" x14ac:dyDescent="0.3">
      <c r="A25" s="5">
        <v>2007</v>
      </c>
      <c r="B25" s="5" t="s">
        <v>0</v>
      </c>
      <c r="C25" s="5" t="s">
        <v>8</v>
      </c>
      <c r="D25" s="7">
        <v>3521</v>
      </c>
      <c r="E25" s="7">
        <v>61</v>
      </c>
      <c r="F25" s="7">
        <v>274</v>
      </c>
      <c r="G25" s="6">
        <f t="shared" si="0"/>
        <v>1.7324623686452711E-2</v>
      </c>
      <c r="H25" s="6">
        <f t="shared" si="1"/>
        <v>7.7818801476853161E-2</v>
      </c>
      <c r="I25" s="5">
        <f t="shared" si="2"/>
        <v>335</v>
      </c>
      <c r="J25" s="6">
        <f t="shared" si="3"/>
        <v>9.5143425163305873E-2</v>
      </c>
      <c r="K25" s="6">
        <f t="shared" si="4"/>
        <v>0.81791044776119404</v>
      </c>
    </row>
    <row r="26" spans="1:11" x14ac:dyDescent="0.3">
      <c r="A26" s="5">
        <v>2007</v>
      </c>
      <c r="B26" s="5" t="s">
        <v>9</v>
      </c>
      <c r="C26" s="5" t="s">
        <v>1</v>
      </c>
      <c r="D26" s="7">
        <v>2992</v>
      </c>
      <c r="E26" s="7">
        <v>148</v>
      </c>
      <c r="F26" s="7">
        <v>694</v>
      </c>
      <c r="G26" s="6">
        <f t="shared" si="0"/>
        <v>4.9465240641711233E-2</v>
      </c>
      <c r="H26" s="6">
        <f t="shared" si="1"/>
        <v>0.23195187165775402</v>
      </c>
      <c r="I26" s="5">
        <f t="shared" si="2"/>
        <v>842</v>
      </c>
      <c r="J26" s="6">
        <f t="shared" si="3"/>
        <v>0.28141711229946526</v>
      </c>
      <c r="K26" s="6">
        <f t="shared" si="4"/>
        <v>0.82422802850356292</v>
      </c>
    </row>
    <row r="27" spans="1:11" x14ac:dyDescent="0.3">
      <c r="A27" s="5">
        <v>2007</v>
      </c>
      <c r="B27" s="5" t="s">
        <v>9</v>
      </c>
      <c r="C27" s="5" t="s">
        <v>2</v>
      </c>
      <c r="D27" s="7">
        <v>3004</v>
      </c>
      <c r="E27" s="7">
        <v>193</v>
      </c>
      <c r="F27" s="7">
        <v>513</v>
      </c>
      <c r="G27" s="6">
        <f t="shared" si="0"/>
        <v>6.4247669773635149E-2</v>
      </c>
      <c r="H27" s="6">
        <f t="shared" si="1"/>
        <v>0.1707723035952064</v>
      </c>
      <c r="I27" s="5">
        <f t="shared" si="2"/>
        <v>706</v>
      </c>
      <c r="J27" s="6">
        <f t="shared" si="3"/>
        <v>0.23501997336884153</v>
      </c>
      <c r="K27" s="6">
        <f t="shared" si="4"/>
        <v>0.72662889518413598</v>
      </c>
    </row>
    <row r="28" spans="1:11" x14ac:dyDescent="0.3">
      <c r="A28" s="5">
        <v>2007</v>
      </c>
      <c r="B28" s="5" t="s">
        <v>9</v>
      </c>
      <c r="C28" s="5" t="s">
        <v>3</v>
      </c>
      <c r="D28" s="7">
        <v>4214</v>
      </c>
      <c r="E28" s="7">
        <v>145</v>
      </c>
      <c r="F28" s="7">
        <v>574</v>
      </c>
      <c r="G28" s="6">
        <f t="shared" si="0"/>
        <v>3.4409112482202187E-2</v>
      </c>
      <c r="H28" s="6">
        <f t="shared" si="1"/>
        <v>0.13621262458471761</v>
      </c>
      <c r="I28" s="5">
        <f t="shared" si="2"/>
        <v>719</v>
      </c>
      <c r="J28" s="6">
        <f t="shared" si="3"/>
        <v>0.1706217370669198</v>
      </c>
      <c r="K28" s="6">
        <f t="shared" si="4"/>
        <v>0.79833101529902639</v>
      </c>
    </row>
    <row r="29" spans="1:11" x14ac:dyDescent="0.3">
      <c r="A29" s="5">
        <v>2007</v>
      </c>
      <c r="B29" s="5" t="s">
        <v>9</v>
      </c>
      <c r="C29" s="5" t="s">
        <v>4</v>
      </c>
      <c r="D29" s="7">
        <v>2852</v>
      </c>
      <c r="E29" s="7">
        <v>115</v>
      </c>
      <c r="F29" s="7">
        <v>469</v>
      </c>
      <c r="G29" s="6">
        <f t="shared" si="0"/>
        <v>4.0322580645161289E-2</v>
      </c>
      <c r="H29" s="6">
        <f t="shared" si="1"/>
        <v>0.16444600280504909</v>
      </c>
      <c r="I29" s="5">
        <f t="shared" si="2"/>
        <v>584</v>
      </c>
      <c r="J29" s="6">
        <f t="shared" si="3"/>
        <v>0.20476858345021037</v>
      </c>
      <c r="K29" s="6">
        <f t="shared" si="4"/>
        <v>0.80308219178082196</v>
      </c>
    </row>
    <row r="30" spans="1:11" x14ac:dyDescent="0.3">
      <c r="A30" s="5">
        <v>2007</v>
      </c>
      <c r="B30" s="5" t="s">
        <v>9</v>
      </c>
      <c r="C30" s="5" t="s">
        <v>5</v>
      </c>
      <c r="D30" s="7">
        <v>4484</v>
      </c>
      <c r="E30" s="7">
        <v>147</v>
      </c>
      <c r="F30" s="7">
        <v>732</v>
      </c>
      <c r="G30" s="6">
        <f t="shared" si="0"/>
        <v>3.2783229259589652E-2</v>
      </c>
      <c r="H30" s="6">
        <f t="shared" si="1"/>
        <v>0.16324710080285459</v>
      </c>
      <c r="I30" s="5">
        <f t="shared" si="2"/>
        <v>879</v>
      </c>
      <c r="J30" s="6">
        <f t="shared" si="3"/>
        <v>0.19603033006244425</v>
      </c>
      <c r="K30" s="6">
        <f t="shared" si="4"/>
        <v>0.83276450511945388</v>
      </c>
    </row>
    <row r="31" spans="1:11" x14ac:dyDescent="0.3">
      <c r="A31" s="5">
        <v>2007</v>
      </c>
      <c r="B31" s="5" t="s">
        <v>9</v>
      </c>
      <c r="C31" s="5" t="s">
        <v>6</v>
      </c>
      <c r="D31" s="7">
        <v>2436</v>
      </c>
      <c r="E31" s="7">
        <v>63</v>
      </c>
      <c r="F31" s="7">
        <v>488</v>
      </c>
      <c r="G31" s="6">
        <f t="shared" si="0"/>
        <v>2.5862068965517241E-2</v>
      </c>
      <c r="H31" s="6">
        <f t="shared" si="1"/>
        <v>0.20032840722495895</v>
      </c>
      <c r="I31" s="5">
        <f t="shared" si="2"/>
        <v>551</v>
      </c>
      <c r="J31" s="6">
        <f t="shared" si="3"/>
        <v>0.22619047619047619</v>
      </c>
      <c r="K31" s="6">
        <f t="shared" si="4"/>
        <v>0.88566243194192373</v>
      </c>
    </row>
    <row r="32" spans="1:11" x14ac:dyDescent="0.3">
      <c r="A32" s="5">
        <v>2007</v>
      </c>
      <c r="B32" s="5" t="s">
        <v>9</v>
      </c>
      <c r="C32" s="5" t="s">
        <v>7</v>
      </c>
      <c r="D32" s="7">
        <v>2591</v>
      </c>
      <c r="E32" s="7">
        <v>65</v>
      </c>
      <c r="F32" s="7">
        <v>449</v>
      </c>
      <c r="G32" s="6">
        <f t="shared" si="0"/>
        <v>2.5086839058278656E-2</v>
      </c>
      <c r="H32" s="6">
        <f t="shared" si="1"/>
        <v>0.1732921651871864</v>
      </c>
      <c r="I32" s="5">
        <f t="shared" si="2"/>
        <v>514</v>
      </c>
      <c r="J32" s="6">
        <f t="shared" si="3"/>
        <v>0.19837900424546506</v>
      </c>
      <c r="K32" s="6">
        <f t="shared" si="4"/>
        <v>0.87354085603112841</v>
      </c>
    </row>
    <row r="33" spans="1:11" x14ac:dyDescent="0.3">
      <c r="A33" s="8">
        <v>2007</v>
      </c>
      <c r="B33" s="5" t="s">
        <v>9</v>
      </c>
      <c r="C33" s="5" t="s">
        <v>8</v>
      </c>
      <c r="D33" s="7">
        <v>3311</v>
      </c>
      <c r="E33" s="7">
        <v>122</v>
      </c>
      <c r="F33" s="7">
        <v>650</v>
      </c>
      <c r="G33" s="6">
        <f t="shared" si="0"/>
        <v>3.6846874056176385E-2</v>
      </c>
      <c r="H33" s="6">
        <f t="shared" si="1"/>
        <v>0.19631531259438237</v>
      </c>
      <c r="I33" s="5">
        <f t="shared" si="2"/>
        <v>772</v>
      </c>
      <c r="J33" s="6">
        <f t="shared" si="3"/>
        <v>0.23316218665055874</v>
      </c>
      <c r="K33" s="6">
        <f t="shared" si="4"/>
        <v>0.84196891191709844</v>
      </c>
    </row>
    <row r="34" spans="1:11" x14ac:dyDescent="0.3">
      <c r="A34" s="5">
        <v>2008</v>
      </c>
      <c r="B34" s="5" t="s">
        <v>0</v>
      </c>
      <c r="C34" s="5" t="s">
        <v>1</v>
      </c>
      <c r="D34" s="7">
        <v>3119</v>
      </c>
      <c r="E34" s="7">
        <v>93</v>
      </c>
      <c r="F34" s="7">
        <v>279</v>
      </c>
      <c r="G34" s="6">
        <f t="shared" si="0"/>
        <v>2.9817249118307149E-2</v>
      </c>
      <c r="H34" s="6">
        <f t="shared" si="1"/>
        <v>8.9451747354921451E-2</v>
      </c>
      <c r="I34" s="5">
        <f t="shared" si="2"/>
        <v>372</v>
      </c>
      <c r="J34" s="6">
        <f t="shared" si="3"/>
        <v>0.1192689964732286</v>
      </c>
      <c r="K34" s="6">
        <f t="shared" si="4"/>
        <v>0.75</v>
      </c>
    </row>
    <row r="35" spans="1:11" x14ac:dyDescent="0.3">
      <c r="A35" s="5">
        <v>2008</v>
      </c>
      <c r="B35" s="5" t="s">
        <v>0</v>
      </c>
      <c r="C35" s="5" t="s">
        <v>2</v>
      </c>
      <c r="D35" s="7">
        <v>3382</v>
      </c>
      <c r="E35" s="7">
        <v>76</v>
      </c>
      <c r="F35" s="7">
        <v>207</v>
      </c>
      <c r="G35" s="6">
        <f t="shared" si="0"/>
        <v>2.247191011235955E-2</v>
      </c>
      <c r="H35" s="6">
        <f t="shared" si="1"/>
        <v>6.1206386753400358E-2</v>
      </c>
      <c r="I35" s="5">
        <f t="shared" si="2"/>
        <v>283</v>
      </c>
      <c r="J35" s="6">
        <f t="shared" si="3"/>
        <v>8.3678296865759907E-2</v>
      </c>
      <c r="K35" s="6">
        <f t="shared" si="4"/>
        <v>0.73144876325088337</v>
      </c>
    </row>
    <row r="36" spans="1:11" x14ac:dyDescent="0.3">
      <c r="A36" s="5">
        <v>2008</v>
      </c>
      <c r="B36" s="5" t="s">
        <v>0</v>
      </c>
      <c r="C36" s="5" t="s">
        <v>3</v>
      </c>
      <c r="D36" s="7">
        <v>4436</v>
      </c>
      <c r="E36" s="7">
        <v>81</v>
      </c>
      <c r="F36" s="7">
        <v>185</v>
      </c>
      <c r="G36" s="6">
        <f t="shared" si="0"/>
        <v>1.8259693417493238E-2</v>
      </c>
      <c r="H36" s="6">
        <f t="shared" si="1"/>
        <v>4.1704238052299371E-2</v>
      </c>
      <c r="I36" s="5">
        <f t="shared" si="2"/>
        <v>266</v>
      </c>
      <c r="J36" s="6">
        <f t="shared" si="3"/>
        <v>5.9963931469792606E-2</v>
      </c>
      <c r="K36" s="6">
        <f t="shared" si="4"/>
        <v>0.69548872180451127</v>
      </c>
    </row>
    <row r="37" spans="1:11" x14ac:dyDescent="0.3">
      <c r="A37" s="5">
        <v>2008</v>
      </c>
      <c r="B37" s="5" t="s">
        <v>0</v>
      </c>
      <c r="C37" s="5" t="s">
        <v>4</v>
      </c>
      <c r="D37" s="7">
        <v>3036</v>
      </c>
      <c r="E37" s="7">
        <v>47</v>
      </c>
      <c r="F37" s="7">
        <v>182</v>
      </c>
      <c r="G37" s="6">
        <f t="shared" si="0"/>
        <v>1.5480895915678524E-2</v>
      </c>
      <c r="H37" s="6">
        <f t="shared" si="1"/>
        <v>5.9947299077733864E-2</v>
      </c>
      <c r="I37" s="5">
        <f t="shared" si="2"/>
        <v>229</v>
      </c>
      <c r="J37" s="6">
        <f t="shared" si="3"/>
        <v>7.5428194993412384E-2</v>
      </c>
      <c r="K37" s="6">
        <f t="shared" si="4"/>
        <v>0.79475982532751088</v>
      </c>
    </row>
    <row r="38" spans="1:11" x14ac:dyDescent="0.3">
      <c r="A38" s="5">
        <v>2008</v>
      </c>
      <c r="B38" s="5" t="s">
        <v>0</v>
      </c>
      <c r="C38" s="5" t="s">
        <v>5</v>
      </c>
      <c r="D38" s="7">
        <v>4785</v>
      </c>
      <c r="E38" s="7">
        <v>73</v>
      </c>
      <c r="F38" s="7">
        <v>311</v>
      </c>
      <c r="G38" s="6">
        <f t="shared" si="0"/>
        <v>1.5256008359456636E-2</v>
      </c>
      <c r="H38" s="6">
        <f t="shared" si="1"/>
        <v>6.499477533960292E-2</v>
      </c>
      <c r="I38" s="5">
        <f t="shared" si="2"/>
        <v>384</v>
      </c>
      <c r="J38" s="6">
        <f t="shared" si="3"/>
        <v>8.0250783699059566E-2</v>
      </c>
      <c r="K38" s="6">
        <f t="shared" si="4"/>
        <v>0.80989583333333337</v>
      </c>
    </row>
    <row r="39" spans="1:11" x14ac:dyDescent="0.3">
      <c r="A39" s="5">
        <v>2008</v>
      </c>
      <c r="B39" s="5" t="s">
        <v>0</v>
      </c>
      <c r="C39" s="5" t="s">
        <v>6</v>
      </c>
      <c r="D39" s="7">
        <v>2648</v>
      </c>
      <c r="E39" s="7">
        <v>30</v>
      </c>
      <c r="F39" s="7">
        <v>153</v>
      </c>
      <c r="G39" s="6">
        <f t="shared" si="0"/>
        <v>1.1329305135951661E-2</v>
      </c>
      <c r="H39" s="6">
        <f t="shared" si="1"/>
        <v>5.7779456193353472E-2</v>
      </c>
      <c r="I39" s="5">
        <f t="shared" si="2"/>
        <v>183</v>
      </c>
      <c r="J39" s="6">
        <f t="shared" si="3"/>
        <v>6.9108761329305129E-2</v>
      </c>
      <c r="K39" s="6">
        <f t="shared" si="4"/>
        <v>0.83606557377049184</v>
      </c>
    </row>
    <row r="40" spans="1:11" x14ac:dyDescent="0.3">
      <c r="A40" s="5">
        <v>2008</v>
      </c>
      <c r="B40" s="5" t="s">
        <v>0</v>
      </c>
      <c r="C40" s="5" t="s">
        <v>7</v>
      </c>
      <c r="D40" s="7">
        <v>2575</v>
      </c>
      <c r="E40" s="7">
        <v>42</v>
      </c>
      <c r="F40" s="7">
        <v>168</v>
      </c>
      <c r="G40" s="6">
        <f t="shared" si="0"/>
        <v>1.6310679611650485E-2</v>
      </c>
      <c r="H40" s="6">
        <f t="shared" si="1"/>
        <v>6.5242718446601941E-2</v>
      </c>
      <c r="I40" s="5">
        <f t="shared" si="2"/>
        <v>210</v>
      </c>
      <c r="J40" s="6">
        <f t="shared" si="3"/>
        <v>8.155339805825243E-2</v>
      </c>
      <c r="K40" s="6">
        <f t="shared" si="4"/>
        <v>0.8</v>
      </c>
    </row>
    <row r="41" spans="1:11" x14ac:dyDescent="0.3">
      <c r="A41" s="5">
        <v>2008</v>
      </c>
      <c r="B41" s="5" t="s">
        <v>0</v>
      </c>
      <c r="C41" s="5" t="s">
        <v>8</v>
      </c>
      <c r="D41" s="7">
        <v>3533</v>
      </c>
      <c r="E41" s="7">
        <v>52</v>
      </c>
      <c r="F41" s="7">
        <v>216</v>
      </c>
      <c r="G41" s="6">
        <f t="shared" si="0"/>
        <v>1.4718369657514861E-2</v>
      </c>
      <c r="H41" s="6">
        <f t="shared" si="1"/>
        <v>6.1137843192754032E-2</v>
      </c>
      <c r="I41" s="5">
        <f t="shared" si="2"/>
        <v>268</v>
      </c>
      <c r="J41" s="6">
        <f t="shared" si="3"/>
        <v>7.5856212850268889E-2</v>
      </c>
      <c r="K41" s="6">
        <f t="shared" si="4"/>
        <v>0.80597014925373134</v>
      </c>
    </row>
    <row r="42" spans="1:11" x14ac:dyDescent="0.3">
      <c r="A42" s="5">
        <v>2008</v>
      </c>
      <c r="B42" s="5" t="s">
        <v>9</v>
      </c>
      <c r="C42" s="5" t="s">
        <v>1</v>
      </c>
      <c r="D42" s="7">
        <v>3007</v>
      </c>
      <c r="E42" s="7">
        <v>172</v>
      </c>
      <c r="F42" s="7">
        <v>735</v>
      </c>
      <c r="G42" s="6">
        <f t="shared" si="0"/>
        <v>5.7199866977053544E-2</v>
      </c>
      <c r="H42" s="6">
        <f t="shared" si="1"/>
        <v>0.24442966411706019</v>
      </c>
      <c r="I42" s="5">
        <f t="shared" si="2"/>
        <v>907</v>
      </c>
      <c r="J42" s="6">
        <f t="shared" si="3"/>
        <v>0.30162953109411372</v>
      </c>
      <c r="K42" s="6">
        <f t="shared" si="4"/>
        <v>0.81036383682469681</v>
      </c>
    </row>
    <row r="43" spans="1:11" x14ac:dyDescent="0.3">
      <c r="A43" s="5">
        <v>2008</v>
      </c>
      <c r="B43" s="5" t="s">
        <v>9</v>
      </c>
      <c r="C43" s="5" t="s">
        <v>2</v>
      </c>
      <c r="D43" s="7">
        <v>3149</v>
      </c>
      <c r="E43" s="7">
        <v>220</v>
      </c>
      <c r="F43" s="7">
        <v>795</v>
      </c>
      <c r="G43" s="6">
        <f t="shared" si="0"/>
        <v>6.9863448713877424E-2</v>
      </c>
      <c r="H43" s="6">
        <f t="shared" si="1"/>
        <v>0.25246109876151157</v>
      </c>
      <c r="I43" s="5">
        <f t="shared" si="2"/>
        <v>1015</v>
      </c>
      <c r="J43" s="6">
        <f t="shared" si="3"/>
        <v>0.32232454747538902</v>
      </c>
      <c r="K43" s="6">
        <f t="shared" si="4"/>
        <v>0.78325123152709364</v>
      </c>
    </row>
    <row r="44" spans="1:11" x14ac:dyDescent="0.3">
      <c r="A44" s="5">
        <v>2008</v>
      </c>
      <c r="B44" s="5" t="s">
        <v>9</v>
      </c>
      <c r="C44" s="5" t="s">
        <v>3</v>
      </c>
      <c r="D44" s="7">
        <v>4383</v>
      </c>
      <c r="E44" s="7">
        <v>190</v>
      </c>
      <c r="F44" s="7">
        <v>595</v>
      </c>
      <c r="G44" s="6">
        <f t="shared" si="0"/>
        <v>4.3349304129591607E-2</v>
      </c>
      <c r="H44" s="6">
        <f t="shared" si="1"/>
        <v>0.13575176819530002</v>
      </c>
      <c r="I44" s="5">
        <f t="shared" si="2"/>
        <v>785</v>
      </c>
      <c r="J44" s="6">
        <f t="shared" si="3"/>
        <v>0.17910107232489161</v>
      </c>
      <c r="K44" s="6">
        <f t="shared" si="4"/>
        <v>0.7579617834394905</v>
      </c>
    </row>
    <row r="45" spans="1:11" x14ac:dyDescent="0.3">
      <c r="A45" s="5">
        <v>2008</v>
      </c>
      <c r="B45" s="5" t="s">
        <v>9</v>
      </c>
      <c r="C45" s="5" t="s">
        <v>4</v>
      </c>
      <c r="D45" s="7">
        <v>2970</v>
      </c>
      <c r="E45" s="7">
        <v>141</v>
      </c>
      <c r="F45" s="7">
        <v>527</v>
      </c>
      <c r="G45" s="6">
        <f t="shared" si="0"/>
        <v>4.7474747474747475E-2</v>
      </c>
      <c r="H45" s="6">
        <f t="shared" si="1"/>
        <v>0.17744107744107745</v>
      </c>
      <c r="I45" s="5">
        <f t="shared" si="2"/>
        <v>668</v>
      </c>
      <c r="J45" s="6">
        <f t="shared" si="3"/>
        <v>0.2249158249158249</v>
      </c>
      <c r="K45" s="6">
        <f t="shared" si="4"/>
        <v>0.78892215568862278</v>
      </c>
    </row>
    <row r="46" spans="1:11" x14ac:dyDescent="0.3">
      <c r="A46" s="5">
        <v>2008</v>
      </c>
      <c r="B46" s="5" t="s">
        <v>9</v>
      </c>
      <c r="C46" s="5" t="s">
        <v>5</v>
      </c>
      <c r="D46" s="7">
        <v>4454</v>
      </c>
      <c r="E46" s="7">
        <v>174</v>
      </c>
      <c r="F46" s="7">
        <v>812</v>
      </c>
      <c r="G46" s="6">
        <f t="shared" si="0"/>
        <v>3.906600808262236E-2</v>
      </c>
      <c r="H46" s="6">
        <f t="shared" si="1"/>
        <v>0.18230803771890436</v>
      </c>
      <c r="I46" s="5">
        <f t="shared" si="2"/>
        <v>986</v>
      </c>
      <c r="J46" s="6">
        <f t="shared" si="3"/>
        <v>0.22137404580152673</v>
      </c>
      <c r="K46" s="6">
        <f t="shared" si="4"/>
        <v>0.82352941176470584</v>
      </c>
    </row>
    <row r="47" spans="1:11" x14ac:dyDescent="0.3">
      <c r="A47" s="5">
        <v>2008</v>
      </c>
      <c r="B47" s="5" t="s">
        <v>9</v>
      </c>
      <c r="C47" s="5" t="s">
        <v>6</v>
      </c>
      <c r="D47" s="7">
        <v>2479</v>
      </c>
      <c r="E47" s="7">
        <v>100</v>
      </c>
      <c r="F47" s="7">
        <v>530</v>
      </c>
      <c r="G47" s="6">
        <f t="shared" si="0"/>
        <v>4.0338846308995563E-2</v>
      </c>
      <c r="H47" s="6">
        <f t="shared" si="1"/>
        <v>0.21379588543767647</v>
      </c>
      <c r="I47" s="5">
        <f t="shared" si="2"/>
        <v>630</v>
      </c>
      <c r="J47" s="6">
        <f t="shared" si="3"/>
        <v>0.25413473174667206</v>
      </c>
      <c r="K47" s="6">
        <f t="shared" si="4"/>
        <v>0.84126984126984128</v>
      </c>
    </row>
    <row r="48" spans="1:11" x14ac:dyDescent="0.3">
      <c r="A48" s="5">
        <v>2008</v>
      </c>
      <c r="B48" s="5" t="s">
        <v>9</v>
      </c>
      <c r="C48" s="5" t="s">
        <v>7</v>
      </c>
      <c r="D48" s="7">
        <v>2460</v>
      </c>
      <c r="E48" s="7">
        <v>96</v>
      </c>
      <c r="F48" s="7">
        <v>537</v>
      </c>
      <c r="G48" s="6">
        <f t="shared" si="0"/>
        <v>3.9024390243902439E-2</v>
      </c>
      <c r="H48" s="6">
        <f t="shared" si="1"/>
        <v>0.21829268292682927</v>
      </c>
      <c r="I48" s="5">
        <f t="shared" si="2"/>
        <v>633</v>
      </c>
      <c r="J48" s="6">
        <f t="shared" si="3"/>
        <v>0.25731707317073171</v>
      </c>
      <c r="K48" s="6">
        <f t="shared" si="4"/>
        <v>0.84834123222748814</v>
      </c>
    </row>
    <row r="49" spans="1:11" x14ac:dyDescent="0.3">
      <c r="A49" s="8">
        <v>2008</v>
      </c>
      <c r="B49" s="5" t="s">
        <v>9</v>
      </c>
      <c r="C49" s="5" t="s">
        <v>8</v>
      </c>
      <c r="D49" s="7">
        <v>3354</v>
      </c>
      <c r="E49" s="7">
        <v>163</v>
      </c>
      <c r="F49" s="7">
        <v>759</v>
      </c>
      <c r="G49" s="6">
        <f t="shared" si="0"/>
        <v>4.8598688133571856E-2</v>
      </c>
      <c r="H49" s="6">
        <f t="shared" si="1"/>
        <v>0.2262969588550984</v>
      </c>
      <c r="I49" s="5">
        <f t="shared" si="2"/>
        <v>922</v>
      </c>
      <c r="J49" s="6">
        <f t="shared" si="3"/>
        <v>0.27489564698867025</v>
      </c>
      <c r="K49" s="6">
        <f t="shared" si="4"/>
        <v>0.82321041214750545</v>
      </c>
    </row>
    <row r="50" spans="1:11" x14ac:dyDescent="0.3">
      <c r="A50" s="5">
        <v>2009</v>
      </c>
      <c r="B50" s="5" t="s">
        <v>0</v>
      </c>
      <c r="C50" s="5" t="s">
        <v>1</v>
      </c>
      <c r="D50" s="7">
        <v>3159</v>
      </c>
      <c r="E50" s="7">
        <v>233</v>
      </c>
      <c r="F50" s="7">
        <v>125</v>
      </c>
      <c r="G50" s="6">
        <f t="shared" si="0"/>
        <v>7.3757518201962649E-2</v>
      </c>
      <c r="H50" s="6">
        <f t="shared" si="1"/>
        <v>3.9569484013928458E-2</v>
      </c>
      <c r="I50" s="5">
        <f t="shared" si="2"/>
        <v>358</v>
      </c>
      <c r="J50" s="6">
        <f t="shared" si="3"/>
        <v>0.11332700221589111</v>
      </c>
      <c r="K50" s="6">
        <f t="shared" si="4"/>
        <v>0.34916201117318435</v>
      </c>
    </row>
    <row r="51" spans="1:11" x14ac:dyDescent="0.3">
      <c r="A51" s="5">
        <v>2009</v>
      </c>
      <c r="B51" s="5" t="s">
        <v>0</v>
      </c>
      <c r="C51" s="5" t="s">
        <v>2</v>
      </c>
      <c r="D51" s="7">
        <v>3669</v>
      </c>
      <c r="E51" s="7">
        <v>383</v>
      </c>
      <c r="F51" s="7">
        <v>157</v>
      </c>
      <c r="G51" s="6">
        <f t="shared" si="0"/>
        <v>0.10438811665303897</v>
      </c>
      <c r="H51" s="6">
        <f t="shared" si="1"/>
        <v>4.2790951212864539E-2</v>
      </c>
      <c r="I51" s="5">
        <f t="shared" si="2"/>
        <v>540</v>
      </c>
      <c r="J51" s="6">
        <f t="shared" si="3"/>
        <v>0.14717906786590351</v>
      </c>
      <c r="K51" s="6">
        <f t="shared" si="4"/>
        <v>0.29074074074074074</v>
      </c>
    </row>
    <row r="52" spans="1:11" x14ac:dyDescent="0.3">
      <c r="A52" s="5">
        <v>2009</v>
      </c>
      <c r="B52" s="5" t="s">
        <v>0</v>
      </c>
      <c r="C52" s="5" t="s">
        <v>3</v>
      </c>
      <c r="D52" s="7">
        <v>4681</v>
      </c>
      <c r="E52" s="7">
        <v>201</v>
      </c>
      <c r="F52" s="7">
        <v>119</v>
      </c>
      <c r="G52" s="6">
        <f t="shared" si="0"/>
        <v>4.293954283272805E-2</v>
      </c>
      <c r="H52" s="6">
        <f t="shared" si="1"/>
        <v>2.542191839350566E-2</v>
      </c>
      <c r="I52" s="5">
        <f t="shared" si="2"/>
        <v>320</v>
      </c>
      <c r="J52" s="6">
        <f t="shared" si="3"/>
        <v>6.8361461226233711E-2</v>
      </c>
      <c r="K52" s="6">
        <f t="shared" si="4"/>
        <v>0.37187500000000001</v>
      </c>
    </row>
    <row r="53" spans="1:11" x14ac:dyDescent="0.3">
      <c r="A53" s="5">
        <v>2009</v>
      </c>
      <c r="B53" s="5" t="s">
        <v>0</v>
      </c>
      <c r="C53" s="5" t="s">
        <v>4</v>
      </c>
      <c r="D53" s="7">
        <v>3285</v>
      </c>
      <c r="E53" s="7">
        <v>191</v>
      </c>
      <c r="F53" s="7">
        <v>133</v>
      </c>
      <c r="G53" s="6">
        <f t="shared" si="0"/>
        <v>5.8143074581430747E-2</v>
      </c>
      <c r="H53" s="6">
        <f t="shared" si="1"/>
        <v>4.0487062404870627E-2</v>
      </c>
      <c r="I53" s="5">
        <f t="shared" si="2"/>
        <v>324</v>
      </c>
      <c r="J53" s="6">
        <f t="shared" si="3"/>
        <v>9.8630136986301367E-2</v>
      </c>
      <c r="K53" s="6">
        <f t="shared" si="4"/>
        <v>0.41049382716049382</v>
      </c>
    </row>
    <row r="54" spans="1:11" x14ac:dyDescent="0.3">
      <c r="A54" s="5">
        <v>2009</v>
      </c>
      <c r="B54" s="5" t="s">
        <v>0</v>
      </c>
      <c r="C54" s="5" t="s">
        <v>5</v>
      </c>
      <c r="D54" s="7">
        <v>4987</v>
      </c>
      <c r="E54" s="7">
        <v>331</v>
      </c>
      <c r="F54" s="7">
        <v>214</v>
      </c>
      <c r="G54" s="6">
        <f t="shared" si="0"/>
        <v>6.6372568678564267E-2</v>
      </c>
      <c r="H54" s="6">
        <f t="shared" si="1"/>
        <v>4.2911570082213753E-2</v>
      </c>
      <c r="I54" s="5">
        <f t="shared" si="2"/>
        <v>545</v>
      </c>
      <c r="J54" s="6">
        <f t="shared" si="3"/>
        <v>0.10928413876077803</v>
      </c>
      <c r="K54" s="6">
        <f t="shared" si="4"/>
        <v>0.39266055045871562</v>
      </c>
    </row>
    <row r="55" spans="1:11" x14ac:dyDescent="0.3">
      <c r="A55" s="5">
        <v>2009</v>
      </c>
      <c r="B55" s="5" t="s">
        <v>0</v>
      </c>
      <c r="C55" s="5" t="s">
        <v>6</v>
      </c>
      <c r="D55" s="7">
        <v>2745</v>
      </c>
      <c r="E55" s="7">
        <v>201</v>
      </c>
      <c r="F55" s="7">
        <v>109</v>
      </c>
      <c r="G55" s="6">
        <f t="shared" si="0"/>
        <v>7.3224043715846995E-2</v>
      </c>
      <c r="H55" s="6">
        <f t="shared" si="1"/>
        <v>3.9708561020036427E-2</v>
      </c>
      <c r="I55" s="5">
        <f t="shared" si="2"/>
        <v>310</v>
      </c>
      <c r="J55" s="6">
        <f t="shared" si="3"/>
        <v>0.11293260473588343</v>
      </c>
      <c r="K55" s="6">
        <f t="shared" si="4"/>
        <v>0.35161290322580646</v>
      </c>
    </row>
    <row r="56" spans="1:11" x14ac:dyDescent="0.3">
      <c r="A56" s="5">
        <v>2009</v>
      </c>
      <c r="B56" s="5" t="s">
        <v>0</v>
      </c>
      <c r="C56" s="5" t="s">
        <v>7</v>
      </c>
      <c r="D56" s="7">
        <v>2789</v>
      </c>
      <c r="E56" s="7">
        <v>176</v>
      </c>
      <c r="F56" s="7">
        <v>119</v>
      </c>
      <c r="G56" s="6">
        <f t="shared" si="0"/>
        <v>6.3105055575475077E-2</v>
      </c>
      <c r="H56" s="6">
        <f t="shared" si="1"/>
        <v>4.2667622803872353E-2</v>
      </c>
      <c r="I56" s="5">
        <f t="shared" si="2"/>
        <v>295</v>
      </c>
      <c r="J56" s="6">
        <f t="shared" si="3"/>
        <v>0.10577267837934744</v>
      </c>
      <c r="K56" s="6">
        <f t="shared" si="4"/>
        <v>0.4033898305084746</v>
      </c>
    </row>
    <row r="57" spans="1:11" x14ac:dyDescent="0.3">
      <c r="A57" s="5">
        <v>2009</v>
      </c>
      <c r="B57" s="5" t="s">
        <v>0</v>
      </c>
      <c r="C57" s="5" t="s">
        <v>8</v>
      </c>
      <c r="D57" s="7">
        <v>3691</v>
      </c>
      <c r="E57" s="7">
        <v>266</v>
      </c>
      <c r="F57" s="7">
        <v>189</v>
      </c>
      <c r="G57" s="6">
        <f t="shared" si="0"/>
        <v>7.2067190463289077E-2</v>
      </c>
      <c r="H57" s="6">
        <f t="shared" si="1"/>
        <v>5.1205635329179086E-2</v>
      </c>
      <c r="I57" s="5">
        <f t="shared" si="2"/>
        <v>455</v>
      </c>
      <c r="J57" s="6">
        <f t="shared" si="3"/>
        <v>0.12327282579246816</v>
      </c>
      <c r="K57" s="6">
        <f t="shared" si="4"/>
        <v>0.41538461538461541</v>
      </c>
    </row>
    <row r="58" spans="1:11" x14ac:dyDescent="0.3">
      <c r="A58" s="5">
        <v>2009</v>
      </c>
      <c r="B58" s="5" t="s">
        <v>9</v>
      </c>
      <c r="C58" s="5" t="s">
        <v>1</v>
      </c>
      <c r="D58" s="7">
        <v>3032</v>
      </c>
      <c r="E58" s="7">
        <v>544</v>
      </c>
      <c r="F58" s="7">
        <v>368</v>
      </c>
      <c r="G58" s="6">
        <f t="shared" si="0"/>
        <v>0.17941952506596306</v>
      </c>
      <c r="H58" s="6">
        <f t="shared" si="1"/>
        <v>0.12137203166226913</v>
      </c>
      <c r="I58" s="5">
        <f t="shared" si="2"/>
        <v>912</v>
      </c>
      <c r="J58" s="6">
        <f t="shared" si="3"/>
        <v>0.30079155672823221</v>
      </c>
      <c r="K58" s="6">
        <f t="shared" si="4"/>
        <v>0.40350877192982454</v>
      </c>
    </row>
    <row r="59" spans="1:11" x14ac:dyDescent="0.3">
      <c r="A59" s="5">
        <v>2009</v>
      </c>
      <c r="B59" s="5" t="s">
        <v>9</v>
      </c>
      <c r="C59" s="5" t="s">
        <v>2</v>
      </c>
      <c r="D59" s="7">
        <v>3398</v>
      </c>
      <c r="E59" s="7">
        <v>860</v>
      </c>
      <c r="F59" s="7">
        <v>612</v>
      </c>
      <c r="G59" s="6">
        <f t="shared" si="0"/>
        <v>0.25309005297233667</v>
      </c>
      <c r="H59" s="6">
        <f t="shared" si="1"/>
        <v>0.18010594467333726</v>
      </c>
      <c r="I59" s="5">
        <f t="shared" si="2"/>
        <v>1472</v>
      </c>
      <c r="J59" s="6">
        <f t="shared" si="3"/>
        <v>0.4331959976456739</v>
      </c>
      <c r="K59" s="6">
        <f t="shared" si="4"/>
        <v>0.41576086956521741</v>
      </c>
    </row>
    <row r="60" spans="1:11" x14ac:dyDescent="0.3">
      <c r="A60" s="5">
        <v>2009</v>
      </c>
      <c r="B60" s="5" t="s">
        <v>9</v>
      </c>
      <c r="C60" s="5" t="s">
        <v>3</v>
      </c>
      <c r="D60" s="7">
        <v>4426</v>
      </c>
      <c r="E60" s="7">
        <v>539</v>
      </c>
      <c r="F60" s="7">
        <v>405</v>
      </c>
      <c r="G60" s="6">
        <f t="shared" si="0"/>
        <v>0.12178038861274289</v>
      </c>
      <c r="H60" s="6">
        <f t="shared" si="1"/>
        <v>9.1504744690465434E-2</v>
      </c>
      <c r="I60" s="5">
        <f t="shared" si="2"/>
        <v>944</v>
      </c>
      <c r="J60" s="6">
        <f t="shared" si="3"/>
        <v>0.21328513330320831</v>
      </c>
      <c r="K60" s="6">
        <f t="shared" si="4"/>
        <v>0.42902542372881358</v>
      </c>
    </row>
    <row r="61" spans="1:11" x14ac:dyDescent="0.3">
      <c r="A61" s="5">
        <v>2009</v>
      </c>
      <c r="B61" s="5" t="s">
        <v>9</v>
      </c>
      <c r="C61" s="5" t="s">
        <v>4</v>
      </c>
      <c r="D61" s="7">
        <v>3112</v>
      </c>
      <c r="E61" s="7">
        <v>471</v>
      </c>
      <c r="F61" s="7">
        <v>422</v>
      </c>
      <c r="G61" s="6">
        <f t="shared" si="0"/>
        <v>0.1513496143958869</v>
      </c>
      <c r="H61" s="6">
        <f t="shared" si="1"/>
        <v>0.13560411311053985</v>
      </c>
      <c r="I61" s="5">
        <f t="shared" si="2"/>
        <v>893</v>
      </c>
      <c r="J61" s="6">
        <f t="shared" si="3"/>
        <v>0.28695372750642673</v>
      </c>
      <c r="K61" s="6">
        <f t="shared" si="4"/>
        <v>0.47256438969764836</v>
      </c>
    </row>
    <row r="62" spans="1:11" x14ac:dyDescent="0.3">
      <c r="A62" s="5">
        <v>2009</v>
      </c>
      <c r="B62" s="5" t="s">
        <v>9</v>
      </c>
      <c r="C62" s="5" t="s">
        <v>5</v>
      </c>
      <c r="D62" s="7">
        <v>4708</v>
      </c>
      <c r="E62" s="7">
        <v>704</v>
      </c>
      <c r="F62" s="7">
        <v>553</v>
      </c>
      <c r="G62" s="6">
        <f t="shared" si="0"/>
        <v>0.14953271028037382</v>
      </c>
      <c r="H62" s="6">
        <f t="shared" si="1"/>
        <v>0.11745964316057773</v>
      </c>
      <c r="I62" s="5">
        <f t="shared" si="2"/>
        <v>1257</v>
      </c>
      <c r="J62" s="6">
        <f t="shared" si="3"/>
        <v>0.26699235344095157</v>
      </c>
      <c r="K62" s="6">
        <f t="shared" si="4"/>
        <v>0.43993635640413681</v>
      </c>
    </row>
    <row r="63" spans="1:11" x14ac:dyDescent="0.3">
      <c r="A63" s="5">
        <v>2009</v>
      </c>
      <c r="B63" s="5" t="s">
        <v>9</v>
      </c>
      <c r="C63" s="5" t="s">
        <v>6</v>
      </c>
      <c r="D63" s="7">
        <v>2595</v>
      </c>
      <c r="E63" s="7">
        <v>504</v>
      </c>
      <c r="F63" s="7">
        <v>376</v>
      </c>
      <c r="G63" s="6">
        <f t="shared" si="0"/>
        <v>0.19421965317919074</v>
      </c>
      <c r="H63" s="6">
        <f t="shared" si="1"/>
        <v>0.14489402697495182</v>
      </c>
      <c r="I63" s="5">
        <f t="shared" si="2"/>
        <v>880</v>
      </c>
      <c r="J63" s="6">
        <f t="shared" si="3"/>
        <v>0.33911368015414256</v>
      </c>
      <c r="K63" s="6">
        <f t="shared" si="4"/>
        <v>0.42727272727272725</v>
      </c>
    </row>
    <row r="64" spans="1:11" x14ac:dyDescent="0.3">
      <c r="A64" s="5">
        <v>2009</v>
      </c>
      <c r="B64" s="5" t="s">
        <v>9</v>
      </c>
      <c r="C64" s="5" t="s">
        <v>7</v>
      </c>
      <c r="D64" s="7">
        <v>2672</v>
      </c>
      <c r="E64" s="7">
        <v>415</v>
      </c>
      <c r="F64" s="7">
        <v>398</v>
      </c>
      <c r="G64" s="6">
        <f t="shared" si="0"/>
        <v>0.15531437125748504</v>
      </c>
      <c r="H64" s="6">
        <f t="shared" si="1"/>
        <v>0.14895209580838323</v>
      </c>
      <c r="I64" s="5">
        <f t="shared" si="2"/>
        <v>813</v>
      </c>
      <c r="J64" s="6">
        <f t="shared" si="3"/>
        <v>0.30426646706586824</v>
      </c>
      <c r="K64" s="6">
        <f t="shared" si="4"/>
        <v>0.48954489544895446</v>
      </c>
    </row>
    <row r="65" spans="1:11" x14ac:dyDescent="0.3">
      <c r="A65" s="8">
        <v>2009</v>
      </c>
      <c r="B65" s="5" t="s">
        <v>9</v>
      </c>
      <c r="C65" s="5" t="s">
        <v>8</v>
      </c>
      <c r="D65" s="7">
        <v>3631</v>
      </c>
      <c r="E65" s="7">
        <v>532</v>
      </c>
      <c r="F65" s="7">
        <v>598</v>
      </c>
      <c r="G65" s="6">
        <f t="shared" si="0"/>
        <v>0.14651611126411457</v>
      </c>
      <c r="H65" s="6">
        <f t="shared" si="1"/>
        <v>0.16469292206003855</v>
      </c>
      <c r="I65" s="5">
        <f t="shared" si="2"/>
        <v>1130</v>
      </c>
      <c r="J65" s="6">
        <f t="shared" si="3"/>
        <v>0.31120903332415312</v>
      </c>
      <c r="K65" s="6">
        <f t="shared" si="4"/>
        <v>0.52920353982300883</v>
      </c>
    </row>
    <row r="66" spans="1:11" x14ac:dyDescent="0.3">
      <c r="A66" s="5">
        <v>2010</v>
      </c>
      <c r="B66" s="5" t="s">
        <v>0</v>
      </c>
      <c r="C66" s="5" t="s">
        <v>1</v>
      </c>
      <c r="D66" s="7">
        <v>3374</v>
      </c>
      <c r="E66" s="7">
        <v>81</v>
      </c>
      <c r="F66" s="7">
        <v>22</v>
      </c>
      <c r="G66" s="6">
        <f t="shared" si="0"/>
        <v>2.4007113218731477E-2</v>
      </c>
      <c r="H66" s="6">
        <f t="shared" si="1"/>
        <v>6.5204505038529937E-3</v>
      </c>
      <c r="I66" s="5">
        <f t="shared" si="2"/>
        <v>103</v>
      </c>
      <c r="J66" s="6">
        <f t="shared" si="3"/>
        <v>3.0527563722584469E-2</v>
      </c>
      <c r="K66" s="6">
        <f t="shared" si="4"/>
        <v>0.21359223300970873</v>
      </c>
    </row>
    <row r="67" spans="1:11" x14ac:dyDescent="0.3">
      <c r="A67" s="5">
        <v>2010</v>
      </c>
      <c r="B67" s="5" t="s">
        <v>0</v>
      </c>
      <c r="C67" s="5" t="s">
        <v>2</v>
      </c>
      <c r="D67" s="7">
        <v>3851</v>
      </c>
      <c r="E67" s="7">
        <v>131</v>
      </c>
      <c r="F67" s="7">
        <v>9</v>
      </c>
      <c r="G67" s="6">
        <f t="shared" ref="G67:G87" si="5">IFERROR(E67/D67,"")</f>
        <v>3.4017138405608931E-2</v>
      </c>
      <c r="H67" s="6">
        <f t="shared" ref="H67:H87" si="6">IFERROR(F67/D67,"")</f>
        <v>2.3370553103090105E-3</v>
      </c>
      <c r="I67" s="5">
        <f t="shared" ref="I67:I87" si="7">E67+F67</f>
        <v>140</v>
      </c>
      <c r="J67" s="6">
        <f t="shared" ref="J67:J87" si="8">IFERROR(I67/D67,"")</f>
        <v>3.6354193715917943E-2</v>
      </c>
      <c r="K67" s="6">
        <f t="shared" ref="K67:K87" si="9">F67/I67</f>
        <v>6.4285714285714279E-2</v>
      </c>
    </row>
    <row r="68" spans="1:11" x14ac:dyDescent="0.3">
      <c r="A68" s="5">
        <v>2010</v>
      </c>
      <c r="B68" s="5" t="s">
        <v>0</v>
      </c>
      <c r="C68" s="5" t="s">
        <v>3</v>
      </c>
      <c r="D68" s="7">
        <v>4911</v>
      </c>
      <c r="E68" s="7">
        <v>129</v>
      </c>
      <c r="F68" s="7">
        <v>12</v>
      </c>
      <c r="G68" s="6">
        <f t="shared" si="5"/>
        <v>2.6267562614538789E-2</v>
      </c>
      <c r="H68" s="6">
        <f t="shared" si="6"/>
        <v>2.4434941967012829E-3</v>
      </c>
      <c r="I68" s="5">
        <f t="shared" si="7"/>
        <v>141</v>
      </c>
      <c r="J68" s="6">
        <f t="shared" si="8"/>
        <v>2.8711056811240074E-2</v>
      </c>
      <c r="K68" s="6">
        <f t="shared" si="9"/>
        <v>8.5106382978723402E-2</v>
      </c>
    </row>
    <row r="69" spans="1:11" x14ac:dyDescent="0.3">
      <c r="A69" s="5">
        <v>2010</v>
      </c>
      <c r="B69" s="5" t="s">
        <v>0</v>
      </c>
      <c r="C69" s="5" t="s">
        <v>4</v>
      </c>
      <c r="D69" s="7">
        <v>3414</v>
      </c>
      <c r="E69" s="7">
        <v>83</v>
      </c>
      <c r="F69" s="7">
        <v>15</v>
      </c>
      <c r="G69" s="6">
        <f t="shared" si="5"/>
        <v>2.4311657879320447E-2</v>
      </c>
      <c r="H69" s="6">
        <f t="shared" si="6"/>
        <v>4.3936731107205628E-3</v>
      </c>
      <c r="I69" s="5">
        <f t="shared" si="7"/>
        <v>98</v>
      </c>
      <c r="J69" s="6">
        <f t="shared" si="8"/>
        <v>2.8705330990041009E-2</v>
      </c>
      <c r="K69" s="6">
        <f t="shared" si="9"/>
        <v>0.15306122448979592</v>
      </c>
    </row>
    <row r="70" spans="1:11" x14ac:dyDescent="0.3">
      <c r="A70" s="5">
        <v>2010</v>
      </c>
      <c r="B70" s="5" t="s">
        <v>0</v>
      </c>
      <c r="C70" s="5" t="s">
        <v>5</v>
      </c>
      <c r="D70" s="7">
        <v>5283</v>
      </c>
      <c r="E70" s="7">
        <v>174</v>
      </c>
      <c r="F70" s="7">
        <v>9</v>
      </c>
      <c r="G70" s="6">
        <f t="shared" si="5"/>
        <v>3.2935831913685404E-2</v>
      </c>
      <c r="H70" s="6">
        <f t="shared" si="6"/>
        <v>1.7035775127768314E-3</v>
      </c>
      <c r="I70" s="5">
        <f t="shared" si="7"/>
        <v>183</v>
      </c>
      <c r="J70" s="6">
        <f t="shared" si="8"/>
        <v>3.4639409426462237E-2</v>
      </c>
      <c r="K70" s="6">
        <f t="shared" si="9"/>
        <v>4.9180327868852458E-2</v>
      </c>
    </row>
    <row r="71" spans="1:11" x14ac:dyDescent="0.3">
      <c r="A71" s="5">
        <v>2010</v>
      </c>
      <c r="B71" s="5" t="s">
        <v>0</v>
      </c>
      <c r="C71" s="5" t="s">
        <v>6</v>
      </c>
      <c r="D71" s="7">
        <v>2794</v>
      </c>
      <c r="E71" s="7">
        <v>129</v>
      </c>
      <c r="F71" s="7">
        <v>14</v>
      </c>
      <c r="G71" s="6">
        <f t="shared" si="5"/>
        <v>4.6170365068002865E-2</v>
      </c>
      <c r="H71" s="6">
        <f t="shared" si="6"/>
        <v>5.0107372942018611E-3</v>
      </c>
      <c r="I71" s="5">
        <f t="shared" si="7"/>
        <v>143</v>
      </c>
      <c r="J71" s="6">
        <f t="shared" si="8"/>
        <v>5.1181102362204724E-2</v>
      </c>
      <c r="K71" s="6">
        <f t="shared" si="9"/>
        <v>9.7902097902097904E-2</v>
      </c>
    </row>
    <row r="72" spans="1:11" x14ac:dyDescent="0.3">
      <c r="A72" s="5">
        <v>2010</v>
      </c>
      <c r="B72" s="5" t="s">
        <v>0</v>
      </c>
      <c r="C72" s="5" t="s">
        <v>7</v>
      </c>
      <c r="D72" s="7">
        <v>2896</v>
      </c>
      <c r="E72" s="7">
        <v>113</v>
      </c>
      <c r="F72" s="7">
        <v>11</v>
      </c>
      <c r="G72" s="6">
        <f t="shared" si="5"/>
        <v>3.9019337016574583E-2</v>
      </c>
      <c r="H72" s="6">
        <f t="shared" si="6"/>
        <v>3.7983425414364639E-3</v>
      </c>
      <c r="I72" s="5">
        <f t="shared" si="7"/>
        <v>124</v>
      </c>
      <c r="J72" s="6">
        <f t="shared" si="8"/>
        <v>4.2817679558011051E-2</v>
      </c>
      <c r="K72" s="6">
        <f t="shared" si="9"/>
        <v>8.8709677419354843E-2</v>
      </c>
    </row>
    <row r="73" spans="1:11" x14ac:dyDescent="0.3">
      <c r="A73" s="5">
        <v>2010</v>
      </c>
      <c r="B73" s="5" t="s">
        <v>0</v>
      </c>
      <c r="C73" s="5" t="s">
        <v>8</v>
      </c>
      <c r="D73" s="7">
        <v>3848</v>
      </c>
      <c r="E73" s="7">
        <v>90</v>
      </c>
      <c r="F73" s="7">
        <v>30</v>
      </c>
      <c r="G73" s="6">
        <f t="shared" si="5"/>
        <v>2.338877338877339E-2</v>
      </c>
      <c r="H73" s="6">
        <f t="shared" si="6"/>
        <v>7.7962577962577967E-3</v>
      </c>
      <c r="I73" s="5">
        <f t="shared" si="7"/>
        <v>120</v>
      </c>
      <c r="J73" s="6">
        <f t="shared" si="8"/>
        <v>3.1185031185031187E-2</v>
      </c>
      <c r="K73" s="6">
        <f t="shared" si="9"/>
        <v>0.25</v>
      </c>
    </row>
    <row r="74" spans="1:11" x14ac:dyDescent="0.3">
      <c r="A74" s="5">
        <v>2010</v>
      </c>
      <c r="B74" s="5" t="s">
        <v>9</v>
      </c>
      <c r="C74" s="5" t="s">
        <v>1</v>
      </c>
      <c r="D74" s="7">
        <v>3149</v>
      </c>
      <c r="E74" s="7">
        <v>263</v>
      </c>
      <c r="F74" s="7">
        <v>72</v>
      </c>
      <c r="G74" s="6">
        <f t="shared" si="5"/>
        <v>8.3518577326135282E-2</v>
      </c>
      <c r="H74" s="6">
        <f t="shared" si="6"/>
        <v>2.2864401397268974E-2</v>
      </c>
      <c r="I74" s="5">
        <f t="shared" si="7"/>
        <v>335</v>
      </c>
      <c r="J74" s="6">
        <f t="shared" si="8"/>
        <v>0.10638297872340426</v>
      </c>
      <c r="K74" s="6">
        <f t="shared" si="9"/>
        <v>0.21492537313432836</v>
      </c>
    </row>
    <row r="75" spans="1:11" x14ac:dyDescent="0.3">
      <c r="A75" s="5">
        <v>2010</v>
      </c>
      <c r="B75" s="5" t="s">
        <v>9</v>
      </c>
      <c r="C75" s="5" t="s">
        <v>2</v>
      </c>
      <c r="D75" s="7">
        <v>3702</v>
      </c>
      <c r="E75" s="7">
        <v>400</v>
      </c>
      <c r="F75" s="7">
        <v>43</v>
      </c>
      <c r="G75" s="6">
        <f t="shared" si="5"/>
        <v>0.10804970286331712</v>
      </c>
      <c r="H75" s="6">
        <f t="shared" si="6"/>
        <v>1.1615343057806591E-2</v>
      </c>
      <c r="I75" s="5">
        <f t="shared" si="7"/>
        <v>443</v>
      </c>
      <c r="J75" s="6">
        <f t="shared" si="8"/>
        <v>0.11966504592112372</v>
      </c>
      <c r="K75" s="6">
        <f t="shared" si="9"/>
        <v>9.7065462753950338E-2</v>
      </c>
    </row>
    <row r="76" spans="1:11" x14ac:dyDescent="0.3">
      <c r="A76" s="5">
        <v>2010</v>
      </c>
      <c r="B76" s="5" t="s">
        <v>9</v>
      </c>
      <c r="C76" s="5" t="s">
        <v>3</v>
      </c>
      <c r="D76" s="7">
        <v>4710</v>
      </c>
      <c r="E76" s="7">
        <v>312</v>
      </c>
      <c r="F76" s="7">
        <v>50</v>
      </c>
      <c r="G76" s="6">
        <f t="shared" si="5"/>
        <v>6.6242038216560509E-2</v>
      </c>
      <c r="H76" s="6">
        <f t="shared" si="6"/>
        <v>1.0615711252653927E-2</v>
      </c>
      <c r="I76" s="5">
        <f t="shared" si="7"/>
        <v>362</v>
      </c>
      <c r="J76" s="6">
        <f t="shared" si="8"/>
        <v>7.6857749469214434E-2</v>
      </c>
      <c r="K76" s="6">
        <f t="shared" si="9"/>
        <v>0.13812154696132597</v>
      </c>
    </row>
    <row r="77" spans="1:11" x14ac:dyDescent="0.3">
      <c r="A77" s="5">
        <v>2010</v>
      </c>
      <c r="B77" s="5" t="s">
        <v>9</v>
      </c>
      <c r="C77" s="5" t="s">
        <v>4</v>
      </c>
      <c r="D77" s="7">
        <v>3197</v>
      </c>
      <c r="E77" s="7">
        <v>258</v>
      </c>
      <c r="F77" s="7">
        <v>42</v>
      </c>
      <c r="G77" s="6">
        <f t="shared" si="5"/>
        <v>8.0700656865811696E-2</v>
      </c>
      <c r="H77" s="6">
        <f t="shared" si="6"/>
        <v>1.3137316233969347E-2</v>
      </c>
      <c r="I77" s="5">
        <f t="shared" si="7"/>
        <v>300</v>
      </c>
      <c r="J77" s="6">
        <f t="shared" si="8"/>
        <v>9.383797309978105E-2</v>
      </c>
      <c r="K77" s="6">
        <f t="shared" si="9"/>
        <v>0.14000000000000001</v>
      </c>
    </row>
    <row r="78" spans="1:11" x14ac:dyDescent="0.3">
      <c r="A78" s="5">
        <v>2010</v>
      </c>
      <c r="B78" s="5" t="s">
        <v>9</v>
      </c>
      <c r="C78" s="5" t="s">
        <v>5</v>
      </c>
      <c r="D78" s="7">
        <v>4958</v>
      </c>
      <c r="E78" s="7">
        <v>408</v>
      </c>
      <c r="F78" s="7">
        <v>33</v>
      </c>
      <c r="G78" s="6">
        <f t="shared" si="5"/>
        <v>8.2291246470350951E-2</v>
      </c>
      <c r="H78" s="6">
        <f t="shared" si="6"/>
        <v>6.6559096409842681E-3</v>
      </c>
      <c r="I78" s="5">
        <f t="shared" si="7"/>
        <v>441</v>
      </c>
      <c r="J78" s="6">
        <f t="shared" si="8"/>
        <v>8.8947156111335218E-2</v>
      </c>
      <c r="K78" s="6">
        <f t="shared" si="9"/>
        <v>7.4829931972789115E-2</v>
      </c>
    </row>
    <row r="79" spans="1:11" x14ac:dyDescent="0.3">
      <c r="A79" s="5">
        <v>2010</v>
      </c>
      <c r="B79" s="5" t="s">
        <v>9</v>
      </c>
      <c r="C79" s="5" t="s">
        <v>6</v>
      </c>
      <c r="D79" s="7">
        <v>2675</v>
      </c>
      <c r="E79" s="7">
        <v>318</v>
      </c>
      <c r="F79" s="7">
        <v>44</v>
      </c>
      <c r="G79" s="6">
        <f t="shared" si="5"/>
        <v>0.11887850467289719</v>
      </c>
      <c r="H79" s="6">
        <f t="shared" si="6"/>
        <v>1.6448598130841121E-2</v>
      </c>
      <c r="I79" s="5">
        <f t="shared" si="7"/>
        <v>362</v>
      </c>
      <c r="J79" s="6">
        <f t="shared" si="8"/>
        <v>0.13532710280373833</v>
      </c>
      <c r="K79" s="6">
        <f t="shared" si="9"/>
        <v>0.12154696132596685</v>
      </c>
    </row>
    <row r="80" spans="1:11" x14ac:dyDescent="0.3">
      <c r="A80" s="5">
        <v>2010</v>
      </c>
      <c r="B80" s="5" t="s">
        <v>9</v>
      </c>
      <c r="C80" s="5" t="s">
        <v>7</v>
      </c>
      <c r="D80" s="7">
        <v>2664</v>
      </c>
      <c r="E80" s="7">
        <v>228</v>
      </c>
      <c r="F80" s="7">
        <v>53</v>
      </c>
      <c r="G80" s="6">
        <f t="shared" si="5"/>
        <v>8.5585585585585586E-2</v>
      </c>
      <c r="H80" s="6">
        <f t="shared" si="6"/>
        <v>1.9894894894894894E-2</v>
      </c>
      <c r="I80" s="5">
        <f t="shared" si="7"/>
        <v>281</v>
      </c>
      <c r="J80" s="6">
        <f t="shared" si="8"/>
        <v>0.10548048048048048</v>
      </c>
      <c r="K80" s="6">
        <f t="shared" si="9"/>
        <v>0.18861209964412812</v>
      </c>
    </row>
    <row r="81" spans="1:11" x14ac:dyDescent="0.3">
      <c r="A81" s="8">
        <v>2010</v>
      </c>
      <c r="B81" s="5" t="s">
        <v>9</v>
      </c>
      <c r="C81" s="5" t="s">
        <v>8</v>
      </c>
      <c r="D81" s="7">
        <v>3616</v>
      </c>
      <c r="E81" s="7">
        <v>275</v>
      </c>
      <c r="F81" s="7">
        <v>88</v>
      </c>
      <c r="G81" s="6">
        <f t="shared" si="5"/>
        <v>7.6050884955752213E-2</v>
      </c>
      <c r="H81" s="6">
        <f t="shared" si="6"/>
        <v>2.4336283185840708E-2</v>
      </c>
      <c r="I81" s="5">
        <f t="shared" si="7"/>
        <v>363</v>
      </c>
      <c r="J81" s="6">
        <f t="shared" si="8"/>
        <v>0.10038716814159292</v>
      </c>
      <c r="K81" s="6">
        <f t="shared" si="9"/>
        <v>0.24242424242424243</v>
      </c>
    </row>
    <row r="82" spans="1:11" x14ac:dyDescent="0.3">
      <c r="A82" s="5">
        <v>2011</v>
      </c>
      <c r="B82" s="5" t="s">
        <v>9</v>
      </c>
      <c r="C82" s="5" t="s">
        <v>1</v>
      </c>
      <c r="D82" s="7">
        <v>3250</v>
      </c>
      <c r="E82" s="7">
        <v>1</v>
      </c>
      <c r="F82" s="7">
        <v>0</v>
      </c>
      <c r="G82" s="6">
        <f t="shared" si="5"/>
        <v>3.076923076923077E-4</v>
      </c>
      <c r="H82" s="6">
        <f t="shared" si="6"/>
        <v>0</v>
      </c>
      <c r="I82" s="5">
        <f t="shared" si="7"/>
        <v>1</v>
      </c>
      <c r="J82" s="6">
        <f t="shared" si="8"/>
        <v>3.076923076923077E-4</v>
      </c>
      <c r="K82" s="6">
        <f t="shared" si="9"/>
        <v>0</v>
      </c>
    </row>
    <row r="83" spans="1:11" x14ac:dyDescent="0.3">
      <c r="A83" s="5">
        <v>2011</v>
      </c>
      <c r="B83" s="5" t="s">
        <v>9</v>
      </c>
      <c r="C83" s="5" t="s">
        <v>2</v>
      </c>
      <c r="D83" s="7">
        <v>3789</v>
      </c>
      <c r="E83" s="7">
        <v>1</v>
      </c>
      <c r="F83" s="7">
        <v>1</v>
      </c>
      <c r="G83" s="6">
        <f t="shared" si="5"/>
        <v>2.6392187912377939E-4</v>
      </c>
      <c r="H83" s="6">
        <f t="shared" si="6"/>
        <v>2.6392187912377939E-4</v>
      </c>
      <c r="I83" s="5">
        <f t="shared" si="7"/>
        <v>2</v>
      </c>
      <c r="J83" s="6">
        <f t="shared" si="8"/>
        <v>5.2784375824755877E-4</v>
      </c>
      <c r="K83" s="6">
        <f t="shared" si="9"/>
        <v>0.5</v>
      </c>
    </row>
    <row r="84" spans="1:11" x14ac:dyDescent="0.3">
      <c r="A84" s="5">
        <v>2011</v>
      </c>
      <c r="B84" s="5" t="s">
        <v>9</v>
      </c>
      <c r="C84" s="5" t="s">
        <v>3</v>
      </c>
      <c r="D84" s="7">
        <v>4626</v>
      </c>
      <c r="E84" s="7">
        <v>2</v>
      </c>
      <c r="F84" s="7">
        <v>0</v>
      </c>
      <c r="G84" s="6">
        <f t="shared" si="5"/>
        <v>4.3233895373973193E-4</v>
      </c>
      <c r="H84" s="6">
        <f t="shared" si="6"/>
        <v>0</v>
      </c>
      <c r="I84" s="5">
        <f t="shared" si="7"/>
        <v>2</v>
      </c>
      <c r="J84" s="6">
        <f t="shared" si="8"/>
        <v>4.3233895373973193E-4</v>
      </c>
      <c r="K84" s="6">
        <f t="shared" si="9"/>
        <v>0</v>
      </c>
    </row>
    <row r="85" spans="1:11" x14ac:dyDescent="0.3">
      <c r="A85" s="5">
        <v>2011</v>
      </c>
      <c r="B85" s="5" t="s">
        <v>9</v>
      </c>
      <c r="C85" s="5" t="s">
        <v>5</v>
      </c>
      <c r="D85" s="7">
        <v>4947</v>
      </c>
      <c r="E85" s="7">
        <v>1</v>
      </c>
      <c r="F85" s="7">
        <v>0</v>
      </c>
      <c r="G85" s="6">
        <f t="shared" si="5"/>
        <v>2.0214271275520516E-4</v>
      </c>
      <c r="H85" s="6">
        <f t="shared" si="6"/>
        <v>0</v>
      </c>
      <c r="I85" s="5">
        <f t="shared" si="7"/>
        <v>1</v>
      </c>
      <c r="J85" s="6">
        <f t="shared" si="8"/>
        <v>2.0214271275520516E-4</v>
      </c>
      <c r="K85" s="6">
        <f t="shared" si="9"/>
        <v>0</v>
      </c>
    </row>
    <row r="86" spans="1:11" x14ac:dyDescent="0.3">
      <c r="A86" s="5">
        <v>2011</v>
      </c>
      <c r="B86" s="5" t="s">
        <v>9</v>
      </c>
      <c r="C86" s="5" t="s">
        <v>6</v>
      </c>
      <c r="D86" s="7">
        <v>2788</v>
      </c>
      <c r="E86" s="7">
        <v>1</v>
      </c>
      <c r="F86" s="7">
        <v>0</v>
      </c>
      <c r="G86" s="6">
        <f t="shared" si="5"/>
        <v>3.586800573888092E-4</v>
      </c>
      <c r="H86" s="6">
        <f t="shared" si="6"/>
        <v>0</v>
      </c>
      <c r="I86" s="5">
        <f t="shared" si="7"/>
        <v>1</v>
      </c>
      <c r="J86" s="6">
        <f t="shared" si="8"/>
        <v>3.586800573888092E-4</v>
      </c>
      <c r="K86" s="6">
        <f t="shared" si="9"/>
        <v>0</v>
      </c>
    </row>
    <row r="87" spans="1:11" x14ac:dyDescent="0.3">
      <c r="A87" s="8">
        <v>2011</v>
      </c>
      <c r="B87" s="5" t="s">
        <v>9</v>
      </c>
      <c r="C87" s="5" t="s">
        <v>8</v>
      </c>
      <c r="D87" s="7">
        <v>3587</v>
      </c>
      <c r="E87" s="7">
        <v>2</v>
      </c>
      <c r="F87" s="7">
        <v>0</v>
      </c>
      <c r="G87" s="6">
        <f t="shared" si="5"/>
        <v>5.575689991636465E-4</v>
      </c>
      <c r="H87" s="6">
        <f t="shared" si="6"/>
        <v>0</v>
      </c>
      <c r="I87" s="5">
        <f t="shared" si="7"/>
        <v>2</v>
      </c>
      <c r="J87" s="6">
        <f t="shared" si="8"/>
        <v>5.575689991636465E-4</v>
      </c>
      <c r="K87" s="6">
        <f t="shared" si="9"/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B39" sqref="B39"/>
    </sheetView>
  </sheetViews>
  <sheetFormatPr defaultRowHeight="14.4" x14ac:dyDescent="0.3"/>
  <cols>
    <col min="1" max="1" width="26.21875" bestFit="1" customWidth="1"/>
    <col min="2" max="2" width="11.109375" customWidth="1"/>
    <col min="3" max="3" width="6.5546875" bestFit="1" customWidth="1"/>
  </cols>
  <sheetData>
    <row r="1" spans="1:4" x14ac:dyDescent="0.3">
      <c r="A1" t="s">
        <v>171</v>
      </c>
      <c r="B1" t="s">
        <v>173</v>
      </c>
      <c r="C1" s="15" t="s">
        <v>174</v>
      </c>
    </row>
    <row r="2" spans="1:4" x14ac:dyDescent="0.3">
      <c r="A2" t="s">
        <v>92</v>
      </c>
      <c r="B2" s="14">
        <v>3.7234042553191488E-2</v>
      </c>
      <c r="C2" s="15">
        <v>0.16363636363636364</v>
      </c>
    </row>
    <row r="3" spans="1:4" x14ac:dyDescent="0.3">
      <c r="A3" t="s">
        <v>93</v>
      </c>
      <c r="B3" s="16">
        <v>0.14228456913827656</v>
      </c>
      <c r="C3" s="17">
        <v>0.45927601809954749</v>
      </c>
      <c r="D3" s="18"/>
    </row>
    <row r="4" spans="1:4" x14ac:dyDescent="0.3">
      <c r="A4" t="s">
        <v>94</v>
      </c>
      <c r="B4" s="16">
        <v>2.6666666666666668E-2</v>
      </c>
      <c r="C4" s="17">
        <v>0.54320987654320985</v>
      </c>
      <c r="D4" s="18"/>
    </row>
    <row r="5" spans="1:4" x14ac:dyDescent="0.3">
      <c r="A5" t="s">
        <v>95</v>
      </c>
      <c r="B5" s="16">
        <v>6.1702127659574467E-2</v>
      </c>
      <c r="C5" s="17">
        <v>0.24778761061946902</v>
      </c>
      <c r="D5" s="18"/>
    </row>
    <row r="6" spans="1:4" x14ac:dyDescent="0.3">
      <c r="A6" t="s">
        <v>96</v>
      </c>
      <c r="B6" s="16">
        <v>0.18468045112781956</v>
      </c>
      <c r="C6" s="17">
        <v>0.50852557673019061</v>
      </c>
      <c r="D6" s="18"/>
    </row>
    <row r="7" spans="1:4" x14ac:dyDescent="0.3">
      <c r="A7" t="s">
        <v>97</v>
      </c>
      <c r="B7" s="16">
        <v>0.18468045112781956</v>
      </c>
      <c r="C7" s="17">
        <v>0.50852557673019061</v>
      </c>
      <c r="D7" s="18"/>
    </row>
    <row r="8" spans="1:4" x14ac:dyDescent="0.3">
      <c r="A8" t="s">
        <v>98</v>
      </c>
      <c r="B8" s="16">
        <v>0.18468045112781956</v>
      </c>
      <c r="C8" s="17">
        <v>0.50852557673019061</v>
      </c>
      <c r="D8" s="18"/>
    </row>
    <row r="9" spans="1:4" x14ac:dyDescent="0.3">
      <c r="A9" t="s">
        <v>99</v>
      </c>
      <c r="B9" s="16">
        <v>0.18468045112781956</v>
      </c>
      <c r="C9" s="17">
        <v>0.50852557673019061</v>
      </c>
      <c r="D9" s="18"/>
    </row>
    <row r="10" spans="1:4" x14ac:dyDescent="0.3">
      <c r="A10" t="s">
        <v>100</v>
      </c>
      <c r="B10" s="16">
        <v>0.18468045112782</v>
      </c>
      <c r="C10" s="17">
        <v>0.50852557673019061</v>
      </c>
      <c r="D10" s="18"/>
    </row>
    <row r="11" spans="1:4" x14ac:dyDescent="0.3">
      <c r="A11" t="s">
        <v>101</v>
      </c>
      <c r="B11" s="16">
        <v>1.2422360248447204E-2</v>
      </c>
      <c r="C11" s="17">
        <v>0.16791044776119404</v>
      </c>
      <c r="D11" s="18"/>
    </row>
    <row r="12" spans="1:4" x14ac:dyDescent="0.3">
      <c r="A12" t="s">
        <v>102</v>
      </c>
      <c r="B12" s="16">
        <v>0.30409356725146197</v>
      </c>
      <c r="C12" s="17">
        <v>0.29441624365482233</v>
      </c>
      <c r="D12" s="18"/>
    </row>
    <row r="13" spans="1:4" x14ac:dyDescent="0.3">
      <c r="A13" t="s">
        <v>103</v>
      </c>
      <c r="B13" s="16">
        <v>5.9701492537313432E-2</v>
      </c>
      <c r="C13" s="17">
        <v>0.23684210526315788</v>
      </c>
      <c r="D13" s="18"/>
    </row>
    <row r="14" spans="1:4" x14ac:dyDescent="0.3">
      <c r="A14" t="s">
        <v>104</v>
      </c>
      <c r="B14" s="16">
        <v>1.4925373134328358E-2</v>
      </c>
      <c r="C14" s="17">
        <v>0.21238938053097345</v>
      </c>
      <c r="D14" s="18"/>
    </row>
    <row r="15" spans="1:4" x14ac:dyDescent="0.3">
      <c r="A15" t="s">
        <v>105</v>
      </c>
      <c r="B15" s="16">
        <v>0.1125</v>
      </c>
      <c r="C15" s="17">
        <v>0.24309392265193369</v>
      </c>
      <c r="D15" s="18"/>
    </row>
    <row r="16" spans="1:4" x14ac:dyDescent="0.3">
      <c r="A16" t="s">
        <v>106</v>
      </c>
      <c r="B16" s="16">
        <v>6.5767284991568295E-2</v>
      </c>
      <c r="C16" s="17">
        <v>0.17247386759581881</v>
      </c>
      <c r="D16" s="18"/>
    </row>
    <row r="17" spans="1:4" x14ac:dyDescent="0.3">
      <c r="A17" t="s">
        <v>107</v>
      </c>
      <c r="B17" s="16">
        <v>9.6436058700209645E-2</v>
      </c>
      <c r="C17" s="17">
        <v>0.28372093023255812</v>
      </c>
      <c r="D17" s="18"/>
    </row>
    <row r="18" spans="1:4" x14ac:dyDescent="0.3">
      <c r="A18" t="s">
        <v>108</v>
      </c>
      <c r="B18" s="16">
        <v>3.3472803347280332E-2</v>
      </c>
      <c r="C18" s="17">
        <v>8.8669950738916259E-2</v>
      </c>
      <c r="D18" s="18"/>
    </row>
    <row r="19" spans="1:4" x14ac:dyDescent="0.3">
      <c r="A19" t="s">
        <v>109</v>
      </c>
      <c r="B19" s="16">
        <v>3.4782608695652174E-2</v>
      </c>
      <c r="C19" s="17">
        <v>0.30097087378640774</v>
      </c>
      <c r="D19" s="18"/>
    </row>
    <row r="20" spans="1:4" x14ac:dyDescent="0.3">
      <c r="A20" t="s">
        <v>110</v>
      </c>
      <c r="B20" s="16">
        <v>0.21501706484641639</v>
      </c>
      <c r="C20" s="17">
        <v>0.54814814814814816</v>
      </c>
      <c r="D20" s="18"/>
    </row>
    <row r="21" spans="1:4" x14ac:dyDescent="0.3">
      <c r="A21" t="s">
        <v>111</v>
      </c>
      <c r="B21" s="16">
        <v>0.11397058823529412</v>
      </c>
      <c r="C21" s="17">
        <v>0.35793357933579334</v>
      </c>
      <c r="D21" s="18"/>
    </row>
    <row r="22" spans="1:4" x14ac:dyDescent="0.3">
      <c r="A22" t="s">
        <v>112</v>
      </c>
      <c r="B22" s="16">
        <v>2.2988505747126436E-2</v>
      </c>
      <c r="C22" s="17">
        <v>9.7378277153558054E-2</v>
      </c>
      <c r="D22" s="18"/>
    </row>
    <row r="23" spans="1:4" x14ac:dyDescent="0.3">
      <c r="A23" t="s">
        <v>113</v>
      </c>
      <c r="B23" s="16">
        <v>8.6315789473684207E-2</v>
      </c>
      <c r="C23" s="17">
        <v>0.24634655532359082</v>
      </c>
      <c r="D23" s="18"/>
    </row>
    <row r="24" spans="1:4" x14ac:dyDescent="0.3">
      <c r="A24" t="s">
        <v>114</v>
      </c>
      <c r="B24" s="16">
        <v>6.3316582914572858E-2</v>
      </c>
      <c r="C24" s="17">
        <v>0.23752711496746204</v>
      </c>
      <c r="D24" s="18"/>
    </row>
    <row r="25" spans="1:4" x14ac:dyDescent="0.3">
      <c r="A25" t="s">
        <v>115</v>
      </c>
      <c r="B25" s="16">
        <v>6.3316582914572858E-2</v>
      </c>
      <c r="C25" s="17">
        <v>0.23752711496746204</v>
      </c>
      <c r="D25" s="18"/>
    </row>
    <row r="26" spans="1:4" x14ac:dyDescent="0.3">
      <c r="A26" t="s">
        <v>116</v>
      </c>
      <c r="B26" s="16">
        <v>6.3316582914572858E-2</v>
      </c>
      <c r="C26" s="17">
        <v>0.23752711496746204</v>
      </c>
      <c r="D26" s="18"/>
    </row>
    <row r="27" spans="1:4" x14ac:dyDescent="0.3">
      <c r="A27" t="s">
        <v>117</v>
      </c>
      <c r="B27" s="16">
        <v>6.3316582914572858E-2</v>
      </c>
      <c r="C27" s="17">
        <v>0.23752711496746204</v>
      </c>
      <c r="D27" s="18"/>
    </row>
    <row r="28" spans="1:4" x14ac:dyDescent="0.3">
      <c r="A28" t="s">
        <v>118</v>
      </c>
      <c r="B28" s="16">
        <v>6.3316582914572858E-2</v>
      </c>
      <c r="C28" s="17">
        <v>0.23752711496746204</v>
      </c>
      <c r="D28" s="18"/>
    </row>
    <row r="29" spans="1:4" x14ac:dyDescent="0.3">
      <c r="A29" t="s">
        <v>119</v>
      </c>
      <c r="B29" s="16">
        <v>0.05</v>
      </c>
      <c r="C29" s="17">
        <v>0.28431372549019607</v>
      </c>
      <c r="D29" s="18"/>
    </row>
    <row r="30" spans="1:4" x14ac:dyDescent="0.3">
      <c r="A30" t="s">
        <v>120</v>
      </c>
      <c r="B30" s="16">
        <v>6.7357512953367879E-2</v>
      </c>
      <c r="C30" s="17">
        <v>0.19889502762430938</v>
      </c>
      <c r="D30" s="18"/>
    </row>
    <row r="31" spans="1:4" x14ac:dyDescent="0.3">
      <c r="A31" t="s">
        <v>121</v>
      </c>
      <c r="B31" s="16">
        <v>7.3584905660377356E-2</v>
      </c>
      <c r="C31" s="17">
        <v>0.26755218216318788</v>
      </c>
      <c r="D31" s="18"/>
    </row>
    <row r="32" spans="1:4" x14ac:dyDescent="0.3">
      <c r="A32" t="s">
        <v>122</v>
      </c>
      <c r="B32" s="16">
        <v>0.11453744493392071</v>
      </c>
      <c r="C32" s="17">
        <v>0.18009478672985782</v>
      </c>
      <c r="D32" s="18"/>
    </row>
    <row r="33" spans="1:4" x14ac:dyDescent="0.3">
      <c r="A33" t="s">
        <v>123</v>
      </c>
      <c r="B33" s="16">
        <v>0.18681318681318682</v>
      </c>
      <c r="C33" s="17">
        <v>0.39067055393586003</v>
      </c>
      <c r="D33" s="18"/>
    </row>
    <row r="34" spans="1:4" x14ac:dyDescent="0.3">
      <c r="A34" t="s">
        <v>124</v>
      </c>
      <c r="B34" s="16">
        <v>8.9080459770114945E-2</v>
      </c>
      <c r="C34" s="17">
        <v>0.22074468085106383</v>
      </c>
      <c r="D34" s="18"/>
    </row>
    <row r="35" spans="1:4" x14ac:dyDescent="0.3">
      <c r="A35" t="s">
        <v>125</v>
      </c>
      <c r="B35" s="16">
        <v>7.0640176600441501E-2</v>
      </c>
      <c r="C35" s="17">
        <v>0.29290617848970252</v>
      </c>
      <c r="D35" s="18"/>
    </row>
    <row r="36" spans="1:4" x14ac:dyDescent="0.3">
      <c r="A36" t="s">
        <v>126</v>
      </c>
      <c r="B36" s="14">
        <v>9.6982758620689655E-2</v>
      </c>
      <c r="C36" s="15">
        <v>0.28850325379609543</v>
      </c>
    </row>
    <row r="37" spans="1:4" x14ac:dyDescent="0.3">
      <c r="A37" t="s">
        <v>127</v>
      </c>
      <c r="B37" s="14">
        <v>0.12903225806451613</v>
      </c>
      <c r="C37" s="15">
        <v>0.18181818181818182</v>
      </c>
    </row>
    <row r="38" spans="1:4" x14ac:dyDescent="0.3">
      <c r="A38" t="s">
        <v>128</v>
      </c>
      <c r="B38" s="14">
        <v>3.9244186046511628E-2</v>
      </c>
      <c r="C38" s="15">
        <v>0.11210762331838565</v>
      </c>
    </row>
    <row r="39" spans="1:4" x14ac:dyDescent="0.3">
      <c r="A39" t="s">
        <v>129</v>
      </c>
      <c r="B39" s="14">
        <v>9.0909090909090912E-2</v>
      </c>
      <c r="C39" s="15">
        <v>0.33333333333333331</v>
      </c>
    </row>
    <row r="40" spans="1:4" x14ac:dyDescent="0.3">
      <c r="A40" t="s">
        <v>130</v>
      </c>
      <c r="B40" s="14">
        <v>6.4285714285714279E-2</v>
      </c>
      <c r="C40" s="15">
        <v>0.30180180180180183</v>
      </c>
    </row>
    <row r="41" spans="1:4" x14ac:dyDescent="0.3">
      <c r="A41" t="s">
        <v>131</v>
      </c>
      <c r="B41" s="14">
        <v>0.1003671970624235</v>
      </c>
      <c r="C41" s="15">
        <v>0.32751677852348993</v>
      </c>
    </row>
    <row r="42" spans="1:4" x14ac:dyDescent="0.3">
      <c r="A42" t="s">
        <v>132</v>
      </c>
      <c r="B42" s="14">
        <v>0.13993174061433447</v>
      </c>
      <c r="C42" s="15">
        <v>0.32978723404255317</v>
      </c>
    </row>
    <row r="43" spans="1:4" x14ac:dyDescent="0.3">
      <c r="A43" t="s">
        <v>133</v>
      </c>
      <c r="B43" s="14">
        <v>0.14548238897396631</v>
      </c>
      <c r="C43" s="15">
        <v>0.29679595278246207</v>
      </c>
    </row>
    <row r="44" spans="1:4" x14ac:dyDescent="0.3">
      <c r="A44" t="s">
        <v>134</v>
      </c>
      <c r="B44" s="14">
        <v>0.11926605504587157</v>
      </c>
      <c r="C44" s="15">
        <v>0.46031746031746029</v>
      </c>
    </row>
    <row r="45" spans="1:4" x14ac:dyDescent="0.3">
      <c r="A45" t="s">
        <v>135</v>
      </c>
      <c r="B45" s="14">
        <v>0.14657210401891252</v>
      </c>
      <c r="C45" s="15">
        <v>0.38974358974358975</v>
      </c>
    </row>
    <row r="46" spans="1:4" x14ac:dyDescent="0.3">
      <c r="A46" t="s">
        <v>136</v>
      </c>
      <c r="B46" s="14">
        <v>3.5714285714285712E-2</v>
      </c>
      <c r="C46" s="15">
        <v>0.27240143369175629</v>
      </c>
    </row>
    <row r="47" spans="1:4" x14ac:dyDescent="0.3">
      <c r="A47" t="s">
        <v>137</v>
      </c>
      <c r="B47" s="14">
        <v>2.0618556701030927E-2</v>
      </c>
      <c r="C47" s="15">
        <v>0.15178571428571427</v>
      </c>
    </row>
    <row r="48" spans="1:4" x14ac:dyDescent="0.3">
      <c r="A48" t="s">
        <v>138</v>
      </c>
      <c r="B48" s="14">
        <v>9.5238095238095233E-2</v>
      </c>
      <c r="C48" s="15">
        <v>0.36380255941499084</v>
      </c>
    </row>
    <row r="49" spans="1:3" x14ac:dyDescent="0.3">
      <c r="A49" t="s">
        <v>139</v>
      </c>
      <c r="B49" s="14">
        <v>8.2191780821917804E-2</v>
      </c>
      <c r="C49" s="15">
        <v>0.37132352941176472</v>
      </c>
    </row>
    <row r="50" spans="1:3" x14ac:dyDescent="0.3">
      <c r="A50" t="s">
        <v>140</v>
      </c>
      <c r="B50" s="14">
        <v>0.11079274116523401</v>
      </c>
      <c r="C50" s="15">
        <v>0.31991525423728812</v>
      </c>
    </row>
    <row r="51" spans="1:3" x14ac:dyDescent="0.3">
      <c r="A51" t="s">
        <v>141</v>
      </c>
      <c r="B51" s="14">
        <v>9.166666666666666E-2</v>
      </c>
      <c r="C51" s="15">
        <v>0.24054982817869416</v>
      </c>
    </row>
    <row r="52" spans="1:3" x14ac:dyDescent="0.3">
      <c r="A52" t="s">
        <v>142</v>
      </c>
      <c r="B52" s="14">
        <v>0.189873417721519</v>
      </c>
      <c r="C52" s="15">
        <v>0.45049504950495051</v>
      </c>
    </row>
    <row r="53" spans="1:3" x14ac:dyDescent="0.3">
      <c r="A53" t="s">
        <v>143</v>
      </c>
      <c r="B53" s="14">
        <v>7.1090047393364927E-2</v>
      </c>
      <c r="C53" s="15">
        <v>0.1638655462184874</v>
      </c>
    </row>
    <row r="54" spans="1:3" x14ac:dyDescent="0.3">
      <c r="A54" t="s">
        <v>144</v>
      </c>
      <c r="B54" s="14">
        <v>9.0737240075614373E-2</v>
      </c>
      <c r="C54" s="15">
        <v>0.26106194690265488</v>
      </c>
    </row>
    <row r="55" spans="1:3" x14ac:dyDescent="0.3">
      <c r="A55" t="s">
        <v>145</v>
      </c>
      <c r="B55" s="14">
        <v>8.1250000000000003E-2</v>
      </c>
      <c r="C55" s="15">
        <v>0.28333333333333333</v>
      </c>
    </row>
    <row r="56" spans="1:3" x14ac:dyDescent="0.3">
      <c r="A56" t="s">
        <v>146</v>
      </c>
      <c r="B56" s="14">
        <v>0.33935018050541516</v>
      </c>
      <c r="C56" s="15">
        <v>0.53003533568904593</v>
      </c>
    </row>
    <row r="57" spans="1:3" x14ac:dyDescent="0.3">
      <c r="A57" t="s">
        <v>147</v>
      </c>
      <c r="B57" s="14">
        <v>0.13752913752913754</v>
      </c>
      <c r="C57" s="15">
        <v>0.22811059907834103</v>
      </c>
    </row>
    <row r="58" spans="1:3" x14ac:dyDescent="0.3">
      <c r="A58" t="s">
        <v>148</v>
      </c>
      <c r="B58" s="14">
        <v>7.9699248120300756E-2</v>
      </c>
      <c r="C58" s="15">
        <v>0.30849220103986136</v>
      </c>
    </row>
    <row r="59" spans="1:3" x14ac:dyDescent="0.3">
      <c r="A59" t="s">
        <v>149</v>
      </c>
      <c r="B59" s="14">
        <v>0.16987179487179488</v>
      </c>
      <c r="C59" s="15">
        <v>0.4907749077490775</v>
      </c>
    </row>
    <row r="60" spans="1:3" x14ac:dyDescent="0.3">
      <c r="A60" t="s">
        <v>150</v>
      </c>
      <c r="B60" s="14">
        <v>0.13114754098360656</v>
      </c>
      <c r="C60" s="15">
        <v>0.36637931034482757</v>
      </c>
    </row>
    <row r="61" spans="1:3" x14ac:dyDescent="0.3">
      <c r="A61" t="s">
        <v>151</v>
      </c>
      <c r="B61" s="14">
        <v>1.7142857142857144E-2</v>
      </c>
      <c r="C61" s="15">
        <v>0.16763005780346821</v>
      </c>
    </row>
    <row r="62" spans="1:3" x14ac:dyDescent="0.3">
      <c r="A62" t="s">
        <v>152</v>
      </c>
      <c r="B62" s="14">
        <v>0.14634146341463414</v>
      </c>
      <c r="C62" s="15">
        <v>0.31531531531531531</v>
      </c>
    </row>
    <row r="63" spans="1:3" x14ac:dyDescent="0.3">
      <c r="A63" t="s">
        <v>153</v>
      </c>
      <c r="B63" s="14">
        <v>0.13142857142857142</v>
      </c>
      <c r="C63" s="15">
        <v>0.27903469079939669</v>
      </c>
    </row>
    <row r="64" spans="1:3" x14ac:dyDescent="0.3">
      <c r="A64" t="s">
        <v>154</v>
      </c>
      <c r="B64" s="14">
        <v>0.1111111111111111</v>
      </c>
      <c r="C64" s="15">
        <v>0.19578313253012047</v>
      </c>
    </row>
    <row r="65" spans="1:3" x14ac:dyDescent="0.3">
      <c r="A65" t="s">
        <v>155</v>
      </c>
      <c r="B65" s="14">
        <v>0</v>
      </c>
      <c r="C65" s="15">
        <v>5.8252427184466021E-2</v>
      </c>
    </row>
    <row r="66" spans="1:3" x14ac:dyDescent="0.3">
      <c r="A66" t="s">
        <v>156</v>
      </c>
      <c r="B66" s="14">
        <v>4.0229885057471264E-2</v>
      </c>
      <c r="C66" s="15">
        <v>0.1746987951807229</v>
      </c>
    </row>
    <row r="67" spans="1:3" x14ac:dyDescent="0.3">
      <c r="A67" t="s">
        <v>157</v>
      </c>
      <c r="B67" s="14">
        <v>7.8651685393258425E-2</v>
      </c>
      <c r="C67" s="15">
        <v>0.3183673469387755</v>
      </c>
    </row>
    <row r="68" spans="1:3" x14ac:dyDescent="0.3">
      <c r="A68" t="s">
        <v>158</v>
      </c>
      <c r="B68" s="14">
        <v>8.0459770114942528E-2</v>
      </c>
      <c r="C68" s="15">
        <v>0.25872093023255816</v>
      </c>
    </row>
    <row r="69" spans="1:3" x14ac:dyDescent="0.3">
      <c r="A69" t="s">
        <v>159</v>
      </c>
      <c r="B69" s="14">
        <v>3.7037037037037035E-2</v>
      </c>
      <c r="C69" s="15">
        <v>0.16981132075471697</v>
      </c>
    </row>
    <row r="70" spans="1:3" x14ac:dyDescent="0.3">
      <c r="A70" t="s">
        <v>160</v>
      </c>
      <c r="B70" s="14">
        <v>0.13186813186813187</v>
      </c>
      <c r="C70" s="15">
        <v>0.396584440227704</v>
      </c>
    </row>
    <row r="71" spans="1:3" x14ac:dyDescent="0.3">
      <c r="A71" t="s">
        <v>161</v>
      </c>
      <c r="B71" s="14">
        <v>0.1696</v>
      </c>
      <c r="C71" s="15">
        <v>0.34705882352941175</v>
      </c>
    </row>
    <row r="72" spans="1:3" x14ac:dyDescent="0.3">
      <c r="A72" t="s">
        <v>162</v>
      </c>
      <c r="B72" s="14">
        <v>1.3333333333333334E-2</v>
      </c>
      <c r="C72" s="15">
        <v>0.18571428571428572</v>
      </c>
    </row>
    <row r="73" spans="1:3" x14ac:dyDescent="0.3">
      <c r="A73" t="s">
        <v>163</v>
      </c>
      <c r="B73" s="14">
        <v>6.8783068783068779E-2</v>
      </c>
      <c r="C73" s="15">
        <v>0.16593886462882096</v>
      </c>
    </row>
    <row r="74" spans="1:3" x14ac:dyDescent="0.3">
      <c r="A74" t="s">
        <v>164</v>
      </c>
      <c r="B74" s="14">
        <v>4.736842105263158E-2</v>
      </c>
      <c r="C74" s="15">
        <v>0.15544041450777202</v>
      </c>
    </row>
    <row r="75" spans="1:3" x14ac:dyDescent="0.3">
      <c r="A75" t="s">
        <v>165</v>
      </c>
      <c r="B75" s="14">
        <v>0.25343811394891946</v>
      </c>
      <c r="C75" s="15">
        <v>0.34496919917864477</v>
      </c>
    </row>
    <row r="76" spans="1:3" x14ac:dyDescent="0.3">
      <c r="A76" t="s">
        <v>166</v>
      </c>
      <c r="B76" s="14">
        <v>9.2307692307692313E-2</v>
      </c>
      <c r="C76" s="15">
        <v>0.26256983240223464</v>
      </c>
    </row>
    <row r="77" spans="1:3" x14ac:dyDescent="0.3">
      <c r="A77" t="s">
        <v>167</v>
      </c>
      <c r="B77" s="14">
        <v>0.16828478964401294</v>
      </c>
      <c r="C77" s="15">
        <v>0.40540540540540543</v>
      </c>
    </row>
    <row r="78" spans="1:3" x14ac:dyDescent="0.3">
      <c r="A78" t="s">
        <v>168</v>
      </c>
      <c r="B78" s="14">
        <v>0.35537190082644626</v>
      </c>
      <c r="C78" s="15">
        <v>0.38524590163934425</v>
      </c>
    </row>
    <row r="79" spans="1:3" x14ac:dyDescent="0.3">
      <c r="A79" t="s">
        <v>169</v>
      </c>
      <c r="B79" s="14">
        <v>0.35784313725490197</v>
      </c>
      <c r="C79" s="15">
        <v>0.49</v>
      </c>
    </row>
    <row r="80" spans="1:3" x14ac:dyDescent="0.3">
      <c r="A80" t="s">
        <v>170</v>
      </c>
      <c r="B80" s="14">
        <v>0.10494571773220748</v>
      </c>
      <c r="C80" s="15">
        <v>0.35877862595419846</v>
      </c>
    </row>
  </sheetData>
  <autoFilter ref="A1:C8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M1" sqref="M1"/>
    </sheetView>
  </sheetViews>
  <sheetFormatPr defaultRowHeight="14.4" x14ac:dyDescent="0.3"/>
  <cols>
    <col min="1" max="1" width="14.6640625" customWidth="1"/>
    <col min="2" max="2" width="21.6640625" customWidth="1"/>
    <col min="3" max="3" width="10.109375" bestFit="1" customWidth="1"/>
    <col min="4" max="4" width="20" customWidth="1"/>
    <col min="5" max="5" width="11.21875" bestFit="1" customWidth="1"/>
    <col min="6" max="6" width="11.6640625" bestFit="1" customWidth="1"/>
    <col min="7" max="7" width="14.44140625" customWidth="1"/>
    <col min="8" max="9" width="11.33203125" customWidth="1"/>
    <col min="10" max="10" width="16.77734375" customWidth="1"/>
    <col min="11" max="11" width="38.21875" customWidth="1"/>
  </cols>
  <sheetData>
    <row r="1" spans="1:11" ht="29.4" thickBot="1" x14ac:dyDescent="0.35">
      <c r="A1" s="9" t="s">
        <v>10</v>
      </c>
      <c r="B1" s="9" t="s">
        <v>26</v>
      </c>
      <c r="C1" s="9" t="s">
        <v>11</v>
      </c>
      <c r="D1" s="9" t="s">
        <v>17</v>
      </c>
      <c r="E1" s="9" t="s">
        <v>18</v>
      </c>
      <c r="F1" s="9" t="s">
        <v>21</v>
      </c>
      <c r="G1" s="9" t="s">
        <v>22</v>
      </c>
      <c r="H1" s="9" t="s">
        <v>27</v>
      </c>
      <c r="I1" s="9" t="s">
        <v>28</v>
      </c>
      <c r="J1" s="9" t="s">
        <v>29</v>
      </c>
      <c r="K1" s="9" t="s">
        <v>30</v>
      </c>
    </row>
    <row r="2" spans="1:11" x14ac:dyDescent="0.3">
      <c r="A2">
        <v>2006</v>
      </c>
      <c r="B2" t="s">
        <v>23</v>
      </c>
      <c r="C2" t="s">
        <v>9</v>
      </c>
      <c r="D2">
        <v>0</v>
      </c>
      <c r="E2">
        <v>467</v>
      </c>
      <c r="F2">
        <v>2533</v>
      </c>
      <c r="G2">
        <v>3000</v>
      </c>
      <c r="H2" s="3" t="str">
        <f t="shared" ref="H2:H33" si="0">IFERROR(E2/$D2,"")</f>
        <v/>
      </c>
      <c r="I2" s="3" t="str">
        <f t="shared" ref="I2:I33" si="1">IFERROR(F2/$D2,"")</f>
        <v/>
      </c>
      <c r="J2" s="3" t="str">
        <f t="shared" ref="J2:J33" si="2">IFERROR(G2/$D2,"")</f>
        <v/>
      </c>
      <c r="K2" s="3">
        <f t="shared" ref="K2:K33" si="3">IFERROR(F2/$G2,"")</f>
        <v>0.84433333333333338</v>
      </c>
    </row>
    <row r="3" spans="1:11" x14ac:dyDescent="0.3">
      <c r="A3">
        <v>2006</v>
      </c>
      <c r="B3">
        <v>202201</v>
      </c>
      <c r="C3" t="s">
        <v>9</v>
      </c>
      <c r="D3">
        <v>26071</v>
      </c>
      <c r="E3">
        <v>469</v>
      </c>
      <c r="F3">
        <v>2533</v>
      </c>
      <c r="G3">
        <v>3002</v>
      </c>
      <c r="H3" s="3">
        <f>IFERROR(E3/$D3,"")</f>
        <v>1.7989336811016072E-2</v>
      </c>
      <c r="I3" s="3">
        <f t="shared" si="1"/>
        <v>9.7157761497449271E-2</v>
      </c>
      <c r="J3" s="3">
        <f t="shared" si="2"/>
        <v>0.11514709830846534</v>
      </c>
      <c r="K3" s="3">
        <f t="shared" si="3"/>
        <v>0.84377081945369758</v>
      </c>
    </row>
    <row r="4" spans="1:11" x14ac:dyDescent="0.3">
      <c r="A4">
        <v>2006</v>
      </c>
      <c r="B4">
        <v>202203</v>
      </c>
      <c r="C4" t="s">
        <v>9</v>
      </c>
      <c r="D4">
        <v>26071</v>
      </c>
      <c r="E4">
        <v>480</v>
      </c>
      <c r="F4">
        <v>2536</v>
      </c>
      <c r="G4">
        <v>3016</v>
      </c>
      <c r="H4" s="3">
        <f t="shared" si="0"/>
        <v>1.8411261554984466E-2</v>
      </c>
      <c r="I4" s="3">
        <f t="shared" si="1"/>
        <v>9.7272831882167926E-2</v>
      </c>
      <c r="J4" s="3">
        <f t="shared" si="2"/>
        <v>0.11568409343715239</v>
      </c>
      <c r="K4" s="3">
        <f t="shared" si="3"/>
        <v>0.84084880636604775</v>
      </c>
    </row>
    <row r="5" spans="1:11" x14ac:dyDescent="0.3">
      <c r="A5">
        <v>2006</v>
      </c>
      <c r="B5">
        <v>202204</v>
      </c>
      <c r="C5" t="s">
        <v>9</v>
      </c>
      <c r="D5">
        <v>26071</v>
      </c>
      <c r="E5">
        <v>487</v>
      </c>
      <c r="F5">
        <v>2539</v>
      </c>
      <c r="G5">
        <v>3026</v>
      </c>
      <c r="H5" s="3">
        <f t="shared" si="0"/>
        <v>1.8679759119327989E-2</v>
      </c>
      <c r="I5" s="3">
        <f t="shared" si="1"/>
        <v>9.7387902266886581E-2</v>
      </c>
      <c r="J5" s="3">
        <f t="shared" si="2"/>
        <v>0.11606766138621456</v>
      </c>
      <c r="K5" s="3">
        <f t="shared" si="3"/>
        <v>0.83906146728354258</v>
      </c>
    </row>
    <row r="6" spans="1:11" x14ac:dyDescent="0.3">
      <c r="A6">
        <v>2006</v>
      </c>
      <c r="B6">
        <v>202205</v>
      </c>
      <c r="C6" t="s">
        <v>9</v>
      </c>
      <c r="D6">
        <v>26071</v>
      </c>
      <c r="E6">
        <v>494</v>
      </c>
      <c r="F6">
        <v>2544</v>
      </c>
      <c r="G6">
        <v>3038</v>
      </c>
      <c r="H6" s="3">
        <f t="shared" si="0"/>
        <v>1.8948256683671512E-2</v>
      </c>
      <c r="I6" s="3">
        <f t="shared" si="1"/>
        <v>9.7579686241417662E-2</v>
      </c>
      <c r="J6" s="3">
        <f t="shared" si="2"/>
        <v>0.11652794292508918</v>
      </c>
      <c r="K6" s="3">
        <f t="shared" si="3"/>
        <v>0.837393021724819</v>
      </c>
    </row>
    <row r="7" spans="1:11" x14ac:dyDescent="0.3">
      <c r="A7">
        <v>2006</v>
      </c>
      <c r="B7">
        <v>202206</v>
      </c>
      <c r="C7" t="s">
        <v>9</v>
      </c>
      <c r="D7">
        <v>26071</v>
      </c>
      <c r="E7">
        <v>497</v>
      </c>
      <c r="F7">
        <v>2549</v>
      </c>
      <c r="G7">
        <v>3046</v>
      </c>
      <c r="H7" s="3">
        <f t="shared" si="0"/>
        <v>1.9063327068390166E-2</v>
      </c>
      <c r="I7" s="3">
        <f t="shared" si="1"/>
        <v>9.7771470215948758E-2</v>
      </c>
      <c r="J7" s="3">
        <f t="shared" si="2"/>
        <v>0.11683479728433892</v>
      </c>
      <c r="K7" s="3">
        <f t="shared" si="3"/>
        <v>0.83683519369665138</v>
      </c>
    </row>
    <row r="8" spans="1:11" x14ac:dyDescent="0.3">
      <c r="A8">
        <v>2006</v>
      </c>
      <c r="B8">
        <v>202207</v>
      </c>
      <c r="C8" t="s">
        <v>9</v>
      </c>
      <c r="D8">
        <v>26071</v>
      </c>
      <c r="E8">
        <v>501</v>
      </c>
      <c r="F8">
        <v>2550</v>
      </c>
      <c r="G8">
        <v>3051</v>
      </c>
      <c r="H8" s="3">
        <f t="shared" si="0"/>
        <v>1.9216754248015035E-2</v>
      </c>
      <c r="I8" s="3">
        <f t="shared" si="1"/>
        <v>9.7809827010854972E-2</v>
      </c>
      <c r="J8" s="3">
        <f t="shared" si="2"/>
        <v>0.11702658125887001</v>
      </c>
      <c r="K8" s="3">
        <f t="shared" si="3"/>
        <v>0.83579154375614551</v>
      </c>
    </row>
    <row r="9" spans="1:11" x14ac:dyDescent="0.3">
      <c r="A9">
        <v>2006</v>
      </c>
      <c r="B9">
        <v>202208</v>
      </c>
      <c r="C9" t="s">
        <v>9</v>
      </c>
      <c r="D9">
        <v>26071</v>
      </c>
      <c r="E9">
        <v>506</v>
      </c>
      <c r="F9">
        <v>2552</v>
      </c>
      <c r="G9">
        <v>3058</v>
      </c>
      <c r="H9" s="3">
        <f t="shared" si="0"/>
        <v>1.9408538222546123E-2</v>
      </c>
      <c r="I9" s="3">
        <f t="shared" si="1"/>
        <v>9.7886540600667413E-2</v>
      </c>
      <c r="J9" s="3">
        <f t="shared" si="2"/>
        <v>0.11729507882321354</v>
      </c>
      <c r="K9" s="3">
        <f t="shared" si="3"/>
        <v>0.83453237410071945</v>
      </c>
    </row>
    <row r="10" spans="1:11" x14ac:dyDescent="0.3">
      <c r="A10">
        <v>2006</v>
      </c>
      <c r="B10" t="s">
        <v>23</v>
      </c>
      <c r="C10" t="s">
        <v>0</v>
      </c>
      <c r="D10">
        <v>0</v>
      </c>
      <c r="E10">
        <v>130</v>
      </c>
      <c r="F10">
        <v>773</v>
      </c>
      <c r="G10">
        <v>903</v>
      </c>
      <c r="H10" s="3" t="str">
        <f t="shared" si="0"/>
        <v/>
      </c>
      <c r="I10" s="3" t="str">
        <f t="shared" si="1"/>
        <v/>
      </c>
      <c r="J10" s="3" t="str">
        <f t="shared" si="2"/>
        <v/>
      </c>
      <c r="K10" s="3">
        <f t="shared" si="3"/>
        <v>0.85603543743078625</v>
      </c>
    </row>
    <row r="11" spans="1:11" x14ac:dyDescent="0.3">
      <c r="A11">
        <v>2006</v>
      </c>
      <c r="B11">
        <v>202203</v>
      </c>
      <c r="C11" t="s">
        <v>0</v>
      </c>
      <c r="D11">
        <v>27609</v>
      </c>
      <c r="E11">
        <v>131</v>
      </c>
      <c r="F11">
        <v>774</v>
      </c>
      <c r="G11">
        <v>905</v>
      </c>
      <c r="H11" s="3">
        <f t="shared" si="0"/>
        <v>4.7448295845557605E-3</v>
      </c>
      <c r="I11" s="3">
        <f t="shared" si="1"/>
        <v>2.8034336629359991E-2</v>
      </c>
      <c r="J11" s="3">
        <f t="shared" si="2"/>
        <v>3.2779166213915752E-2</v>
      </c>
      <c r="K11" s="3">
        <f t="shared" si="3"/>
        <v>0.8552486187845304</v>
      </c>
    </row>
    <row r="12" spans="1:11" x14ac:dyDescent="0.3">
      <c r="A12">
        <v>2006</v>
      </c>
      <c r="B12">
        <v>202205</v>
      </c>
      <c r="C12" t="s">
        <v>0</v>
      </c>
      <c r="D12">
        <v>27609</v>
      </c>
      <c r="E12">
        <v>131</v>
      </c>
      <c r="F12">
        <v>777</v>
      </c>
      <c r="G12">
        <v>908</v>
      </c>
      <c r="H12" s="3">
        <f t="shared" si="0"/>
        <v>4.7448295845557605E-3</v>
      </c>
      <c r="I12" s="3">
        <f t="shared" si="1"/>
        <v>2.8142996848853633E-2</v>
      </c>
      <c r="J12" s="3">
        <f t="shared" si="2"/>
        <v>3.2887826433409394E-2</v>
      </c>
      <c r="K12" s="3">
        <f t="shared" si="3"/>
        <v>0.85572687224669608</v>
      </c>
    </row>
    <row r="13" spans="1:11" x14ac:dyDescent="0.3">
      <c r="A13">
        <v>2007</v>
      </c>
      <c r="B13" t="s">
        <v>23</v>
      </c>
      <c r="C13" t="s">
        <v>9</v>
      </c>
      <c r="D13">
        <v>0</v>
      </c>
      <c r="E13">
        <v>950</v>
      </c>
      <c r="F13">
        <v>4521</v>
      </c>
      <c r="G13">
        <v>5471</v>
      </c>
      <c r="H13" s="3" t="str">
        <f t="shared" si="0"/>
        <v/>
      </c>
      <c r="I13" s="3" t="str">
        <f t="shared" si="1"/>
        <v/>
      </c>
      <c r="J13" s="3" t="str">
        <f t="shared" si="2"/>
        <v/>
      </c>
      <c r="K13" s="3">
        <f t="shared" si="3"/>
        <v>0.82635715591299574</v>
      </c>
    </row>
    <row r="14" spans="1:11" x14ac:dyDescent="0.3">
      <c r="A14">
        <v>2007</v>
      </c>
      <c r="B14">
        <v>202201</v>
      </c>
      <c r="C14" t="s">
        <v>9</v>
      </c>
      <c r="D14">
        <v>25884</v>
      </c>
      <c r="E14">
        <v>958</v>
      </c>
      <c r="F14">
        <v>4527</v>
      </c>
      <c r="G14">
        <v>5485</v>
      </c>
      <c r="H14" s="3">
        <f t="shared" si="0"/>
        <v>3.7011281100293621E-2</v>
      </c>
      <c r="I14" s="3">
        <f t="shared" si="1"/>
        <v>0.17489568845618916</v>
      </c>
      <c r="J14" s="3">
        <f t="shared" si="2"/>
        <v>0.21190696955648278</v>
      </c>
      <c r="K14" s="3">
        <f t="shared" si="3"/>
        <v>0.82534184138559707</v>
      </c>
    </row>
    <row r="15" spans="1:11" x14ac:dyDescent="0.3">
      <c r="A15">
        <v>2007</v>
      </c>
      <c r="B15">
        <v>202202</v>
      </c>
      <c r="C15" t="s">
        <v>9</v>
      </c>
      <c r="D15">
        <v>25884</v>
      </c>
      <c r="E15">
        <v>961</v>
      </c>
      <c r="F15">
        <v>4530</v>
      </c>
      <c r="G15">
        <v>5491</v>
      </c>
      <c r="H15" s="3">
        <f t="shared" si="0"/>
        <v>3.7127182815639002E-2</v>
      </c>
      <c r="I15" s="3">
        <f t="shared" si="1"/>
        <v>0.17501159017153453</v>
      </c>
      <c r="J15" s="3">
        <f t="shared" si="2"/>
        <v>0.21213877298717354</v>
      </c>
      <c r="K15" s="3">
        <f t="shared" si="3"/>
        <v>0.82498634128574033</v>
      </c>
    </row>
    <row r="16" spans="1:11" x14ac:dyDescent="0.3">
      <c r="A16">
        <v>2007</v>
      </c>
      <c r="B16">
        <v>202203</v>
      </c>
      <c r="C16" t="s">
        <v>9</v>
      </c>
      <c r="D16">
        <v>25884</v>
      </c>
      <c r="E16">
        <v>969</v>
      </c>
      <c r="F16">
        <v>4537</v>
      </c>
      <c r="G16">
        <v>5506</v>
      </c>
      <c r="H16" s="3">
        <f t="shared" si="0"/>
        <v>3.7436254056560037E-2</v>
      </c>
      <c r="I16" s="3">
        <f t="shared" si="1"/>
        <v>0.17528202750734045</v>
      </c>
      <c r="J16" s="3">
        <f t="shared" si="2"/>
        <v>0.21271828156390049</v>
      </c>
      <c r="K16" s="3">
        <f t="shared" si="3"/>
        <v>0.82401017072284777</v>
      </c>
    </row>
    <row r="17" spans="1:11" x14ac:dyDescent="0.3">
      <c r="A17">
        <v>2007</v>
      </c>
      <c r="B17">
        <v>202204</v>
      </c>
      <c r="C17" t="s">
        <v>9</v>
      </c>
      <c r="D17">
        <v>25884</v>
      </c>
      <c r="E17">
        <v>976</v>
      </c>
      <c r="F17">
        <v>4545</v>
      </c>
      <c r="G17">
        <v>5521</v>
      </c>
      <c r="H17" s="3">
        <f t="shared" si="0"/>
        <v>3.7706691392365939E-2</v>
      </c>
      <c r="I17" s="3">
        <f t="shared" si="1"/>
        <v>0.17559109874826148</v>
      </c>
      <c r="J17" s="3">
        <f t="shared" si="2"/>
        <v>0.21329779014062741</v>
      </c>
      <c r="K17" s="3">
        <f t="shared" si="3"/>
        <v>0.82322043108132581</v>
      </c>
    </row>
    <row r="18" spans="1:11" x14ac:dyDescent="0.3">
      <c r="A18">
        <v>2007</v>
      </c>
      <c r="B18">
        <v>202205</v>
      </c>
      <c r="C18" t="s">
        <v>9</v>
      </c>
      <c r="D18">
        <v>25884</v>
      </c>
      <c r="E18">
        <v>983</v>
      </c>
      <c r="F18">
        <v>4555</v>
      </c>
      <c r="G18">
        <v>5538</v>
      </c>
      <c r="H18" s="3">
        <f t="shared" si="0"/>
        <v>3.7977128728171841E-2</v>
      </c>
      <c r="I18" s="3">
        <f t="shared" si="1"/>
        <v>0.17597743779941277</v>
      </c>
      <c r="J18" s="3">
        <f t="shared" si="2"/>
        <v>0.2139545665275846</v>
      </c>
      <c r="K18" s="3">
        <f t="shared" si="3"/>
        <v>0.82249909714698444</v>
      </c>
    </row>
    <row r="19" spans="1:11" x14ac:dyDescent="0.3">
      <c r="A19">
        <v>2007</v>
      </c>
      <c r="B19">
        <v>202206</v>
      </c>
      <c r="C19" t="s">
        <v>9</v>
      </c>
      <c r="D19">
        <v>25884</v>
      </c>
      <c r="E19">
        <v>990</v>
      </c>
      <c r="F19">
        <v>4561</v>
      </c>
      <c r="G19">
        <v>5551</v>
      </c>
      <c r="H19" s="3">
        <f t="shared" si="0"/>
        <v>3.8247566063977743E-2</v>
      </c>
      <c r="I19" s="3">
        <f t="shared" si="1"/>
        <v>0.17620924123010354</v>
      </c>
      <c r="J19" s="3">
        <f t="shared" si="2"/>
        <v>0.21445680729408129</v>
      </c>
      <c r="K19" s="3">
        <f t="shared" si="3"/>
        <v>0.82165375607998559</v>
      </c>
    </row>
    <row r="20" spans="1:11" x14ac:dyDescent="0.3">
      <c r="A20">
        <v>2007</v>
      </c>
      <c r="B20">
        <v>202207</v>
      </c>
      <c r="C20" t="s">
        <v>9</v>
      </c>
      <c r="D20">
        <v>25884</v>
      </c>
      <c r="E20">
        <v>993</v>
      </c>
      <c r="F20">
        <v>4564</v>
      </c>
      <c r="G20">
        <v>5557</v>
      </c>
      <c r="H20" s="3">
        <f t="shared" si="0"/>
        <v>3.8363467779323132E-2</v>
      </c>
      <c r="I20" s="3">
        <f t="shared" si="1"/>
        <v>0.17632514294544893</v>
      </c>
      <c r="J20" s="3">
        <f t="shared" si="2"/>
        <v>0.21468861072477205</v>
      </c>
      <c r="K20" s="3">
        <f t="shared" si="3"/>
        <v>0.82130646032031673</v>
      </c>
    </row>
    <row r="21" spans="1:11" x14ac:dyDescent="0.3">
      <c r="A21">
        <v>2007</v>
      </c>
      <c r="B21">
        <v>202208</v>
      </c>
      <c r="C21" t="s">
        <v>9</v>
      </c>
      <c r="D21">
        <v>25884</v>
      </c>
      <c r="E21">
        <v>996</v>
      </c>
      <c r="F21">
        <v>4568</v>
      </c>
      <c r="G21">
        <v>5564</v>
      </c>
      <c r="H21" s="3">
        <f t="shared" si="0"/>
        <v>3.8479369494668521E-2</v>
      </c>
      <c r="I21" s="3">
        <f t="shared" si="1"/>
        <v>0.17647967856590943</v>
      </c>
      <c r="J21" s="3">
        <f t="shared" si="2"/>
        <v>0.21495904806057797</v>
      </c>
      <c r="K21" s="3">
        <f t="shared" si="3"/>
        <v>0.82099209202012935</v>
      </c>
    </row>
    <row r="22" spans="1:11" x14ac:dyDescent="0.3">
      <c r="A22">
        <v>2007</v>
      </c>
      <c r="B22">
        <v>202209</v>
      </c>
      <c r="C22" t="s">
        <v>9</v>
      </c>
      <c r="D22">
        <v>25884</v>
      </c>
      <c r="E22">
        <v>998</v>
      </c>
      <c r="F22">
        <v>4569</v>
      </c>
      <c r="G22">
        <v>5567</v>
      </c>
      <c r="H22" s="3">
        <f t="shared" si="0"/>
        <v>3.8556637304898778E-2</v>
      </c>
      <c r="I22" s="3">
        <f t="shared" si="1"/>
        <v>0.17651831247102456</v>
      </c>
      <c r="J22" s="3">
        <f t="shared" si="2"/>
        <v>0.21507494977592334</v>
      </c>
      <c r="K22" s="3">
        <f t="shared" si="3"/>
        <v>0.82072929764684754</v>
      </c>
    </row>
    <row r="23" spans="1:11" x14ac:dyDescent="0.3">
      <c r="A23">
        <v>2007</v>
      </c>
      <c r="B23" t="s">
        <v>23</v>
      </c>
      <c r="C23" t="s">
        <v>0</v>
      </c>
      <c r="D23">
        <v>0</v>
      </c>
      <c r="E23">
        <v>388</v>
      </c>
      <c r="F23">
        <v>1606</v>
      </c>
      <c r="G23">
        <v>1994</v>
      </c>
      <c r="H23" s="3" t="str">
        <f t="shared" si="0"/>
        <v/>
      </c>
      <c r="I23" s="3" t="str">
        <f t="shared" si="1"/>
        <v/>
      </c>
      <c r="J23" s="3" t="str">
        <f t="shared" si="2"/>
        <v/>
      </c>
      <c r="K23" s="3">
        <f t="shared" si="3"/>
        <v>0.80541624874623874</v>
      </c>
    </row>
    <row r="24" spans="1:11" x14ac:dyDescent="0.3">
      <c r="A24">
        <v>2007</v>
      </c>
      <c r="B24">
        <v>202201</v>
      </c>
      <c r="C24" t="s">
        <v>0</v>
      </c>
      <c r="D24">
        <v>27240</v>
      </c>
      <c r="E24">
        <v>388</v>
      </c>
      <c r="F24">
        <v>1607</v>
      </c>
      <c r="G24">
        <v>1995</v>
      </c>
      <c r="H24" s="3">
        <f t="shared" si="0"/>
        <v>1.4243759177679883E-2</v>
      </c>
      <c r="I24" s="3">
        <f t="shared" si="1"/>
        <v>5.8994126284875187E-2</v>
      </c>
      <c r="J24" s="3">
        <f t="shared" si="2"/>
        <v>7.3237885462555066E-2</v>
      </c>
      <c r="K24" s="3">
        <f t="shared" si="3"/>
        <v>0.80551378446115285</v>
      </c>
    </row>
    <row r="25" spans="1:11" x14ac:dyDescent="0.3">
      <c r="A25">
        <v>2007</v>
      </c>
      <c r="B25">
        <v>202202</v>
      </c>
      <c r="C25" t="s">
        <v>0</v>
      </c>
      <c r="D25">
        <v>27240</v>
      </c>
      <c r="E25">
        <v>391</v>
      </c>
      <c r="F25">
        <v>1609</v>
      </c>
      <c r="G25">
        <v>2000</v>
      </c>
      <c r="H25" s="3">
        <f t="shared" si="0"/>
        <v>1.4353891336270191E-2</v>
      </c>
      <c r="I25" s="3">
        <f t="shared" si="1"/>
        <v>5.9067547723935389E-2</v>
      </c>
      <c r="J25" s="3">
        <f t="shared" si="2"/>
        <v>7.3421439060205582E-2</v>
      </c>
      <c r="K25" s="3">
        <f t="shared" si="3"/>
        <v>0.80449999999999999</v>
      </c>
    </row>
    <row r="26" spans="1:11" x14ac:dyDescent="0.3">
      <c r="A26">
        <v>2007</v>
      </c>
      <c r="B26">
        <v>202203</v>
      </c>
      <c r="C26" t="s">
        <v>0</v>
      </c>
      <c r="D26">
        <v>27240</v>
      </c>
      <c r="E26">
        <v>392</v>
      </c>
      <c r="F26">
        <v>1610</v>
      </c>
      <c r="G26">
        <v>2002</v>
      </c>
      <c r="H26" s="3">
        <f t="shared" si="0"/>
        <v>1.4390602055800294E-2</v>
      </c>
      <c r="I26" s="3">
        <f t="shared" si="1"/>
        <v>5.9104258443465493E-2</v>
      </c>
      <c r="J26" s="3">
        <f t="shared" si="2"/>
        <v>7.3494860499265791E-2</v>
      </c>
      <c r="K26" s="3">
        <f t="shared" si="3"/>
        <v>0.80419580419580416</v>
      </c>
    </row>
    <row r="27" spans="1:11" x14ac:dyDescent="0.3">
      <c r="A27">
        <v>2007</v>
      </c>
      <c r="B27">
        <v>202204</v>
      </c>
      <c r="C27" t="s">
        <v>0</v>
      </c>
      <c r="D27">
        <v>27240</v>
      </c>
      <c r="E27">
        <v>392</v>
      </c>
      <c r="F27">
        <v>1611</v>
      </c>
      <c r="G27">
        <v>2003</v>
      </c>
      <c r="H27" s="3">
        <f t="shared" si="0"/>
        <v>1.4390602055800294E-2</v>
      </c>
      <c r="I27" s="3">
        <f t="shared" si="1"/>
        <v>5.9140969162995598E-2</v>
      </c>
      <c r="J27" s="3">
        <f t="shared" si="2"/>
        <v>7.3531571218795888E-2</v>
      </c>
      <c r="K27" s="3">
        <f t="shared" si="3"/>
        <v>0.80429355966050919</v>
      </c>
    </row>
    <row r="28" spans="1:11" x14ac:dyDescent="0.3">
      <c r="A28">
        <v>2007</v>
      </c>
      <c r="B28">
        <v>202205</v>
      </c>
      <c r="C28" t="s">
        <v>0</v>
      </c>
      <c r="D28">
        <v>27240</v>
      </c>
      <c r="E28">
        <v>393</v>
      </c>
      <c r="F28">
        <v>1615</v>
      </c>
      <c r="G28">
        <v>2008</v>
      </c>
      <c r="H28" s="3">
        <f t="shared" si="0"/>
        <v>1.4427312775330397E-2</v>
      </c>
      <c r="I28" s="3">
        <f t="shared" si="1"/>
        <v>5.9287812041116009E-2</v>
      </c>
      <c r="J28" s="3">
        <f t="shared" si="2"/>
        <v>7.3715124816446403E-2</v>
      </c>
      <c r="K28" s="3">
        <f t="shared" si="3"/>
        <v>0.80428286852589637</v>
      </c>
    </row>
    <row r="29" spans="1:11" x14ac:dyDescent="0.3">
      <c r="A29">
        <v>2007</v>
      </c>
      <c r="B29">
        <v>202208</v>
      </c>
      <c r="C29" t="s">
        <v>0</v>
      </c>
      <c r="D29">
        <v>27240</v>
      </c>
      <c r="E29">
        <v>395</v>
      </c>
      <c r="F29">
        <v>1617</v>
      </c>
      <c r="G29">
        <v>2012</v>
      </c>
      <c r="H29" s="3">
        <f t="shared" si="0"/>
        <v>1.4500734214390602E-2</v>
      </c>
      <c r="I29" s="3">
        <f t="shared" si="1"/>
        <v>5.9361233480176211E-2</v>
      </c>
      <c r="J29" s="3">
        <f t="shared" si="2"/>
        <v>7.3861967694566807E-2</v>
      </c>
      <c r="K29" s="3">
        <f t="shared" si="3"/>
        <v>0.80367793240556662</v>
      </c>
    </row>
    <row r="30" spans="1:11" x14ac:dyDescent="0.3">
      <c r="A30">
        <v>2007</v>
      </c>
      <c r="B30">
        <v>202209</v>
      </c>
      <c r="C30" t="s">
        <v>0</v>
      </c>
      <c r="D30">
        <v>27240</v>
      </c>
      <c r="E30">
        <v>396</v>
      </c>
      <c r="F30">
        <v>1617</v>
      </c>
      <c r="G30">
        <v>2013</v>
      </c>
      <c r="H30" s="3">
        <f t="shared" si="0"/>
        <v>1.4537444933920705E-2</v>
      </c>
      <c r="I30" s="3">
        <f t="shared" si="1"/>
        <v>5.9361233480176211E-2</v>
      </c>
      <c r="J30" s="3">
        <f t="shared" si="2"/>
        <v>7.3898678414096919E-2</v>
      </c>
      <c r="K30" s="3">
        <f t="shared" si="3"/>
        <v>0.80327868852459017</v>
      </c>
    </row>
    <row r="31" spans="1:11" x14ac:dyDescent="0.3">
      <c r="A31">
        <v>2008</v>
      </c>
      <c r="B31" t="s">
        <v>23</v>
      </c>
      <c r="C31" t="s">
        <v>9</v>
      </c>
      <c r="D31">
        <v>0</v>
      </c>
      <c r="E31">
        <v>1174</v>
      </c>
      <c r="F31">
        <v>4008</v>
      </c>
      <c r="G31">
        <v>5182</v>
      </c>
      <c r="H31" s="3" t="str">
        <f t="shared" si="0"/>
        <v/>
      </c>
      <c r="I31" s="3" t="str">
        <f t="shared" si="1"/>
        <v/>
      </c>
      <c r="J31" s="3" t="str">
        <f t="shared" si="2"/>
        <v/>
      </c>
      <c r="K31" s="3">
        <f t="shared" si="3"/>
        <v>0.77344654573523741</v>
      </c>
    </row>
    <row r="32" spans="1:11" x14ac:dyDescent="0.3">
      <c r="A32">
        <v>2008</v>
      </c>
      <c r="B32">
        <v>202201</v>
      </c>
      <c r="C32" t="s">
        <v>9</v>
      </c>
      <c r="D32">
        <v>26256</v>
      </c>
      <c r="E32">
        <v>1183</v>
      </c>
      <c r="F32">
        <v>4130</v>
      </c>
      <c r="G32">
        <v>5313</v>
      </c>
      <c r="H32" s="3">
        <f t="shared" si="0"/>
        <v>4.5056368068251064E-2</v>
      </c>
      <c r="I32" s="3">
        <f t="shared" si="1"/>
        <v>0.15729737964655699</v>
      </c>
      <c r="J32" s="3">
        <f t="shared" si="2"/>
        <v>0.20235374771480805</v>
      </c>
      <c r="K32" s="3">
        <f t="shared" si="3"/>
        <v>0.77733860342555994</v>
      </c>
    </row>
    <row r="33" spans="1:11" x14ac:dyDescent="0.3">
      <c r="A33">
        <v>2008</v>
      </c>
      <c r="B33">
        <v>202202</v>
      </c>
      <c r="C33" t="s">
        <v>9</v>
      </c>
      <c r="D33">
        <v>26256</v>
      </c>
      <c r="E33">
        <v>1188</v>
      </c>
      <c r="F33">
        <v>4204</v>
      </c>
      <c r="G33">
        <v>5392</v>
      </c>
      <c r="H33" s="3">
        <f t="shared" si="0"/>
        <v>4.5246800731261423E-2</v>
      </c>
      <c r="I33" s="3">
        <f t="shared" si="1"/>
        <v>0.16011578305911031</v>
      </c>
      <c r="J33" s="3">
        <f t="shared" si="2"/>
        <v>0.20536258379037173</v>
      </c>
      <c r="K33" s="3">
        <f t="shared" si="3"/>
        <v>0.77967359050445106</v>
      </c>
    </row>
    <row r="34" spans="1:11" x14ac:dyDescent="0.3">
      <c r="A34">
        <v>2008</v>
      </c>
      <c r="B34">
        <v>202203</v>
      </c>
      <c r="C34" t="s">
        <v>9</v>
      </c>
      <c r="D34">
        <v>26256</v>
      </c>
      <c r="E34">
        <v>1200</v>
      </c>
      <c r="F34">
        <v>4658</v>
      </c>
      <c r="G34">
        <v>5858</v>
      </c>
      <c r="H34" s="3">
        <f t="shared" ref="H34:H65" si="4">IFERROR(E34/$D34,"")</f>
        <v>4.5703839122486288E-2</v>
      </c>
      <c r="I34" s="3">
        <f t="shared" ref="I34:I65" si="5">IFERROR(F34/$D34,"")</f>
        <v>0.17740706886045093</v>
      </c>
      <c r="J34" s="3">
        <f t="shared" ref="J34:J65" si="6">IFERROR(G34/$D34,"")</f>
        <v>0.22311090798293723</v>
      </c>
      <c r="K34" s="3">
        <f t="shared" ref="K34:K65" si="7">IFERROR(F34/$G34,"")</f>
        <v>0.79515192898600207</v>
      </c>
    </row>
    <row r="35" spans="1:11" x14ac:dyDescent="0.3">
      <c r="A35">
        <v>2008</v>
      </c>
      <c r="B35">
        <v>202204</v>
      </c>
      <c r="C35" t="s">
        <v>9</v>
      </c>
      <c r="D35">
        <v>26256</v>
      </c>
      <c r="E35">
        <v>1218</v>
      </c>
      <c r="F35">
        <v>4888</v>
      </c>
      <c r="G35">
        <v>6106</v>
      </c>
      <c r="H35" s="3">
        <f t="shared" si="4"/>
        <v>4.6389396709323585E-2</v>
      </c>
      <c r="I35" s="3">
        <f t="shared" si="5"/>
        <v>0.18616697135892749</v>
      </c>
      <c r="J35" s="3">
        <f t="shared" si="6"/>
        <v>0.23255636806825106</v>
      </c>
      <c r="K35" s="3">
        <f t="shared" si="7"/>
        <v>0.80052407468064202</v>
      </c>
    </row>
    <row r="36" spans="1:11" x14ac:dyDescent="0.3">
      <c r="A36">
        <v>2008</v>
      </c>
      <c r="B36">
        <v>202205</v>
      </c>
      <c r="C36" t="s">
        <v>9</v>
      </c>
      <c r="D36">
        <v>26256</v>
      </c>
      <c r="E36">
        <v>1236</v>
      </c>
      <c r="F36">
        <v>5113</v>
      </c>
      <c r="G36">
        <v>6349</v>
      </c>
      <c r="H36" s="3">
        <f t="shared" si="4"/>
        <v>4.7074954296160876E-2</v>
      </c>
      <c r="I36" s="3">
        <f t="shared" si="5"/>
        <v>0.19473644119439365</v>
      </c>
      <c r="J36" s="3">
        <f t="shared" si="6"/>
        <v>0.24181139549055455</v>
      </c>
      <c r="K36" s="3">
        <f t="shared" si="7"/>
        <v>0.80532367301937313</v>
      </c>
    </row>
    <row r="37" spans="1:11" x14ac:dyDescent="0.3">
      <c r="A37">
        <v>2008</v>
      </c>
      <c r="B37">
        <v>202206</v>
      </c>
      <c r="C37" t="s">
        <v>9</v>
      </c>
      <c r="D37">
        <v>26256</v>
      </c>
      <c r="E37">
        <v>1242</v>
      </c>
      <c r="F37">
        <v>5219</v>
      </c>
      <c r="G37">
        <v>6461</v>
      </c>
      <c r="H37" s="3">
        <f t="shared" si="4"/>
        <v>4.7303473491773308E-2</v>
      </c>
      <c r="I37" s="3">
        <f t="shared" si="5"/>
        <v>0.19877361365021329</v>
      </c>
      <c r="J37" s="3">
        <f t="shared" si="6"/>
        <v>0.24607708714198659</v>
      </c>
      <c r="K37" s="3">
        <f t="shared" si="7"/>
        <v>0.80776969509363872</v>
      </c>
    </row>
    <row r="38" spans="1:11" x14ac:dyDescent="0.3">
      <c r="A38">
        <v>2008</v>
      </c>
      <c r="B38">
        <v>202207</v>
      </c>
      <c r="C38" t="s">
        <v>9</v>
      </c>
      <c r="D38">
        <v>26256</v>
      </c>
      <c r="E38">
        <v>1249</v>
      </c>
      <c r="F38">
        <v>5252</v>
      </c>
      <c r="G38">
        <v>6501</v>
      </c>
      <c r="H38" s="3">
        <f t="shared" si="4"/>
        <v>4.7570079219987814E-2</v>
      </c>
      <c r="I38" s="3">
        <f t="shared" si="5"/>
        <v>0.20003046922608167</v>
      </c>
      <c r="J38" s="3">
        <f t="shared" si="6"/>
        <v>0.24760054844606946</v>
      </c>
      <c r="K38" s="3">
        <f t="shared" si="7"/>
        <v>0.80787571142901093</v>
      </c>
    </row>
    <row r="39" spans="1:11" x14ac:dyDescent="0.3">
      <c r="A39">
        <v>2008</v>
      </c>
      <c r="B39">
        <v>202208</v>
      </c>
      <c r="C39" t="s">
        <v>9</v>
      </c>
      <c r="D39">
        <v>26256</v>
      </c>
      <c r="E39">
        <v>1255</v>
      </c>
      <c r="F39">
        <v>5282</v>
      </c>
      <c r="G39">
        <v>6537</v>
      </c>
      <c r="H39" s="3">
        <f t="shared" si="4"/>
        <v>4.7798598415600246E-2</v>
      </c>
      <c r="I39" s="3">
        <f t="shared" si="5"/>
        <v>0.20117306520414382</v>
      </c>
      <c r="J39" s="3">
        <f t="shared" si="6"/>
        <v>0.24897166361974407</v>
      </c>
      <c r="K39" s="3">
        <f t="shared" si="7"/>
        <v>0.80801590943858037</v>
      </c>
    </row>
    <row r="40" spans="1:11" x14ac:dyDescent="0.3">
      <c r="A40">
        <v>2008</v>
      </c>
      <c r="B40">
        <v>202209</v>
      </c>
      <c r="C40" t="s">
        <v>9</v>
      </c>
      <c r="D40">
        <v>26256</v>
      </c>
      <c r="E40">
        <v>1256</v>
      </c>
      <c r="F40">
        <v>5290</v>
      </c>
      <c r="G40">
        <v>6546</v>
      </c>
      <c r="H40" s="3">
        <f t="shared" si="4"/>
        <v>4.7836684948202313E-2</v>
      </c>
      <c r="I40" s="3">
        <f t="shared" si="5"/>
        <v>0.20147775746496038</v>
      </c>
      <c r="J40" s="3">
        <f t="shared" si="6"/>
        <v>0.2493144424131627</v>
      </c>
      <c r="K40" s="3">
        <f t="shared" si="7"/>
        <v>0.80812710051940118</v>
      </c>
    </row>
    <row r="41" spans="1:11" x14ac:dyDescent="0.3">
      <c r="A41">
        <v>2008</v>
      </c>
      <c r="B41" t="s">
        <v>23</v>
      </c>
      <c r="C41" t="s">
        <v>0</v>
      </c>
      <c r="D41">
        <v>0</v>
      </c>
      <c r="E41">
        <v>478</v>
      </c>
      <c r="F41">
        <v>1202</v>
      </c>
      <c r="G41">
        <v>1680</v>
      </c>
      <c r="H41" s="3" t="str">
        <f t="shared" si="4"/>
        <v/>
      </c>
      <c r="I41" s="3" t="str">
        <f t="shared" si="5"/>
        <v/>
      </c>
      <c r="J41" s="3" t="str">
        <f t="shared" si="6"/>
        <v/>
      </c>
      <c r="K41" s="3">
        <f t="shared" si="7"/>
        <v>0.71547619047619049</v>
      </c>
    </row>
    <row r="42" spans="1:11" x14ac:dyDescent="0.3">
      <c r="A42">
        <v>2008</v>
      </c>
      <c r="B42">
        <v>202201</v>
      </c>
      <c r="C42" t="s">
        <v>0</v>
      </c>
      <c r="D42">
        <v>27514</v>
      </c>
      <c r="E42">
        <v>479</v>
      </c>
      <c r="F42">
        <v>1232</v>
      </c>
      <c r="G42">
        <v>1711</v>
      </c>
      <c r="H42" s="3">
        <f t="shared" si="4"/>
        <v>1.7409318892200334E-2</v>
      </c>
      <c r="I42" s="3">
        <f t="shared" si="5"/>
        <v>4.47772043323399E-2</v>
      </c>
      <c r="J42" s="3">
        <f t="shared" si="6"/>
        <v>6.2186523224540234E-2</v>
      </c>
      <c r="K42" s="3">
        <f t="shared" si="7"/>
        <v>0.72004675628287551</v>
      </c>
    </row>
    <row r="43" spans="1:11" x14ac:dyDescent="0.3">
      <c r="A43">
        <v>2008</v>
      </c>
      <c r="B43">
        <v>202202</v>
      </c>
      <c r="C43" t="s">
        <v>0</v>
      </c>
      <c r="D43">
        <v>27514</v>
      </c>
      <c r="E43">
        <v>480</v>
      </c>
      <c r="F43">
        <v>1249</v>
      </c>
      <c r="G43">
        <v>1729</v>
      </c>
      <c r="H43" s="3">
        <f t="shared" si="4"/>
        <v>1.7445664025586973E-2</v>
      </c>
      <c r="I43" s="3">
        <f t="shared" si="5"/>
        <v>4.5395071599912774E-2</v>
      </c>
      <c r="J43" s="3">
        <f t="shared" si="6"/>
        <v>6.2840735625499744E-2</v>
      </c>
      <c r="K43" s="3">
        <f t="shared" si="7"/>
        <v>0.7223828802776171</v>
      </c>
    </row>
    <row r="44" spans="1:11" x14ac:dyDescent="0.3">
      <c r="A44">
        <v>2008</v>
      </c>
      <c r="B44">
        <v>202203</v>
      </c>
      <c r="C44" t="s">
        <v>0</v>
      </c>
      <c r="D44">
        <v>27514</v>
      </c>
      <c r="E44">
        <v>482</v>
      </c>
      <c r="F44">
        <v>1416</v>
      </c>
      <c r="G44">
        <v>1898</v>
      </c>
      <c r="H44" s="3">
        <f t="shared" si="4"/>
        <v>1.7518354292360254E-2</v>
      </c>
      <c r="I44" s="3">
        <f t="shared" si="5"/>
        <v>5.1464708875481574E-2</v>
      </c>
      <c r="J44" s="3">
        <f t="shared" si="6"/>
        <v>6.8983063167841821E-2</v>
      </c>
      <c r="K44" s="3">
        <f t="shared" si="7"/>
        <v>0.74604847207586933</v>
      </c>
    </row>
    <row r="45" spans="1:11" x14ac:dyDescent="0.3">
      <c r="A45">
        <v>2008</v>
      </c>
      <c r="B45">
        <v>202204</v>
      </c>
      <c r="C45" t="s">
        <v>0</v>
      </c>
      <c r="D45">
        <v>27514</v>
      </c>
      <c r="E45">
        <v>484</v>
      </c>
      <c r="F45">
        <v>1545</v>
      </c>
      <c r="G45">
        <v>2029</v>
      </c>
      <c r="H45" s="3">
        <f t="shared" si="4"/>
        <v>1.7591044559133531E-2</v>
      </c>
      <c r="I45" s="3">
        <f t="shared" si="5"/>
        <v>5.615323108235807E-2</v>
      </c>
      <c r="J45" s="3">
        <f t="shared" si="6"/>
        <v>7.3744275641491608E-2</v>
      </c>
      <c r="K45" s="3">
        <f t="shared" si="7"/>
        <v>0.7614588467225234</v>
      </c>
    </row>
    <row r="46" spans="1:11" x14ac:dyDescent="0.3">
      <c r="A46">
        <v>2008</v>
      </c>
      <c r="B46">
        <v>202205</v>
      </c>
      <c r="C46" t="s">
        <v>0</v>
      </c>
      <c r="D46">
        <v>27514</v>
      </c>
      <c r="E46">
        <v>490</v>
      </c>
      <c r="F46">
        <v>1644</v>
      </c>
      <c r="G46">
        <v>2134</v>
      </c>
      <c r="H46" s="3">
        <f t="shared" si="4"/>
        <v>1.780911535945337E-2</v>
      </c>
      <c r="I46" s="3">
        <f t="shared" si="5"/>
        <v>5.9751399287635384E-2</v>
      </c>
      <c r="J46" s="3">
        <f t="shared" si="6"/>
        <v>7.7560514647088755E-2</v>
      </c>
      <c r="K46" s="3">
        <f t="shared" si="7"/>
        <v>0.77038425492033735</v>
      </c>
    </row>
    <row r="47" spans="1:11" x14ac:dyDescent="0.3">
      <c r="A47">
        <v>2008</v>
      </c>
      <c r="B47">
        <v>202206</v>
      </c>
      <c r="C47" t="s">
        <v>0</v>
      </c>
      <c r="D47">
        <v>27514</v>
      </c>
      <c r="E47">
        <v>492</v>
      </c>
      <c r="F47">
        <v>1683</v>
      </c>
      <c r="G47">
        <v>2175</v>
      </c>
      <c r="H47" s="3">
        <f t="shared" si="4"/>
        <v>1.7881805626226648E-2</v>
      </c>
      <c r="I47" s="3">
        <f t="shared" si="5"/>
        <v>6.1168859489714331E-2</v>
      </c>
      <c r="J47" s="3">
        <f t="shared" si="6"/>
        <v>7.9050665115940971E-2</v>
      </c>
      <c r="K47" s="3">
        <f t="shared" si="7"/>
        <v>0.7737931034482759</v>
      </c>
    </row>
    <row r="48" spans="1:11" x14ac:dyDescent="0.3">
      <c r="A48">
        <v>2008</v>
      </c>
      <c r="B48">
        <v>202207</v>
      </c>
      <c r="C48" t="s">
        <v>0</v>
      </c>
      <c r="D48">
        <v>27514</v>
      </c>
      <c r="E48">
        <v>492</v>
      </c>
      <c r="F48">
        <v>1688</v>
      </c>
      <c r="G48">
        <v>2180</v>
      </c>
      <c r="H48" s="3">
        <f t="shared" si="4"/>
        <v>1.7881805626226648E-2</v>
      </c>
      <c r="I48" s="3">
        <f t="shared" si="5"/>
        <v>6.1350585156647527E-2</v>
      </c>
      <c r="J48" s="3">
        <f t="shared" si="6"/>
        <v>7.9232390782874168E-2</v>
      </c>
      <c r="K48" s="3">
        <f t="shared" si="7"/>
        <v>0.77431192660550463</v>
      </c>
    </row>
    <row r="49" spans="1:11" x14ac:dyDescent="0.3">
      <c r="A49">
        <v>2008</v>
      </c>
      <c r="B49">
        <v>202208</v>
      </c>
      <c r="C49" t="s">
        <v>0</v>
      </c>
      <c r="D49">
        <v>27514</v>
      </c>
      <c r="E49">
        <v>493</v>
      </c>
      <c r="F49">
        <v>1696</v>
      </c>
      <c r="G49">
        <v>2189</v>
      </c>
      <c r="H49" s="3">
        <f t="shared" si="4"/>
        <v>1.7918150759613286E-2</v>
      </c>
      <c r="I49" s="3">
        <f t="shared" si="5"/>
        <v>6.1641346223740644E-2</v>
      </c>
      <c r="J49" s="3">
        <f t="shared" si="6"/>
        <v>7.9559496983353933E-2</v>
      </c>
      <c r="K49" s="3">
        <f t="shared" si="7"/>
        <v>0.7747830059387848</v>
      </c>
    </row>
    <row r="50" spans="1:11" x14ac:dyDescent="0.3">
      <c r="A50">
        <v>2008</v>
      </c>
      <c r="B50">
        <v>202209</v>
      </c>
      <c r="C50" t="s">
        <v>0</v>
      </c>
      <c r="D50">
        <v>27514</v>
      </c>
      <c r="E50">
        <v>494</v>
      </c>
      <c r="F50">
        <v>1701</v>
      </c>
      <c r="G50">
        <v>2195</v>
      </c>
      <c r="H50" s="3">
        <f t="shared" si="4"/>
        <v>1.7954495892999928E-2</v>
      </c>
      <c r="I50" s="3">
        <f t="shared" si="5"/>
        <v>6.1823071890673841E-2</v>
      </c>
      <c r="J50" s="3">
        <f t="shared" si="6"/>
        <v>7.9777567783673772E-2</v>
      </c>
      <c r="K50" s="3">
        <f t="shared" si="7"/>
        <v>0.7749430523917995</v>
      </c>
    </row>
    <row r="51" spans="1:11" x14ac:dyDescent="0.3">
      <c r="A51">
        <v>2009</v>
      </c>
      <c r="B51" t="s">
        <v>23</v>
      </c>
      <c r="C51" t="s">
        <v>9</v>
      </c>
      <c r="D51">
        <v>0</v>
      </c>
      <c r="E51">
        <v>277</v>
      </c>
      <c r="F51">
        <v>640</v>
      </c>
      <c r="G51">
        <v>917</v>
      </c>
      <c r="H51" s="3" t="str">
        <f t="shared" si="4"/>
        <v/>
      </c>
      <c r="I51" s="3" t="str">
        <f t="shared" si="5"/>
        <v/>
      </c>
      <c r="J51" s="3" t="str">
        <f t="shared" si="6"/>
        <v/>
      </c>
      <c r="K51" s="3">
        <f t="shared" si="7"/>
        <v>0.69792802617230099</v>
      </c>
    </row>
    <row r="52" spans="1:11" x14ac:dyDescent="0.3">
      <c r="A52">
        <v>2009</v>
      </c>
      <c r="B52">
        <v>202201</v>
      </c>
      <c r="C52" t="s">
        <v>9</v>
      </c>
      <c r="D52">
        <v>27574</v>
      </c>
      <c r="E52">
        <v>353</v>
      </c>
      <c r="F52">
        <v>812</v>
      </c>
      <c r="G52">
        <v>1165</v>
      </c>
      <c r="H52" s="3">
        <f t="shared" si="4"/>
        <v>1.2801914847319939E-2</v>
      </c>
      <c r="I52" s="3">
        <f t="shared" si="5"/>
        <v>2.9448030753608471E-2</v>
      </c>
      <c r="J52" s="3">
        <f t="shared" si="6"/>
        <v>4.2249945600928408E-2</v>
      </c>
      <c r="K52" s="3">
        <f t="shared" si="7"/>
        <v>0.6969957081545064</v>
      </c>
    </row>
    <row r="53" spans="1:11" x14ac:dyDescent="0.3">
      <c r="A53">
        <v>2009</v>
      </c>
      <c r="B53">
        <v>202202</v>
      </c>
      <c r="C53" t="s">
        <v>9</v>
      </c>
      <c r="D53">
        <v>27574</v>
      </c>
      <c r="E53">
        <v>458</v>
      </c>
      <c r="F53">
        <v>927</v>
      </c>
      <c r="G53">
        <v>1385</v>
      </c>
      <c r="H53" s="3">
        <f t="shared" si="4"/>
        <v>1.6609849858562415E-2</v>
      </c>
      <c r="I53" s="3">
        <f t="shared" si="5"/>
        <v>3.3618626242112135E-2</v>
      </c>
      <c r="J53" s="3">
        <f t="shared" si="6"/>
        <v>5.0228476100674546E-2</v>
      </c>
      <c r="K53" s="3">
        <f t="shared" si="7"/>
        <v>0.66931407942238264</v>
      </c>
    </row>
    <row r="54" spans="1:11" x14ac:dyDescent="0.3">
      <c r="A54">
        <v>2009</v>
      </c>
      <c r="B54">
        <v>202203</v>
      </c>
      <c r="C54" t="s">
        <v>9</v>
      </c>
      <c r="D54">
        <v>27574</v>
      </c>
      <c r="E54">
        <v>699</v>
      </c>
      <c r="F54">
        <v>1342</v>
      </c>
      <c r="G54">
        <v>2041</v>
      </c>
      <c r="H54" s="3">
        <f t="shared" si="4"/>
        <v>2.5349967360557047E-2</v>
      </c>
      <c r="I54" s="3">
        <f t="shared" si="5"/>
        <v>4.8669036048451443E-2</v>
      </c>
      <c r="J54" s="3">
        <f t="shared" si="6"/>
        <v>7.401900340900848E-2</v>
      </c>
      <c r="K54" s="3">
        <f t="shared" si="7"/>
        <v>0.65752082312591864</v>
      </c>
    </row>
    <row r="55" spans="1:11" x14ac:dyDescent="0.3">
      <c r="A55">
        <v>2009</v>
      </c>
      <c r="B55">
        <v>202204</v>
      </c>
      <c r="C55" t="s">
        <v>9</v>
      </c>
      <c r="D55">
        <v>27574</v>
      </c>
      <c r="E55">
        <v>910</v>
      </c>
      <c r="F55">
        <v>1629</v>
      </c>
      <c r="G55">
        <v>2539</v>
      </c>
      <c r="H55" s="3">
        <f t="shared" si="4"/>
        <v>3.3002103430768114E-2</v>
      </c>
      <c r="I55" s="3">
        <f t="shared" si="5"/>
        <v>5.9077391745847536E-2</v>
      </c>
      <c r="J55" s="3">
        <f t="shared" si="6"/>
        <v>9.207949517661565E-2</v>
      </c>
      <c r="K55" s="3">
        <f t="shared" si="7"/>
        <v>0.64159117762898776</v>
      </c>
    </row>
    <row r="56" spans="1:11" x14ac:dyDescent="0.3">
      <c r="A56">
        <v>2009</v>
      </c>
      <c r="B56">
        <v>202205</v>
      </c>
      <c r="C56" t="s">
        <v>9</v>
      </c>
      <c r="D56">
        <v>27574</v>
      </c>
      <c r="E56">
        <v>2631</v>
      </c>
      <c r="F56">
        <v>2476</v>
      </c>
      <c r="G56">
        <v>5107</v>
      </c>
      <c r="H56" s="3">
        <f t="shared" si="4"/>
        <v>9.5415971567418587E-2</v>
      </c>
      <c r="I56" s="3">
        <f t="shared" si="5"/>
        <v>8.9794734169870161E-2</v>
      </c>
      <c r="J56" s="3">
        <f t="shared" si="6"/>
        <v>0.18521070573728876</v>
      </c>
      <c r="K56" s="3">
        <f t="shared" si="7"/>
        <v>0.48482475034266692</v>
      </c>
    </row>
    <row r="57" spans="1:11" x14ac:dyDescent="0.3">
      <c r="A57">
        <v>2009</v>
      </c>
      <c r="B57">
        <v>202206</v>
      </c>
      <c r="C57" t="s">
        <v>9</v>
      </c>
      <c r="D57">
        <v>27574</v>
      </c>
      <c r="E57">
        <v>3599</v>
      </c>
      <c r="F57">
        <v>2909</v>
      </c>
      <c r="G57">
        <v>6508</v>
      </c>
      <c r="H57" s="3">
        <f t="shared" si="4"/>
        <v>0.13052150576630159</v>
      </c>
      <c r="I57" s="3">
        <f t="shared" si="5"/>
        <v>0.10549793283527961</v>
      </c>
      <c r="J57" s="3">
        <f t="shared" si="6"/>
        <v>0.2360194386015812</v>
      </c>
      <c r="K57" s="3">
        <f t="shared" si="7"/>
        <v>0.4469883220651506</v>
      </c>
    </row>
    <row r="58" spans="1:11" x14ac:dyDescent="0.3">
      <c r="A58">
        <v>2009</v>
      </c>
      <c r="B58">
        <v>202207</v>
      </c>
      <c r="C58" t="s">
        <v>9</v>
      </c>
      <c r="D58">
        <v>27574</v>
      </c>
      <c r="E58">
        <v>3987</v>
      </c>
      <c r="F58">
        <v>3176</v>
      </c>
      <c r="G58">
        <v>7163</v>
      </c>
      <c r="H58" s="3">
        <f t="shared" si="4"/>
        <v>0.14459273228403569</v>
      </c>
      <c r="I58" s="3">
        <f t="shared" si="5"/>
        <v>0.11518096757815333</v>
      </c>
      <c r="J58" s="3">
        <f t="shared" si="6"/>
        <v>0.25977369986218901</v>
      </c>
      <c r="K58" s="3">
        <f t="shared" si="7"/>
        <v>0.44338964121178276</v>
      </c>
    </row>
    <row r="59" spans="1:11" x14ac:dyDescent="0.3">
      <c r="A59">
        <v>2009</v>
      </c>
      <c r="B59">
        <v>202208</v>
      </c>
      <c r="C59" t="s">
        <v>9</v>
      </c>
      <c r="D59">
        <v>27574</v>
      </c>
      <c r="E59">
        <v>4395</v>
      </c>
      <c r="F59">
        <v>3526</v>
      </c>
      <c r="G59">
        <v>7921</v>
      </c>
      <c r="H59" s="3">
        <f t="shared" si="4"/>
        <v>0.15938927975629216</v>
      </c>
      <c r="I59" s="3">
        <f t="shared" si="5"/>
        <v>0.12787408428229491</v>
      </c>
      <c r="J59" s="3">
        <f t="shared" si="6"/>
        <v>0.2872633640385871</v>
      </c>
      <c r="K59" s="3">
        <f t="shared" si="7"/>
        <v>0.44514581492235827</v>
      </c>
    </row>
    <row r="60" spans="1:11" x14ac:dyDescent="0.3">
      <c r="A60">
        <v>2009</v>
      </c>
      <c r="B60">
        <v>202209</v>
      </c>
      <c r="C60" t="s">
        <v>9</v>
      </c>
      <c r="D60">
        <v>27574</v>
      </c>
      <c r="E60">
        <v>4569</v>
      </c>
      <c r="F60">
        <v>3732</v>
      </c>
      <c r="G60">
        <v>8301</v>
      </c>
      <c r="H60" s="3">
        <f t="shared" si="4"/>
        <v>0.16569957206063682</v>
      </c>
      <c r="I60" s="3">
        <f t="shared" si="5"/>
        <v>0.13534489011387538</v>
      </c>
      <c r="J60" s="3">
        <f t="shared" si="6"/>
        <v>0.3010444621745122</v>
      </c>
      <c r="K60" s="3">
        <f t="shared" si="7"/>
        <v>0.449584387423202</v>
      </c>
    </row>
    <row r="61" spans="1:11" x14ac:dyDescent="0.3">
      <c r="A61">
        <v>2009</v>
      </c>
      <c r="B61" t="s">
        <v>23</v>
      </c>
      <c r="C61" t="s">
        <v>0</v>
      </c>
      <c r="D61">
        <v>0</v>
      </c>
      <c r="E61">
        <v>116</v>
      </c>
      <c r="F61">
        <v>158</v>
      </c>
      <c r="G61">
        <v>274</v>
      </c>
      <c r="H61" s="3" t="str">
        <f t="shared" si="4"/>
        <v/>
      </c>
      <c r="I61" s="3" t="str">
        <f t="shared" si="5"/>
        <v/>
      </c>
      <c r="J61" s="3" t="str">
        <f t="shared" si="6"/>
        <v/>
      </c>
      <c r="K61" s="3">
        <f t="shared" si="7"/>
        <v>0.57664233576642332</v>
      </c>
    </row>
    <row r="62" spans="1:11" x14ac:dyDescent="0.3">
      <c r="A62">
        <v>2009</v>
      </c>
      <c r="B62">
        <v>202201</v>
      </c>
      <c r="C62" t="s">
        <v>0</v>
      </c>
      <c r="D62">
        <v>29006</v>
      </c>
      <c r="E62">
        <v>133</v>
      </c>
      <c r="F62">
        <v>204</v>
      </c>
      <c r="G62">
        <v>337</v>
      </c>
      <c r="H62" s="3">
        <f t="shared" si="4"/>
        <v>4.5852582224367375E-3</v>
      </c>
      <c r="I62" s="3">
        <f t="shared" si="5"/>
        <v>7.0330276494518376E-3</v>
      </c>
      <c r="J62" s="3">
        <f t="shared" si="6"/>
        <v>1.1618285871888574E-2</v>
      </c>
      <c r="K62" s="3">
        <f t="shared" si="7"/>
        <v>0.60534124629080122</v>
      </c>
    </row>
    <row r="63" spans="1:11" x14ac:dyDescent="0.3">
      <c r="A63">
        <v>2009</v>
      </c>
      <c r="B63">
        <v>202202</v>
      </c>
      <c r="C63" t="s">
        <v>0</v>
      </c>
      <c r="D63">
        <v>29006</v>
      </c>
      <c r="E63">
        <v>150</v>
      </c>
      <c r="F63">
        <v>228</v>
      </c>
      <c r="G63">
        <v>378</v>
      </c>
      <c r="H63" s="3">
        <f t="shared" si="4"/>
        <v>5.1713438598910569E-3</v>
      </c>
      <c r="I63" s="3">
        <f t="shared" si="5"/>
        <v>7.8604426670344073E-3</v>
      </c>
      <c r="J63" s="3">
        <f t="shared" si="6"/>
        <v>1.3031786526925463E-2</v>
      </c>
      <c r="K63" s="3">
        <f t="shared" si="7"/>
        <v>0.60317460317460314</v>
      </c>
    </row>
    <row r="64" spans="1:11" x14ac:dyDescent="0.3">
      <c r="A64">
        <v>2009</v>
      </c>
      <c r="B64">
        <v>202203</v>
      </c>
      <c r="C64" t="s">
        <v>0</v>
      </c>
      <c r="D64">
        <v>29006</v>
      </c>
      <c r="E64">
        <v>214</v>
      </c>
      <c r="F64">
        <v>352</v>
      </c>
      <c r="G64">
        <v>566</v>
      </c>
      <c r="H64" s="3">
        <f t="shared" si="4"/>
        <v>7.3777839067779077E-3</v>
      </c>
      <c r="I64" s="3">
        <f t="shared" si="5"/>
        <v>1.213542025787768E-2</v>
      </c>
      <c r="J64" s="3">
        <f t="shared" si="6"/>
        <v>1.9513204164655587E-2</v>
      </c>
      <c r="K64" s="3">
        <f t="shared" si="7"/>
        <v>0.62190812720848054</v>
      </c>
    </row>
    <row r="65" spans="1:11" x14ac:dyDescent="0.3">
      <c r="A65">
        <v>2009</v>
      </c>
      <c r="B65">
        <v>202204</v>
      </c>
      <c r="C65" t="s">
        <v>0</v>
      </c>
      <c r="D65">
        <v>29006</v>
      </c>
      <c r="E65">
        <v>300</v>
      </c>
      <c r="F65">
        <v>490</v>
      </c>
      <c r="G65">
        <v>790</v>
      </c>
      <c r="H65" s="3">
        <f t="shared" si="4"/>
        <v>1.0342687719782114E-2</v>
      </c>
      <c r="I65" s="3">
        <f t="shared" si="5"/>
        <v>1.6893056608977452E-2</v>
      </c>
      <c r="J65" s="3">
        <f t="shared" si="6"/>
        <v>2.7235744328759567E-2</v>
      </c>
      <c r="K65" s="3">
        <f t="shared" si="7"/>
        <v>0.620253164556962</v>
      </c>
    </row>
    <row r="66" spans="1:11" x14ac:dyDescent="0.3">
      <c r="A66">
        <v>2009</v>
      </c>
      <c r="B66">
        <v>202205</v>
      </c>
      <c r="C66" t="s">
        <v>0</v>
      </c>
      <c r="D66">
        <v>29006</v>
      </c>
      <c r="E66">
        <v>989</v>
      </c>
      <c r="F66">
        <v>749</v>
      </c>
      <c r="G66">
        <v>1738</v>
      </c>
      <c r="H66" s="3">
        <f t="shared" ref="H66:H98" si="8">IFERROR(E66/$D66,"")</f>
        <v>3.4096393849548372E-2</v>
      </c>
      <c r="I66" s="3">
        <f t="shared" ref="I66:I98" si="9">IFERROR(F66/$D66,"")</f>
        <v>2.5822243673722677E-2</v>
      </c>
      <c r="J66" s="3">
        <f t="shared" ref="J66:J98" si="10">IFERROR(G66/$D66,"")</f>
        <v>5.9918637523271048E-2</v>
      </c>
      <c r="K66" s="3">
        <f t="shared" ref="K66:K98" si="11">IFERROR(F66/$G66,"")</f>
        <v>0.43095512082853854</v>
      </c>
    </row>
    <row r="67" spans="1:11" x14ac:dyDescent="0.3">
      <c r="A67">
        <v>2009</v>
      </c>
      <c r="B67">
        <v>202206</v>
      </c>
      <c r="C67" t="s">
        <v>0</v>
      </c>
      <c r="D67">
        <v>29006</v>
      </c>
      <c r="E67">
        <v>1461</v>
      </c>
      <c r="F67">
        <v>881</v>
      </c>
      <c r="G67">
        <v>2342</v>
      </c>
      <c r="H67" s="3">
        <f t="shared" si="8"/>
        <v>5.0368889195338898E-2</v>
      </c>
      <c r="I67" s="3">
        <f t="shared" si="9"/>
        <v>3.0373026270426807E-2</v>
      </c>
      <c r="J67" s="3">
        <f t="shared" si="10"/>
        <v>8.0741915465765701E-2</v>
      </c>
      <c r="K67" s="3">
        <f t="shared" si="11"/>
        <v>0.37617421007685736</v>
      </c>
    </row>
    <row r="68" spans="1:11" x14ac:dyDescent="0.3">
      <c r="A68">
        <v>2009</v>
      </c>
      <c r="B68">
        <v>202207</v>
      </c>
      <c r="C68" t="s">
        <v>0</v>
      </c>
      <c r="D68">
        <v>29006</v>
      </c>
      <c r="E68">
        <v>1678</v>
      </c>
      <c r="F68">
        <v>969</v>
      </c>
      <c r="G68">
        <v>2647</v>
      </c>
      <c r="H68" s="3">
        <f t="shared" si="8"/>
        <v>5.7850099979314624E-2</v>
      </c>
      <c r="I68" s="3">
        <f t="shared" si="9"/>
        <v>3.3406881334896228E-2</v>
      </c>
      <c r="J68" s="3">
        <f t="shared" si="10"/>
        <v>9.1256981314210853E-2</v>
      </c>
      <c r="K68" s="3">
        <f t="shared" si="11"/>
        <v>0.36607480166225914</v>
      </c>
    </row>
    <row r="69" spans="1:11" x14ac:dyDescent="0.3">
      <c r="A69">
        <v>2009</v>
      </c>
      <c r="B69">
        <v>202208</v>
      </c>
      <c r="C69" t="s">
        <v>0</v>
      </c>
      <c r="D69">
        <v>29006</v>
      </c>
      <c r="E69">
        <v>1891</v>
      </c>
      <c r="F69">
        <v>1099</v>
      </c>
      <c r="G69">
        <v>2990</v>
      </c>
      <c r="H69" s="3">
        <f t="shared" si="8"/>
        <v>6.5193408260359922E-2</v>
      </c>
      <c r="I69" s="3">
        <f t="shared" si="9"/>
        <v>3.7888712680135148E-2</v>
      </c>
      <c r="J69" s="3">
        <f t="shared" si="10"/>
        <v>0.10308212094049507</v>
      </c>
      <c r="K69" s="3">
        <f t="shared" si="11"/>
        <v>0.36755852842809367</v>
      </c>
    </row>
    <row r="70" spans="1:11" x14ac:dyDescent="0.3">
      <c r="A70">
        <v>2009</v>
      </c>
      <c r="B70">
        <v>202209</v>
      </c>
      <c r="C70" t="s">
        <v>0</v>
      </c>
      <c r="D70">
        <v>29006</v>
      </c>
      <c r="E70">
        <v>1982</v>
      </c>
      <c r="F70">
        <v>1165</v>
      </c>
      <c r="G70">
        <v>3147</v>
      </c>
      <c r="H70" s="3">
        <f t="shared" si="8"/>
        <v>6.8330690202027172E-2</v>
      </c>
      <c r="I70" s="3">
        <f t="shared" si="9"/>
        <v>4.0164103978487208E-2</v>
      </c>
      <c r="J70" s="3">
        <f t="shared" si="10"/>
        <v>0.10849479418051437</v>
      </c>
      <c r="K70" s="3">
        <f t="shared" si="11"/>
        <v>0.37019383539879253</v>
      </c>
    </row>
    <row r="71" spans="1:11" x14ac:dyDescent="0.3">
      <c r="A71">
        <v>2010</v>
      </c>
      <c r="B71" t="s">
        <v>23</v>
      </c>
      <c r="C71" t="s">
        <v>9</v>
      </c>
      <c r="D71">
        <v>0</v>
      </c>
      <c r="E71">
        <v>4</v>
      </c>
      <c r="F71">
        <v>0</v>
      </c>
      <c r="G71">
        <v>4</v>
      </c>
      <c r="H71" s="3" t="str">
        <f t="shared" si="8"/>
        <v/>
      </c>
      <c r="I71" s="3" t="str">
        <f t="shared" si="9"/>
        <v/>
      </c>
      <c r="J71" s="3" t="str">
        <f t="shared" si="10"/>
        <v/>
      </c>
      <c r="K71" s="3">
        <f t="shared" si="11"/>
        <v>0</v>
      </c>
    </row>
    <row r="72" spans="1:11" x14ac:dyDescent="0.3">
      <c r="A72">
        <v>2010</v>
      </c>
      <c r="B72">
        <v>202201</v>
      </c>
      <c r="C72" t="s">
        <v>9</v>
      </c>
      <c r="D72">
        <v>28671</v>
      </c>
      <c r="E72">
        <v>10</v>
      </c>
      <c r="F72">
        <v>3</v>
      </c>
      <c r="G72">
        <v>13</v>
      </c>
      <c r="H72" s="3">
        <f t="shared" si="8"/>
        <v>3.4878448606605978E-4</v>
      </c>
      <c r="I72" s="3">
        <f t="shared" si="9"/>
        <v>1.0463534581981794E-4</v>
      </c>
      <c r="J72" s="3">
        <f t="shared" si="10"/>
        <v>4.5341983188587772E-4</v>
      </c>
      <c r="K72" s="3">
        <f t="shared" si="11"/>
        <v>0.23076923076923078</v>
      </c>
    </row>
    <row r="73" spans="1:11" x14ac:dyDescent="0.3">
      <c r="A73">
        <v>2010</v>
      </c>
      <c r="B73">
        <v>202202</v>
      </c>
      <c r="C73" t="s">
        <v>9</v>
      </c>
      <c r="D73">
        <v>28671</v>
      </c>
      <c r="E73">
        <v>13</v>
      </c>
      <c r="F73">
        <v>6</v>
      </c>
      <c r="G73">
        <v>19</v>
      </c>
      <c r="H73" s="3">
        <f t="shared" si="8"/>
        <v>4.5341983188587772E-4</v>
      </c>
      <c r="I73" s="3">
        <f t="shared" si="9"/>
        <v>2.0927069163963587E-4</v>
      </c>
      <c r="J73" s="3">
        <f t="shared" si="10"/>
        <v>6.6269052352551359E-4</v>
      </c>
      <c r="K73" s="3">
        <f t="shared" si="11"/>
        <v>0.31578947368421051</v>
      </c>
    </row>
    <row r="74" spans="1:11" x14ac:dyDescent="0.3">
      <c r="A74">
        <v>2010</v>
      </c>
      <c r="B74">
        <v>202203</v>
      </c>
      <c r="C74" t="s">
        <v>9</v>
      </c>
      <c r="D74">
        <v>28671</v>
      </c>
      <c r="E74">
        <v>31</v>
      </c>
      <c r="F74">
        <v>10</v>
      </c>
      <c r="G74">
        <v>41</v>
      </c>
      <c r="H74" s="3">
        <f t="shared" si="8"/>
        <v>1.0812319068047853E-3</v>
      </c>
      <c r="I74" s="3">
        <f t="shared" si="9"/>
        <v>3.4878448606605978E-4</v>
      </c>
      <c r="J74" s="3">
        <f t="shared" si="10"/>
        <v>1.4300163928708451E-3</v>
      </c>
      <c r="K74" s="3">
        <f t="shared" si="11"/>
        <v>0.24390243902439024</v>
      </c>
    </row>
    <row r="75" spans="1:11" x14ac:dyDescent="0.3">
      <c r="A75">
        <v>2010</v>
      </c>
      <c r="B75">
        <v>202204</v>
      </c>
      <c r="C75" t="s">
        <v>9</v>
      </c>
      <c r="D75">
        <v>28671</v>
      </c>
      <c r="E75">
        <v>56</v>
      </c>
      <c r="F75">
        <v>18</v>
      </c>
      <c r="G75">
        <v>74</v>
      </c>
      <c r="H75" s="3">
        <f t="shared" si="8"/>
        <v>1.9531931219699348E-3</v>
      </c>
      <c r="I75" s="3">
        <f t="shared" si="9"/>
        <v>6.2781207491890761E-4</v>
      </c>
      <c r="J75" s="3">
        <f t="shared" si="10"/>
        <v>2.5810051968888424E-3</v>
      </c>
      <c r="K75" s="3">
        <f t="shared" si="11"/>
        <v>0.24324324324324326</v>
      </c>
    </row>
    <row r="76" spans="1:11" x14ac:dyDescent="0.3">
      <c r="A76">
        <v>2010</v>
      </c>
      <c r="B76">
        <v>202205</v>
      </c>
      <c r="C76" t="s">
        <v>9</v>
      </c>
      <c r="D76">
        <v>28671</v>
      </c>
      <c r="E76">
        <v>629</v>
      </c>
      <c r="F76">
        <v>129</v>
      </c>
      <c r="G76">
        <v>758</v>
      </c>
      <c r="H76" s="3">
        <f t="shared" si="8"/>
        <v>2.1938544173555161E-2</v>
      </c>
      <c r="I76" s="3">
        <f t="shared" si="9"/>
        <v>4.4993198702521714E-3</v>
      </c>
      <c r="J76" s="3">
        <f t="shared" si="10"/>
        <v>2.6437864043807331E-2</v>
      </c>
      <c r="K76" s="3">
        <f t="shared" si="11"/>
        <v>0.17018469656992086</v>
      </c>
    </row>
    <row r="77" spans="1:11" x14ac:dyDescent="0.3">
      <c r="A77">
        <v>2010</v>
      </c>
      <c r="B77">
        <v>202206</v>
      </c>
      <c r="C77" t="s">
        <v>9</v>
      </c>
      <c r="D77">
        <v>28671</v>
      </c>
      <c r="E77">
        <v>1191</v>
      </c>
      <c r="F77">
        <v>202</v>
      </c>
      <c r="G77">
        <v>1393</v>
      </c>
      <c r="H77" s="3">
        <f t="shared" si="8"/>
        <v>4.1540232290467723E-2</v>
      </c>
      <c r="I77" s="3">
        <f t="shared" si="9"/>
        <v>7.0454466185344072E-3</v>
      </c>
      <c r="J77" s="3">
        <f t="shared" si="10"/>
        <v>4.8585678909002131E-2</v>
      </c>
      <c r="K77" s="3">
        <f t="shared" si="11"/>
        <v>0.14501076812634603</v>
      </c>
    </row>
    <row r="78" spans="1:11" x14ac:dyDescent="0.3">
      <c r="A78">
        <v>2010</v>
      </c>
      <c r="B78">
        <v>202207</v>
      </c>
      <c r="C78" t="s">
        <v>9</v>
      </c>
      <c r="D78">
        <v>28671</v>
      </c>
      <c r="E78">
        <v>1546</v>
      </c>
      <c r="F78">
        <v>252</v>
      </c>
      <c r="G78">
        <v>1798</v>
      </c>
      <c r="H78" s="3">
        <f t="shared" si="8"/>
        <v>5.3922081545812843E-2</v>
      </c>
      <c r="I78" s="3">
        <f t="shared" si="9"/>
        <v>8.7893690488647057E-3</v>
      </c>
      <c r="J78" s="3">
        <f t="shared" si="10"/>
        <v>6.2711450594677545E-2</v>
      </c>
      <c r="K78" s="3">
        <f t="shared" si="11"/>
        <v>0.14015572858731926</v>
      </c>
    </row>
    <row r="79" spans="1:11" x14ac:dyDescent="0.3">
      <c r="A79">
        <v>2010</v>
      </c>
      <c r="B79">
        <v>202208</v>
      </c>
      <c r="C79" t="s">
        <v>9</v>
      </c>
      <c r="D79">
        <v>28671</v>
      </c>
      <c r="E79">
        <v>2126</v>
      </c>
      <c r="F79">
        <v>360</v>
      </c>
      <c r="G79">
        <v>2486</v>
      </c>
      <c r="H79" s="3">
        <f t="shared" si="8"/>
        <v>7.4151581737644315E-2</v>
      </c>
      <c r="I79" s="3">
        <f t="shared" si="9"/>
        <v>1.2556241498378152E-2</v>
      </c>
      <c r="J79" s="3">
        <f t="shared" si="10"/>
        <v>8.6707823236022455E-2</v>
      </c>
      <c r="K79" s="3">
        <f t="shared" si="11"/>
        <v>0.14481094127111827</v>
      </c>
    </row>
    <row r="80" spans="1:11" x14ac:dyDescent="0.3">
      <c r="A80">
        <v>2010</v>
      </c>
      <c r="B80">
        <v>202209</v>
      </c>
      <c r="C80" t="s">
        <v>9</v>
      </c>
      <c r="D80">
        <v>28671</v>
      </c>
      <c r="E80">
        <v>2462</v>
      </c>
      <c r="F80">
        <v>426</v>
      </c>
      <c r="G80">
        <v>2888</v>
      </c>
      <c r="H80" s="3">
        <f t="shared" si="8"/>
        <v>8.5870740469463913E-2</v>
      </c>
      <c r="I80" s="3">
        <f t="shared" si="9"/>
        <v>1.4858219106414147E-2</v>
      </c>
      <c r="J80" s="3">
        <f t="shared" si="10"/>
        <v>0.10072895957587806</v>
      </c>
      <c r="K80" s="3">
        <f t="shared" si="11"/>
        <v>0.14750692520775624</v>
      </c>
    </row>
    <row r="81" spans="1:11" x14ac:dyDescent="0.3">
      <c r="A81">
        <v>2010</v>
      </c>
      <c r="B81" t="s">
        <v>23</v>
      </c>
      <c r="C81" t="s">
        <v>0</v>
      </c>
      <c r="D81">
        <v>0</v>
      </c>
      <c r="E81">
        <v>2</v>
      </c>
      <c r="F81">
        <v>0</v>
      </c>
      <c r="G81">
        <v>2</v>
      </c>
      <c r="H81" s="3" t="str">
        <f t="shared" si="8"/>
        <v/>
      </c>
      <c r="I81" s="3" t="str">
        <f t="shared" si="9"/>
        <v/>
      </c>
      <c r="J81" s="3" t="str">
        <f t="shared" si="10"/>
        <v/>
      </c>
      <c r="K81" s="3">
        <f t="shared" si="11"/>
        <v>0</v>
      </c>
    </row>
    <row r="82" spans="1:11" x14ac:dyDescent="0.3">
      <c r="A82">
        <v>2010</v>
      </c>
      <c r="B82">
        <v>202202</v>
      </c>
      <c r="C82" t="s">
        <v>0</v>
      </c>
      <c r="D82">
        <v>30371</v>
      </c>
      <c r="E82">
        <v>3</v>
      </c>
      <c r="F82">
        <v>0</v>
      </c>
      <c r="G82">
        <v>3</v>
      </c>
      <c r="H82" s="3">
        <f t="shared" si="8"/>
        <v>9.8778439959171574E-5</v>
      </c>
      <c r="I82" s="3">
        <f t="shared" si="9"/>
        <v>0</v>
      </c>
      <c r="J82" s="3">
        <f t="shared" si="10"/>
        <v>9.8778439959171574E-5</v>
      </c>
      <c r="K82" s="3">
        <f t="shared" si="11"/>
        <v>0</v>
      </c>
    </row>
    <row r="83" spans="1:11" x14ac:dyDescent="0.3">
      <c r="A83">
        <v>2010</v>
      </c>
      <c r="B83">
        <v>202203</v>
      </c>
      <c r="C83" t="s">
        <v>0</v>
      </c>
      <c r="D83">
        <v>30371</v>
      </c>
      <c r="E83">
        <v>7</v>
      </c>
      <c r="F83">
        <v>0</v>
      </c>
      <c r="G83">
        <v>7</v>
      </c>
      <c r="H83" s="3">
        <f t="shared" si="8"/>
        <v>2.3048302657140035E-4</v>
      </c>
      <c r="I83" s="3">
        <f t="shared" si="9"/>
        <v>0</v>
      </c>
      <c r="J83" s="3">
        <f t="shared" si="10"/>
        <v>2.3048302657140035E-4</v>
      </c>
      <c r="K83" s="3">
        <f t="shared" si="11"/>
        <v>0</v>
      </c>
    </row>
    <row r="84" spans="1:11" x14ac:dyDescent="0.3">
      <c r="A84">
        <v>2010</v>
      </c>
      <c r="B84">
        <v>202204</v>
      </c>
      <c r="C84" t="s">
        <v>0</v>
      </c>
      <c r="D84">
        <v>30371</v>
      </c>
      <c r="E84">
        <v>18</v>
      </c>
      <c r="F84">
        <v>4</v>
      </c>
      <c r="G84">
        <v>22</v>
      </c>
      <c r="H84" s="3">
        <f t="shared" si="8"/>
        <v>5.9267063975502945E-4</v>
      </c>
      <c r="I84" s="3">
        <f t="shared" si="9"/>
        <v>1.3170458661222877E-4</v>
      </c>
      <c r="J84" s="3">
        <f t="shared" si="10"/>
        <v>7.2437522636725825E-4</v>
      </c>
      <c r="K84" s="3">
        <f t="shared" si="11"/>
        <v>0.18181818181818182</v>
      </c>
    </row>
    <row r="85" spans="1:11" x14ac:dyDescent="0.3">
      <c r="A85">
        <v>2010</v>
      </c>
      <c r="B85">
        <v>202205</v>
      </c>
      <c r="C85" t="s">
        <v>0</v>
      </c>
      <c r="D85">
        <v>30371</v>
      </c>
      <c r="E85">
        <v>233</v>
      </c>
      <c r="F85">
        <v>24</v>
      </c>
      <c r="G85">
        <v>257</v>
      </c>
      <c r="H85" s="3">
        <f t="shared" si="8"/>
        <v>7.6717921701623263E-3</v>
      </c>
      <c r="I85" s="3">
        <f t="shared" si="9"/>
        <v>7.9022751967337259E-4</v>
      </c>
      <c r="J85" s="3">
        <f t="shared" si="10"/>
        <v>8.4620196898356984E-3</v>
      </c>
      <c r="K85" s="3">
        <f t="shared" si="11"/>
        <v>9.3385214007782102E-2</v>
      </c>
    </row>
    <row r="86" spans="1:11" x14ac:dyDescent="0.3">
      <c r="A86">
        <v>2010</v>
      </c>
      <c r="B86">
        <v>202206</v>
      </c>
      <c r="C86" t="s">
        <v>0</v>
      </c>
      <c r="D86">
        <v>30371</v>
      </c>
      <c r="E86">
        <v>432</v>
      </c>
      <c r="F86">
        <v>53</v>
      </c>
      <c r="G86">
        <v>485</v>
      </c>
      <c r="H86" s="3">
        <f t="shared" si="8"/>
        <v>1.4224095354120708E-2</v>
      </c>
      <c r="I86" s="3">
        <f t="shared" si="9"/>
        <v>1.7450857726120312E-3</v>
      </c>
      <c r="J86" s="3">
        <f t="shared" si="10"/>
        <v>1.5969181126732738E-2</v>
      </c>
      <c r="K86" s="3">
        <f t="shared" si="11"/>
        <v>0.10927835051546392</v>
      </c>
    </row>
    <row r="87" spans="1:11" x14ac:dyDescent="0.3">
      <c r="A87">
        <v>2010</v>
      </c>
      <c r="B87">
        <v>202207</v>
      </c>
      <c r="C87" t="s">
        <v>0</v>
      </c>
      <c r="D87">
        <v>30371</v>
      </c>
      <c r="E87">
        <v>570</v>
      </c>
      <c r="F87">
        <v>64</v>
      </c>
      <c r="G87">
        <v>634</v>
      </c>
      <c r="H87" s="3">
        <f t="shared" si="8"/>
        <v>1.8767903592242601E-2</v>
      </c>
      <c r="I87" s="3">
        <f t="shared" si="9"/>
        <v>2.1072733857956604E-3</v>
      </c>
      <c r="J87" s="3">
        <f t="shared" si="10"/>
        <v>2.087517697803826E-2</v>
      </c>
      <c r="K87" s="3">
        <f t="shared" si="11"/>
        <v>0.10094637223974763</v>
      </c>
    </row>
    <row r="88" spans="1:11" x14ac:dyDescent="0.3">
      <c r="A88">
        <v>2010</v>
      </c>
      <c r="B88">
        <v>202208</v>
      </c>
      <c r="C88" t="s">
        <v>0</v>
      </c>
      <c r="D88">
        <v>30371</v>
      </c>
      <c r="E88">
        <v>794</v>
      </c>
      <c r="F88">
        <v>97</v>
      </c>
      <c r="G88">
        <v>891</v>
      </c>
      <c r="H88" s="3">
        <f t="shared" si="8"/>
        <v>2.6143360442527411E-2</v>
      </c>
      <c r="I88" s="3">
        <f t="shared" si="9"/>
        <v>3.1938362253465477E-3</v>
      </c>
      <c r="J88" s="3">
        <f t="shared" si="10"/>
        <v>2.933719666787396E-2</v>
      </c>
      <c r="K88" s="3">
        <f t="shared" si="11"/>
        <v>0.10886644219977554</v>
      </c>
    </row>
    <row r="89" spans="1:11" x14ac:dyDescent="0.3">
      <c r="A89">
        <v>2010</v>
      </c>
      <c r="B89">
        <v>202209</v>
      </c>
      <c r="C89" t="s">
        <v>0</v>
      </c>
      <c r="D89">
        <v>30371</v>
      </c>
      <c r="E89">
        <v>930</v>
      </c>
      <c r="F89">
        <v>122</v>
      </c>
      <c r="G89">
        <v>1052</v>
      </c>
      <c r="H89" s="3">
        <f t="shared" si="8"/>
        <v>3.0621316387343188E-2</v>
      </c>
      <c r="I89" s="3">
        <f t="shared" si="9"/>
        <v>4.0169898916729771E-3</v>
      </c>
      <c r="J89" s="3">
        <f t="shared" si="10"/>
        <v>3.4638306279016165E-2</v>
      </c>
      <c r="K89" s="3">
        <f t="shared" si="11"/>
        <v>0.11596958174904944</v>
      </c>
    </row>
    <row r="90" spans="1:11" x14ac:dyDescent="0.3">
      <c r="A90">
        <v>2011</v>
      </c>
      <c r="B90" t="s">
        <v>23</v>
      </c>
      <c r="C90" t="s">
        <v>9</v>
      </c>
      <c r="D90">
        <v>0</v>
      </c>
      <c r="E90">
        <v>5</v>
      </c>
      <c r="F90">
        <v>0</v>
      </c>
      <c r="G90">
        <v>5</v>
      </c>
      <c r="H90" s="3" t="str">
        <f t="shared" si="8"/>
        <v/>
      </c>
      <c r="I90" s="3" t="str">
        <f t="shared" si="9"/>
        <v/>
      </c>
      <c r="J90" s="3" t="str">
        <f t="shared" si="10"/>
        <v/>
      </c>
      <c r="K90" s="3">
        <f t="shared" si="11"/>
        <v>0</v>
      </c>
    </row>
    <row r="91" spans="1:11" x14ac:dyDescent="0.3">
      <c r="A91">
        <v>2011</v>
      </c>
      <c r="B91">
        <v>202204</v>
      </c>
      <c r="C91" t="s">
        <v>9</v>
      </c>
      <c r="D91">
        <v>28802</v>
      </c>
      <c r="E91">
        <v>6</v>
      </c>
      <c r="F91">
        <v>0</v>
      </c>
      <c r="G91">
        <v>6</v>
      </c>
      <c r="H91" s="3">
        <f t="shared" si="8"/>
        <v>2.0831886674536491E-4</v>
      </c>
      <c r="I91" s="3">
        <f t="shared" si="9"/>
        <v>0</v>
      </c>
      <c r="J91" s="3">
        <f t="shared" si="10"/>
        <v>2.0831886674536491E-4</v>
      </c>
      <c r="K91" s="3">
        <f t="shared" si="11"/>
        <v>0</v>
      </c>
    </row>
    <row r="92" spans="1:11" x14ac:dyDescent="0.3">
      <c r="A92">
        <v>2011</v>
      </c>
      <c r="B92">
        <v>202209</v>
      </c>
      <c r="C92" t="s">
        <v>9</v>
      </c>
      <c r="D92">
        <v>28802</v>
      </c>
      <c r="E92">
        <v>8</v>
      </c>
      <c r="F92">
        <v>1</v>
      </c>
      <c r="G92">
        <v>9</v>
      </c>
      <c r="H92" s="3">
        <f t="shared" si="8"/>
        <v>2.7775848899381985E-4</v>
      </c>
      <c r="I92" s="3">
        <f t="shared" si="9"/>
        <v>3.4719811124227481E-5</v>
      </c>
      <c r="J92" s="3">
        <f t="shared" si="10"/>
        <v>3.1247830011804737E-4</v>
      </c>
      <c r="K92" s="3">
        <f t="shared" si="11"/>
        <v>0.1111111111111111</v>
      </c>
    </row>
    <row r="93" spans="1:11" x14ac:dyDescent="0.3">
      <c r="A93">
        <v>2012</v>
      </c>
      <c r="B93">
        <v>202206</v>
      </c>
      <c r="C93" t="s">
        <v>0</v>
      </c>
      <c r="D93" t="s">
        <v>24</v>
      </c>
      <c r="E93" t="s">
        <v>25</v>
      </c>
      <c r="F93" t="s">
        <v>25</v>
      </c>
      <c r="G93" t="s">
        <v>25</v>
      </c>
      <c r="H93" s="3" t="str">
        <f t="shared" si="8"/>
        <v/>
      </c>
      <c r="I93" s="3" t="str">
        <f t="shared" si="9"/>
        <v/>
      </c>
      <c r="J93" s="3" t="str">
        <f t="shared" si="10"/>
        <v/>
      </c>
      <c r="K93" s="3" t="str">
        <f t="shared" si="11"/>
        <v/>
      </c>
    </row>
    <row r="94" spans="1:11" x14ac:dyDescent="0.3">
      <c r="A94">
        <v>2013</v>
      </c>
      <c r="B94">
        <v>202206</v>
      </c>
      <c r="C94" t="s">
        <v>9</v>
      </c>
      <c r="D94" t="s">
        <v>24</v>
      </c>
      <c r="E94" t="s">
        <v>25</v>
      </c>
      <c r="F94" t="s">
        <v>25</v>
      </c>
      <c r="G94" t="s">
        <v>25</v>
      </c>
      <c r="H94" s="3" t="str">
        <f t="shared" si="8"/>
        <v/>
      </c>
      <c r="I94" s="3" t="str">
        <f t="shared" si="9"/>
        <v/>
      </c>
      <c r="J94" s="3" t="str">
        <f t="shared" si="10"/>
        <v/>
      </c>
      <c r="K94" s="3" t="str">
        <f t="shared" si="11"/>
        <v/>
      </c>
    </row>
    <row r="95" spans="1:11" x14ac:dyDescent="0.3">
      <c r="A95">
        <v>2016</v>
      </c>
      <c r="B95" t="s">
        <v>23</v>
      </c>
      <c r="C95" t="s">
        <v>9</v>
      </c>
      <c r="D95" t="s">
        <v>24</v>
      </c>
      <c r="E95">
        <v>1</v>
      </c>
      <c r="F95">
        <v>0</v>
      </c>
      <c r="G95">
        <v>1</v>
      </c>
      <c r="H95" s="3" t="str">
        <f t="shared" si="8"/>
        <v/>
      </c>
      <c r="I95" s="3" t="str">
        <f t="shared" si="9"/>
        <v/>
      </c>
      <c r="J95" s="3" t="str">
        <f t="shared" si="10"/>
        <v/>
      </c>
      <c r="K95" s="3">
        <f t="shared" si="11"/>
        <v>0</v>
      </c>
    </row>
    <row r="96" spans="1:11" x14ac:dyDescent="0.3">
      <c r="A96">
        <v>2017</v>
      </c>
      <c r="B96">
        <v>202208</v>
      </c>
      <c r="C96" t="s">
        <v>0</v>
      </c>
      <c r="D96" t="s">
        <v>24</v>
      </c>
      <c r="E96" t="s">
        <v>25</v>
      </c>
      <c r="F96" t="s">
        <v>25</v>
      </c>
      <c r="G96" t="s">
        <v>25</v>
      </c>
      <c r="H96" s="3" t="str">
        <f t="shared" si="8"/>
        <v/>
      </c>
      <c r="I96" s="3" t="str">
        <f t="shared" si="9"/>
        <v/>
      </c>
      <c r="J96" s="3" t="str">
        <f t="shared" si="10"/>
        <v/>
      </c>
      <c r="K96" s="3" t="str">
        <f t="shared" si="11"/>
        <v/>
      </c>
    </row>
    <row r="97" spans="1:11" x14ac:dyDescent="0.3">
      <c r="A97">
        <v>2019</v>
      </c>
      <c r="B97" t="s">
        <v>23</v>
      </c>
      <c r="C97" t="s">
        <v>0</v>
      </c>
      <c r="D97" t="s">
        <v>24</v>
      </c>
      <c r="E97">
        <v>1</v>
      </c>
      <c r="F97">
        <v>0</v>
      </c>
      <c r="G97">
        <v>1</v>
      </c>
      <c r="H97" s="3" t="str">
        <f t="shared" si="8"/>
        <v/>
      </c>
      <c r="I97" s="3" t="str">
        <f t="shared" si="9"/>
        <v/>
      </c>
      <c r="J97" s="3" t="str">
        <f t="shared" si="10"/>
        <v/>
      </c>
      <c r="K97" s="3">
        <f t="shared" si="11"/>
        <v>0</v>
      </c>
    </row>
    <row r="98" spans="1:11" x14ac:dyDescent="0.3">
      <c r="A98">
        <v>2021</v>
      </c>
      <c r="B98" t="s">
        <v>23</v>
      </c>
      <c r="C98" t="s">
        <v>0</v>
      </c>
      <c r="D98" t="s">
        <v>24</v>
      </c>
      <c r="E98">
        <v>1</v>
      </c>
      <c r="F98">
        <v>0</v>
      </c>
      <c r="G98">
        <v>1</v>
      </c>
      <c r="H98" s="3" t="str">
        <f t="shared" si="8"/>
        <v/>
      </c>
      <c r="I98" s="3" t="str">
        <f t="shared" si="9"/>
        <v/>
      </c>
      <c r="J98" s="3" t="str">
        <f t="shared" si="10"/>
        <v/>
      </c>
      <c r="K98" s="3">
        <f t="shared" si="11"/>
        <v>0</v>
      </c>
    </row>
  </sheetData>
  <sortState ref="A2:K98">
    <sortCondition ref="B2:B98" customList="do 2022,202201,202202,202203,202204,202205,202206,202207,202208,202209,202210,202211,202212"/>
    <sortCondition ref="A2:A98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workbookViewId="0">
      <selection activeCell="G6" sqref="G6"/>
    </sheetView>
  </sheetViews>
  <sheetFormatPr defaultRowHeight="14.4" x14ac:dyDescent="0.3"/>
  <cols>
    <col min="1" max="1" width="8.88671875" style="10"/>
    <col min="2" max="2" width="12.88671875" style="22" customWidth="1"/>
    <col min="3" max="3" width="10.109375" style="22" bestFit="1" customWidth="1"/>
    <col min="4" max="4" width="10.21875" style="22" bestFit="1" customWidth="1"/>
    <col min="5" max="5" width="7.5546875" style="22" customWidth="1"/>
    <col min="6" max="16384" width="8.88671875" style="10"/>
  </cols>
  <sheetData>
    <row r="1" spans="2:18" x14ac:dyDescent="0.3">
      <c r="B1" s="20" t="s">
        <v>73</v>
      </c>
      <c r="C1" s="20" t="s">
        <v>32</v>
      </c>
      <c r="D1" s="20" t="s">
        <v>31</v>
      </c>
      <c r="E1" s="20" t="s">
        <v>74</v>
      </c>
      <c r="R1" s="11"/>
    </row>
    <row r="2" spans="2:18" ht="28.8" x14ac:dyDescent="0.3">
      <c r="B2" s="21" t="s">
        <v>33</v>
      </c>
      <c r="C2" s="20">
        <v>440</v>
      </c>
      <c r="D2" s="20">
        <v>788</v>
      </c>
      <c r="E2" s="20">
        <f t="shared" ref="E2:E22" si="0">SUM(C2:D2)</f>
        <v>1228</v>
      </c>
    </row>
    <row r="3" spans="2:18" ht="28.8" x14ac:dyDescent="0.3">
      <c r="B3" s="21" t="s">
        <v>34</v>
      </c>
      <c r="C3" s="20">
        <v>503</v>
      </c>
      <c r="D3" s="20">
        <v>856</v>
      </c>
      <c r="E3" s="20">
        <f t="shared" si="0"/>
        <v>1359</v>
      </c>
    </row>
    <row r="4" spans="2:18" ht="28.8" x14ac:dyDescent="0.3">
      <c r="B4" s="21" t="s">
        <v>35</v>
      </c>
      <c r="C4" s="20">
        <v>753</v>
      </c>
      <c r="D4" s="20">
        <v>973</v>
      </c>
      <c r="E4" s="20">
        <f t="shared" si="0"/>
        <v>1726</v>
      </c>
    </row>
    <row r="5" spans="2:18" ht="28.8" x14ac:dyDescent="0.3">
      <c r="B5" s="21" t="s">
        <v>36</v>
      </c>
      <c r="C5" s="20">
        <v>707</v>
      </c>
      <c r="D5" s="20">
        <v>1029</v>
      </c>
      <c r="E5" s="20">
        <f t="shared" si="0"/>
        <v>1736</v>
      </c>
    </row>
    <row r="6" spans="2:18" ht="28.8" x14ac:dyDescent="0.3">
      <c r="B6" s="21" t="s">
        <v>37</v>
      </c>
      <c r="C6" s="20">
        <v>741</v>
      </c>
      <c r="D6" s="20">
        <v>987</v>
      </c>
      <c r="E6" s="20">
        <f t="shared" si="0"/>
        <v>1728</v>
      </c>
    </row>
    <row r="7" spans="2:18" ht="28.8" x14ac:dyDescent="0.3">
      <c r="B7" s="21" t="s">
        <v>38</v>
      </c>
      <c r="C7" s="20">
        <v>799</v>
      </c>
      <c r="D7" s="20">
        <v>962</v>
      </c>
      <c r="E7" s="20">
        <f t="shared" si="0"/>
        <v>1761</v>
      </c>
    </row>
    <row r="8" spans="2:18" ht="28.8" x14ac:dyDescent="0.3">
      <c r="B8" s="21" t="s">
        <v>39</v>
      </c>
      <c r="C8" s="20">
        <v>431</v>
      </c>
      <c r="D8" s="20">
        <v>594</v>
      </c>
      <c r="E8" s="20">
        <f t="shared" si="0"/>
        <v>1025</v>
      </c>
    </row>
    <row r="9" spans="2:18" ht="28.8" x14ac:dyDescent="0.3">
      <c r="B9" s="21" t="s">
        <v>40</v>
      </c>
      <c r="C9" s="20">
        <v>588</v>
      </c>
      <c r="D9" s="20">
        <v>484</v>
      </c>
      <c r="E9" s="20">
        <f t="shared" si="0"/>
        <v>1072</v>
      </c>
    </row>
    <row r="10" spans="2:18" ht="28.8" x14ac:dyDescent="0.3">
      <c r="B10" s="21" t="s">
        <v>41</v>
      </c>
      <c r="C10" s="20">
        <v>840</v>
      </c>
      <c r="D10" s="20">
        <v>237</v>
      </c>
      <c r="E10" s="20">
        <f t="shared" si="0"/>
        <v>1077</v>
      </c>
    </row>
    <row r="11" spans="2:18" ht="28.8" x14ac:dyDescent="0.3">
      <c r="B11" s="21" t="s">
        <v>42</v>
      </c>
      <c r="C11" s="20">
        <v>846</v>
      </c>
      <c r="D11" s="20">
        <v>135</v>
      </c>
      <c r="E11" s="20">
        <f t="shared" si="0"/>
        <v>981</v>
      </c>
    </row>
    <row r="12" spans="2:18" ht="28.8" x14ac:dyDescent="0.3">
      <c r="B12" s="21" t="s">
        <v>43</v>
      </c>
      <c r="C12" s="20">
        <v>810</v>
      </c>
      <c r="D12" s="20">
        <v>54</v>
      </c>
      <c r="E12" s="20">
        <f t="shared" si="0"/>
        <v>864</v>
      </c>
    </row>
    <row r="13" spans="2:18" ht="28.8" x14ac:dyDescent="0.3">
      <c r="B13" s="21" t="s">
        <v>44</v>
      </c>
      <c r="C13" s="20">
        <v>756</v>
      </c>
      <c r="D13" s="20">
        <v>34</v>
      </c>
      <c r="E13" s="20">
        <f t="shared" si="0"/>
        <v>790</v>
      </c>
    </row>
    <row r="14" spans="2:18" ht="28.8" x14ac:dyDescent="0.3">
      <c r="B14" s="21" t="s">
        <v>45</v>
      </c>
      <c r="C14" s="20">
        <v>829</v>
      </c>
      <c r="D14" s="20">
        <v>28</v>
      </c>
      <c r="E14" s="20">
        <f t="shared" si="0"/>
        <v>857</v>
      </c>
    </row>
    <row r="15" spans="2:18" ht="28.8" x14ac:dyDescent="0.3">
      <c r="B15" s="21" t="s">
        <v>46</v>
      </c>
      <c r="C15" s="20">
        <v>586</v>
      </c>
      <c r="D15" s="20">
        <v>9</v>
      </c>
      <c r="E15" s="20">
        <f t="shared" si="0"/>
        <v>595</v>
      </c>
    </row>
    <row r="16" spans="2:18" ht="28.8" x14ac:dyDescent="0.3">
      <c r="B16" s="21" t="s">
        <v>47</v>
      </c>
      <c r="C16" s="20">
        <v>792</v>
      </c>
      <c r="D16" s="20">
        <v>1070</v>
      </c>
      <c r="E16" s="20">
        <f t="shared" si="0"/>
        <v>1862</v>
      </c>
    </row>
    <row r="17" spans="2:23" ht="28.8" x14ac:dyDescent="0.3">
      <c r="B17" s="21" t="s">
        <v>48</v>
      </c>
      <c r="C17" s="20">
        <v>532</v>
      </c>
      <c r="D17" s="20">
        <v>827</v>
      </c>
      <c r="E17" s="20">
        <f t="shared" si="0"/>
        <v>1359</v>
      </c>
    </row>
    <row r="18" spans="2:23" ht="28.8" x14ac:dyDescent="0.3">
      <c r="B18" s="21" t="s">
        <v>49</v>
      </c>
      <c r="C18" s="20">
        <v>5308</v>
      </c>
      <c r="D18" s="20">
        <v>454</v>
      </c>
      <c r="E18" s="20">
        <f t="shared" si="0"/>
        <v>5762</v>
      </c>
    </row>
    <row r="19" spans="2:23" ht="28.8" x14ac:dyDescent="0.3">
      <c r="B19" s="21" t="s">
        <v>50</v>
      </c>
      <c r="C19" s="20">
        <v>3248</v>
      </c>
      <c r="D19" s="20">
        <v>227</v>
      </c>
      <c r="E19" s="20">
        <f t="shared" si="0"/>
        <v>3475</v>
      </c>
    </row>
    <row r="20" spans="2:23" ht="28.8" x14ac:dyDescent="0.3">
      <c r="B20" s="21" t="s">
        <v>51</v>
      </c>
      <c r="C20" s="20">
        <v>1721</v>
      </c>
      <c r="D20" s="20">
        <v>75</v>
      </c>
      <c r="E20" s="20">
        <f t="shared" si="0"/>
        <v>1796</v>
      </c>
    </row>
    <row r="21" spans="2:23" ht="28.8" x14ac:dyDescent="0.3">
      <c r="B21" s="21" t="s">
        <v>52</v>
      </c>
      <c r="C21" s="20">
        <v>2332</v>
      </c>
      <c r="D21" s="20">
        <v>99</v>
      </c>
      <c r="E21" s="20">
        <f t="shared" si="0"/>
        <v>2431</v>
      </c>
    </row>
    <row r="22" spans="2:23" ht="28.8" x14ac:dyDescent="0.3">
      <c r="B22" s="21" t="s">
        <v>53</v>
      </c>
      <c r="C22" s="20">
        <v>1167</v>
      </c>
      <c r="D22" s="20">
        <v>90</v>
      </c>
      <c r="E22" s="20">
        <f t="shared" si="0"/>
        <v>1257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3"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704FF4FF09C449B3BA936E1A1364FF" ma:contentTypeVersion="2" ma:contentTypeDescription="Umožňuje vytvoriť nový dokument." ma:contentTypeScope="" ma:versionID="c2fcc25c7929622561c4d3d2321340f8">
  <xsd:schema xmlns:xsd="http://www.w3.org/2001/XMLSchema" xmlns:xs="http://www.w3.org/2001/XMLSchema" xmlns:p="http://schemas.microsoft.com/office/2006/metadata/properties" xmlns:ns2="b702551a-27e8-48dd-8c57-2ece3171811a" targetNamespace="http://schemas.microsoft.com/office/2006/metadata/properties" ma:root="true" ma:fieldsID="38035ace27c8e4ef67c30c214951b658" ns2:_="">
    <xsd:import namespace="b702551a-27e8-48dd-8c57-2ece3171811a"/>
    <xsd:element name="properties">
      <xsd:complexType>
        <xsd:sequence>
          <xsd:element name="documentManagement">
            <xsd:complexType>
              <xsd:all>
                <xsd:element ref="ns2:IsSources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02551a-27e8-48dd-8c57-2ece3171811a" elementFormDefault="qualified">
    <xsd:import namespace="http://schemas.microsoft.com/office/2006/documentManagement/types"/>
    <xsd:import namespace="http://schemas.microsoft.com/office/infopath/2007/PartnerControls"/>
    <xsd:element name="IsSourcesItem" ma:index="8" nillable="true" ma:displayName="IsSourcesItem" ma:hidden="true" ma:internalName="IsSourcesItem" ma:readOnly="false">
      <xsd:simpleType>
        <xsd:restriction base="dms:Text">
          <xsd:maxLength value="3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SourcesItem xmlns="b702551a-27e8-48dd-8c57-2ece3171811a">Yes</IsSourcesIte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694EAB-AA5D-483F-A025-35DD07E46D09}"/>
</file>

<file path=customXml/itemProps2.xml><?xml version="1.0" encoding="utf-8"?>
<ds:datastoreItem xmlns:ds="http://schemas.openxmlformats.org/officeDocument/2006/customXml" ds:itemID="{94FC5345-625A-49F7-9084-5E2DA81224D3}"/>
</file>

<file path=customXml/itemProps3.xml><?xml version="1.0" encoding="utf-8"?>
<ds:datastoreItem xmlns:ds="http://schemas.openxmlformats.org/officeDocument/2006/customXml" ds:itemID="{ECB6C2EB-5670-47DB-BA7F-DBEBC0B2F5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popis tabuliek</vt:lpstr>
      <vt:lpstr>agregovane data 202211</vt:lpstr>
      <vt:lpstr>agregovane data na okres 202211</vt:lpstr>
      <vt:lpstr>mesacny vyvoj 202211</vt:lpstr>
      <vt:lpstr>vydane vakciny 202211</vt:lpstr>
    </vt:vector>
  </TitlesOfParts>
  <Company>MZ 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Ištokovičová Petra</dc:creator>
  <cp:lastModifiedBy>Ištokovičová Petra</cp:lastModifiedBy>
  <dcterms:created xsi:type="dcterms:W3CDTF">2022-11-11T09:12:32Z</dcterms:created>
  <dcterms:modified xsi:type="dcterms:W3CDTF">2023-02-06T13:14:09Z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0x010100D9704FF4FF09C449B3BA936E1A1364FF</vt:lpwstr>
  </property>
</Properties>
</file>