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il\Desktop\"/>
    </mc:Choice>
  </mc:AlternateContent>
  <bookViews>
    <workbookView xWindow="0" yWindow="0" windowWidth="28800" windowHeight="12585"/>
  </bookViews>
  <sheets>
    <sheet name="mes1" sheetId="2" r:id="rId1"/>
  </sheets>
  <definedNames>
    <definedName name="solver_adj" localSheetId="0" hidden="1">'mes1'!$C$34:$C$38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'mes1'!$C$31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B30" i="2"/>
  <c r="B29" i="2"/>
  <c r="B27" i="2"/>
  <c r="B28" i="2"/>
  <c r="B26" i="2"/>
  <c r="B25" i="2"/>
  <c r="B31" i="2" s="1"/>
  <c r="B9" i="2"/>
  <c r="B8" i="2"/>
  <c r="B6" i="2"/>
  <c r="C9" i="2"/>
  <c r="C6" i="2"/>
  <c r="C8" i="2"/>
  <c r="C7" i="2"/>
  <c r="B7" i="2"/>
  <c r="C31" i="2" l="1"/>
  <c r="C10" i="2"/>
  <c r="B10" i="2"/>
</calcChain>
</file>

<file path=xl/sharedStrings.xml><?xml version="1.0" encoding="utf-8"?>
<sst xmlns="http://schemas.openxmlformats.org/spreadsheetml/2006/main" count="28" uniqueCount="19">
  <si>
    <t>t1</t>
  </si>
  <si>
    <t>t2</t>
  </si>
  <si>
    <t>t3</t>
  </si>
  <si>
    <t>t4</t>
  </si>
  <si>
    <t>t5</t>
  </si>
  <si>
    <t>C</t>
  </si>
  <si>
    <t>Alfa S</t>
  </si>
  <si>
    <t>qS</t>
  </si>
  <si>
    <t>tsr</t>
  </si>
  <si>
    <t>J1</t>
  </si>
  <si>
    <t>J2</t>
  </si>
  <si>
    <t>J3</t>
  </si>
  <si>
    <t>J4</t>
  </si>
  <si>
    <t>J</t>
  </si>
  <si>
    <t>przed</t>
  </si>
  <si>
    <t>po</t>
  </si>
  <si>
    <t>zadanie dla 5 temperatur</t>
  </si>
  <si>
    <t>J5</t>
  </si>
  <si>
    <t>J6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</si>
</sst>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przed: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'mes1'!$B$12:$B$14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25904"/>
        <c:axId val="762122096"/>
      </c:scatterChart>
      <c:valAx>
        <c:axId val="7621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122096"/>
        <c:crosses val="autoZero"/>
        <c:crossBetween val="midCat"/>
      </c:valAx>
      <c:valAx>
        <c:axId val="7621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1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po: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'mes1'!$C$12:$C$14</c:f>
              <c:numCache>
                <c:formatCode>General</c:formatCode>
                <c:ptCount val="3"/>
                <c:pt idx="0">
                  <c:v>429.99549863668778</c:v>
                </c:pt>
                <c:pt idx="1">
                  <c:v>422.4958161747241</c:v>
                </c:pt>
                <c:pt idx="2">
                  <c:v>414.99682953763573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32768"/>
        <c:axId val="5205322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'mes1'!$A$12:$A$14</c15:sqref>
                        </c15:formulaRef>
                      </c:ext>
                    </c:extLst>
                    <c:strCache>
                      <c:ptCount val="3"/>
                      <c:pt idx="0">
                        <c:v>t1</c:v>
                      </c:pt>
                      <c:pt idx="1">
                        <c:v>t2</c:v>
                      </c:pt>
                      <c:pt idx="2">
                        <c:v>t3</c:v>
                      </c:pt>
                    </c:strCache>
                  </c:str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</c15:ser>
            </c15:filteredScatterSeries>
          </c:ext>
        </c:extLst>
      </c:scatterChart>
      <c:valAx>
        <c:axId val="5205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532224"/>
        <c:crosses val="autoZero"/>
        <c:crossBetween val="midCat"/>
      </c:valAx>
      <c:valAx>
        <c:axId val="5205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5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przed dla 5 temperatur: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'mes1'!$B$34:$B$38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93408"/>
        <c:axId val="912389600"/>
      </c:scatterChart>
      <c:valAx>
        <c:axId val="9123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389600"/>
        <c:crosses val="autoZero"/>
        <c:crossBetween val="midCat"/>
      </c:valAx>
      <c:valAx>
        <c:axId val="9123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3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po dla 5 temperatur: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'mes1'!$C$34:$C$38</c:f>
              <c:numCache>
                <c:formatCode>General</c:formatCode>
                <c:ptCount val="5"/>
                <c:pt idx="0">
                  <c:v>444.98617116805417</c:v>
                </c:pt>
                <c:pt idx="1">
                  <c:v>437.48761784399011</c:v>
                </c:pt>
                <c:pt idx="2">
                  <c:v>429.9896894099839</c:v>
                </c:pt>
                <c:pt idx="3">
                  <c:v>422.49183372287428</c:v>
                </c:pt>
                <c:pt idx="4">
                  <c:v>414.99422199328575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78016"/>
        <c:axId val="898179104"/>
      </c:scatterChart>
      <c:valAx>
        <c:axId val="8981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179104"/>
        <c:crosses val="autoZero"/>
        <c:crossBetween val="midCat"/>
      </c:valAx>
      <c:valAx>
        <c:axId val="8981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1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23812</xdr:rowOff>
    </xdr:from>
    <xdr:to>
      <xdr:col>12</xdr:col>
      <xdr:colOff>180975</xdr:colOff>
      <xdr:row>14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0</xdr:row>
      <xdr:rowOff>23812</xdr:rowOff>
    </xdr:from>
    <xdr:to>
      <xdr:col>20</xdr:col>
      <xdr:colOff>123825</xdr:colOff>
      <xdr:row>14</xdr:row>
      <xdr:rowOff>100012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21</xdr:row>
      <xdr:rowOff>185737</xdr:rowOff>
    </xdr:from>
    <xdr:to>
      <xdr:col>12</xdr:col>
      <xdr:colOff>190500</xdr:colOff>
      <xdr:row>36</xdr:row>
      <xdr:rowOff>71437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466725</xdr:colOff>
      <xdr:row>21</xdr:row>
      <xdr:rowOff>176212</xdr:rowOff>
    </xdr:from>
    <xdr:to>
      <xdr:col>20</xdr:col>
      <xdr:colOff>161925</xdr:colOff>
      <xdr:row>36</xdr:row>
      <xdr:rowOff>61912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R16" sqref="R16"/>
    </sheetView>
  </sheetViews>
  <sheetFormatPr defaultRowHeight="15" x14ac:dyDescent="0.25"/>
  <sheetData>
    <row r="1" spans="1:3" x14ac:dyDescent="0.25">
      <c r="A1" t="s">
        <v>5</v>
      </c>
      <c r="B1">
        <v>40</v>
      </c>
    </row>
    <row r="2" spans="1:3" x14ac:dyDescent="0.25">
      <c r="A2" t="s">
        <v>6</v>
      </c>
      <c r="B2">
        <v>20</v>
      </c>
    </row>
    <row r="3" spans="1:3" x14ac:dyDescent="0.25">
      <c r="A3" t="s">
        <v>7</v>
      </c>
      <c r="B3">
        <v>-300</v>
      </c>
    </row>
    <row r="4" spans="1:3" x14ac:dyDescent="0.25">
      <c r="A4" t="s">
        <v>8</v>
      </c>
      <c r="B4">
        <v>400</v>
      </c>
    </row>
    <row r="5" spans="1:3" x14ac:dyDescent="0.25">
      <c r="B5" t="s">
        <v>14</v>
      </c>
      <c r="C5" t="s">
        <v>15</v>
      </c>
    </row>
    <row r="6" spans="1:3" x14ac:dyDescent="0.25">
      <c r="A6" t="s">
        <v>9</v>
      </c>
      <c r="B6">
        <f>$B$1/2*(B12*B12-2*B12*B13+B13*B13)</f>
        <v>800000</v>
      </c>
      <c r="C6">
        <f>$B$1/2*(C12*C12-2*C12*C13+C13*C13)</f>
        <v>1124.9047406058526</v>
      </c>
    </row>
    <row r="7" spans="1:3" x14ac:dyDescent="0.25">
      <c r="A7" t="s">
        <v>10</v>
      </c>
      <c r="B7">
        <f>$B$1/2*(B13*B13-2*B13*B14+B14*B14)</f>
        <v>200000</v>
      </c>
      <c r="C7">
        <f>$B$1/2*(C13*C13-2*C13*C14+C14*C14)</f>
        <v>1124.6960116643459</v>
      </c>
    </row>
    <row r="8" spans="1:3" x14ac:dyDescent="0.25">
      <c r="A8" t="s">
        <v>11</v>
      </c>
      <c r="B8">
        <f>$B$3*B12</f>
        <v>-30000</v>
      </c>
      <c r="C8">
        <f>$B$3*C12</f>
        <v>-128998.64959100634</v>
      </c>
    </row>
    <row r="9" spans="1:3" x14ac:dyDescent="0.25">
      <c r="A9" t="s">
        <v>12</v>
      </c>
      <c r="B9">
        <f>$B$2/2*(B14^2-2*B14*$B$4+$B$4^2)</f>
        <v>0</v>
      </c>
      <c r="C9">
        <f>$B$2/2*(C14^2-2*C14*$B$4+$B$4^2)</f>
        <v>2249.0489618093125</v>
      </c>
    </row>
    <row r="10" spans="1:3" x14ac:dyDescent="0.25">
      <c r="A10" t="s">
        <v>13</v>
      </c>
      <c r="B10" s="1">
        <f>SUM(B6:B9)</f>
        <v>970000</v>
      </c>
      <c r="C10" s="1">
        <f>SUM(C6:C9)</f>
        <v>-124499.99987692683</v>
      </c>
    </row>
    <row r="12" spans="1:3" x14ac:dyDescent="0.25">
      <c r="A12" t="s">
        <v>0</v>
      </c>
      <c r="B12" s="1">
        <v>100</v>
      </c>
      <c r="C12" s="1">
        <v>429.99549863668778</v>
      </c>
    </row>
    <row r="13" spans="1:3" x14ac:dyDescent="0.25">
      <c r="A13" t="s">
        <v>1</v>
      </c>
      <c r="B13" s="1">
        <v>300</v>
      </c>
      <c r="C13" s="1">
        <v>422.4958161747241</v>
      </c>
    </row>
    <row r="14" spans="1:3" x14ac:dyDescent="0.25">
      <c r="A14" t="s">
        <v>2</v>
      </c>
      <c r="B14" s="1">
        <v>400</v>
      </c>
      <c r="C14" s="1">
        <v>414.99682953763573</v>
      </c>
    </row>
    <row r="21" spans="1:3" x14ac:dyDescent="0.25">
      <c r="A21" t="s">
        <v>16</v>
      </c>
    </row>
    <row r="24" spans="1:3" x14ac:dyDescent="0.25">
      <c r="B24" t="s">
        <v>14</v>
      </c>
    </row>
    <row r="25" spans="1:3" x14ac:dyDescent="0.25">
      <c r="A25" t="s">
        <v>9</v>
      </c>
      <c r="B25">
        <f>$B$1/2*(B34*B34-2*B34*B35+B35*B35)</f>
        <v>800000</v>
      </c>
      <c r="C25">
        <f>$B$1/2*(C34*C34-2*C34*C35+C35*C35)</f>
        <v>1124.5660390768899</v>
      </c>
    </row>
    <row r="26" spans="1:3" x14ac:dyDescent="0.25">
      <c r="A26" t="s">
        <v>10</v>
      </c>
      <c r="B26">
        <f>$B$1/2*(B35*B35-2*B35*B36+B36*B36)</f>
        <v>200000</v>
      </c>
      <c r="C26">
        <f>$B$1/2*(C35*C35-2*C35*C36+C36*C36)</f>
        <v>1124.3786160292802</v>
      </c>
    </row>
    <row r="27" spans="1:3" x14ac:dyDescent="0.25">
      <c r="A27" t="s">
        <v>11</v>
      </c>
      <c r="B27">
        <f>$B$1/2*(B36*B36-2*B36*B37+B37*B37)</f>
        <v>200000</v>
      </c>
      <c r="C27">
        <f>$B$1/2*(C36*C36-2*C36*C37+C37*C37)</f>
        <v>1124.3567980936496</v>
      </c>
    </row>
    <row r="28" spans="1:3" x14ac:dyDescent="0.25">
      <c r="A28" t="s">
        <v>12</v>
      </c>
      <c r="B28">
        <f>$B$1/2*(B37*B37-2*B37*B38+B38*B38)</f>
        <v>200000</v>
      </c>
      <c r="C28">
        <f>$B$1/2*(C37*C37-2*C37*C38+C38*C38)</f>
        <v>1124.2836329527199</v>
      </c>
    </row>
    <row r="29" spans="1:3" x14ac:dyDescent="0.25">
      <c r="A29" t="s">
        <v>17</v>
      </c>
      <c r="B29">
        <f>$B$3*B34</f>
        <v>-30000</v>
      </c>
      <c r="C29">
        <f>$B$3*C34</f>
        <v>-133495.85135041625</v>
      </c>
    </row>
    <row r="30" spans="1:3" x14ac:dyDescent="0.25">
      <c r="A30" t="s">
        <v>18</v>
      </c>
      <c r="B30">
        <f>$B$2/2*(B38^2-2*B38*$B$4+$B$4^2)</f>
        <v>400000</v>
      </c>
      <c r="C30">
        <f>$B$2/2*(C38^2-2*C38*$B$4+$B$4^2)</f>
        <v>2248.2669318391709</v>
      </c>
    </row>
    <row r="31" spans="1:3" x14ac:dyDescent="0.25">
      <c r="A31" t="s">
        <v>13</v>
      </c>
      <c r="B31" s="1">
        <f>SUM(B25:B30)</f>
        <v>1770000</v>
      </c>
      <c r="C31" s="1">
        <f>SUM(C25:C30)</f>
        <v>-126749.99933242454</v>
      </c>
    </row>
    <row r="34" spans="1:3" x14ac:dyDescent="0.25">
      <c r="A34" t="s">
        <v>0</v>
      </c>
      <c r="B34" s="1">
        <v>100</v>
      </c>
      <c r="C34" s="1">
        <v>444.98617116805417</v>
      </c>
    </row>
    <row r="35" spans="1:3" x14ac:dyDescent="0.25">
      <c r="A35" t="s">
        <v>1</v>
      </c>
      <c r="B35" s="1">
        <v>300</v>
      </c>
      <c r="C35" s="1">
        <v>437.48761784399011</v>
      </c>
    </row>
    <row r="36" spans="1:3" x14ac:dyDescent="0.25">
      <c r="A36" t="s">
        <v>2</v>
      </c>
      <c r="B36" s="1">
        <v>400</v>
      </c>
      <c r="C36" s="1">
        <v>429.9896894099839</v>
      </c>
    </row>
    <row r="37" spans="1:3" x14ac:dyDescent="0.25">
      <c r="A37" t="s">
        <v>3</v>
      </c>
      <c r="B37" s="1">
        <v>500</v>
      </c>
      <c r="C37" s="1">
        <v>422.49183372287428</v>
      </c>
    </row>
    <row r="38" spans="1:3" x14ac:dyDescent="0.25">
      <c r="A38" t="s">
        <v>4</v>
      </c>
      <c r="B38" s="1">
        <v>600</v>
      </c>
      <c r="C38" s="1">
        <v>414.99422199328575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2016-10-20T16:12:35Z</dcterms:created>
  <dcterms:modified xsi:type="dcterms:W3CDTF">2016-10-20T17:24:21Z</dcterms:modified>
</cp:coreProperties>
</file>