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Definition9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customXml/itemProps25.xml" ContentType="application/vnd.openxmlformats-officedocument.customXmlProperties+xml"/>
  <Override PartName="/customXml/itemProps26.xml" ContentType="application/vnd.openxmlformats-officedocument.customXmlProperties+xml"/>
  <Override PartName="/customXml/itemProps27.xml" ContentType="application/vnd.openxmlformats-officedocument.customXmlProperties+xml"/>
  <Override PartName="/customXml/itemProps28.xml" ContentType="application/vnd.openxmlformats-officedocument.customXmlProperties+xml"/>
  <Override PartName="/customXml/itemProps29.xml" ContentType="application/vnd.openxmlformats-officedocument.customXmlProperties+xml"/>
  <Override PartName="/customXml/itemProps30.xml" ContentType="application/vnd.openxmlformats-officedocument.customXmlProperties+xml"/>
  <Override PartName="/customXml/itemProps31.xml" ContentType="application/vnd.openxmlformats-officedocument.customXmlProperties+xml"/>
  <Override PartName="/customXml/itemProps32.xml" ContentType="application/vnd.openxmlformats-officedocument.customXmlProperties+xml"/>
  <Override PartName="/customXml/itemProps33.xml" ContentType="application/vnd.openxmlformats-officedocument.customXmlProperties+xml"/>
  <Override PartName="/customXml/itemProps34.xml" ContentType="application/vnd.openxmlformats-officedocument.customXmlProperties+xml"/>
  <Override PartName="/customXml/itemProps35.xml" ContentType="application/vnd.openxmlformats-officedocument.customXmlProperties+xml"/>
  <Override PartName="/customXml/itemProps36.xml" ContentType="application/vnd.openxmlformats-officedocument.customXmlProperties+xml"/>
  <Override PartName="/customXml/itemProps37.xml" ContentType="application/vnd.openxmlformats-officedocument.customXmlProperties+xml"/>
  <Override PartName="/customXml/itemProps38.xml" ContentType="application/vnd.openxmlformats-officedocument.customXmlProperties+xml"/>
  <Override PartName="/customXml/itemProps39.xml" ContentType="application/vnd.openxmlformats-officedocument.customXmlProperties+xml"/>
  <Override PartName="/customXml/itemProps40.xml" ContentType="application/vnd.openxmlformats-officedocument.customXmlProperties+xml"/>
  <Override PartName="/customXml/itemProps41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94e5a0a9a77345a1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ksoszka-my.sharepoint.com/personal/kamil_soszka_ksoszka_onmicrosoft_com/Documents/Kamil Soszka Business Intelligence/VPAX/"/>
    </mc:Choice>
  </mc:AlternateContent>
  <xr:revisionPtr revIDLastSave="6" documentId="13_ncr:1_{F5ECAA30-0881-47B2-9F11-C57416C18D35}" xr6:coauthVersionLast="47" xr6:coauthVersionMax="47" xr10:uidLastSave="{41CDE38F-EAA8-4BF0-8350-6C11C8F38178}"/>
  <bookViews>
    <workbookView xWindow="-108" yWindow="-108" windowWidth="23256" windowHeight="12576" activeTab="1" xr2:uid="{D5568D05-187C-469F-BDBF-08214558C39C}"/>
  </bookViews>
  <sheets>
    <sheet name="Instructions" sheetId="12" r:id="rId1"/>
    <sheet name="Summary" sheetId="17" r:id="rId2"/>
    <sheet name="Tables" sheetId="2" r:id="rId3"/>
    <sheet name="Columns" sheetId="3" r:id="rId4"/>
    <sheet name="Partitions" sheetId="16" r:id="rId5"/>
    <sheet name="User Hierarchies" sheetId="4" r:id="rId6"/>
    <sheet name="Relationships" sheetId="5" r:id="rId7"/>
    <sheet name="Compression" sheetId="6" r:id="rId8"/>
    <sheet name="Columns Data Types" sheetId="7" r:id="rId9"/>
    <sheet name="Encoding" sheetId="8" r:id="rId10"/>
    <sheet name="DAX Expressions" sheetId="11" r:id="rId11"/>
    <sheet name="Settings" sheetId="15" state="hidden" r:id="rId12"/>
  </sheets>
  <functionGroups builtInGroupCount="19"/>
  <definedNames>
    <definedName name="_xlcn.WorksheetConnection_VertiPaqAnalyzer2.0Preview2.xlsmDaxExpressions" hidden="1">DaxExpressions[]</definedName>
    <definedName name="FileNameRange">Settings!$B$1</definedName>
    <definedName name="Measures_List" localSheetId="10" hidden="1">'DAX Expressions'!$A$1:$H$2</definedName>
  </definedNames>
  <calcPr calcId="191029"/>
  <pivotCaches>
    <pivotCache cacheId="13" r:id="rId13"/>
    <pivotCache cacheId="16" r:id="rId14"/>
    <pivotCache cacheId="19" r:id="rId15"/>
    <pivotCache cacheId="22" r:id="rId16"/>
    <pivotCache cacheId="25" r:id="rId17"/>
    <pivotCache cacheId="28" r:id="rId18"/>
    <pivotCache cacheId="31" r:id="rId19"/>
    <pivotCache cacheId="34" r:id="rId20"/>
    <pivotCache cacheId="36" r:id="rId2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s_83154c64-7b65-4a74-8b62-65fb84bd2db4" name="Tables" connection="Query - Tables"/>
          <x15:modelTable id="Columns_153f02a1-e5ec-4d19-b25e-4ad1294ef18b" name="Columns" connection="Query - Columns"/>
          <x15:modelTable id="Columns Segments_0eba1025-4ded-4828-9b86-4b4ea587b2e6" name="Columns Segments" connection="Query - Columns Segments"/>
          <x15:modelTable id="Columns Hierarchies_5bb4e18c-9733-4aec-a9cc-4108c79a9a19" name="Columns Hierarchies" connection="Query - Columns Hierarchies"/>
          <x15:modelTable id="User Hierarchies_36398858-a896-4e5a-ad5a-0495961e3aa5" name="User Hierarchies" connection="Query - User Hierarchies"/>
          <x15:modelTable id="Relationships_8619c652-43de-469c-a539-e648c175344b" name="Relationships" connection="Query - Relationships"/>
          <x15:modelTable id="Measures List_52f8973b-d91f-4b5f-98a8-40f915a218fd" name="Measures List" connection="Query - Measures List"/>
          <x15:modelTable id="Roles Expressions_878faaea-6a56-404d-b627-24a3aedc7488" name="Roles Expressions" connection="Query - Roles Expressions"/>
          <x15:modelTable id="Calculation Items_699d8948-f2b1-46d4-9bdc-aa70f4063e01" name="Calculation Items" connection="Query - Calculation Items"/>
          <x15:modelTable id="Calculation Groups_3ca64225-cbed-47e5-a07e-a51b9035f26e" name="Calculation Groups" connection="Query - Calculation Groups"/>
          <x15:modelTable id="DaxExpressions" name="DaxExpressions" connection="WorksheetConnection_VertiPaq Analyzer 2.0 Preview 2.xlsm!DaxExpressions"/>
        </x15:modelTables>
        <x15:modelRelationships>
          <x15:modelRelationship fromTable="Columns" fromColumn="TableName" toTable="Tables" toColumn="TableName"/>
          <x15:modelRelationship fromTable="Columns Segments" fromColumn="FullColumnName" toTable="Columns" toColumn="FullColumnName"/>
          <x15:modelRelationship fromTable="Columns Hierarchies" fromColumn="FullColumnName" toTable="Columns" toColumn="FullColumnName"/>
          <x15:modelRelationship fromTable="User Hierarchies" fromColumn="TableName" toTable="Tables" toColumn="TableName"/>
          <x15:modelRelationship fromTable="Relationships" fromColumn="FromTableName" toTable="Tables" toColumn="TableName"/>
          <x15:modelRelationship fromTable="Measures List" fromColumn="TableName" toTable="Tables" toColumn="TableName"/>
          <x15:modelRelationship fromTable="Roles Expressions" fromColumn="TableName" toTable="Tables" toColumn="TableName"/>
          <x15:modelRelationship fromTable="Calculation Items" fromColumn="CalculationGroup" toTable="Tables" toColumn="Table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7" l="1"/>
  <c r="B11" i="17"/>
  <c r="B16" i="17"/>
  <c r="B9" i="17"/>
  <c r="B12" i="17"/>
  <c r="B14" i="17"/>
  <c r="B10" i="17"/>
  <c r="B8" i="17"/>
  <c r="B15" i="17"/>
  <c r="B7" i="17"/>
  <c r="B6" i="17"/>
  <c r="B5" i="17"/>
  <c r="B13" i="17"/>
  <c r="B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140FCC8-A955-4693-89F2-736FB380B98C}" keepAlive="1" name="ModelConnection_Measures List" description="Data Model" type="5" refreshedVersion="8" minRefreshableVersion="5" saveData="1">
    <dbPr connection="Data Model Connection" command="EVALUATE_x000d__x000a_UNION (_x000d__x000a_    SELECTCOLUMNS (_x000d__x000a_        FILTER (_x000d__x000a_            'Measures List',_x000d__x000a_            'Measures List'[MeasureExpression] &lt;&gt; &quot;&quot;_x000d__x000a_        ),_x000d__x000a_        &quot;Table&quot;, 'Measures List'[TableName],_x000d__x000a_        &quot;Type&quot;, &quot;Measure&quot;,_x000d__x000a_        &quot;Name&quot;, 'Measures List'[MeasureName],_x000d__x000a_        &quot;DAX Expression&quot;, &quot;=&quot; &amp; 'Measures List'[Measure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DetailRowsExpression] &lt;&gt; &quot;&quot;_x000d__x000a_        ),_x000d__x000a_        &quot;Table&quot;, 'Measures List'[TableName],_x000d__x000a_        &quot;Type&quot;, &quot;Measure DetailRows&quot;,_x000d__x000a_        &quot;Name&quot;, 'Measures List'[MeasureName],_x000d__x000a_        &quot;DAX Expression&quot;, &quot;=&quot; &amp; 'Measures List'[DetailRow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StatusExpression] &lt;&gt; &quot;&quot;_x000d__x000a_        ),_x000d__x000a_        &quot;Table&quot;, 'Measures List'[TableName],_x000d__x000a_        &quot;Type&quot;, &quot;Measure KpiStatus&quot;,_x000d__x000a_        &quot;Name&quot;, 'Measures List'[MeasureName],_x000d__x000a_        &quot;DAX Expression&quot;, &quot;=&quot; &amp; 'Measures List'[KpiStatus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argetExpression] &lt;&gt; &quot;&quot;_x000d__x000a_        ),_x000d__x000a_        &quot;Table&quot;, 'Measures List'[TableName],_x000d__x000a_        &quot;Type&quot;, &quot;Measure KpiTarget&quot;,_x000d__x000a_        &quot;Name&quot;, 'Measures List'[MeasureName],_x000d__x000a_        &quot;DAX Expression&quot;, &quot;=&quot; &amp; 'Measures List'[KpiTarget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Measures List',_x000d__x000a_            'Measures List'[KpiTrendExpression] &lt;&gt; &quot;&quot;_x000d__x000a_        ),_x000d__x000a_        &quot;Table&quot;, 'Measures List'[TableName],_x000d__x000a_        &quot;Type&quot;, &quot;Measure KpiTrend&quot;,_x000d__x000a_        &quot;Name&quot;, 'Measures List'[MeasureName],_x000d__x000a_        &quot;DAX Expression&quot;, &quot;=&quot; &amp; 'Measures List'[KpiTrendExpression],_x000d__x000a_        &quot;DisplayFolder&quot;, 'Measures List'[DisplayFolder],_x000d__x000a_        &quot;FormatString&quot;, 'Measures List'[FormatString],_x000d__x000a_        &quot;IsHidden&quot;, 'Measures List'[IsHidden],_x000d__x000a_        &quot;Description&quot;, 'Measures List'[Description]_x000d__x000a_    ),_x000d__x000a_    SELECTCOLUMNS (_x000d__x000a_        FILTER (_x000d__x000a_            'Columns',_x000d__x000a_            'Columns'[ColumnExpression] &lt;&gt; &quot;&quot;_x000d__x000a_        ),_x000d__x000a_        &quot;Table&quot;, 'Columns'[TableName],_x000d__x000a_        &quot;Type&quot;, &quot;Column&quot;,_x000d__x000a_        &quot;Name&quot;, 'Columns'[ColumnName],_x000d__x000a_        &quot;DAX Expression&quot;, &quot;=&quot; &amp; 'Columns'[ColumnExpression],_x000d__x000a_        &quot;DisplayFolder&quot;, 'Columns'[DisplayFolder],_x000d__x000a_        &quot;FormatString&quot;, 'Columns'[FormatString],_x000d__x000a_        &quot;IsHidden&quot;, 'Columns'[IsHidden],_x000d__x000a_        &quot;Description&quot;, 'Columns'[Description]_x000d__x000a_    ),_x000d__x000a_    SELECTCOLUMNS (_x000d__x000a_        FILTER (_x000d__x000a_            'Tables',_x000d__x000a_            'Tables'[TableExpression] &lt;&gt; &quot;&quot;_x000d__x000a_        ),_x000d__x000a_        &quot;Table&quot;, 'Tables'[TableName],_x000d__x000a_        &quot;Type&quot;, &quot;Table&quot;,_x000d__x000a_        &quot;Name&quot;, &quot;&quot;,_x000d__x000a_        &quot;DAX Expression&quot;, &quot;=&quot; &amp; 'Tables'[TableExpression],_x000d__x000a_        &quot;DisplayFolder&quot;, &quot;&quot;,_x000d__x000a_        &quot;FormatString&quot;, &quot;&quot;,_x000d__x000a_        &quot;IsHidden&quot;, 'Tables'[IsHidden],_x000d__x000a_        &quot;Description&quot;, 'Tables'[Description]_x000d__x000a_    ),_x000d__x000a_    SELECTCOLUMNS (_x000d__x000a_        FILTER (_x000d__x000a_            'Roles Expressions',_x000d__x000a_            'Roles Expressions'[FilterExpression] &lt;&gt; &quot;&quot;_x000d__x000a_        ),_x000d__x000a_        &quot;Table&quot;, 'Roles Expressions'[TableName],_x000d__x000a_        &quot;Type&quot;, &quot;Role&quot;,_x000d__x000a_        &quot;Name&quot;, 'Roles Expressions'[RoleName],_x000d__x000a_        &quot;DAX Expression&quot;, &quot;=&quot; &amp; 'Roles Expressions'[FilterExpression],_x000d__x000a_        &quot;DisplayFolder&quot;, &quot;&quot;,_x000d__x000a_        &quot;FormatString&quot;, &quot;&quot;,_x000d__x000a_        &quot;IsHidden&quot;, &quot;&quot;,_x000d__x000a_        &quot;Description&quot;, &quot;&quot;_x000d__x000a_    ),_x000d__x000a_    SELECTCOLUMNS (_x000d__x000a_        FILTER (_x000d__x000a_            'Calculation Items',_x000d__x000a_            'Calculation Items'[ItemExpression] &lt;&gt; &quot;&quot;_x000d__x000a_        ),_x000d__x000a_        &quot;Table&quot;, 'Calculation Items'[CalculationGroup],_x000d__x000a_        &quot;Type&quot;, &quot;Calc Item&quot;,_x000d__x000a_        &quot;Name&quot;, 'Calculation Items'[ItemName],_x000d__x000a_        &quot;DAX Expression&quot;, &quot;=&quot; &amp; 'Calculation Items'[ItemExpression],_x000d__x000a_        &quot;DisplayFolder&quot;, &quot;&quot;,_x000d__x000a_        &quot;FormatString&quot;, 'Calculation Items'[FormatStringDefinition],_x000d__x000a_        &quot;IsHidden&quot;, 'Calculation Items'[IsHidden],_x000d__x000a_        &quot;Description&quot;, &quot;&quot;_x000d__x000a_    ),_x000d__x000a_    SELECTCOLUMNS (_x000d__x000a_        FILTER (_x000d__x000a_            'Calculation Items',_x000d__x000a_            'Calculation Items'[FormatStringDefinition] &lt;&gt; &quot;&quot;_x000d__x000a_        ),_x000d__x000a_        &quot;Table&quot;, 'Calculation Items'[CalculationGroup],_x000d__x000a_        &quot;Type&quot;, &quot;Calc Item Format&quot;,_x000d__x000a_        &quot;Name&quot;, 'Calculation Items'[ItemName],_x000d__x000a_        &quot;DAX Expression&quot;, &quot;=&quot; &amp; 'Calculation Items'[FormatStringDefinition],_x000d__x000a_        &quot;DisplayFolder&quot;, &quot;&quot;,_x000d__x000a_        &quot;FormatString&quot;, &quot;&quot;,_x000d__x000a_        &quot;IsHidden&quot;, 'Calculation Items'[IsHidden],_x000d__x000a_        &quot;Description&quot;, 'Calculation Items'[Description]_x000d__x000a_    ),_x000d__x000a_    SELECTCOLUMNS (_x000d__x000a_        FILTER (_x000d__x000a_            'Calculation Groups',_x000d__x000a_            'Calculation Groups'[MultipleOrEmptySelectionExpression] &lt;&gt; &quot;&quot;_x000d__x000a_        ),_x000d__x000a_        &quot;Table&quot;, 'Calculation Groups'[CalculationGroup],_x000d__x000a_        &quot;Type&quot;, &quot;Calc Group&quot;,_x000d__x000a_        &quot;Name&quot;, &quot;MultipleOrEmptySelection&quot;,_x000d__x000a_        &quot;DAX Expression&quot;, &quot;=&quot; &amp; 'Calculation Groups'[MultipleOrEmptySelectionExpression],_x000d__x000a_        &quot;DisplayFolder&quot;, &quot;&quot;,_x000d__x000a_        &quot;FormatString&quot;, &quot;=&quot; &amp; 'Calculation Groups'[MultipleOrEmptySelectionFormatStringExpression],_x000d__x000a_        &quot;IsHidden&quot;, 'Calculation Groups'[IsHidden],_x000d__x000a_        &quot;Description&quot;, 'Calculation Groups'[MultipleOrEmptySelectionExpressionDescription]_x000d__x000a_    ),_x000d__x000a_    SELECTCOLUMNS (_x000d__x000a_        FILTER (_x000d__x000a_            'Calculation Groups',_x000d__x000a_            'Calculation Groups'[MultipleOrEmptySelectionFormatStringExpression] &lt;&gt; &quot;&quot;_x000d__x000a_        ),_x000d__x000a_        &quot;Table&quot;, 'Calculation Groups'[CalculationGroup],_x000d__x000a_        &quot;Type&quot;, &quot;Calc Group&quot;,_x000d__x000a_        &quot;Name&quot;, &quot;MultipleOrEmptySelection Format&quot;,_x000d__x000a_        &quot;DAX Expression&quot;, &quot;=&quot; &amp; 'Calculation Groups'[MultipleOrEmpty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,_x000d__x000a_    SELECTCOLUMNS (_x000d__x000a_        FILTER (_x000d__x000a_            'Calculation Groups',_x000d__x000a_            'Calculation Groups'[NoSelectionExpression] &lt;&gt; &quot;&quot;_x000d__x000a_        ),_x000d__x000a_        &quot;Table&quot;, 'Calculation Groups'[CalculationGroup],_x000d__x000a_        &quot;Type&quot;, &quot;Calc Group&quot;,_x000d__x000a_        &quot;Name&quot;, &quot;NoSelection&quot;,_x000d__x000a_        &quot;DAX Expression&quot;, &quot;=&quot; &amp; 'Calculation Groups'[NoSelectionExpression],_x000d__x000a_        &quot;DisplayFolder&quot;, &quot;&quot;,_x000d__x000a_        &quot;FormatString&quot;, &quot;=&quot; &amp; 'Calculation Groups'[NoSelectionFormatStringExpression],_x000d__x000a_        &quot;IsHidden&quot;, 'Calculation Groups'[IsHidden],_x000d__x000a_        &quot;Description&quot;, 'Calculation Groups'[NoSelectionExpressionDescription]_x000d__x000a_    ),_x000d__x000a_    SELECTCOLUMNS (_x000d__x000a_        FILTER (_x000d__x000a_            'Calculation Groups',_x000d__x000a_            'Calculation Groups'[NoSelectionFormatStringExpression] &lt;&gt; &quot;&quot;_x000d__x000a_        ),_x000d__x000a_        &quot;Table&quot;, 'Calculation Groups'[CalculationGroup],_x000d__x000a_        &quot;Type&quot;, &quot;Calc Group&quot;,_x000d__x000a_        &quot;Name&quot;, &quot;NoSelection Format&quot;,_x000d__x000a_        &quot;DAX Expression&quot;, &quot;=&quot; &amp; 'Calculation Groups'[NoSelectionFormatStringExpression],_x000d__x000a_        &quot;DisplayFolder&quot;, &quot;&quot;,_x000d__x000a_        &quot;FormatString&quot;, &quot;&quot;,_x000d__x000a_        &quot;IsHidden&quot;, 'Calculation Groups'[IsHidden],_x000d__x000a_        &quot;Description&quot;, &quot;&quot;_x000d__x000a_    )_x000d__x000a_)_x000d__x000a_ORDER BY_x000d__x000a_    [Table],_x000d__x000a_    [Name],_x000d__x000a_    [Type]_x000d__x000a_" commandType="4"/>
    <extLst>
      <ext xmlns:x15="http://schemas.microsoft.com/office/spreadsheetml/2010/11/main" uri="{DE250136-89BD-433C-8126-D09CA5730AF9}">
        <x15:connection id="" model="1"/>
      </ext>
    </extLst>
  </connection>
  <connection id="2" xr16:uid="{C2300B1E-E923-41D5-8205-5DEE7212B8EA}" name="Query - Calculation Groups" description="Connection to the 'Calculation Groups' query in the workbook." type="100" refreshedVersion="8" minRefreshableVersion="5">
    <extLst>
      <ext xmlns:x15="http://schemas.microsoft.com/office/spreadsheetml/2010/11/main" uri="{DE250136-89BD-433C-8126-D09CA5730AF9}">
        <x15:connection id="0d0b1b8d-7b65-4975-8021-9ef6a19e18bb"/>
      </ext>
    </extLst>
  </connection>
  <connection id="3" xr16:uid="{CACDA00E-8D35-4E5B-9816-905A84036554}" name="Query - Calculation Items" description="Connection to the 'Calculation Items' query in the workbook." type="100" refreshedVersion="8" minRefreshableVersion="5">
    <extLst>
      <ext xmlns:x15="http://schemas.microsoft.com/office/spreadsheetml/2010/11/main" uri="{DE250136-89BD-433C-8126-D09CA5730AF9}">
        <x15:connection id="16c069a3-68bc-44a0-9941-31a420710291"/>
      </ext>
    </extLst>
  </connection>
  <connection id="4" xr16:uid="{6DF0B764-3B50-43A6-A24D-5FAB2707F709}" name="Query - Columns" description="Connection to the 'Columns' query in the workbook." type="100" refreshedVersion="8" minRefreshableVersion="5">
    <extLst>
      <ext xmlns:x15="http://schemas.microsoft.com/office/spreadsheetml/2010/11/main" uri="{DE250136-89BD-433C-8126-D09CA5730AF9}">
        <x15:connection id="d042fa65-175e-435e-8013-2def2ea798e8"/>
      </ext>
    </extLst>
  </connection>
  <connection id="5" xr16:uid="{CA2EDE2F-37F7-4233-8F90-439C03F2D148}" name="Query - Columns Hierarchies" description="Connection to the 'Columns Hierarchies' query in the workbook." type="100" refreshedVersion="8" minRefreshableVersion="5">
    <extLst>
      <ext xmlns:x15="http://schemas.microsoft.com/office/spreadsheetml/2010/11/main" uri="{DE250136-89BD-433C-8126-D09CA5730AF9}">
        <x15:connection id="1311a2f0-8efe-467f-a5bc-f3c86ed5ea73"/>
      </ext>
    </extLst>
  </connection>
  <connection id="6" xr16:uid="{67182389-748F-4B0B-B8DF-1D12D29DD792}" name="Query - Columns Segments" description="Connection to the 'Columns Segments' query in the workbook." type="100" refreshedVersion="8" minRefreshableVersion="5">
    <extLst>
      <ext xmlns:x15="http://schemas.microsoft.com/office/spreadsheetml/2010/11/main" uri="{DE250136-89BD-433C-8126-D09CA5730AF9}">
        <x15:connection id="88b74c07-b58e-45bd-b548-baa2d20e0814"/>
      </ext>
    </extLst>
  </connection>
  <connection id="7" xr16:uid="{C3D4FD51-5F37-4F53-B63B-E147D6C6DA1A}" keepAlive="1" name="Query - ContentVPA" description="Connection to the 'ContentVPA' query in the workbook." type="5" refreshedVersion="0" background="1">
    <dbPr connection="Provider=Microsoft.Mashup.OleDb.1;Data Source=$Workbook$;Location=ContentVPA;Extended Properties=&quot;&quot;" command="SELECT * FROM [ContentVPA]"/>
  </connection>
  <connection id="8" xr16:uid="{4A3EB9C7-BE6A-48EF-AF6F-12FADD5758E4}" name="Query - Measures List" description="Connection to the 'Measures List' query in the workbook." type="100" refreshedVersion="8" minRefreshableVersion="5">
    <extLst>
      <ext xmlns:x15="http://schemas.microsoft.com/office/spreadsheetml/2010/11/main" uri="{DE250136-89BD-433C-8126-D09CA5730AF9}">
        <x15:connection id="e3ea29f5-4c4d-4e12-8dfd-73167872462d"/>
      </ext>
    </extLst>
  </connection>
  <connection id="9" xr16:uid="{D33F9D73-E419-46E8-8E31-9F7124DE9AC9}" keepAlive="1" name="Query - OpenZipFile" description="Connection to the 'OpenZipFile' query in the workbook." type="5" refreshedVersion="0" background="1">
    <dbPr connection="Provider=Microsoft.Mashup.OleDb.1;Data Source=$Workbook$;Location=OpenZipFile;Extended Properties=&quot;&quot;" command="SELECT * FROM [OpenZipFile]"/>
  </connection>
  <connection id="10" xr16:uid="{1ECCF99B-A3C3-43BF-9A4E-ED9A037A3552}" name="Query - Relationships" description="Connection to the 'Relationships' query in the workbook." type="100" refreshedVersion="8" minRefreshableVersion="5">
    <extLst>
      <ext xmlns:x15="http://schemas.microsoft.com/office/spreadsheetml/2010/11/main" uri="{DE250136-89BD-433C-8126-D09CA5730AF9}">
        <x15:connection id="dfab46a9-e1d6-4cb0-8acc-f348bd21dff5"/>
      </ext>
    </extLst>
  </connection>
  <connection id="11" xr16:uid="{E2540339-BADF-43F9-9AF0-9C2C67909A7F}" name="Query - Roles Expressions" description="Connection to the 'Roles Expressions' query in the workbook." type="100" refreshedVersion="8" minRefreshableVersion="5">
    <extLst>
      <ext xmlns:x15="http://schemas.microsoft.com/office/spreadsheetml/2010/11/main" uri="{DE250136-89BD-433C-8126-D09CA5730AF9}">
        <x15:connection id="5c6b1245-0c22-4a09-a22c-d1d96fe12630"/>
      </ext>
    </extLst>
  </connection>
  <connection id="12" xr16:uid="{41D5946C-34E2-44B4-A10C-F34345B8F7CE}" name="Query - Tables" description="Connection to the 'Tables' query in the workbook." type="100" refreshedVersion="8" minRefreshableVersion="5">
    <extLst>
      <ext xmlns:x15="http://schemas.microsoft.com/office/spreadsheetml/2010/11/main" uri="{DE250136-89BD-433C-8126-D09CA5730AF9}">
        <x15:connection id="fc66a520-7e6c-48bc-9deb-ca796aa058a4"/>
      </ext>
    </extLst>
  </connection>
  <connection id="13" xr16:uid="{40DB2054-0785-4875-AF58-D2B887BDC1CD}" name="Query - User Hierarchies" description="Connection to the 'User Hierarchies' query in the workbook." type="100" refreshedVersion="8" minRefreshableVersion="5">
    <extLst>
      <ext xmlns:x15="http://schemas.microsoft.com/office/spreadsheetml/2010/11/main" uri="{DE250136-89BD-433C-8126-D09CA5730AF9}">
        <x15:connection id="bb9ea7e7-7282-4c58-a18d-f4dd100ea4a4"/>
      </ext>
    </extLst>
  </connection>
  <connection id="14" xr16:uid="{557E088E-8009-463A-86AF-B7119CF9B3D2}" keepAlive="1" name="ThisWorkbookDataModel" description="Data Model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5" xr16:uid="{F6C5927F-C0D2-48CF-9041-134EABC5A156}" name="WorksheetConnection_VertiPaq Analyzer 2.0 Preview 2.xlsm!DaxExpressions" type="102" refreshedVersion="8" minRefreshableVersion="5">
    <extLst>
      <ext xmlns:x15="http://schemas.microsoft.com/office/spreadsheetml/2010/11/main" uri="{DE250136-89BD-433C-8126-D09CA5730AF9}">
        <x15:connection id="DaxExpressions">
          <x15:rangePr sourceName="_xlcn.WorksheetConnection_VertiPaqAnalyzer2.0Preview2.xlsmDaxExpressions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MDX" minSupportedVersion="120000" copy="1" pasteAll="1" pasteValues="1" merge="1" splitFirst="1" rowColShift="1" clearFormats="1" clearComments="1" assign="1" coerce="1"/>
  </metadataTypes>
  <metadataStrings count="18">
    <s v="ThisWorkbookDataModel"/>
    <s v="{[Relationships].[Cardinality (Filter)].[All]}"/>
    <s v="[Measures].[Table Size]"/>
    <s v="#,0"/>
    <s v="[Measures].[Tables #]"/>
    <s v="[Measures].[Columns #]"/>
    <s v="[Measures].[Last Refresh]"/>
    <s v="yyyy-MM-dd HH:mm:ss"/>
    <s v="[Measures].[Partitions #]"/>
    <s v="[Measures].[Segments #]"/>
    <s v="[Measures].[Measures #]"/>
    <s v="[Measures].[Calculated tables #]"/>
    <s v="[Measures].[Calculated columns #]"/>
    <s v="[Measures].[Calculation items #]"/>
    <s v="[Measures].[Roles #]"/>
    <s v="{[Columns].[IsRowNumber].[All]}"/>
    <s v="[Measures].[Calculation groups #]"/>
    <s v="0"/>
  </metadataStrings>
  <mdxMetadata count="14">
    <mdx n="0" f="s">
      <ms ns="1" c="0"/>
    </mdx>
    <mdx n="0" f="v">
      <t c="1" si="3">
        <n x="2"/>
      </t>
    </mdx>
    <mdx n="0" f="v">
      <t c="1" si="3">
        <n x="4"/>
      </t>
    </mdx>
    <mdx n="0" f="v">
      <t c="1" si="3">
        <n x="5"/>
      </t>
    </mdx>
    <mdx n="0" f="v">
      <t c="1" si="7">
        <n x="6"/>
      </t>
    </mdx>
    <mdx n="0" f="v">
      <t c="1" si="3">
        <n x="8"/>
      </t>
    </mdx>
    <mdx n="0" f="v">
      <t c="1" si="3">
        <n x="9"/>
      </t>
    </mdx>
    <mdx n="0" f="v">
      <t c="1" si="3">
        <n x="10"/>
      </t>
    </mdx>
    <mdx n="0" f="v">
      <t c="1" si="3">
        <n x="11"/>
      </t>
    </mdx>
    <mdx n="0" f="v">
      <t c="1" si="3">
        <n x="12"/>
      </t>
    </mdx>
    <mdx n="0" f="v">
      <t c="1" si="3">
        <n x="13"/>
      </t>
    </mdx>
    <mdx n="0" f="v">
      <t c="1" si="3">
        <n x="14"/>
      </t>
    </mdx>
    <mdx n="0" f="s">
      <ms ns="15" c="0"/>
    </mdx>
    <mdx n="0" f="v">
      <t c="1" si="17">
        <n x="16"/>
      </t>
    </mdx>
  </mdxMetadata>
  <valueMetadata count="14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</valueMetadata>
</metadata>
</file>

<file path=xl/sharedStrings.xml><?xml version="1.0" encoding="utf-8"?>
<sst xmlns="http://schemas.openxmlformats.org/spreadsheetml/2006/main" count="215" uniqueCount="104">
  <si>
    <t>Row Labels</t>
  </si>
  <si>
    <t>Grand Total</t>
  </si>
  <si>
    <t xml:space="preserve"> Many</t>
  </si>
  <si>
    <t>Data Size</t>
  </si>
  <si>
    <t>Encoding_</t>
  </si>
  <si>
    <t>HASH</t>
  </si>
  <si>
    <t>HASH (All)</t>
  </si>
  <si>
    <t>User Hierarchies Size</t>
  </si>
  <si>
    <t>Relationships Size</t>
  </si>
  <si>
    <t>Database Size %</t>
  </si>
  <si>
    <t>Segments #</t>
  </si>
  <si>
    <t>Partitions #</t>
  </si>
  <si>
    <t>IsRowNumber</t>
  </si>
  <si>
    <t>VALUE</t>
  </si>
  <si>
    <t>Rows</t>
  </si>
  <si>
    <t>Max From Cardinality</t>
  </si>
  <si>
    <t>Max To Cardinality</t>
  </si>
  <si>
    <t>NOSPLIT</t>
  </si>
  <si>
    <t>String</t>
  </si>
  <si>
    <t>DateTime</t>
  </si>
  <si>
    <t>Int64</t>
  </si>
  <si>
    <t>IsHidden</t>
  </si>
  <si>
    <t>FormatString</t>
  </si>
  <si>
    <t>Table</t>
  </si>
  <si>
    <t>Type</t>
  </si>
  <si>
    <t>DAX Expression</t>
  </si>
  <si>
    <t>Description</t>
  </si>
  <si>
    <t>DisplayFolder</t>
  </si>
  <si>
    <t>Name</t>
  </si>
  <si>
    <t>FileNameRange:</t>
  </si>
  <si>
    <t>Cardinality</t>
  </si>
  <si>
    <t>Table Size</t>
  </si>
  <si>
    <t>Columns Total Size</t>
  </si>
  <si>
    <t>Dictionary Size</t>
  </si>
  <si>
    <t>Columns Hierarchies Size</t>
  </si>
  <si>
    <t>Table Size %</t>
  </si>
  <si>
    <t>Columns #</t>
  </si>
  <si>
    <t>RI Violations #</t>
  </si>
  <si>
    <t>Missing Keys</t>
  </si>
  <si>
    <t>Invalid Rows</t>
  </si>
  <si>
    <t>Bid. Filters</t>
  </si>
  <si>
    <t>MMR</t>
  </si>
  <si>
    <t>Relationship Type</t>
  </si>
  <si>
    <t>Cardinality (Filter)</t>
  </si>
  <si>
    <t>All</t>
  </si>
  <si>
    <t>INSTRUCTIONS</t>
  </si>
  <si>
    <t>1) Switch to VertiPaq Analyzer ribbon</t>
  </si>
  <si>
    <t>2) Click Open VPAX and choose the file to load</t>
  </si>
  <si>
    <t>Useful links:</t>
  </si>
  <si>
    <t>https://daxstudio.org/</t>
  </si>
  <si>
    <t xml:space="preserve">https://www.sqlbi.com/learn/dax-tools-video-course/ </t>
  </si>
  <si>
    <t>Download the latest version of DAX Studio!</t>
  </si>
  <si>
    <t>FREE video course about VertiPaq Analyzer and DAX Studio</t>
  </si>
  <si>
    <t>1:M Ratio %</t>
  </si>
  <si>
    <t xml:space="preserve">  </t>
  </si>
  <si>
    <r>
      <t xml:space="preserve">NOTE 2: </t>
    </r>
    <r>
      <rPr>
        <b/>
        <sz val="11"/>
        <rFont val="Calibri"/>
        <family val="2"/>
        <scheme val="minor"/>
      </rPr>
      <t>Compatible only with Windows Desktop</t>
    </r>
    <r>
      <rPr>
        <sz val="11"/>
        <rFont val="Calibri"/>
        <family val="2"/>
        <scheme val="minor"/>
      </rPr>
      <t xml:space="preserve"> versions of Excel 2016 or later versions, because it uses Power Query and Power Pivot for Excel.</t>
    </r>
  </si>
  <si>
    <r>
      <t xml:space="preserve">NOTE 1: </t>
    </r>
    <r>
      <rPr>
        <sz val="11"/>
        <rFont val="Calibri"/>
        <family val="2"/>
        <scheme val="minor"/>
      </rPr>
      <t xml:space="preserve">VPAX files must be created using the </t>
    </r>
    <r>
      <rPr>
        <b/>
        <sz val="11"/>
        <rFont val="Calibri"/>
        <family val="2"/>
        <scheme val="minor"/>
      </rPr>
      <t>Export Metrics feature in DAX Studio</t>
    </r>
    <r>
      <rPr>
        <sz val="11"/>
        <rFont val="Calibri"/>
        <family val="2"/>
        <scheme val="minor"/>
      </rPr>
      <t xml:space="preserve"> 2.13.1 or later, but they are compatible since DAX Studio 2.9.4.</t>
    </r>
  </si>
  <si>
    <t>Follow these steps:</t>
  </si>
  <si>
    <t>VertiPaq Analyzer Summary</t>
  </si>
  <si>
    <t>Total Size</t>
  </si>
  <si>
    <t>Tables</t>
  </si>
  <si>
    <t>Columns</t>
  </si>
  <si>
    <t>Last Refresh</t>
  </si>
  <si>
    <t>Partitions</t>
  </si>
  <si>
    <t>Segments</t>
  </si>
  <si>
    <t>Auto Date Tables</t>
  </si>
  <si>
    <t>Filename</t>
  </si>
  <si>
    <t>Measures</t>
  </si>
  <si>
    <t>Calc tables</t>
  </si>
  <si>
    <t>Calc columns</t>
  </si>
  <si>
    <t>Roles</t>
  </si>
  <si>
    <t>Calc items</t>
  </si>
  <si>
    <t>Total Segments #</t>
  </si>
  <si>
    <t>Pageable Segments #</t>
  </si>
  <si>
    <t>Resident Segments #</t>
  </si>
  <si>
    <t>Average Temperature</t>
  </si>
  <si>
    <t>Last Accessed</t>
  </si>
  <si>
    <t>C123</t>
  </si>
  <si>
    <t>(blank)</t>
  </si>
  <si>
    <t>Calc groups</t>
  </si>
  <si>
    <t>Double</t>
  </si>
  <si>
    <t>VALUE (All)</t>
  </si>
  <si>
    <t>C:\Users\kamil\OneDrive - ksoszka\Kamil Soszka Business Intelligence\VPAX\GoogleSheets VPAX.vpax</t>
  </si>
  <si>
    <t>GoogleSheets</t>
  </si>
  <si>
    <t>Last Refreshed Date</t>
  </si>
  <si>
    <t>'GoogleSheets'[Sales]</t>
  </si>
  <si>
    <t>'GoogleSheets'[Profit]</t>
  </si>
  <si>
    <t>'GoogleSheets'[Gross Sales]</t>
  </si>
  <si>
    <t>'GoogleSheets'[COGS]</t>
  </si>
  <si>
    <t>'GoogleSheets'[Discounts]</t>
  </si>
  <si>
    <t>'GoogleSheets'[Sale Price]</t>
  </si>
  <si>
    <t>'GoogleSheets'[Date]</t>
  </si>
  <si>
    <t>'GoogleSheets'[Manufacturing Price]</t>
  </si>
  <si>
    <t>'GoogleSheets'[Units Sold]</t>
  </si>
  <si>
    <t>'GoogleSheets'[Country]</t>
  </si>
  <si>
    <t>'GoogleSheets'[Product]</t>
  </si>
  <si>
    <t>'GoogleSheets'[Month Name]</t>
  </si>
  <si>
    <t>'GoogleSheets'[Discount Band]</t>
  </si>
  <si>
    <t>'GoogleSheets'[Segment]</t>
  </si>
  <si>
    <t>'GoogleSheets'[Month Number]</t>
  </si>
  <si>
    <t>'GoogleSheets'[Year]</t>
  </si>
  <si>
    <t>'Last Refreshed Date'[Last Refreshed Date]</t>
  </si>
  <si>
    <t>'Last Refreshed Date'[RowNumber-2662979B-1795-4F74-8F37-6A1BA8059B61]</t>
  </si>
  <si>
    <t>'GoogleSheets'[RowNumber-2662979B-1795-4F74-8F37-6A1BA8059B61]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</si>
</sst>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%;\-0.00%;0.00%"/>
    <numFmt numFmtId="165" formatCode="[Color42]#,###"/>
    <numFmt numFmtId="166" formatCode="[Magenta]#,###"/>
    <numFmt numFmtId="167" formatCode="[Red]#,###"/>
    <numFmt numFmtId="168" formatCode="yyyy\-mm\-dd\ hh:mm:ss"/>
  </numFmts>
  <fonts count="1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b/>
      <sz val="14"/>
      <color theme="4"/>
      <name val="Calibri"/>
      <family val="2"/>
      <scheme val="minor"/>
    </font>
    <font>
      <b/>
      <u/>
      <sz val="14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64" fontId="0" fillId="0" borderId="0" xfId="0" applyNumberFormat="1"/>
    <xf numFmtId="3" fontId="0" fillId="0" borderId="0" xfId="0" applyNumberFormat="1"/>
    <xf numFmtId="0" fontId="0" fillId="0" borderId="0" xfId="0" applyAlignment="1">
      <alignment horizontal="left" indent="1"/>
    </xf>
    <xf numFmtId="49" fontId="2" fillId="0" borderId="0" xfId="0" quotePrefix="1" applyNumberFormat="1" applyFont="1" applyAlignment="1">
      <alignment wrapText="1"/>
    </xf>
    <xf numFmtId="0" fontId="3" fillId="2" borderId="0" xfId="0" applyFont="1" applyFill="1"/>
    <xf numFmtId="0" fontId="0" fillId="3" borderId="0" xfId="0" applyFill="1" applyProtection="1">
      <protection locked="0"/>
    </xf>
    <xf numFmtId="0" fontId="0" fillId="2" borderId="0" xfId="0" applyFill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0" fontId="4" fillId="0" borderId="0" xfId="1"/>
    <xf numFmtId="0" fontId="3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 applyAlignment="1">
      <alignment wrapText="1"/>
    </xf>
    <xf numFmtId="0" fontId="3" fillId="0" borderId="0" xfId="0" applyFont="1" applyAlignment="1">
      <alignment wrapText="1"/>
    </xf>
    <xf numFmtId="0" fontId="10" fillId="0" borderId="0" xfId="0" applyFont="1"/>
    <xf numFmtId="0" fontId="11" fillId="0" borderId="0" xfId="0" applyFont="1"/>
    <xf numFmtId="0" fontId="13" fillId="0" borderId="0" xfId="0" applyFont="1"/>
    <xf numFmtId="0" fontId="14" fillId="0" borderId="0" xfId="0" applyFont="1"/>
    <xf numFmtId="0" fontId="14" fillId="4" borderId="0" xfId="0" applyFont="1" applyFill="1"/>
    <xf numFmtId="0" fontId="11" fillId="4" borderId="0" xfId="0" applyFont="1" applyFill="1"/>
    <xf numFmtId="0" fontId="10" fillId="4" borderId="0" xfId="0" applyFont="1" applyFill="1"/>
    <xf numFmtId="0" fontId="15" fillId="0" borderId="0" xfId="1" applyFont="1"/>
    <xf numFmtId="0" fontId="15" fillId="4" borderId="0" xfId="1" applyFont="1" applyFill="1"/>
    <xf numFmtId="0" fontId="15" fillId="0" borderId="0" xfId="1" applyFont="1" applyFill="1"/>
    <xf numFmtId="0" fontId="12" fillId="0" borderId="0" xfId="0" applyFont="1"/>
    <xf numFmtId="4" fontId="0" fillId="0" borderId="0" xfId="0" applyNumberFormat="1"/>
    <xf numFmtId="168" fontId="0" fillId="0" borderId="0" xfId="0" applyNumberFormat="1"/>
    <xf numFmtId="0" fontId="12" fillId="0" borderId="0" xfId="0" applyFont="1"/>
    <xf numFmtId="0" fontId="0" fillId="0" borderId="0" xfId="0" applyNumberFormat="1"/>
  </cellXfs>
  <cellStyles count="2">
    <cellStyle name="Hyperlink" xfId="1" builtinId="8"/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olapFunctions">
    <main first="ThisWorkbookDataModel">
      <tp t="e">
        <v>#N/A</v>
        <stp>1</stp>
        <tr r="B4" s="17"/>
        <tr r="B4" s="17"/>
        <tr r="B13" s="17"/>
        <tr r="B13" s="17"/>
        <tr r="B5" s="17"/>
        <tr r="B5" s="17"/>
        <tr r="B6" s="17"/>
        <tr r="B6" s="17"/>
        <tr r="B7" s="17"/>
        <tr r="B7" s="17"/>
        <tr r="B8" s="17"/>
        <tr r="B8" s="17"/>
        <tr r="B10" s="17"/>
        <tr r="B10" s="17"/>
        <tr r="B14" s="17"/>
        <tr r="B14" s="17"/>
        <tr r="B12" s="17"/>
        <tr r="B12" s="17"/>
        <tr r="B9" s="17"/>
        <tr r="B9" s="17"/>
        <tr r="B16" s="17"/>
        <tr r="B16" s="17"/>
        <tr r="B11" s="17"/>
        <tr r="B11" s="17"/>
        <tr r="B15" s="17"/>
      </tp>
    </main>
  </volType>
</volTypes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sheetMetadata" Target="metadata.xml"/><Relationship Id="rId21" Type="http://schemas.openxmlformats.org/officeDocument/2006/relationships/pivotCacheDefinition" Target="pivotCache/pivotCacheDefinition9.xml"/><Relationship Id="rId42" Type="http://schemas.openxmlformats.org/officeDocument/2006/relationships/customXml" Target="../customXml/item14.xml"/><Relationship Id="rId47" Type="http://schemas.openxmlformats.org/officeDocument/2006/relationships/customXml" Target="../customXml/item19.xml"/><Relationship Id="rId63" Type="http://schemas.openxmlformats.org/officeDocument/2006/relationships/customXml" Target="../customXml/item35.xml"/><Relationship Id="rId68" Type="http://schemas.openxmlformats.org/officeDocument/2006/relationships/customXml" Target="../customXml/item40.xml"/><Relationship Id="rId7" Type="http://schemas.openxmlformats.org/officeDocument/2006/relationships/worksheet" Target="worksheets/sheet7.xml"/><Relationship Id="rId71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4.xml"/><Relationship Id="rId29" Type="http://schemas.openxmlformats.org/officeDocument/2006/relationships/customXml" Target="../customXml/item1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32" Type="http://schemas.openxmlformats.org/officeDocument/2006/relationships/customXml" Target="../customXml/item4.xml"/><Relationship Id="rId37" Type="http://schemas.openxmlformats.org/officeDocument/2006/relationships/customXml" Target="../customXml/item9.xml"/><Relationship Id="rId40" Type="http://schemas.openxmlformats.org/officeDocument/2006/relationships/customXml" Target="../customXml/item12.xml"/><Relationship Id="rId45" Type="http://schemas.openxmlformats.org/officeDocument/2006/relationships/customXml" Target="../customXml/item17.xml"/><Relationship Id="rId53" Type="http://schemas.openxmlformats.org/officeDocument/2006/relationships/customXml" Target="../customXml/item25.xml"/><Relationship Id="rId58" Type="http://schemas.openxmlformats.org/officeDocument/2006/relationships/customXml" Target="../customXml/item30.xml"/><Relationship Id="rId66" Type="http://schemas.openxmlformats.org/officeDocument/2006/relationships/customXml" Target="../customXml/item38.xml"/><Relationship Id="rId5" Type="http://schemas.openxmlformats.org/officeDocument/2006/relationships/worksheet" Target="worksheets/sheet5.xml"/><Relationship Id="rId61" Type="http://schemas.openxmlformats.org/officeDocument/2006/relationships/customXml" Target="../customXml/item33.xml"/><Relationship Id="rId19" Type="http://schemas.openxmlformats.org/officeDocument/2006/relationships/pivotCacheDefinition" Target="pivotCache/pivotCacheDefinition7.xml"/><Relationship Id="rId14" Type="http://schemas.openxmlformats.org/officeDocument/2006/relationships/pivotCacheDefinition" Target="pivotCache/pivotCacheDefinition2.xml"/><Relationship Id="rId22" Type="http://schemas.openxmlformats.org/officeDocument/2006/relationships/theme" Target="theme/theme1.xml"/><Relationship Id="rId27" Type="http://schemas.openxmlformats.org/officeDocument/2006/relationships/powerPivotData" Target="model/item.data"/><Relationship Id="rId30" Type="http://schemas.openxmlformats.org/officeDocument/2006/relationships/customXml" Target="../customXml/item2.xml"/><Relationship Id="rId35" Type="http://schemas.openxmlformats.org/officeDocument/2006/relationships/customXml" Target="../customXml/item7.xml"/><Relationship Id="rId43" Type="http://schemas.openxmlformats.org/officeDocument/2006/relationships/customXml" Target="../customXml/item15.xml"/><Relationship Id="rId48" Type="http://schemas.openxmlformats.org/officeDocument/2006/relationships/customXml" Target="../customXml/item20.xml"/><Relationship Id="rId56" Type="http://schemas.openxmlformats.org/officeDocument/2006/relationships/customXml" Target="../customXml/item28.xml"/><Relationship Id="rId64" Type="http://schemas.openxmlformats.org/officeDocument/2006/relationships/customXml" Target="../customXml/item36.xml"/><Relationship Id="rId69" Type="http://schemas.openxmlformats.org/officeDocument/2006/relationships/customXml" Target="../customXml/item41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2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5.xml"/><Relationship Id="rId25" Type="http://schemas.openxmlformats.org/officeDocument/2006/relationships/sharedStrings" Target="sharedStrings.xml"/><Relationship Id="rId33" Type="http://schemas.openxmlformats.org/officeDocument/2006/relationships/customXml" Target="../customXml/item5.xml"/><Relationship Id="rId38" Type="http://schemas.openxmlformats.org/officeDocument/2006/relationships/customXml" Target="../customXml/item10.xml"/><Relationship Id="rId46" Type="http://schemas.openxmlformats.org/officeDocument/2006/relationships/customXml" Target="../customXml/item18.xml"/><Relationship Id="rId59" Type="http://schemas.openxmlformats.org/officeDocument/2006/relationships/customXml" Target="../customXml/item31.xml"/><Relationship Id="rId67" Type="http://schemas.openxmlformats.org/officeDocument/2006/relationships/customXml" Target="../customXml/item39.xml"/><Relationship Id="rId20" Type="http://schemas.openxmlformats.org/officeDocument/2006/relationships/pivotCacheDefinition" Target="pivotCache/pivotCacheDefinition8.xml"/><Relationship Id="rId41" Type="http://schemas.openxmlformats.org/officeDocument/2006/relationships/customXml" Target="../customXml/item13.xml"/><Relationship Id="rId54" Type="http://schemas.openxmlformats.org/officeDocument/2006/relationships/customXml" Target="../customXml/item26.xml"/><Relationship Id="rId62" Type="http://schemas.openxmlformats.org/officeDocument/2006/relationships/customXml" Target="../customXml/item34.xml"/><Relationship Id="rId70" Type="http://schemas.openxmlformats.org/officeDocument/2006/relationships/volatileDependencies" Target="volatileDependenci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pivotCacheDefinition" Target="pivotCache/pivotCacheDefinition3.xml"/><Relationship Id="rId23" Type="http://schemas.openxmlformats.org/officeDocument/2006/relationships/connections" Target="connections.xml"/><Relationship Id="rId28" Type="http://schemas.openxmlformats.org/officeDocument/2006/relationships/calcChain" Target="calcChain.xml"/><Relationship Id="rId36" Type="http://schemas.openxmlformats.org/officeDocument/2006/relationships/customXml" Target="../customXml/item8.xml"/><Relationship Id="rId49" Type="http://schemas.openxmlformats.org/officeDocument/2006/relationships/customXml" Target="../customXml/item21.xml"/><Relationship Id="rId57" Type="http://schemas.openxmlformats.org/officeDocument/2006/relationships/customXml" Target="../customXml/item29.xml"/><Relationship Id="rId10" Type="http://schemas.openxmlformats.org/officeDocument/2006/relationships/worksheet" Target="worksheets/sheet10.xml"/><Relationship Id="rId31" Type="http://schemas.openxmlformats.org/officeDocument/2006/relationships/customXml" Target="../customXml/item3.xml"/><Relationship Id="rId44" Type="http://schemas.openxmlformats.org/officeDocument/2006/relationships/customXml" Target="../customXml/item16.xml"/><Relationship Id="rId52" Type="http://schemas.openxmlformats.org/officeDocument/2006/relationships/customXml" Target="../customXml/item24.xml"/><Relationship Id="rId60" Type="http://schemas.openxmlformats.org/officeDocument/2006/relationships/customXml" Target="../customXml/item32.xml"/><Relationship Id="rId65" Type="http://schemas.openxmlformats.org/officeDocument/2006/relationships/customXml" Target="../customXml/item3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pivotCacheDefinition" Target="pivotCache/pivotCacheDefinition1.xml"/><Relationship Id="rId18" Type="http://schemas.openxmlformats.org/officeDocument/2006/relationships/pivotCacheDefinition" Target="pivotCache/pivotCacheDefinition6.xml"/><Relationship Id="rId39" Type="http://schemas.openxmlformats.org/officeDocument/2006/relationships/customXml" Target="../customXml/item11.xml"/><Relationship Id="rId34" Type="http://schemas.openxmlformats.org/officeDocument/2006/relationships/customXml" Target="../customXml/item6.xml"/><Relationship Id="rId50" Type="http://schemas.openxmlformats.org/officeDocument/2006/relationships/customXml" Target="../customXml/item22.xml"/><Relationship Id="rId55" Type="http://schemas.openxmlformats.org/officeDocument/2006/relationships/customXml" Target="../customXml/item27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02.530640740741" createdVersion="5" refreshedVersion="8" minRefreshableVersion="3" recordCount="0" supportSubquery="1" supportAdvancedDrill="1" xr:uid="{13584FF9-9D93-4826-A06A-45BF70111A62}">
  <cacheSource type="external" connectionId="14"/>
  <cacheFields count="25">
    <cacheField name="[Columns].[Tables-Columns].[Table]" caption="Table" numFmtId="0" hierarchy="40" level="1">
      <sharedItems count="2">
        <s v="GoogleSheets"/>
        <s v="Last Refreshed D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GoogleSheets]"/>
            <x15:cachedUniqueName index="1" name="[Columns].[Tables-Columns].[Table].&amp;[Last Refreshed D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Cardinality]" caption="Cardinality" numFmtId="0" hierarchy="145" level="32767"/>
    <cacheField name="[Measures].[Table Size]" caption="Table Size" numFmtId="0" hierarchy="154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Encoding_]" caption="Encoding_" numFmtId="0" hierarchy="141" level="32767"/>
    <cacheField name="[Measures].[User Hierarchies Size]" caption="User Hierarchies Size" numFmtId="0" hierarchy="155" level="32767"/>
    <cacheField name="[Measures].[Relationships Size]" caption="Relationships Size" numFmtId="0" hierarchy="153" level="32767"/>
    <cacheField name="[Measures].[Table Size %]" caption="Table Size %" numFmtId="0" hierarchy="15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RI Violations #]" caption="RI Violations #" numFmtId="0" hierarchy="159" level="32767"/>
    <cacheField name="[Measures].[Bid. Filters]" caption="Bid. Filters" numFmtId="0" hierarchy="162" level="32767"/>
    <cacheField name="[Measures].[MMR]" caption="MMR" numFmtId="0" hierarchy="163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15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14"/>
      </fieldsUsage>
    </cacheHierarchy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 oneField="1">
      <fieldsUsage count="1">
        <fieldUsage x="16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 oneField="1">
      <fieldsUsage count="1">
        <fieldUsage x="11"/>
      </fieldsUsage>
    </cacheHierarchy>
    <cacheHierarchy uniqueName="[Measures].[Table Size]" caption="Table Size" measure="1" displayFolder="" measureGroup="Columns" count="0" oneField="1">
      <fieldsUsage count="1">
        <fieldUsage x="4"/>
      </fieldsUsage>
    </cacheHierarchy>
    <cacheHierarchy uniqueName="[Measures].[User Hierarchies Size]" caption="User Hierarchies Size" measure="1" displayFolder="" measureGroup="Columns" count="0" oneField="1">
      <fieldsUsage count="1">
        <fieldUsage x="10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 oneField="1">
      <fieldsUsage count="1">
        <fieldUsage x="12"/>
      </fieldsUsage>
    </cacheHierarchy>
    <cacheHierarchy uniqueName="[Measures].[Database Size %]" caption="Database Size %" measure="1" displayFolder="" measureGroup="Columns" count="0" oneField="1">
      <fieldsUsage count="1">
        <fieldUsage x="13"/>
      </fieldsUsage>
    </cacheHierarchy>
    <cacheHierarchy uniqueName="[Measures].[RI Violations #]" caption="RI Violations #" measure="1" displayFolder="" measureGroup="Columns" count="0" oneField="1">
      <fieldsUsage count="1">
        <fieldUsage x="17"/>
      </fieldsUsage>
    </cacheHierarchy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 oneField="1">
      <fieldsUsage count="1">
        <fieldUsage x="18"/>
      </fieldsUsage>
    </cacheHierarchy>
    <cacheHierarchy uniqueName="[Measures].[MMR]" caption="MMR" measure="1" displayFolder="" measureGroup="Columns" count="0" oneField="1">
      <fieldsUsage count="1">
        <fieldUsage x="19"/>
      </fieldsUsage>
    </cacheHierarchy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20"/>
      </fieldsUsage>
    </cacheHierarchy>
    <cacheHierarchy uniqueName="[Measures].[Pageable Segments #]" caption="Pageable Segments #" measure="1" displayFolder="" measureGroup="Columns" count="0" oneField="1">
      <fieldsUsage count="1">
        <fieldUsage x="21"/>
      </fieldsUsage>
    </cacheHierarchy>
    <cacheHierarchy uniqueName="[Measures].[Resident Segments #]" caption="Resident Segments #" measure="1" displayFolder="" measureGroup="Columns" count="0" oneField="1">
      <fieldsUsage count="1">
        <fieldUsage x="22"/>
      </fieldsUsage>
    </cacheHierarchy>
    <cacheHierarchy uniqueName="[Measures].[Last Accessed]" caption="Last Accessed" measure="1" displayFolder="" measureGroup="Columns" count="0" oneField="1">
      <fieldsUsage count="1">
        <fieldUsage x="24"/>
      </fieldsUsage>
    </cacheHierarchy>
    <cacheHierarchy uniqueName="[Measures].[Average Temperature]" caption="Average Temperature" measure="1" displayFolder="" measureGroup="Columns" count="0" oneField="1">
      <fieldsUsage count="1">
        <fieldUsage x="23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02.530642824073" createdVersion="5" refreshedVersion="8" minRefreshableVersion="3" recordCount="0" supportSubquery="1" supportAdvancedDrill="1" xr:uid="{40739DD8-D3AA-4F64-84B1-A51EFB581A07}">
  <cacheSource type="external" connectionId="14"/>
  <cacheFields count="16">
    <cacheField name="[Columns].[IsRowNumber].[IsRowNumber]" caption="IsRowNumber" numFmtId="0" hierarchy="35" level="1">
      <sharedItems containsSemiMixedTypes="0" containsNonDate="0" containsString="0"/>
    </cacheField>
    <cacheField name="[Columns].[FullColumnName].[FullColumnName]" caption="FullColumnName" numFmtId="0" hierarchy="30" level="1">
      <sharedItems count="19">
        <s v="'GoogleSheets'[COGS]"/>
        <s v="'GoogleSheets'[Country]"/>
        <s v="'GoogleSheets'[Date]"/>
        <s v="'GoogleSheets'[Discount Band]"/>
        <s v="'GoogleSheets'[Discounts]"/>
        <s v="'GoogleSheets'[Gross Sales]"/>
        <s v="'GoogleSheets'[Manufacturing Price]"/>
        <s v="'GoogleSheets'[Month Name]"/>
        <s v="'GoogleSheets'[Month Number]"/>
        <s v="'GoogleSheets'[Product]"/>
        <s v="'GoogleSheets'[Profit]"/>
        <s v="'GoogleSheets'[RowNumber-2662979B-1795-4F74-8F37-6A1BA8059B61]"/>
        <s v="'GoogleSheets'[Sale Price]"/>
        <s v="'GoogleSheets'[Sales]"/>
        <s v="'GoogleSheets'[Segment]"/>
        <s v="'GoogleSheets'[Units Sold]"/>
        <s v="'GoogleSheets'[Year]"/>
        <s v="'Last Refreshed Date'[Last Refreshed Date]"/>
        <s v="'Last Refreshed Date'[RowNumber-2662979B-1795-4F74-8F37-6A1BA8059B61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GoogleSheets'[COGS]]]"/>
            <x15:cachedUniqueName index="1" name="[Columns].[FullColumnName].&amp;['GoogleSheets'[Country]]]"/>
            <x15:cachedUniqueName index="2" name="[Columns].[FullColumnName].&amp;['GoogleSheets'[Date]]]"/>
            <x15:cachedUniqueName index="3" name="[Columns].[FullColumnName].&amp;['GoogleSheets'[Discount Band]]]"/>
            <x15:cachedUniqueName index="4" name="[Columns].[FullColumnName].&amp;['GoogleSheets'[Discounts]]]"/>
            <x15:cachedUniqueName index="5" name="[Columns].[FullColumnName].&amp;['GoogleSheets'[Gross Sales]]]"/>
            <x15:cachedUniqueName index="6" name="[Columns].[FullColumnName].&amp;['GoogleSheets'[Manufacturing Price]]]"/>
            <x15:cachedUniqueName index="7" name="[Columns].[FullColumnName].&amp;['GoogleSheets'[Month Name]]]"/>
            <x15:cachedUniqueName index="8" name="[Columns].[FullColumnName].&amp;['GoogleSheets'[Month Number]]]"/>
            <x15:cachedUniqueName index="9" name="[Columns].[FullColumnName].&amp;['GoogleSheets'[Product]]]"/>
            <x15:cachedUniqueName index="10" name="[Columns].[FullColumnName].&amp;['GoogleSheets'[Profit]]]"/>
            <x15:cachedUniqueName index="11" name="[Columns].[FullColumnName].&amp;['GoogleSheets'[RowNumber-2662979B-1795-4F74-8F37-6A1BA8059B61]]]"/>
            <x15:cachedUniqueName index="12" name="[Columns].[FullColumnName].&amp;['GoogleSheets'[Sale Price]]]"/>
            <x15:cachedUniqueName index="13" name="[Columns].[FullColumnName].&amp;['GoogleSheets'[Sales]]]"/>
            <x15:cachedUniqueName index="14" name="[Columns].[FullColumnName].&amp;['GoogleSheets'[Segment]]]"/>
            <x15:cachedUniqueName index="15" name="[Columns].[FullColumnName].&amp;['GoogleSheets'[Units Sold]]]"/>
            <x15:cachedUniqueName index="16" name="[Columns].[FullColumnName].&amp;['GoogleSheets'[Year]]]"/>
            <x15:cachedUniqueName index="17" name="[Columns].[FullColumnName].&amp;['Last Refreshed Date'[Last Refreshed Date]]]"/>
            <x15:cachedUniqueName index="18" name="[Columns].[FullColumnName].&amp;['Last Refreshed Date'[RowNumber-2662979B-1795-4F74-8F37-6A1BA8059B61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Columns Hierarchies Size]" caption="Columns Hierarchies Size" numFmtId="0" hierarchy="147" level="32767"/>
    <cacheField name="[Measures].[Dictionary Size]" caption="Dictionary Size" numFmtId="0" hierarchy="150" level="32767"/>
    <cacheField name="[Measures].[Partitions #]" caption="Partitions #" numFmtId="0" hierarchy="142" level="32767"/>
    <cacheField name="[Measures].[Encoding_]" caption="Encoding_" numFmtId="0" hierarchy="141" level="32767"/>
    <cacheField name="[Measures].[Database Size %]" caption="Database Size %" numFmtId="0" hierarchy="158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9"/>
      </fieldsUsage>
    </cacheHierarchy>
    <cacheHierarchy uniqueName="[Measures].[Partitions #]" caption="Partitions #" measure="1" displayFolder="" measureGroup="Columns" count="0" oneField="1">
      <fieldsUsage count="1">
        <fieldUsage x="8"/>
      </fieldsUsage>
    </cacheHierarchy>
    <cacheHierarchy uniqueName="[Measures].[Rows]" caption="Rows" measure="1" displayFolder="" measureGroup="Columns" count="0" oneField="1">
      <fieldsUsage count="1">
        <fieldUsage x="2"/>
      </fieldsUsage>
    </cacheHierarchy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3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 oneField="1">
      <fieldsUsage count="1">
        <fieldUsage x="6"/>
      </fieldsUsage>
    </cacheHierarchy>
    <cacheHierarchy uniqueName="[Measures].[Columns Total Size]" caption="Columns Total Size" measure="1" displayFolder="" measureGroup="Columns" count="0" oneField="1">
      <fieldsUsage count="1">
        <fieldUsage x="4"/>
      </fieldsUsage>
    </cacheHierarchy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11"/>
      </fieldsUsage>
    </cacheHierarchy>
    <cacheHierarchy uniqueName="[Measures].[Pageable Segments #]" caption="Pageable Segments #" measure="1" displayFolder="" measureGroup="Columns" count="0" oneField="1">
      <fieldsUsage count="1">
        <fieldUsage x="12"/>
      </fieldsUsage>
    </cacheHierarchy>
    <cacheHierarchy uniqueName="[Measures].[Resident Segments #]" caption="Resident Segments #" measure="1" displayFolder="" measureGroup="Columns" count="0" oneField="1">
      <fieldsUsage count="1">
        <fieldUsage x="13"/>
      </fieldsUsage>
    </cacheHierarchy>
    <cacheHierarchy uniqueName="[Measures].[Last Accessed]" caption="Last Accessed" measure="1" displayFolder="" measureGroup="Columns" count="0" oneField="1">
      <fieldsUsage count="1">
        <fieldUsage x="15"/>
      </fieldsUsage>
    </cacheHierarchy>
    <cacheHierarchy uniqueName="[Measures].[Average Temperature]" caption="Average Temperature" measure="1" displayFolder="" measureGroup="Columns" count="0" oneField="1">
      <fieldsUsage count="1">
        <fieldUsage x="14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02.530644791666" createdVersion="5" refreshedVersion="8" minRefreshableVersion="3" recordCount="0" supportSubquery="1" supportAdvancedDrill="1" xr:uid="{EA39F793-B0CA-4BB8-8891-109DB697E8F0}">
  <cacheSource type="external" connectionId="14"/>
  <cacheFields count="11">
    <cacheField name="[Measures].[Cardinality]" caption="Cardinality" numFmtId="0" hierarchy="145" level="32767"/>
    <cacheField name="[Measures].[Partitions #]" caption="Partitions #" numFmtId="0" hierarchy="142" level="32767"/>
    <cacheField name="[Columns].[Tables-Columns].[Table]" caption="Table" numFmtId="0" hierarchy="40" level="1">
      <sharedItems count="2">
        <s v="GoogleSheets"/>
        <s v="Last Refreshed D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GoogleSheets]"/>
            <x15:cachedUniqueName index="1" name="[Columns].[Tables-Columns].[Table].&amp;[Last Refreshed D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 Segments].[PartitionName].[PartitionName]" caption="PartitionName" numFmtId="0" hierarchy="50" level="1">
      <sharedItems count="2">
        <s v="GoogleSheets"/>
        <s v="Last Refreshed Date"/>
      </sharedItems>
      <extLst>
        <ext xmlns:x15="http://schemas.microsoft.com/office/spreadsheetml/2010/11/main" uri="{4F2E5C28-24EA-4eb8-9CBF-B6C8F9C3D259}">
          <x15:cachedUniqueNames>
            <x15:cachedUniqueName index="0" name="[Columns Segments].[PartitionName].&amp;[GoogleSheets]"/>
            <x15:cachedUniqueName index="1" name="[Columns Segments].[PartitionName].&amp;[Last Refreshed Date]"/>
          </x15:cachedUniqueNames>
        </ext>
      </extLst>
    </cacheField>
    <cacheField name="[Measures].[Data Size]" caption="Data Size" numFmtId="0" hierarchy="149" level="32767"/>
    <cacheField name="[Measures].[Total Segments #]" caption="Total Segments #" numFmtId="0" hierarchy="179" level="32767"/>
    <cacheField name="[Measures].[Pageable Segments #]" caption="Pageable Segments #" numFmtId="0" hierarchy="180" level="32767"/>
    <cacheField name="[Measures].[Resident Segments #]" caption="Resident Segments #" numFmtId="0" hierarchy="181" level="32767"/>
    <cacheField name="[Measures].[Average Temperature]" caption="Average Temperature" numFmtId="0" hierarchy="183" level="32767"/>
    <cacheField name="[Measures].[Last Accessed]" caption="Last Accessed" numFmtId="0" hierarchy="18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0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2"/>
        <fieldUsage x="3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>
      <fieldsUsage count="2">
        <fieldUsage x="-1"/>
        <fieldUsage x="4"/>
      </fieldsUsage>
    </cacheHierarchy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 oneField="1">
      <fieldsUsage count="1">
        <fieldUsage x="0"/>
      </fieldsUsage>
    </cacheHierarchy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5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 oneField="1">
      <fieldsUsage count="1">
        <fieldUsage x="6"/>
      </fieldsUsage>
    </cacheHierarchy>
    <cacheHierarchy uniqueName="[Measures].[Pageable Segments #]" caption="Pageable Segments #" measure="1" displayFolder="" measureGroup="Columns" count="0" oneField="1">
      <fieldsUsage count="1">
        <fieldUsage x="7"/>
      </fieldsUsage>
    </cacheHierarchy>
    <cacheHierarchy uniqueName="[Measures].[Resident Segments #]" caption="Resident Segments #" measure="1" displayFolder="" measureGroup="Columns" count="0" oneField="1">
      <fieldsUsage count="1">
        <fieldUsage x="8"/>
      </fieldsUsage>
    </cacheHierarchy>
    <cacheHierarchy uniqueName="[Measures].[Last Accessed]" caption="Last Accessed" measure="1" displayFolder="" measureGroup="Columns" count="0" oneField="1">
      <fieldsUsage count="1">
        <fieldUsage x="10"/>
      </fieldsUsage>
    </cacheHierarchy>
    <cacheHierarchy uniqueName="[Measures].[Average Temperature]" caption="Average Temperature" measure="1" displayFolder="" measureGroup="Columns" count="0" oneField="1">
      <fieldsUsage count="1">
        <fieldUsage x="9"/>
      </fieldsUsage>
    </cacheHierarchy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02.530646296298" createdVersion="5" refreshedVersion="8" minRefreshableVersion="3" recordCount="0" supportSubquery="1" supportAdvancedDrill="1" xr:uid="{D2E9800E-06BE-42DE-A36F-FAC6E0864F40}">
  <cacheSource type="external" connectionId="14"/>
  <cacheFields count="5">
    <cacheField name="[Columns].[Tables-Columns].[Table]" caption="Table" numFmtId="0" hierarchy="40" level="1">
      <sharedItems count="1">
        <s v="Date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Date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Measures].[User Hierarchies Size]" caption="User Hierarchies Size" numFmtId="0" hierarchy="155" level="32767"/>
    <cacheField name="[User Hierarchies].[UserHierarchyName].[UserHierarchyName]" caption="UserHierarchyName" numFmtId="0" hierarchy="96" level="1">
      <sharedItems count="1">
        <s v="Date Hierarchy"/>
      </sharedItems>
      <extLst>
        <ext xmlns:x15="http://schemas.microsoft.com/office/spreadsheetml/2010/11/main" uri="{4F2E5C28-24EA-4eb8-9CBF-B6C8F9C3D259}">
          <x15:cachedUniqueNames>
            <x15:cachedUniqueName index="0" name="[User Hierarchies].[UserHierarchyName].&amp;[Date Hierarchy]"/>
          </x15:cachedUniqueNames>
        </ext>
      </extLst>
    </cacheField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>
      <fieldsUsage count="2">
        <fieldUsage x="-1"/>
        <fieldUsage x="4"/>
      </fieldsUsage>
    </cacheHierarchy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 oneField="1">
      <fieldsUsage count="1">
        <fieldUsage x="3"/>
      </fieldsUsage>
    </cacheHierarchy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02.530647916668" createdVersion="5" refreshedVersion="8" minRefreshableVersion="3" recordCount="0" supportSubquery="1" supportAdvancedDrill="1" xr:uid="{68A354A3-D07C-4E8B-8904-AF66491F4889}">
  <cacheSource type="external" connectionId="14"/>
  <cacheFields count="14">
    <cacheField name="[Columns].[Tables-Columns].[Table]" caption="Table" numFmtId="0" hierarchy="40" level="1">
      <sharedItems count="1">
        <s v="Sales"/>
      </sharedItems>
      <extLst>
        <ext xmlns:x15="http://schemas.microsoft.com/office/spreadsheetml/2010/11/main" uri="{4F2E5C28-24EA-4eb8-9CBF-B6C8F9C3D259}">
          <x15:cachedUniqueNames>
            <x15:cachedUniqueName index="0" name="[Columns].[Tables-Columns].[Table].&amp;[Sales]"/>
          </x15:cachedUniqueNames>
        </ext>
      </extLst>
    </cacheField>
    <cacheField name="[Columns].[Tables-Columns].[Column]" caption="Column" numFmtId="0" hierarchy="40" level="2">
      <sharedItems containsSemiMixedTypes="0" containsNonDate="0" containsString="0"/>
    </cacheField>
    <cacheField name="[Columns].[IsRowNumber].[IsRowNumber]" caption="IsRowNumber" numFmtId="0" hierarchy="35" level="1">
      <sharedItems containsSemiMixedTypes="0" containsNonDate="0" containsString="0"/>
    </cacheField>
    <cacheField name="[Relationships].[Relationship].[Relationship]" caption="Relationship" numFmtId="0" hierarchy="85" level="1">
      <sharedItems count="4">
        <s v="'Sales'[Date] ∞←1 'Date'[Date]"/>
        <s v="'Sales'[ID_Country] ∞←1 'DimCountry'[ID_Country]"/>
        <s v="'Sales'[ID_Product] ∞←1 'DimProduct'[ID_Product]"/>
        <s v="'Sales'[ID_Segment] ∞←1 'DimSegment'[ID_Segment]"/>
      </sharedItems>
      <extLst>
        <ext xmlns:x15="http://schemas.microsoft.com/office/spreadsheetml/2010/11/main" uri="{4F2E5C28-24EA-4eb8-9CBF-B6C8F9C3D259}">
          <x15:cachedUniqueNames>
            <x15:cachedUniqueName index="0" name="[Relationships].[Relationship].&amp;['Sales'[Date]] ∞←1 'Date'[Date]]]"/>
            <x15:cachedUniqueName index="1" name="[Relationships].[Relationship].&amp;['Sales'[ID_Country]] ∞←1 'DimCountry'[ID_Country]]]"/>
            <x15:cachedUniqueName index="2" name="[Relationships].[Relationship].&amp;['Sales'[ID_Product]] ∞←1 'DimProduct'[ID_Product]]]"/>
            <x15:cachedUniqueName index="3" name="[Relationships].[Relationship].&amp;['Sales'[ID_Segment]] ∞←1 'DimSegment'[ID_Segment]]]"/>
          </x15:cachedUniqueNames>
        </ext>
      </extLst>
    </cacheField>
    <cacheField name="[Relationships].[Cardinality (Filter)].[Cardinality (Filter)]" caption="Cardinality (Filter)" numFmtId="0" hierarchy="78" level="1">
      <sharedItems containsSemiMixedTypes="0" containsNonDate="0" containsString="0"/>
    </cacheField>
    <cacheField name="[Measures].[Relationship Type]" caption="Relationship Type" numFmtId="0" hierarchy="164" level="32767"/>
    <cacheField name="[Measures].[Max From Cardinality]" caption="Max From Cardinality" numFmtId="0" hierarchy="151" level="32767"/>
    <cacheField name="[Measures].[Max To Cardinality]" caption="Max To Cardinality" numFmtId="0" hierarchy="152" level="32767"/>
    <cacheField name="[Measures].[Missing Keys]" caption="Missing Keys" numFmtId="0" hierarchy="160" level="32767"/>
    <cacheField name="[Measures].[Invalid Rows]" caption="Invalid Rows" numFmtId="0" hierarchy="161" level="32767"/>
    <cacheField name="[Measures].[Relationships Size]" caption="Relationships Size" numFmtId="0" hierarchy="153" level="32767"/>
    <cacheField name="[Measures].[Bid. Filters]" caption="Bid. Filters" numFmtId="0" hierarchy="162" level="32767"/>
    <cacheField name="[Measures].[MMR]" caption="MMR" numFmtId="0" hierarchy="163" level="32767"/>
    <cacheField name="[Measures].[One to Many Ratio %]" caption="One to Many Ratio %" numFmtId="0" hierarchy="165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2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>
      <fieldsUsage count="3">
        <fieldUsage x="-1"/>
        <fieldUsage x="0"/>
        <fieldUsage x="1"/>
      </fieldsUsage>
    </cacheHierarchy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>
      <fieldsUsage count="2">
        <fieldUsage x="-1"/>
        <fieldUsage x="4"/>
      </fieldsUsage>
    </cacheHierarchy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>
      <fieldsUsage count="2">
        <fieldUsage x="-1"/>
        <fieldUsage x="3"/>
      </fieldsUsage>
    </cacheHierarchy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 oneField="1">
      <fieldsUsage count="1">
        <fieldUsage x="6"/>
      </fieldsUsage>
    </cacheHierarchy>
    <cacheHierarchy uniqueName="[Measures].[Max To Cardinality]" caption="Max To Cardinality" measure="1" displayFolder="" measureGroup="Columns" count="0" oneField="1">
      <fieldsUsage count="1">
        <fieldUsage x="7"/>
      </fieldsUsage>
    </cacheHierarchy>
    <cacheHierarchy uniqueName="[Measures].[Relationships Size]" caption="Relationships Size" measure="1" displayFolder="" measureGroup="Columns" count="0" oneField="1">
      <fieldsUsage count="1">
        <fieldUsage x="10"/>
      </fieldsUsage>
    </cacheHierarchy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 oneField="1">
      <fieldsUsage count="1">
        <fieldUsage x="8"/>
      </fieldsUsage>
    </cacheHierarchy>
    <cacheHierarchy uniqueName="[Measures].[Invalid Rows]" caption="Invalid Rows" measure="1" displayFolder="" measureGroup="Columns" count="0" oneField="1">
      <fieldsUsage count="1">
        <fieldUsage x="9"/>
      </fieldsUsage>
    </cacheHierarchy>
    <cacheHierarchy uniqueName="[Measures].[Bid. Filters]" caption="Bid. Filters" measure="1" displayFolder="" measureGroup="Columns" count="0" oneField="1">
      <fieldsUsage count="1">
        <fieldUsage x="11"/>
      </fieldsUsage>
    </cacheHierarchy>
    <cacheHierarchy uniqueName="[Measures].[MMR]" caption="MMR" measure="1" displayFolder="" measureGroup="Columns" count="0" oneField="1">
      <fieldsUsage count="1">
        <fieldUsage x="12"/>
      </fieldsUsage>
    </cacheHierarchy>
    <cacheHierarchy uniqueName="[Measures].[Relationship Type]" caption="Relationship Type" measure="1" displayFolder="" measureGroup="Columns" count="0" oneField="1">
      <fieldsUsage count="1">
        <fieldUsage x="5"/>
      </fieldsUsage>
    </cacheHierarchy>
    <cacheHierarchy uniqueName="[Measures].[One to Many Ratio %]" caption="One to Many Ratio %" measure="1" displayFolder="" measureGroup="Columns" count="0" oneField="1">
      <fieldsUsage count="1">
        <fieldUsage x="13"/>
      </fieldsUsage>
    </cacheHierarchy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02.530649305554" createdVersion="5" refreshedVersion="8" minRefreshableVersion="3" recordCount="0" supportSubquery="1" supportAdvancedDrill="1" xr:uid="{B05279EA-6FCA-45E8-AA61-CD645ECEC55F}">
  <cacheSource type="external" connectionId="14"/>
  <cacheFields count="7">
    <cacheField name="[Columns].[IsRowNumber].[IsRowNumber]" caption="IsRowNumber" numFmtId="0" hierarchy="35" level="1">
      <sharedItems containsSemiMixedTypes="0" containsNonDate="0" containsString="0"/>
    </cacheField>
    <cacheField name="[Columns Segments].[CompressionType].[CompressionType]" caption="CompressionType" numFmtId="0" hierarchy="46" level="1">
      <sharedItems count="2">
        <s v="C123"/>
        <s v="NOSPLIT"/>
      </sharedItems>
      <extLst>
        <ext xmlns:x15="http://schemas.microsoft.com/office/spreadsheetml/2010/11/main" uri="{4F2E5C28-24EA-4eb8-9CBF-B6C8F9C3D259}">
          <x15:cachedUniqueNames>
            <x15:cachedUniqueName index="0" name="[Columns Segments].[CompressionType].&amp;[C123]"/>
            <x15:cachedUniqueName index="1" name="[Columns Segments].[CompressionType].&amp;[NOSPLIT]"/>
          </x15:cachedUniqueNames>
        </ext>
      </extLst>
    </cacheField>
    <cacheField name="[Columns Segments].[BitsCount].[BitsCount]" caption="BitsCount" numFmtId="0" hierarchy="43" level="1">
      <sharedItems containsString="0" containsBlank="1" containsNumber="1" containsInteger="1" minValue="1" maxValue="32" count="11">
        <m/>
        <n v="1"/>
        <n v="2"/>
        <n v="3"/>
        <n v="4"/>
        <n v="5"/>
        <n v="6"/>
        <n v="10"/>
        <n v="12"/>
        <n v="16"/>
        <n v="32"/>
      </sharedItems>
      <extLst>
        <ext xmlns:x15="http://schemas.microsoft.com/office/spreadsheetml/2010/11/main" uri="{4F2E5C28-24EA-4eb8-9CBF-B6C8F9C3D259}">
          <x15:cachedUniqueNames>
            <x15:cachedUniqueName index="0" name="[Columns Segments].[BitsCount].&amp;"/>
            <x15:cachedUniqueName index="1" name="[Columns Segments].[BitsCount].&amp;[1]"/>
            <x15:cachedUniqueName index="2" name="[Columns Segments].[BitsCount].&amp;[2]"/>
            <x15:cachedUniqueName index="3" name="[Columns Segments].[BitsCount].&amp;[3]"/>
            <x15:cachedUniqueName index="4" name="[Columns Segments].[BitsCount].&amp;[4]"/>
            <x15:cachedUniqueName index="5" name="[Columns Segments].[BitsCount].&amp;[5]"/>
            <x15:cachedUniqueName index="6" name="[Columns Segments].[BitsCount].&amp;[6]"/>
            <x15:cachedUniqueName index="7" name="[Columns Segments].[BitsCount].&amp;[10]"/>
            <x15:cachedUniqueName index="8" name="[Columns Segments].[BitsCount].&amp;[12]"/>
            <x15:cachedUniqueName index="9" name="[Columns Segments].[BitsCount].&amp;[16]"/>
            <x15:cachedUniqueName index="10" name="[Columns Segments].[BitsCount].&amp;[32]"/>
          </x15:cachedUniqueNames>
        </ext>
      </extLst>
    </cacheField>
    <cacheField name="[Measures].[Data Size]" caption="Data Size" numFmtId="0" hierarchy="149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0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0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>
      <fieldsUsage count="2">
        <fieldUsage x="-1"/>
        <fieldUsage x="2"/>
      </fieldsUsage>
    </cacheHierarchy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>
      <fieldsUsage count="2">
        <fieldUsage x="-1"/>
        <fieldUsage x="1"/>
      </fieldsUsage>
    </cacheHierarchy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6"/>
      </fieldsUsage>
    </cacheHierarchy>
    <cacheHierarchy uniqueName="[Measures].[Rows]" caption="Rows" measure="1" displayFolder="" measureGroup="Columns" count="0"/>
    <cacheHierarchy uniqueName="[Measures].[Segments #]" caption="Segments #" measure="1" displayFolder="" measureGroup="Columns" count="0" oneField="1">
      <fieldsUsage count="1">
        <fieldUsage x="5"/>
      </fieldsUsage>
    </cacheHierarchy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 oneField="1">
      <fieldsUsage count="1">
        <fieldUsage x="3"/>
      </fieldsUsage>
    </cacheHierarchy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4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02.530651157409" createdVersion="5" refreshedVersion="8" minRefreshableVersion="3" recordCount="0" supportSubquery="1" supportAdvancedDrill="1" xr:uid="{DE03D3FF-2779-4F11-B600-41A5CC423425}">
  <cacheSource type="external" connectionId="14"/>
  <cacheFields count="13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4">
        <s v="DateTime"/>
        <s v="Double"/>
        <s v="Int64"/>
        <s v="String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Double]"/>
            <x15:cachedUniqueName index="2" name="[Columns].[DataType].&amp;[Int64]"/>
            <x15:cachedUniqueName index="3" name="[Columns].[DataType].&amp;[String]"/>
          </x15:cachedUniqueNames>
        </ext>
      </extLst>
    </cacheField>
    <cacheField name="[Columns].[FullColumnName].[FullColumnName]" caption="FullColumnName" numFmtId="0" hierarchy="30" level="1">
      <sharedItems count="3">
        <s v="'Currency Exchange'[Exchange]"/>
        <s v="'Product'[Weight]"/>
        <s v="'Sales'[Exchange Rat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rrency Exchange'[Exchange]]]"/>
            <x15:cachedUniqueName index="1" name="[Columns].[FullColumnName].&amp;['Product'[Weight]]]"/>
            <x15:cachedUniqueName index="2" name="[Columns].[FullColumnName].&amp;['Sales'[Exchange Rate]]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0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 oneField="1">
      <fieldsUsage count="1">
        <fieldUsage x="11"/>
      </fieldsUsage>
    </cacheHierarchy>
    <cacheHierarchy uniqueName="[Measures].[Rows]" caption="Rows" measure="1" displayFolder="" measureGroup="Columns" count="0" oneField="1">
      <fieldsUsage count="1">
        <fieldUsage x="3"/>
      </fieldsUsage>
    </cacheHierarchy>
    <cacheHierarchy uniqueName="[Measures].[Segments #]" caption="Segments #" measure="1" displayFolder="" measureGroup="Columns" count="0" oneField="1">
      <fieldsUsage count="1">
        <fieldUsage x="10"/>
      </fieldsUsage>
    </cacheHierarchy>
    <cacheHierarchy uniqueName="[Measures].[Cardinality]" caption="Cardinality" measure="1" displayFolder="" measureGroup="Columns" count="0" oneField="1">
      <fieldsUsage count="1">
        <fieldUsage x="4"/>
      </fieldsUsage>
    </cacheHierarchy>
    <cacheHierarchy uniqueName="[Measures].[Columns #]" caption="Columns #" measure="1" displayFolder="" measureGroup="Columns" count="0" oneField="1">
      <fieldsUsage count="1">
        <fieldUsage x="12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8"/>
      </fieldsUsage>
    </cacheHierarchy>
    <cacheHierarchy uniqueName="[Measures].[Columns Total Size]" caption="Columns Total Size" measure="1" displayFolder="" measureGroup="Columns" count="0" oneField="1">
      <fieldsUsage count="1">
        <fieldUsage x="5"/>
      </fieldsUsage>
    </cacheHierarchy>
    <cacheHierarchy uniqueName="[Measures].[Data Size]" caption="Data Size" measure="1" displayFolder="" measureGroup="Columns" count="0" oneField="1">
      <fieldsUsage count="1">
        <fieldUsage x="6"/>
      </fieldsUsage>
    </cacheHierarchy>
    <cacheHierarchy uniqueName="[Measures].[Dictionary Size]" caption="Dictionary Size" measure="1" displayFolder="" measureGroup="Columns" count="0" oneField="1">
      <fieldsUsage count="1">
        <fieldUsage x="7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9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Kamil Soszka" refreshedDate="45802.530653125003" createdVersion="5" refreshedVersion="8" minRefreshableVersion="3" recordCount="0" supportSubquery="1" supportAdvancedDrill="1" xr:uid="{1B0D3971-82F0-45E3-BF3B-ADEC32150505}">
  <cacheSource type="external" connectionId="14"/>
  <cacheFields count="15">
    <cacheField name="[Columns].[IsRowNumber].[IsRowNumber]" caption="IsRowNumber" numFmtId="0" hierarchy="35" level="1">
      <sharedItems containsSemiMixedTypes="0" containsNonDate="0" containsString="0"/>
    </cacheField>
    <cacheField name="[Columns].[DataType].[DataType]" caption="DataType" numFmtId="0" hierarchy="24" level="1">
      <sharedItems count="4">
        <s v="DateTime"/>
        <s v="Int64"/>
        <s v="String"/>
        <s v="Double"/>
      </sharedItems>
      <extLst>
        <ext xmlns:x15="http://schemas.microsoft.com/office/spreadsheetml/2010/11/main" uri="{4F2E5C28-24EA-4eb8-9CBF-B6C8F9C3D259}">
          <x15:cachedUniqueNames>
            <x15:cachedUniqueName index="0" name="[Columns].[DataType].&amp;[DateTime]"/>
            <x15:cachedUniqueName index="1" name="[Columns].[DataType].&amp;[Int64]"/>
            <x15:cachedUniqueName index="2" name="[Columns].[DataType].&amp;[String]"/>
            <x15:cachedUniqueName index="3" name="[Columns].[DataType].&amp;[Double]"/>
          </x15:cachedUniqueNames>
        </ext>
      </extLst>
    </cacheField>
    <cacheField name="[Columns].[FullColumnName].[FullColumnName]" caption="FullColumnName" numFmtId="0" hierarchy="30" level="1">
      <sharedItems containsNonDate="0" count="7">
        <s v="'Customer'[Yearly Income]"/>
        <s v="'Sales'[Net Price]"/>
        <s v="'Sales'[Unit Cost]"/>
        <s v="'Sales'[Unit Discount]"/>
        <s v="'Sales'[Unit Price]"/>
        <s v="'Product'[Unit Cost]"/>
        <s v="'Product'[Unit Price]"/>
      </sharedItems>
      <extLst>
        <ext xmlns:x15="http://schemas.microsoft.com/office/spreadsheetml/2010/11/main" uri="{4F2E5C28-24EA-4eb8-9CBF-B6C8F9C3D259}">
          <x15:cachedUniqueNames>
            <x15:cachedUniqueName index="0" name="[Columns].[FullColumnName].&amp;['Customer'[Yearly Income]]]"/>
            <x15:cachedUniqueName index="1" name="[Columns].[FullColumnName].&amp;['Sales'[Net Price]]]"/>
            <x15:cachedUniqueName index="2" name="[Columns].[FullColumnName].&amp;['Sales'[Unit Cost]]]"/>
            <x15:cachedUniqueName index="3" name="[Columns].[FullColumnName].&amp;['Sales'[Unit Discount]]]"/>
            <x15:cachedUniqueName index="4" name="[Columns].[FullColumnName].&amp;['Sales'[Unit Price]]]"/>
            <x15:cachedUniqueName index="5" name="[Columns].[FullColumnName].&amp;['Product'[Unit Cost]]]"/>
            <x15:cachedUniqueName index="6" name="[Columns].[FullColumnName].&amp;['Product'[Unit Price]]]"/>
          </x15:cachedUniqueNames>
        </ext>
      </extLst>
    </cacheField>
    <cacheField name="[Columns].[Encoding].[Encoding]" caption="Encoding" numFmtId="0" hierarchy="27" level="1">
      <sharedItems count="2">
        <s v="HASH"/>
        <s v="VALUE"/>
      </sharedItems>
      <extLst>
        <ext xmlns:x15="http://schemas.microsoft.com/office/spreadsheetml/2010/11/main" uri="{4F2E5C28-24EA-4eb8-9CBF-B6C8F9C3D259}">
          <x15:cachedUniqueNames>
            <x15:cachedUniqueName index="0" name="[Columns].[Encoding].&amp;[HASH]"/>
            <x15:cachedUniqueName index="1" name="[Columns].[Encoding].&amp;[VALUE]"/>
          </x15:cachedUniqueNames>
        </ext>
      </extLst>
    </cacheField>
    <cacheField name="[Measures].[Rows]" caption="Rows" numFmtId="0" hierarchy="143" level="32767"/>
    <cacheField name="[Measures].[Cardinality]" caption="Cardinality" numFmtId="0" hierarchy="145" level="32767"/>
    <cacheField name="[Measures].[Columns Total Size]" caption="Columns Total Size" numFmtId="0" hierarchy="148" level="32767"/>
    <cacheField name="[Measures].[Data Size]" caption="Data Size" numFmtId="0" hierarchy="149" level="32767"/>
    <cacheField name="[Measures].[Dictionary Size]" caption="Dictionary Size" numFmtId="0" hierarchy="150" level="32767"/>
    <cacheField name="[Measures].[Columns Hierarchies Size]" caption="Columns Hierarchies Size" numFmtId="0" hierarchy="147" level="32767"/>
    <cacheField name="[Measures].[Database Size %]" caption="Database Size %" numFmtId="0" hierarchy="158" level="32767"/>
    <cacheField name="[Measures].[Segments #]" caption="Segments #" numFmtId="0" hierarchy="144" level="32767"/>
    <cacheField name="[Measures].[Partitions #]" caption="Partitions #" numFmtId="0" hierarchy="142" level="32767"/>
    <cacheField name="[Measures].[Columns #]" caption="Columns #" numFmtId="0" hierarchy="146" level="32767"/>
    <cacheField name="[Measures].[Encoding_]" caption="Encoding_" numFmtId="0" hierarchy="141" level="32767"/>
  </cacheFields>
  <cacheHierarchies count="204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0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0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0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0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0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0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0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0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0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0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0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0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0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0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0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0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0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0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0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0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0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0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0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0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>
      <fieldsUsage count="2">
        <fieldUsage x="-1"/>
        <fieldUsage x="1"/>
      </fieldsUsage>
    </cacheHierarchy>
    <cacheHierarchy uniqueName="[Columns].[Description]" caption="Description" attribute="1" defaultMemberUniqueName="[Columns].[Description].[All]" allUniqueName="[Columns].[Description].[All]" dimensionUniqueName="[Columns]" displayFolder="" count="0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0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>
      <fieldsUsage count="2">
        <fieldUsage x="-1"/>
        <fieldUsage x="3"/>
      </fieldsUsage>
    </cacheHierarchy>
    <cacheHierarchy uniqueName="[Columns].[EncodingHint]" caption="EncodingHint" attribute="1" defaultMemberUniqueName="[Columns].[EncodingHint].[All]" allUniqueName="[Columns].[EncodingHint].[All]" dimensionUniqueName="[Columns]" displayFolder="" count="0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0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>
      <fieldsUsage count="2">
        <fieldUsage x="-1"/>
        <fieldUsage x="2"/>
      </fieldsUsage>
    </cacheHierarchy>
    <cacheHierarchy uniqueName="[Columns].[IsAvailableInMDX]" caption="IsAvailableInMDX" attribute="1" defaultMemberUniqueName="[Columns].[IsAvailableInMDX].[All]" allUniqueName="[Columns].[IsAvailableInMDX].[All]" dimensionUniqueName="[Columns]" displayFolder="" count="0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0" memberValueDatatype="11" unbalanced="0"/>
    <cacheHierarchy uniqueName="[Columns].[IsKey]" caption="IsKey" attribute="1" defaultMemberUniqueName="[Columns].[IsKey].[All]" allUniqueName="[Columns].[IsKey].[All]" dimensionUniqueName="[Columns]" displayFolder="" count="0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0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>
      <fieldsUsage count="2">
        <fieldUsage x="-1"/>
        <fieldUsage x="0"/>
      </fieldsUsage>
    </cacheHierarchy>
    <cacheHierarchy uniqueName="[Columns].[IsUnique]" caption="IsUnique" attribute="1" defaultMemberUniqueName="[Columns].[IsUnique].[All]" allUniqueName="[Columns].[IsUnique].[All]" dimensionUniqueName="[Columns]" displayFolder="" count="0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0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0" memberValueDatatype="130" unbalanced="0"/>
    <cacheHierarchy uniqueName="[Columns].[State]" caption="State" attribute="1" defaultMemberUniqueName="[Columns].[State].[All]" allUniqueName="[Columns].[State].[All]" dimensionUniqueName="[Columns]" displayFolder="" count="0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0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0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0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0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0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0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0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0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0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0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0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0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0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0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0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0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0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0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0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0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0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0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0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0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0" memberValueDatatype="130" unbalanced="0"/>
    <cacheHierarchy uniqueName="[Measures List].[DataType]" caption="DataType" attribute="1" defaultMemberUniqueName="[Measures List].[DataType].[All]" allUniqueName="[Measures List].[DataType].[All]" dimensionUniqueName="[Measures List]" displayFolder="" count="0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0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0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0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0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0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0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0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0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0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0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0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0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0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0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0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0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0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0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0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0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0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0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0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0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0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0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0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0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0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0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0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0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0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0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0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0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0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0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0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0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0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0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0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0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0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0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0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0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0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0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0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0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0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0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0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0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0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0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0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0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0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0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0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0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0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0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0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0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0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0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0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0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0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0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0" memberValueDatatype="20" unbalanced="0" hidden="1"/>
    <cacheHierarchy uniqueName="[Measures].[Encoding_]" caption="Encoding_" measure="1" displayFolder="" measureGroup="Columns" count="0" oneField="1">
      <fieldsUsage count="1">
        <fieldUsage x="14"/>
      </fieldsUsage>
    </cacheHierarchy>
    <cacheHierarchy uniqueName="[Measures].[Partitions #]" caption="Partitions #" measure="1" displayFolder="" measureGroup="Columns" count="0" oneField="1">
      <fieldsUsage count="1">
        <fieldUsage x="12"/>
      </fieldsUsage>
    </cacheHierarchy>
    <cacheHierarchy uniqueName="[Measures].[Rows]" caption="Rows" measure="1" displayFolder="" measureGroup="Columns" count="0" oneField="1">
      <fieldsUsage count="1">
        <fieldUsage x="4"/>
      </fieldsUsage>
    </cacheHierarchy>
    <cacheHierarchy uniqueName="[Measures].[Segments #]" caption="Segments #" measure="1" displayFolder="" measureGroup="Columns" count="0" oneField="1">
      <fieldsUsage count="1">
        <fieldUsage x="11"/>
      </fieldsUsage>
    </cacheHierarchy>
    <cacheHierarchy uniqueName="[Measures].[Cardinality]" caption="Cardinality" measure="1" displayFolder="" measureGroup="Columns" count="0" oneField="1">
      <fieldsUsage count="1">
        <fieldUsage x="5"/>
      </fieldsUsage>
    </cacheHierarchy>
    <cacheHierarchy uniqueName="[Measures].[Columns #]" caption="Columns #" measure="1" displayFolder="" measureGroup="Columns" count="0" oneField="1">
      <fieldsUsage count="1">
        <fieldUsage x="13"/>
      </fieldsUsage>
    </cacheHierarchy>
    <cacheHierarchy uniqueName="[Measures].[Columns Hierarchies Size]" caption="Columns Hierarchies Size" measure="1" displayFolder="" measureGroup="Columns" count="0" oneField="1">
      <fieldsUsage count="1">
        <fieldUsage x="9"/>
      </fieldsUsage>
    </cacheHierarchy>
    <cacheHierarchy uniqueName="[Measures].[Columns Total Size]" caption="Columns Total Size" measure="1" displayFolder="" measureGroup="Columns" count="0" oneField="1">
      <fieldsUsage count="1">
        <fieldUsage x="6"/>
      </fieldsUsage>
    </cacheHierarchy>
    <cacheHierarchy uniqueName="[Measures].[Data Size]" caption="Data Size" measure="1" displayFolder="" measureGroup="Columns" count="0" oneField="1">
      <fieldsUsage count="1">
        <fieldUsage x="7"/>
      </fieldsUsage>
    </cacheHierarchy>
    <cacheHierarchy uniqueName="[Measures].[Dictionary Size]" caption="Dictionary Size" measure="1" displayFolder="" measureGroup="Columns" count="0" oneField="1">
      <fieldsUsage count="1">
        <fieldUsage x="8"/>
      </fieldsUsage>
    </cacheHierarchy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 oneField="1">
      <fieldsUsage count="1">
        <fieldUsage x="10"/>
      </fieldsUsage>
    </cacheHierarchy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dimensions count="11">
    <dimension name="Calculation Groups" uniqueName="[Calculation Groups]" caption="Calculation Groups"/>
    <dimension name="Calculation Items" uniqueName="[Calculation Items]" caption="Calculation Items"/>
    <dimension name="Columns" uniqueName="[Columns]" caption="Columns"/>
    <dimension name="Columns Hierarchies" uniqueName="[Columns Hierarchies]" caption="Columns Hierarchies"/>
    <dimension name="Columns Segments" uniqueName="[Columns Segments]" caption="Columns Segments"/>
    <dimension name="DaxExpressions" uniqueName="[DaxExpressions]" caption="DaxExpressions"/>
    <dimension measure="1" name="Measures" uniqueName="[Measures]" caption="Measures"/>
    <dimension name="Measures List" uniqueName="[Measures List]" caption="Measures List"/>
    <dimension name="Relationships" uniqueName="[Relationships]" caption="Relationships"/>
    <dimension name="Roles Expressions" uniqueName="[Roles Expressions]" caption="Roles Expressions"/>
    <dimension name="User Hierarchies" uniqueName="[User Hierarchies]" caption="User Hierarchies"/>
  </dimensions>
  <measureGroups count="11">
    <measureGroup name="Calculation Groups" caption="Calculation Groups"/>
    <measureGroup name="Calculation Items" caption="Calculation Items"/>
    <measureGroup name="Columns" caption="Columns"/>
    <measureGroup name="Columns Hierarchies" caption="Columns Hierarchies"/>
    <measureGroup name="Columns Segments" caption="Columns Segments"/>
    <measureGroup name="DaxExpressions" caption="DaxExpressions"/>
    <measureGroup name="Measures List" caption="Measures List"/>
    <measureGroup name="Relationships" caption="Relationships"/>
    <measureGroup name="Roles Expressions" caption="Roles Expressions"/>
    <measureGroup name="Tables" caption="Tables"/>
    <measureGroup name="User Hierarchies" caption="User Hierarchies"/>
  </measureGroups>
  <maps count="12">
    <map measureGroup="0" dimension="0"/>
    <map measureGroup="1" dimension="1"/>
    <map measureGroup="2" dimension="2"/>
    <map measureGroup="3" dimension="2"/>
    <map measureGroup="3" dimension="3"/>
    <map measureGroup="4" dimension="2"/>
    <map measureGroup="4" dimension="4"/>
    <map measureGroup="5" dimension="5"/>
    <map measureGroup="6" dimension="7"/>
    <map measureGroup="7" dimension="8"/>
    <map measureGroup="8" dimension="9"/>
    <map measureGroup="10" dimension="10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invalid="1" saveData="0" refreshedBy="Kamil Soszka" refreshedDate="45802.530663078702" createdVersion="3" refreshedVersion="8" minRefreshableVersion="3" recordCount="0" tupleCache="1" supportSubquery="1" supportAdvancedDrill="1" xr:uid="{47F05C36-59CF-4777-BFA7-D5E20530EC4D}">
  <cacheSource type="external" connectionId="14"/>
  <cacheFields count="1">
    <cacheField name="[Measures].[MeasuresLevel]" caption="MeasuresLevel" numFmtId="0" hierarchy="65">
      <sharedItems count="12">
        <s v="[Measures].[Calculated columns #]" c="Calculated columns #"/>
        <s v="[Measures].[Last Refresh]" c="Last Refresh"/>
        <s v="[Measures].[Measures #]" c="Measures #"/>
        <s v="[Measures].[Calculation groups #]" c="Calculation groups #"/>
        <s v="[Measures].[Roles #]" c="Roles #"/>
        <s v="[Measures].[Calculated tables #]" c="Calculated tables #"/>
        <s v="[Measures].[Columns #]" c="Columns #"/>
        <s v="[Measures].[Segments #]" c="Segments #"/>
        <s v="[Measures].[Partitions #]" c="Partitions #"/>
        <s v="[Measures].[Tables #]" c="Tables #"/>
        <s v="[Measures].[Calculation items #]" c="Calculation items #"/>
        <s v="[Measures].[Table Size]" c="Table Size"/>
      </sharedItems>
    </cacheField>
  </cacheFields>
  <cacheHierarchies count="205">
    <cacheHierarchy uniqueName="[Calculation Groups].[CalculationGroup]" caption="CalculationGroup" attribute="1" defaultMemberUniqueName="[Calculation Groups].[CalculationGroup].[All]" allUniqueName="[Calculation Groups].[CalculationGroup].[All]" dimensionUniqueName="[Calculation Groups]" displayFolder="" count="2" memberValueDatatype="130" unbalanced="0"/>
    <cacheHierarchy uniqueName="[Calculation Groups].[Description]" caption="Description" attribute="1" defaultMemberUniqueName="[Calculation Groups].[Description].[All]" allUniqueName="[Calculation Groups].[Description].[All]" dimensionUniqueName="[Calculation Groups]" displayFolder="" count="2" memberValueDatatype="130" unbalanced="0"/>
    <cacheHierarchy uniqueName="[Calculation Groups].[IsHidden]" caption="IsHidden" attribute="1" defaultMemberUniqueName="[Calculation Groups].[IsHidden].[All]" allUniqueName="[Calculation Groups].[IsHidden].[All]" dimensionUniqueName="[Calculation Groups]" displayFolder="" count="2" memberValueDatatype="11" unbalanced="0"/>
    <cacheHierarchy uniqueName="[Calculation Groups].[MultipleOrEmptySelectionExpression]" caption="MultipleOrEmptySelectionExpression" attribute="1" defaultMemberUniqueName="[Calculation Groups].[MultipleOrEmptySelectionExpression].[All]" allUniqueName="[Calculation Groups].[MultipleOrEmptySelectionExpression].[All]" dimensionUniqueName="[Calculation Groups]" displayFolder="" count="2" memberValueDatatype="130" unbalanced="0"/>
    <cacheHierarchy uniqueName="[Calculation Groups].[MultipleOrEmptySelectionExpressionDescription]" caption="MultipleOrEmptySelectionExpressionDescription" attribute="1" defaultMemberUniqueName="[Calculation Groups].[MultipleOrEmptySelectionExpressionDescription].[All]" allUniqueName="[Calculation Groups].[MultipleOrEmptySelectionExpressionDescription].[All]" dimensionUniqueName="[Calculation Groups]" displayFolder="" count="2" memberValueDatatype="130" unbalanced="0"/>
    <cacheHierarchy uniqueName="[Calculation Groups].[MultipleOrEmptySelectionFormatStringExpression]" caption="MultipleOrEmptySelectionFormatStringExpression" attribute="1" defaultMemberUniqueName="[Calculation Groups].[MultipleOrEmptySelectionFormatStringExpression].[All]" allUniqueName="[Calculation Groups].[MultipleOrEmptySelectionFormatStringExpression].[All]" dimensionUniqueName="[Calculation Groups]" displayFolder="" count="2" memberValueDatatype="130" unbalanced="0"/>
    <cacheHierarchy uniqueName="[Calculation Groups].[NoSelectionExpression]" caption="NoSelectionExpression" attribute="1" defaultMemberUniqueName="[Calculation Groups].[NoSelectionExpression].[All]" allUniqueName="[Calculation Groups].[NoSelectionExpression].[All]" dimensionUniqueName="[Calculation Groups]" displayFolder="" count="2" memberValueDatatype="130" unbalanced="0"/>
    <cacheHierarchy uniqueName="[Calculation Groups].[NoSelectionExpressionDescription]" caption="NoSelectionExpressionDescription" attribute="1" defaultMemberUniqueName="[Calculation Groups].[NoSelectionExpressionDescription].[All]" allUniqueName="[Calculation Groups].[NoSelectionExpressionDescription].[All]" dimensionUniqueName="[Calculation Groups]" displayFolder="" count="2" memberValueDatatype="130" unbalanced="0"/>
    <cacheHierarchy uniqueName="[Calculation Groups].[NoSelectionFormatStringExpression]" caption="NoSelectionFormatStringExpression" attribute="1" defaultMemberUniqueName="[Calculation Groups].[NoSelectionFormatStringExpression].[All]" allUniqueName="[Calculation Groups].[NoSelectionFormatStringExpression].[All]" dimensionUniqueName="[Calculation Groups]" displayFolder="" count="2" memberValueDatatype="130" unbalanced="0"/>
    <cacheHierarchy uniqueName="[Calculation Groups].[Precedence]" caption="Precedence" attribute="1" defaultMemberUniqueName="[Calculation Groups].[Precedence].[All]" allUniqueName="[Calculation Groups].[Precedence].[All]" dimensionUniqueName="[Calculation Groups]" displayFolder="" count="2" memberValueDatatype="20" unbalanced="0"/>
    <cacheHierarchy uniqueName="[Calculation Items].[Attribute]" caption="Attribute" attribute="1" defaultMemberUniqueName="[Calculation Items].[Attribute].[All]" allUniqueName="[Calculation Items].[Attribute].[All]" dimensionUniqueName="[Calculation Items]" displayFolder="" count="2" memberValueDatatype="130" unbalanced="0"/>
    <cacheHierarchy uniqueName="[Calculation Items].[CalculationGroup]" caption="CalculationGroup" attribute="1" defaultMemberUniqueName="[Calculation Items].[CalculationGroup].[All]" allUniqueName="[Calculation Items].[CalculationGroup].[All]" dimensionUniqueName="[Calculation Items]" displayFolder="" count="2" memberValueDatatype="130" unbalanced="0"/>
    <cacheHierarchy uniqueName="[Calculation Items].[Description]" caption="Description" attribute="1" defaultMemberUniqueName="[Calculation Items].[Description].[All]" allUniqueName="[Calculation Items].[Description].[All]" dimensionUniqueName="[Calculation Items]" displayFolder="" count="2" memberValueDatatype="130" unbalanced="0"/>
    <cacheHierarchy uniqueName="[Calculation Items].[ErrorMessage]" caption="ErrorMessage" attribute="1" defaultMemberUniqueName="[Calculation Items].[ErrorMessage].[All]" allUniqueName="[Calculation Items].[ErrorMessage].[All]" dimensionUniqueName="[Calculation Items]" displayFolder="" count="2" memberValueDatatype="130" unbalanced="0"/>
    <cacheHierarchy uniqueName="[Calculation Items].[FormatStringDefinition]" caption="FormatStringDefinition" attribute="1" defaultMemberUniqueName="[Calculation Items].[FormatStringDefinition].[All]" allUniqueName="[Calculation Items].[FormatStringDefinition].[All]" dimensionUniqueName="[Calculation Items]" displayFolder="" count="2" memberValueDatatype="130" unbalanced="0"/>
    <cacheHierarchy uniqueName="[Calculation Items].[FormatStringErrorMessage]" caption="FormatStringErrorMessage" attribute="1" defaultMemberUniqueName="[Calculation Items].[FormatStringErrorMessage].[All]" allUniqueName="[Calculation Items].[FormatStringErrorMessage].[All]" dimensionUniqueName="[Calculation Items]" displayFolder="" count="2" memberValueDatatype="130" unbalanced="0"/>
    <cacheHierarchy uniqueName="[Calculation Items].[FormatStringState]" caption="FormatStringState" attribute="1" defaultMemberUniqueName="[Calculation Items].[FormatStringState].[All]" allUniqueName="[Calculation Items].[FormatStringState].[All]" dimensionUniqueName="[Calculation Items]" displayFolder="" count="2" memberValueDatatype="130" unbalanced="0"/>
    <cacheHierarchy uniqueName="[Calculation Items].[IsHidden]" caption="IsHidden" attribute="1" defaultMemberUniqueName="[Calculation Items].[IsHidden].[All]" allUniqueName="[Calculation Items].[IsHidden].[All]" dimensionUniqueName="[Calculation Items]" displayFolder="" count="2" memberValueDatatype="11" unbalanced="0"/>
    <cacheHierarchy uniqueName="[Calculation Items].[ItemExpression]" caption="ItemExpression" attribute="1" defaultMemberUniqueName="[Calculation Items].[ItemExpression].[All]" allUniqueName="[Calculation Items].[ItemExpression].[All]" dimensionUniqueName="[Calculation Items]" displayFolder="" count="2" memberValueDatatype="130" unbalanced="0"/>
    <cacheHierarchy uniqueName="[Calculation Items].[ItemName]" caption="ItemName" attribute="1" defaultMemberUniqueName="[Calculation Items].[ItemName].[All]" allUniqueName="[Calculation Items].[ItemName].[All]" dimensionUniqueName="[Calculation Items]" displayFolder="" count="2" memberValueDatatype="130" unbalanced="0"/>
    <cacheHierarchy uniqueName="[Calculation Items].[Precedence]" caption="Precedence" attribute="1" defaultMemberUniqueName="[Calculation Items].[Precedence].[All]" allUniqueName="[Calculation Items].[Precedence].[All]" dimensionUniqueName="[Calculation Items]" displayFolder="" count="2" memberValueDatatype="20" unbalanced="0"/>
    <cacheHierarchy uniqueName="[Calculation Items].[State]" caption="State" attribute="1" defaultMemberUniqueName="[Calculation Items].[State].[All]" allUniqueName="[Calculation Items].[State].[All]" dimensionUniqueName="[Calculation Items]" displayFolder="" count="2" memberValueDatatype="130" unbalanced="0"/>
    <cacheHierarchy uniqueName="[Columns].[ColumnExpression]" caption="ColumnExpression" attribute="1" defaultMemberUniqueName="[Columns].[ColumnExpression].[All]" allUniqueName="[Columns].[ColumnExpression].[All]" dimensionUniqueName="[Columns]" displayFolder="" count="2" memberValueDatatype="130" unbalanced="0"/>
    <cacheHierarchy uniqueName="[Columns].[ColumnType]" caption="ColumnType" attribute="1" defaultMemberUniqueName="[Columns].[ColumnType].[All]" allUniqueName="[Columns].[ColumnType].[All]" dimensionUniqueName="[Columns]" displayFolder="" count="2" memberValueDatatype="130" unbalanced="0"/>
    <cacheHierarchy uniqueName="[Columns].[DataType]" caption="DataType" attribute="1" defaultMemberUniqueName="[Columns].[DataType].[All]" allUniqueName="[Columns].[DataType].[All]" dimensionUniqueName="[Columns]" displayFolder="" count="2" memberValueDatatype="130" unbalanced="0"/>
    <cacheHierarchy uniqueName="[Columns].[Description]" caption="Description" attribute="1" defaultMemberUniqueName="[Columns].[Description].[All]" allUniqueName="[Columns].[Description].[All]" dimensionUniqueName="[Columns]" displayFolder="" count="2" memberValueDatatype="130" unbalanced="0"/>
    <cacheHierarchy uniqueName="[Columns].[DisplayFolder]" caption="DisplayFolder" attribute="1" defaultMemberUniqueName="[Columns].[DisplayFolder].[All]" allUniqueName="[Columns].[DisplayFolder].[All]" dimensionUniqueName="[Columns]" displayFolder="" count="2" memberValueDatatype="130" unbalanced="0"/>
    <cacheHierarchy uniqueName="[Columns].[Encoding]" caption="Encoding" attribute="1" defaultMemberUniqueName="[Columns].[Encoding].[All]" allUniqueName="[Columns].[Encoding].[All]" dimensionUniqueName="[Columns]" displayFolder="" count="2" memberValueDatatype="130" unbalanced="0"/>
    <cacheHierarchy uniqueName="[Columns].[EncodingHint]" caption="EncodingHint" attribute="1" defaultMemberUniqueName="[Columns].[EncodingHint].[All]" allUniqueName="[Columns].[EncodingHint].[All]" dimensionUniqueName="[Columns]" displayFolder="" count="2" memberValueDatatype="130" unbalanced="0"/>
    <cacheHierarchy uniqueName="[Columns].[FormatString]" caption="FormatString" attribute="1" defaultMemberUniqueName="[Columns].[FormatString].[All]" allUniqueName="[Columns].[FormatString].[All]" dimensionUniqueName="[Columns]" displayFolder="" count="2" memberValueDatatype="130" unbalanced="0"/>
    <cacheHierarchy uniqueName="[Columns].[FullColumnName]" caption="FullColumnName" attribute="1" defaultMemberUniqueName="[Columns].[FullColumnName].[All]" allUniqueName="[Columns].[FullColumnName].[All]" dimensionUniqueName="[Columns]" displayFolder="" count="2" memberValueDatatype="130" unbalanced="0"/>
    <cacheHierarchy uniqueName="[Columns].[IsAvailableInMDX]" caption="IsAvailableInMDX" attribute="1" defaultMemberUniqueName="[Columns].[IsAvailableInMDX].[All]" allUniqueName="[Columns].[IsAvailableInMDX].[All]" dimensionUniqueName="[Columns]" displayFolder="" count="2" memberValueDatatype="11" unbalanced="0"/>
    <cacheHierarchy uniqueName="[Columns].[IsHidden]" caption="IsHidden" attribute="1" defaultMemberUniqueName="[Columns].[IsHidden].[All]" allUniqueName="[Columns].[IsHidden].[All]" dimensionUniqueName="[Columns]" displayFolder="" count="2" memberValueDatatype="11" unbalanced="0"/>
    <cacheHierarchy uniqueName="[Columns].[IsKey]" caption="IsKey" attribute="1" defaultMemberUniqueName="[Columns].[IsKey].[All]" allUniqueName="[Columns].[IsKey].[All]" dimensionUniqueName="[Columns]" displayFolder="" count="2" memberValueDatatype="11" unbalanced="0"/>
    <cacheHierarchy uniqueName="[Columns].[IsNullable]" caption="IsNullable" attribute="1" defaultMemberUniqueName="[Columns].[IsNullable].[All]" allUniqueName="[Columns].[IsNullable].[All]" dimensionUniqueName="[Columns]" displayFolder="" count="2" memberValueDatatype="11" unbalanced="0"/>
    <cacheHierarchy uniqueName="[Columns].[IsRowNumber]" caption="IsRowNumber" attribute="1" defaultMemberUniqueName="[Columns].[IsRowNumber].[All]" allUniqueName="[Columns].[IsRowNumber].[All]" dimensionUniqueName="[Columns]" displayFolder="" count="2" memberValueDatatype="11" unbalanced="0"/>
    <cacheHierarchy uniqueName="[Columns].[IsUnique]" caption="IsUnique" attribute="1" defaultMemberUniqueName="[Columns].[IsUnique].[All]" allUniqueName="[Columns].[IsUnique].[All]" dimensionUniqueName="[Columns]" displayFolder="" count="2" memberValueDatatype="11" unbalanced="0"/>
    <cacheHierarchy uniqueName="[Columns].[KeepUniqueRows]" caption="KeepUniqueRows" attribute="1" defaultMemberUniqueName="[Columns].[KeepUniqueRows].[All]" allUniqueName="[Columns].[KeepUniqueRows].[All]" dimensionUniqueName="[Columns]" displayFolder="" count="2" memberValueDatatype="11" unbalanced="0"/>
    <cacheHierarchy uniqueName="[Columns].[SortByColumnName]" caption="SortByColumnName" attribute="1" defaultMemberUniqueName="[Columns].[SortByColumnName].[All]" allUniqueName="[Columns].[SortByColumnName].[All]" dimensionUniqueName="[Columns]" displayFolder="" count="2" memberValueDatatype="130" unbalanced="0"/>
    <cacheHierarchy uniqueName="[Columns].[State]" caption="State" attribute="1" defaultMemberUniqueName="[Columns].[State].[All]" allUniqueName="[Columns].[State].[All]" dimensionUniqueName="[Columns]" displayFolder="" count="2" memberValueDatatype="130" unbalanced="0"/>
    <cacheHierarchy uniqueName="[Columns].[Tables-Columns]" caption="Tables-Columns" defaultMemberUniqueName="[Columns].[Tables-Columns].[All]" allUniqueName="[Columns].[Tables-Columns].[All]" dimensionUniqueName="[Columns]" displayFolder="" count="3" unbalanced="0"/>
    <cacheHierarchy uniqueName="[Columns Hierarchies].[ColumnName]" caption="ColumnName" attribute="1" defaultMemberUniqueName="[Columns Hierarchies].[ColumnName].[All]" allUniqueName="[Columns Hierarchies].[ColumnName].[All]" dimensionUniqueName="[Columns Hierarchies]" displayFolder="" count="2" memberValueDatatype="130" unbalanced="0"/>
    <cacheHierarchy uniqueName="[Columns Hierarchies].[StructureName]" caption="StructureName" attribute="1" defaultMemberUniqueName="[Columns Hierarchies].[StructureName].[All]" allUniqueName="[Columns Hierarchies].[StructureName].[All]" dimensionUniqueName="[Columns Hierarchies]" displayFolder="" count="2" memberValueDatatype="130" unbalanced="0"/>
    <cacheHierarchy uniqueName="[Columns Segments].[BitsCount]" caption="BitsCount" attribute="1" defaultMemberUniqueName="[Columns Segments].[BitsCount].[All]" allUniqueName="[Columns Segments].[BitsCount].[All]" dimensionUniqueName="[Columns Segments]" displayFolder="" count="2" memberValueDatatype="20" unbalanced="0"/>
    <cacheHierarchy uniqueName="[Columns Segments].[BookmarkBitsCount]" caption="BookmarkBitsCount" attribute="1" defaultMemberUniqueName="[Columns Segments].[BookmarkBitsCount].[All]" allUniqueName="[Columns Segments].[BookmarkBitsCount].[All]" dimensionUniqueName="[Columns Segments]" displayFolder="" count="2" memberValueDatatype="20" unbalanced="0"/>
    <cacheHierarchy uniqueName="[Columns Segments].[ColumnName]" caption="ColumnName" attribute="1" defaultMemberUniqueName="[Columns Segments].[ColumnName].[All]" allUniqueName="[Columns Segments].[ColumnName].[All]" dimensionUniqueName="[Columns Segments]" displayFolder="" count="2" memberValueDatatype="130" unbalanced="0"/>
    <cacheHierarchy uniqueName="[Columns Segments].[CompressionType]" caption="CompressionType" attribute="1" defaultMemberUniqueName="[Columns Segments].[CompressionType].[All]" allUniqueName="[Columns Segments].[CompressionType].[All]" dimensionUniqueName="[Columns Segments]" displayFolder="" count="2" memberValueDatatype="130" unbalanced="0"/>
    <cacheHierarchy uniqueName="[Columns Segments].[IsPageable]" caption="IsPageable" attribute="1" defaultMemberUniqueName="[Columns Segments].[IsPageable].[All]" allUniqueName="[Columns Segments].[IsPageable].[All]" dimensionUniqueName="[Columns Segments]" displayFolder="" count="2" memberValueDatatype="11" unbalanced="0"/>
    <cacheHierarchy uniqueName="[Columns Segments].[IsResident]" caption="IsResident" attribute="1" defaultMemberUniqueName="[Columns Segments].[IsResident].[All]" allUniqueName="[Columns Segments].[IsResident].[All]" dimensionUniqueName="[Columns Segments]" displayFolder="" count="2" memberValueDatatype="11" unbalanced="0"/>
    <cacheHierarchy uniqueName="[Columns Segments].[LastAccessed]" caption="LastAccessed" attribute="1" time="1" defaultMemberUniqueName="[Columns Segments].[LastAccessed].[All]" allUniqueName="[Columns Segments].[LastAccessed].[All]" dimensionUniqueName="[Columns Segments]" displayFolder="" count="2" memberValueDatatype="7" unbalanced="0"/>
    <cacheHierarchy uniqueName="[Columns Segments].[PartitionName]" caption="PartitionName" attribute="1" defaultMemberUniqueName="[Columns Segments].[PartitionName].[All]" allUniqueName="[Columns Segments].[PartitionName].[All]" dimensionUniqueName="[Columns Segments]" displayFolder="" count="2" memberValueDatatype="130" unbalanced="0"/>
    <cacheHierarchy uniqueName="[Columns Segments].[PartitionState]" caption="PartitionState" attribute="1" defaultMemberUniqueName="[Columns Segments].[PartitionState].[All]" allUniqueName="[Columns Segments].[PartitionState].[All]" dimensionUniqueName="[Columns Segments]" displayFolder="" count="2" memberValueDatatype="130" unbalanced="0"/>
    <cacheHierarchy uniqueName="[Columns Segments].[PartitionType]" caption="PartitionType" attribute="1" defaultMemberUniqueName="[Columns Segments].[PartitionType].[All]" allUniqueName="[Columns Segments].[PartitionType].[All]" dimensionUniqueName="[Columns Segments]" displayFolder="" count="2" memberValueDatatype="130" unbalanced="0"/>
    <cacheHierarchy uniqueName="[Columns Segments].[SegmentNumber]" caption="SegmentNumber" attribute="1" defaultMemberUniqueName="[Columns Segments].[SegmentNumber].[All]" allUniqueName="[Columns Segments].[SegmentNumber].[All]" dimensionUniqueName="[Columns Segments]" displayFolder="" count="2" memberValueDatatype="20" unbalanced="0"/>
    <cacheHierarchy uniqueName="[Columns Segments].[TablePartitionNumber]" caption="TablePartitionNumber" attribute="1" defaultMemberUniqueName="[Columns Segments].[TablePartitionNumber].[All]" allUniqueName="[Columns Segments].[TablePartitionNumber].[All]" dimensionUniqueName="[Columns Segments]" displayFolder="" count="2" memberValueDatatype="20" unbalanced="0"/>
    <cacheHierarchy uniqueName="[Columns Segments].[Temperature]" caption="Temperature" attribute="1" defaultMemberUniqueName="[Columns Segments].[Temperature].[All]" allUniqueName="[Columns Segments].[Temperature].[All]" dimensionUniqueName="[Columns Segments]" displayFolder="" count="2" memberValueDatatype="5" unbalanced="0"/>
    <cacheHierarchy uniqueName="[Columns Segments].[VertipaqState]" caption="VertipaqState" attribute="1" defaultMemberUniqueName="[Columns Segments].[VertipaqState].[All]" allUniqueName="[Columns Segments].[VertipaqState].[All]" dimensionUniqueName="[Columns Segments]" displayFolder="" count="2" memberValueDatatype="130" unbalanced="0"/>
    <cacheHierarchy uniqueName="[DaxExpressions].[DAX Expression]" caption="DAX Expression" attribute="1" defaultMemberUniqueName="[DaxExpressions].[DAX Expression].[All]" allUniqueName="[DaxExpressions].[DAX Expression].[All]" dimensionUniqueName="[DaxExpressions]" displayFolder="" count="2" memberValueDatatype="130" unbalanced="0"/>
    <cacheHierarchy uniqueName="[DaxExpressions].[Description]" caption="Description" attribute="1" defaultMemberUniqueName="[DaxExpressions].[Description].[All]" allUniqueName="[DaxExpressions].[Description].[All]" dimensionUniqueName="[DaxExpressions]" displayFolder="" count="2" memberValueDatatype="130" unbalanced="0"/>
    <cacheHierarchy uniqueName="[DaxExpressions].[DisplayFolder]" caption="DisplayFolder" attribute="1" defaultMemberUniqueName="[DaxExpressions].[DisplayFolder].[All]" allUniqueName="[DaxExpressions].[DisplayFolder].[All]" dimensionUniqueName="[DaxExpressions]" displayFolder="" count="2" memberValueDatatype="130" unbalanced="0"/>
    <cacheHierarchy uniqueName="[DaxExpressions].[FormatString]" caption="FormatString" attribute="1" defaultMemberUniqueName="[DaxExpressions].[FormatString].[All]" allUniqueName="[DaxExpressions].[FormatString].[All]" dimensionUniqueName="[DaxExpressions]" displayFolder="" count="2" memberValueDatatype="130" unbalanced="0"/>
    <cacheHierarchy uniqueName="[DaxExpressions].[IsHidden]" caption="IsHidden" attribute="1" defaultMemberUniqueName="[DaxExpressions].[IsHidden].[All]" allUniqueName="[DaxExpressions].[IsHidden].[All]" dimensionUniqueName="[DaxExpressions]" displayFolder="" count="2" memberValueDatatype="130" unbalanced="0"/>
    <cacheHierarchy uniqueName="[DaxExpressions].[Name]" caption="Name" attribute="1" defaultMemberUniqueName="[DaxExpressions].[Name].[All]" allUniqueName="[DaxExpressions].[Name].[All]" dimensionUniqueName="[DaxExpressions]" displayFolder="" count="2" memberValueDatatype="130" unbalanced="0"/>
    <cacheHierarchy uniqueName="[DaxExpressions].[Table]" caption="Table" attribute="1" defaultMemberUniqueName="[DaxExpressions].[Table].[All]" allUniqueName="[DaxExpressions].[Table].[All]" dimensionUniqueName="[DaxExpressions]" displayFolder="" count="2" memberValueDatatype="130" unbalanced="0"/>
    <cacheHierarchy uniqueName="[DaxExpressions].[Type]" caption="Type" attribute="1" defaultMemberUniqueName="[DaxExpressions].[Type].[All]" allUniqueName="[DaxExpressions].[Type].[All]" dimensionUniqueName="[DaxExpressions]" displayFolder="" count="2" memberValueDatatype="130" unbalanced="0"/>
    <cacheHierarchy uniqueName="[Measures]" caption="Measures" attribute="1" keyAttribute="1" defaultMemberUniqueName="[Measures].[__No measures defined]" dimensionUniqueName="[Measures]" displayFolder="" measures="1" count="1" memberValueDatatype="130" unbalanced="0">
      <fieldsUsage count="1">
        <fieldUsage x="0"/>
      </fieldsUsage>
    </cacheHierarchy>
    <cacheHierarchy uniqueName="[Measures List].[DataType]" caption="DataType" attribute="1" defaultMemberUniqueName="[Measures List].[DataType].[All]" allUniqueName="[Measures List].[DataType].[All]" dimensionUniqueName="[Measures List]" displayFolder="" count="2" memberValueDatatype="130" unbalanced="0"/>
    <cacheHierarchy uniqueName="[Measures List].[Description]" caption="Description" attribute="1" defaultMemberUniqueName="[Measures List].[Description].[All]" allUniqueName="[Measures List].[Description].[All]" dimensionUniqueName="[Measures List]" displayFolder="" count="2" memberValueDatatype="130" unbalanced="0"/>
    <cacheHierarchy uniqueName="[Measures List].[DetailRowsExpression]" caption="DetailRowsExpression" attribute="1" defaultMemberUniqueName="[Measures List].[DetailRowsExpression].[All]" allUniqueName="[Measures List].[DetailRowsExpression].[All]" dimensionUniqueName="[Measures List]" displayFolder="" count="2" memberValueDatatype="130" unbalanced="0"/>
    <cacheHierarchy uniqueName="[Measures List].[DisplayFolder]" caption="DisplayFolder" attribute="1" defaultMemberUniqueName="[Measures List].[DisplayFolder].[All]" allUniqueName="[Measures List].[DisplayFolder].[All]" dimensionUniqueName="[Measures List]" displayFolder="" count="2" memberValueDatatype="130" unbalanced="0"/>
    <cacheHierarchy uniqueName="[Measures List].[FormatString]" caption="FormatString" attribute="1" defaultMemberUniqueName="[Measures List].[FormatString].[All]" allUniqueName="[Measures List].[FormatString].[All]" dimensionUniqueName="[Measures List]" displayFolder="" count="2" memberValueDatatype="130" unbalanced="0"/>
    <cacheHierarchy uniqueName="[Measures List].[FullMeasureName]" caption="FullMeasureName" attribute="1" defaultMemberUniqueName="[Measures List].[FullMeasureName].[All]" allUniqueName="[Measures List].[FullMeasureName].[All]" dimensionUniqueName="[Measures List]" displayFolder="" count="2" memberValueDatatype="130" unbalanced="0"/>
    <cacheHierarchy uniqueName="[Measures List].[IsHidden]" caption="IsHidden" attribute="1" defaultMemberUniqueName="[Measures List].[IsHidden].[All]" allUniqueName="[Measures List].[IsHidden].[All]" dimensionUniqueName="[Measures List]" displayFolder="" count="2" memberValueDatatype="11" unbalanced="0"/>
    <cacheHierarchy uniqueName="[Measures List].[KpiStatusExpression]" caption="KpiStatusExpression" attribute="1" defaultMemberUniqueName="[Measures List].[KpiStatusExpression].[All]" allUniqueName="[Measures List].[KpiStatusExpression].[All]" dimensionUniqueName="[Measures List]" displayFolder="" count="2" memberValueDatatype="130" unbalanced="0"/>
    <cacheHierarchy uniqueName="[Measures List].[KpiTargetExpression]" caption="KpiTargetExpression" attribute="1" defaultMemberUniqueName="[Measures List].[KpiTargetExpression].[All]" allUniqueName="[Measures List].[KpiTargetExpression].[All]" dimensionUniqueName="[Measures List]" displayFolder="" count="2" memberValueDatatype="130" unbalanced="0"/>
    <cacheHierarchy uniqueName="[Measures List].[KpiTargetFormatString]" caption="KpiTargetFormatString" attribute="1" defaultMemberUniqueName="[Measures List].[KpiTargetFormatString].[All]" allUniqueName="[Measures List].[KpiTargetFormatString].[All]" dimensionUniqueName="[Measures List]" displayFolder="" count="2" memberValueDatatype="130" unbalanced="0"/>
    <cacheHierarchy uniqueName="[Measures List].[KpiTrendExpression]" caption="KpiTrendExpression" attribute="1" defaultMemberUniqueName="[Measures List].[KpiTrendExpression].[All]" allUniqueName="[Measures List].[KpiTrendExpression].[All]" dimensionUniqueName="[Measures List]" displayFolder="" count="2" memberValueDatatype="130" unbalanced="0"/>
    <cacheHierarchy uniqueName="[Measures List].[MeasureExpression]" caption="MeasureExpression" attribute="1" defaultMemberUniqueName="[Measures List].[MeasureExpression].[All]" allUniqueName="[Measures List].[MeasureExpression].[All]" dimensionUniqueName="[Measures List]" displayFolder="" count="2" memberValueDatatype="130" unbalanced="0"/>
    <cacheHierarchy uniqueName="[Measures List].[MeasureName]" caption="MeasureName" attribute="1" defaultMemberUniqueName="[Measures List].[MeasureName].[All]" allUniqueName="[Measures List].[MeasureName].[All]" dimensionUniqueName="[Measures List]" displayFolder="" count="2" memberValueDatatype="130" unbalanced="0"/>
    <cacheHierarchy uniqueName="[Relationships].[Cardinality (Filter)]" caption="Cardinality (Filter)" attribute="1" defaultMemberUniqueName="[Relationships].[Cardinality (Filter)].[All]" allUniqueName="[Relationships].[Cardinality (Filter)].[All]" dimensionUniqueName="[Relationships]" displayFolder="" count="2" memberValueDatatype="130" unbalanced="0"/>
    <cacheHierarchy uniqueName="[Relationships].[CrossFilteringBehavior]" caption="CrossFilteringBehavior" attribute="1" defaultMemberUniqueName="[Relationships].[CrossFilteringBehavior].[All]" allUniqueName="[Relationships].[CrossFilteringBehavior].[All]" dimensionUniqueName="[Relationships]" displayFolder="" count="2" memberValueDatatype="130" unbalanced="0"/>
    <cacheHierarchy uniqueName="[Relationships].[FromCardinalityType]" caption="FromCardinalityType" attribute="1" defaultMemberUniqueName="[Relationships].[FromCardinalityType].[All]" allUniqueName="[Relationships].[FromCardinalityType].[All]" dimensionUniqueName="[Relationships]" displayFolder="" count="2" memberValueDatatype="130" unbalanced="0"/>
    <cacheHierarchy uniqueName="[Relationships].[FromFullColumnName]" caption="FromFullColumnName" attribute="1" defaultMemberUniqueName="[Relationships].[FromFullColumnName].[All]" allUniqueName="[Relationships].[FromFullColumnName].[All]" dimensionUniqueName="[Relationships]" displayFolder="" count="2" memberValueDatatype="130" unbalanced="0"/>
    <cacheHierarchy uniqueName="[Relationships].[IsActive]" caption="IsActive" attribute="1" defaultMemberUniqueName="[Relationships].[IsActive].[All]" allUniqueName="[Relationships].[IsActive].[All]" dimensionUniqueName="[Relationships]" displayFolder="" count="2" memberValueDatatype="11" unbalanced="0"/>
    <cacheHierarchy uniqueName="[Relationships].[JoinOnDateBehavior]" caption="JoinOnDateBehavior" attribute="1" defaultMemberUniqueName="[Relationships].[JoinOnDateBehavior].[All]" allUniqueName="[Relationships].[JoinOnDateBehavior].[All]" dimensionUniqueName="[Relationships]" displayFolder="" count="2" memberValueDatatype="130" unbalanced="0"/>
    <cacheHierarchy uniqueName="[Relationships].[OneToManyRatio]" caption="OneToManyRatio" attribute="1" defaultMemberUniqueName="[Relationships].[OneToManyRatio].[All]" allUniqueName="[Relationships].[OneToManyRatio].[All]" dimensionUniqueName="[Relationships]" displayFolder="" count="2" memberValueDatatype="5" unbalanced="0"/>
    <cacheHierarchy uniqueName="[Relationships].[Relationship]" caption="Relationship" attribute="1" defaultMemberUniqueName="[Relationships].[Relationship].[All]" allUniqueName="[Relationships].[Relationship].[All]" dimensionUniqueName="[Relationships]" displayFolder="" count="2" memberValueDatatype="130" unbalanced="0"/>
    <cacheHierarchy uniqueName="[Relationships].[RelationshipName]" caption="RelationshipName" attribute="1" defaultMemberUniqueName="[Relationships].[RelationshipName].[All]" allUniqueName="[Relationships].[RelationshipName].[All]" dimensionUniqueName="[Relationships]" displayFolder="" count="2" memberValueDatatype="130" unbalanced="0"/>
    <cacheHierarchy uniqueName="[Relationships].[RelationshipType]" caption="RelationshipType" attribute="1" defaultMemberUniqueName="[Relationships].[RelationshipType].[All]" allUniqueName="[Relationships].[RelationshipType].[All]" dimensionUniqueName="[Relationships]" displayFolder="" count="2" memberValueDatatype="130" unbalanced="0"/>
    <cacheHierarchy uniqueName="[Relationships].[RelyOnReferentialIntegrity]" caption="RelyOnReferentialIntegrity" attribute="1" defaultMemberUniqueName="[Relationships].[RelyOnReferentialIntegrity].[All]" allUniqueName="[Relationships].[RelyOnReferentialIntegrity].[All]" dimensionUniqueName="[Relationships]" displayFolder="" count="2" memberValueDatatype="11" unbalanced="0"/>
    <cacheHierarchy uniqueName="[Relationships].[SecurityFilteringBehavior]" caption="SecurityFilteringBehavior" attribute="1" defaultMemberUniqueName="[Relationships].[SecurityFilteringBehavior].[All]" allUniqueName="[Relationships].[SecurityFilteringBehavior].[All]" dimensionUniqueName="[Relationships]" displayFolder="" count="2" memberValueDatatype="130" unbalanced="0"/>
    <cacheHierarchy uniqueName="[Relationships].[ToCardinalityType]" caption="ToCardinalityType" attribute="1" defaultMemberUniqueName="[Relationships].[ToCardinalityType].[All]" allUniqueName="[Relationships].[ToCardinalityType].[All]" dimensionUniqueName="[Relationships]" displayFolder="" count="2" memberValueDatatype="130" unbalanced="0"/>
    <cacheHierarchy uniqueName="[Relationships].[ToFullColumnName]" caption="ToFullColumnName" attribute="1" defaultMemberUniqueName="[Relationships].[ToFullColumnName].[All]" allUniqueName="[Relationships].[ToFullColumnName].[All]" dimensionUniqueName="[Relationships]" displayFolder="" count="2" memberValueDatatype="130" unbalanced="0"/>
    <cacheHierarchy uniqueName="[Roles Expressions].[FilterExpression]" caption="FilterExpression" attribute="1" defaultMemberUniqueName="[Roles Expressions].[FilterExpression].[All]" allUniqueName="[Roles Expressions].[FilterExpression].[All]" dimensionUniqueName="[Roles Expressions]" displayFolder="" count="2" memberValueDatatype="130" unbalanced="0"/>
    <cacheHierarchy uniqueName="[Roles Expressions].[RoleName]" caption="RoleName" attribute="1" defaultMemberUniqueName="[Roles Expressions].[RoleName].[All]" allUniqueName="[Roles Expressions].[RoleName].[All]" dimensionUniqueName="[Roles Expressions]" displayFolder="" count="2" memberValueDatatype="130" unbalanced="0"/>
    <cacheHierarchy uniqueName="[User Hierarchies].[IsHidden]" caption="IsHidden" attribute="1" defaultMemberUniqueName="[User Hierarchies].[IsHidden].[All]" allUniqueName="[User Hierarchies].[IsHidden].[All]" dimensionUniqueName="[User Hierarchies]" displayFolder="" count="2" memberValueDatatype="11" unbalanced="0"/>
    <cacheHierarchy uniqueName="[User Hierarchies].[Levels]" caption="Levels" attribute="1" defaultMemberUniqueName="[User Hierarchies].[Levels].[All]" allUniqueName="[User Hierarchies].[Levels].[All]" dimensionUniqueName="[User Hierarchies]" displayFolder="" count="2" memberValueDatatype="130" unbalanced="0"/>
    <cacheHierarchy uniqueName="[User Hierarchies].[UserHierarchyName]" caption="UserHierarchyName" attribute="1" defaultMemberUniqueName="[User Hierarchies].[UserHierarchyName].[All]" allUniqueName="[User Hierarchies].[UserHierarchyName].[All]" dimensionUniqueName="[User Hierarchies]" displayFolder="" count="2" memberValueDatatype="130" unbalanced="0"/>
    <cacheHierarchy uniqueName="[Columns].[ColumnCardinality]" caption="ColumnCardinality" attribute="1" defaultMemberUniqueName="[Columns].[ColumnCardinality].[All]" allUniqueName="[Columns].[ColumnCardinality].[All]" dimensionUniqueName="[Columns]" displayFolder="" count="2" memberValueDatatype="20" unbalanced="0" hidden="1"/>
    <cacheHierarchy uniqueName="[Columns].[ColumnName]" caption="ColumnName" attribute="1" defaultMemberUniqueName="[Columns].[ColumnName].[All]" allUniqueName="[Columns].[ColumnName].[All]" dimensionUniqueName="[Columns]" displayFolder="" count="2" memberValueDatatype="130" unbalanced="0" hidden="1"/>
    <cacheHierarchy uniqueName="[Columns].[DataSize]" caption="DataSize" attribute="1" defaultMemberUniqueName="[Columns].[DataSize].[All]" allUniqueName="[Columns].[DataSize].[All]" dimensionUniqueName="[Columns]" displayFolder="" count="2" memberValueDatatype="20" unbalanced="0" hidden="1"/>
    <cacheHierarchy uniqueName="[Columns].[DictionarySize]" caption="DictionarySize" attribute="1" defaultMemberUniqueName="[Columns].[DictionarySize].[All]" allUniqueName="[Columns].[DictionarySize].[All]" dimensionUniqueName="[Columns]" displayFolder="" count="2" memberValueDatatype="20" unbalanced="0" hidden="1"/>
    <cacheHierarchy uniqueName="[Columns].[HierarchiesSize]" caption="HierarchiesSize" attribute="1" defaultMemberUniqueName="[Columns].[HierarchiesSize].[All]" allUniqueName="[Columns].[HierarchiesSize].[All]" dimensionUniqueName="[Columns]" displayFolder="" count="2" memberValueDatatype="20" unbalanced="0" hidden="1"/>
    <cacheHierarchy uniqueName="[Columns].[Selectivity]" caption="Selectivity" attribute="1" defaultMemberUniqueName="[Columns].[Selectivity].[All]" allUniqueName="[Columns].[Selectivity].[All]" dimensionUniqueName="[Columns]" displayFolder="" count="2" memberValueDatatype="5" unbalanced="0" hidden="1"/>
    <cacheHierarchy uniqueName="[Columns].[TableName]" caption="TableName" attribute="1" defaultMemberUniqueName="[Columns].[TableName].[All]" allUniqueName="[Columns].[TableName].[All]" dimensionUniqueName="[Columns]" displayFolder="" count="2" memberValueDatatype="130" unbalanced="0" hidden="1"/>
    <cacheHierarchy uniqueName="[Columns].[TotalSize]" caption="TotalSize" attribute="1" defaultMemberUniqueName="[Columns].[TotalSize].[All]" allUniqueName="[Columns].[TotalSize].[All]" dimensionUniqueName="[Columns]" displayFolder="" count="2" memberValueDatatype="20" unbalanced="0" hidden="1"/>
    <cacheHierarchy uniqueName="[Columns Hierarchies].[FullColumnName]" caption="FullColumnName" attribute="1" defaultMemberUniqueName="[Columns Hierarchies].[FullColumnName].[All]" allUniqueName="[Columns Hierarchies].[FullColumnName].[All]" dimensionUniqueName="[Columns Hierarchies]" displayFolder="" count="2" memberValueDatatype="130" unbalanced="0" hidden="1"/>
    <cacheHierarchy uniqueName="[Columns Hierarchies].[SegmentNumber]" caption="SegmentNumber" attribute="1" defaultMemberUniqueName="[Columns Hierarchies].[SegmentNumber].[All]" allUniqueName="[Columns Hierarchies].[SegmentNumber].[All]" dimensionUniqueName="[Columns Hierarchies]" displayFolder="" count="2" memberValueDatatype="20" unbalanced="0" hidden="1"/>
    <cacheHierarchy uniqueName="[Columns Hierarchies].[TableName]" caption="TableName" attribute="1" defaultMemberUniqueName="[Columns Hierarchies].[TableName].[All]" allUniqueName="[Columns Hierarchies].[TableName].[All]" dimensionUniqueName="[Columns Hierarchies]" displayFolder="" count="2" memberValueDatatype="130" unbalanced="0" hidden="1"/>
    <cacheHierarchy uniqueName="[Columns Hierarchies].[TablePartitionNumber]" caption="TablePartitionNumber" attribute="1" defaultMemberUniqueName="[Columns Hierarchies].[TablePartitionNumber].[All]" allUniqueName="[Columns Hierarchies].[TablePartitionNumber].[All]" dimensionUniqueName="[Columns Hierarchies]" displayFolder="" count="2" memberValueDatatype="20" unbalanced="0" hidden="1"/>
    <cacheHierarchy uniqueName="[Columns Hierarchies].[UsedSize]" caption="UsedSize" attribute="1" defaultMemberUniqueName="[Columns Hierarchies].[UsedSize].[All]" allUniqueName="[Columns Hierarchies].[UsedSize].[All]" dimensionUniqueName="[Columns Hierarchies]" displayFolder="" count="2" memberValueDatatype="20" unbalanced="0" hidden="1"/>
    <cacheHierarchy uniqueName="[Columns Segments].[FullColumnName]" caption="FullColumnName" attribute="1" defaultMemberUniqueName="[Columns Segments].[FullColumnName].[All]" allUniqueName="[Columns Segments].[FullColumnName].[All]" dimensionUniqueName="[Columns Segments]" displayFolder="" count="2" memberValueDatatype="130" unbalanced="0" hidden="1"/>
    <cacheHierarchy uniqueName="[Columns Segments].[RefreshedTime]" caption="RefreshedTime" attribute="1" time="1" defaultMemberUniqueName="[Columns Segments].[RefreshedTime].[All]" allUniqueName="[Columns Segments].[RefreshedTime].[All]" dimensionUniqueName="[Columns Segments]" displayFolder="" count="2" memberValueDatatype="7" unbalanced="0" hidden="1"/>
    <cacheHierarchy uniqueName="[Columns Segments].[SegmentRows]" caption="SegmentRows" attribute="1" defaultMemberUniqueName="[Columns Segments].[SegmentRows].[All]" allUniqueName="[Columns Segments].[SegmentRows].[All]" dimensionUniqueName="[Columns Segments]" displayFolder="" count="2" memberValueDatatype="20" unbalanced="0" hidden="1"/>
    <cacheHierarchy uniqueName="[Columns Segments].[TableName]" caption="TableName" attribute="1" defaultMemberUniqueName="[Columns Segments].[TableName].[All]" allUniqueName="[Columns Segments].[TableName].[All]" dimensionUniqueName="[Columns Segments]" displayFolder="" count="2" memberValueDatatype="130" unbalanced="0" hidden="1"/>
    <cacheHierarchy uniqueName="[Columns Segments].[UsedSize]" caption="UsedSize" attribute="1" defaultMemberUniqueName="[Columns Segments].[UsedSize].[All]" allUniqueName="[Columns Segments].[UsedSize].[All]" dimensionUniqueName="[Columns Segments]" displayFolder="" count="2" memberValueDatatype="20" unbalanced="0" hidden="1"/>
    <cacheHierarchy uniqueName="[Measures List].[TableName]" caption="TableName" attribute="1" defaultMemberUniqueName="[Measures List].[TableName].[All]" allUniqueName="[Measures List].[TableName].[All]" dimensionUniqueName="[Measures List]" displayFolder="" count="2" memberValueDatatype="130" unbalanced="0" hidden="1"/>
    <cacheHierarchy uniqueName="[Relationships].[FromCardinality]" caption="FromCardinality" attribute="1" defaultMemberUniqueName="[Relationships].[FromCardinality].[All]" allUniqueName="[Relationships].[FromCardinality].[All]" dimensionUniqueName="[Relationships]" displayFolder="" count="2" memberValueDatatype="20" unbalanced="0" hidden="1"/>
    <cacheHierarchy uniqueName="[Relationships].[FromTableName]" caption="FromTableName" attribute="1" defaultMemberUniqueName="[Relationships].[FromTableName].[All]" allUniqueName="[Relationships].[FromTableName].[All]" dimensionUniqueName="[Relationships]" displayFolder="" count="2" memberValueDatatype="130" unbalanced="0" hidden="1"/>
    <cacheHierarchy uniqueName="[Relationships].[InvalidRows]" caption="InvalidRows" attribute="1" defaultMemberUniqueName="[Relationships].[InvalidRows].[All]" allUniqueName="[Relationships].[InvalidRows].[All]" dimensionUniqueName="[Relationships]" displayFolder="" count="2" memberValueDatatype="20" unbalanced="0" hidden="1"/>
    <cacheHierarchy uniqueName="[Relationships].[MissingKeys]" caption="MissingKeys" attribute="1" defaultMemberUniqueName="[Relationships].[MissingKeys].[All]" allUniqueName="[Relationships].[MissingKeys].[All]" dimensionUniqueName="[Relationships]" displayFolder="" count="2" memberValueDatatype="20" unbalanced="0" hidden="1"/>
    <cacheHierarchy uniqueName="[Relationships].[ToCardinality]" caption="ToCardinality" attribute="1" defaultMemberUniqueName="[Relationships].[ToCardinality].[All]" allUniqueName="[Relationships].[ToCardinality].[All]" dimensionUniqueName="[Relationships]" displayFolder="" count="2" memberValueDatatype="20" unbalanced="0" hidden="1"/>
    <cacheHierarchy uniqueName="[Relationships].[ToTableName]" caption="ToTableName" attribute="1" defaultMemberUniqueName="[Relationships].[ToTableName].[All]" allUniqueName="[Relationships].[ToTableName].[All]" dimensionUniqueName="[Relationships]" displayFolder="" count="2" memberValueDatatype="130" unbalanced="0" hidden="1"/>
    <cacheHierarchy uniqueName="[Relationships].[UsedSize]" caption="UsedSize" attribute="1" defaultMemberUniqueName="[Relationships].[UsedSize].[All]" allUniqueName="[Relationships].[UsedSize].[All]" dimensionUniqueName="[Relationships]" displayFolder="" count="2" memberValueDatatype="20" unbalanced="0" hidden="1"/>
    <cacheHierarchy uniqueName="[Relationships].[UsedSizeFrom]" caption="UsedSizeFrom" attribute="1" defaultMemberUniqueName="[Relationships].[UsedSizeFrom].[All]" allUniqueName="[Relationships].[UsedSizeFrom].[All]" dimensionUniqueName="[Relationships]" displayFolder="" count="2" memberValueDatatype="20" unbalanced="0" hidden="1"/>
    <cacheHierarchy uniqueName="[Relationships].[UsedSizeTo]" caption="UsedSizeTo" attribute="1" defaultMemberUniqueName="[Relationships].[UsedSizeTo].[All]" allUniqueName="[Relationships].[UsedSizeTo].[All]" dimensionUniqueName="[Relationships]" displayFolder="" count="2" memberValueDatatype="20" unbalanced="0" hidden="1"/>
    <cacheHierarchy uniqueName="[Roles Expressions].[TableName]" caption="TableName" attribute="1" defaultMemberUniqueName="[Roles Expressions].[TableName].[All]" allUniqueName="[Roles Expressions].[TableName].[All]" dimensionUniqueName="[Roles Expressions]" displayFolder="" count="2" memberValueDatatype="130" unbalanced="0" hidden="1"/>
    <cacheHierarchy uniqueName="[Tables].[ColumnsSize]" caption="ColumnsSize" attribute="1" defaultMemberUniqueName="[Tables].[ColumnsSize].[All]" allUniqueName="[Tables].[ColumnsSize].[All]" dimensionUniqueName="[Tables]" displayFolder="" count="2" memberValueDatatype="20" unbalanced="0" hidden="1"/>
    <cacheHierarchy uniqueName="[Tables].[Description]" caption="Description" attribute="1" defaultMemberUniqueName="[Tables].[Description].[All]" allUniqueName="[Tables].[Description].[All]" dimensionUniqueName="[Tables]" displayFolder="" count="2" memberValueDatatype="130" unbalanced="0" hidden="1"/>
    <cacheHierarchy uniqueName="[Tables].[IsHidden]" caption="IsHidden" attribute="1" defaultMemberUniqueName="[Tables].[IsHidden].[All]" allUniqueName="[Tables].[IsHidden].[All]" dimensionUniqueName="[Tables]" displayFolder="" count="2" memberValueDatatype="11" unbalanced="0" hidden="1"/>
    <cacheHierarchy uniqueName="[Tables].[IsLocalDateTable]" caption="IsLocalDateTable" attribute="1" defaultMemberUniqueName="[Tables].[IsLocalDateTable].[All]" allUniqueName="[Tables].[IsLocalDateTable].[All]" dimensionUniqueName="[Tables]" displayFolder="" count="2" memberValueDatatype="11" unbalanced="0" hidden="1"/>
    <cacheHierarchy uniqueName="[Tables].[IsPrivate]" caption="IsPrivate" attribute="1" defaultMemberUniqueName="[Tables].[IsPrivate].[All]" allUniqueName="[Tables].[IsPrivate].[All]" dimensionUniqueName="[Tables]" displayFolder="" count="2" memberValueDatatype="11" unbalanced="0" hidden="1"/>
    <cacheHierarchy uniqueName="[Tables].[IsTemplateDateTable]" caption="IsTemplateDateTable" attribute="1" defaultMemberUniqueName="[Tables].[IsTemplateDateTable].[All]" allUniqueName="[Tables].[IsTemplateDateTable].[All]" dimensionUniqueName="[Tables]" displayFolder="" count="2" memberValueDatatype="11" unbalanced="0" hidden="1"/>
    <cacheHierarchy uniqueName="[Tables].[ReferentialIntegrityViolationCount]" caption="ReferentialIntegrityViolationCount" attribute="1" defaultMemberUniqueName="[Tables].[ReferentialIntegrityViolationCount].[All]" allUniqueName="[Tables].[ReferentialIntegrityViolationCount].[All]" dimensionUniqueName="[Tables]" displayFolder="" count="2" memberValueDatatype="20" unbalanced="0" hidden="1"/>
    <cacheHierarchy uniqueName="[Tables].[RelationshipsSize]" caption="RelationshipsSize" attribute="1" defaultMemberUniqueName="[Tables].[RelationshipsSize].[All]" allUniqueName="[Tables].[RelationshipsSize].[All]" dimensionUniqueName="[Tables]" displayFolder="" count="2" memberValueDatatype="20" unbalanced="0" hidden="1"/>
    <cacheHierarchy uniqueName="[Tables].[RowsCount]" caption="RowsCount" attribute="1" defaultMemberUniqueName="[Tables].[RowsCount].[All]" allUniqueName="[Tables].[RowsCount].[All]" dimensionUniqueName="[Tables]" displayFolder="" count="2" memberValueDatatype="20" unbalanced="0" hidden="1"/>
    <cacheHierarchy uniqueName="[Tables].[TableExpression]" caption="TableExpression" attribute="1" defaultMemberUniqueName="[Tables].[TableExpression].[All]" allUniqueName="[Tables].[TableExpression].[All]" dimensionUniqueName="[Tables]" displayFolder="" count="2" memberValueDatatype="130" unbalanced="0" hidden="1"/>
    <cacheHierarchy uniqueName="[Tables].[TableName]" caption="TableName" attribute="1" defaultMemberUniqueName="[Tables].[TableName].[All]" allUniqueName="[Tables].[TableName].[All]" dimensionUniqueName="[Tables]" displayFolder="" count="2" memberValueDatatype="130" unbalanced="0" hidden="1"/>
    <cacheHierarchy uniqueName="[Tables].[TableSize]" caption="TableSize" attribute="1" defaultMemberUniqueName="[Tables].[TableSize].[All]" allUniqueName="[Tables].[TableSize].[All]" dimensionUniqueName="[Tables]" displayFolder="" count="2" memberValueDatatype="20" unbalanced="0" hidden="1"/>
    <cacheHierarchy uniqueName="[Tables].[UserHierarchiesSize]" caption="UserHierarchiesSize" attribute="1" defaultMemberUniqueName="[Tables].[UserHierarchiesSize].[All]" allUniqueName="[Tables].[UserHierarchiesSize].[All]" dimensionUniqueName="[Tables]" displayFolder="" count="2" memberValueDatatype="20" unbalanced="0" hidden="1"/>
    <cacheHierarchy uniqueName="[User Hierarchies].[TableName]" caption="TableName" attribute="1" defaultMemberUniqueName="[User Hierarchies].[TableName].[All]" allUniqueName="[User Hierarchies].[TableName].[All]" dimensionUniqueName="[User Hierarchies]" displayFolder="" count="2" memberValueDatatype="130" unbalanced="0" hidden="1"/>
    <cacheHierarchy uniqueName="[User Hierarchies].[UsedSize]" caption="UsedSize" attribute="1" defaultMemberUniqueName="[User Hierarchies].[UsedSize].[All]" allUniqueName="[User Hierarchies].[UsedSize].[All]" dimensionUniqueName="[User Hierarchies]" displayFolder="" count="2" memberValueDatatype="20" unbalanced="0" hidden="1"/>
    <cacheHierarchy uniqueName="[Measures].[Encoding_]" caption="Encoding_" measure="1" displayFolder="" measureGroup="Columns" count="0"/>
    <cacheHierarchy uniqueName="[Measures].[Partitions #]" caption="Partitions #" measure="1" displayFolder="" measureGroup="Columns" count="0"/>
    <cacheHierarchy uniqueName="[Measures].[Rows]" caption="Rows" measure="1" displayFolder="" measureGroup="Columns" count="0"/>
    <cacheHierarchy uniqueName="[Measures].[Segments #]" caption="Segments #" measure="1" displayFolder="" measureGroup="Columns" count="0"/>
    <cacheHierarchy uniqueName="[Measures].[Cardinality]" caption="Cardinality" measure="1" displayFolder="" measureGroup="Columns" count="0"/>
    <cacheHierarchy uniqueName="[Measures].[Columns #]" caption="Columns #" measure="1" displayFolder="" measureGroup="Columns" count="0"/>
    <cacheHierarchy uniqueName="[Measures].[Columns Hierarchies Size]" caption="Columns Hierarchies Size" measure="1" displayFolder="" measureGroup="Columns" count="0"/>
    <cacheHierarchy uniqueName="[Measures].[Columns Total Size]" caption="Columns Total Size" measure="1" displayFolder="" measureGroup="Columns" count="0"/>
    <cacheHierarchy uniqueName="[Measures].[Data Size]" caption="Data Size" measure="1" displayFolder="" measureGroup="Columns" count="0"/>
    <cacheHierarchy uniqueName="[Measures].[Dictionary Size]" caption="Dictionary Size" measure="1" displayFolder="" measureGroup="Columns" count="0"/>
    <cacheHierarchy uniqueName="[Measures].[Max From Cardinality]" caption="Max From Cardinality" measure="1" displayFolder="" measureGroup="Columns" count="0"/>
    <cacheHierarchy uniqueName="[Measures].[Max To Cardinality]" caption="Max To Cardinality" measure="1" displayFolder="" measureGroup="Columns" count="0"/>
    <cacheHierarchy uniqueName="[Measures].[Relationships Size]" caption="Relationships Size" measure="1" displayFolder="" measureGroup="Columns" count="0"/>
    <cacheHierarchy uniqueName="[Measures].[Table Size]" caption="Table Size" measure="1" displayFolder="" measureGroup="Columns" count="0"/>
    <cacheHierarchy uniqueName="[Measures].[User Hierarchies Size]" caption="User Hierarchies Size" measure="1" displayFolder="" measureGroup="Columns" count="0"/>
    <cacheHierarchy uniqueName="[Measures].[Type Name]" caption="Type Name" measure="1" displayFolder="" measureGroup="Columns" count="0"/>
    <cacheHierarchy uniqueName="[Measures].[Table Size %]" caption="Table Size %" measure="1" displayFolder="" measureGroup="Columns" count="0"/>
    <cacheHierarchy uniqueName="[Measures].[Database Size %]" caption="Database Size %" measure="1" displayFolder="" measureGroup="Columns" count="0"/>
    <cacheHierarchy uniqueName="[Measures].[RI Violations #]" caption="RI Violations #" measure="1" displayFolder="" measureGroup="Columns" count="0"/>
    <cacheHierarchy uniqueName="[Measures].[Missing Keys]" caption="Missing Keys" measure="1" displayFolder="" measureGroup="Columns" count="0"/>
    <cacheHierarchy uniqueName="[Measures].[Invalid Rows]" caption="Invalid Rows" measure="1" displayFolder="" measureGroup="Columns" count="0"/>
    <cacheHierarchy uniqueName="[Measures].[Bid. Filters]" caption="Bid. Filters" measure="1" displayFolder="" measureGroup="Columns" count="0"/>
    <cacheHierarchy uniqueName="[Measures].[MMR]" caption="MMR" measure="1" displayFolder="" measureGroup="Columns" count="0"/>
    <cacheHierarchy uniqueName="[Measures].[Relationship Type]" caption="Relationship Type" measure="1" displayFolder="" measureGroup="Columns" count="0"/>
    <cacheHierarchy uniqueName="[Measures].[One to Many Ratio %]" caption="One to Many Ratio %" measure="1" displayFolder="" measureGroup="Columns" count="0"/>
    <cacheHierarchy uniqueName="[Measures].[Last Refresh]" caption="Last Refresh" measure="1" displayFolder="" measureGroup="Columns" count="0"/>
    <cacheHierarchy uniqueName="[Measures].[Tables #]" caption="Tables #" measure="1" displayFolder="" measureGroup="Columns" count="0"/>
    <cacheHierarchy uniqueName="[Measures].[Dax Expressions #]" caption="Dax Expressions #" measure="1" displayFolder="" measureGroup="Columns" count="0"/>
    <cacheHierarchy uniqueName="[Measures].[Measures #]" caption="Measures #" measure="1" displayFolder="" measureGroup="Columns" count="0"/>
    <cacheHierarchy uniqueName="[Measures].[Calculated tables #]" caption="Calculated tables #" measure="1" displayFolder="" measureGroup="Columns" count="0"/>
    <cacheHierarchy uniqueName="[Measures].[Calculated columns #]" caption="Calculated columns #" measure="1" displayFolder="" measureGroup="Columns" count="0"/>
    <cacheHierarchy uniqueName="[Measures].[Roles #]" caption="Roles #" measure="1" displayFolder="" measureGroup="Columns" count="0"/>
    <cacheHierarchy uniqueName="[Measures].[Calculation items #]" caption="Calculation items #" measure="1" displayFolder="" measureGroup="Columns" count="0"/>
    <cacheHierarchy uniqueName="[Measures].[Calculation items format #]" caption="Calculation items format #" measure="1" displayFolder="" measureGroup="Columns" count="0"/>
    <cacheHierarchy uniqueName="[Measures].[Detail Rows #]" caption="Detail Rows #" measure="1" displayFolder="" measureGroup="Columns" count="0"/>
    <cacheHierarchy uniqueName="[Measures].[Kpi Status #]" caption="Kpi Status #" measure="1" displayFolder="" measureGroup="Columns" count="0"/>
    <cacheHierarchy uniqueName="[Measures].[Kpi Target #]" caption="Kpi Target #" measure="1" displayFolder="" measureGroup="Columns" count="0"/>
    <cacheHierarchy uniqueName="[Measures].[Kpi Trend #]" caption="Kpi Trend #" measure="1" displayFolder="" measureGroup="Columns" count="0"/>
    <cacheHierarchy uniqueName="[Measures].[Total Segments #]" caption="Total Segments #" measure="1" displayFolder="" measureGroup="Columns" count="0"/>
    <cacheHierarchy uniqueName="[Measures].[Pageable Segments #]" caption="Pageable Segments #" measure="1" displayFolder="" measureGroup="Columns" count="0"/>
    <cacheHierarchy uniqueName="[Measures].[Resident Segments #]" caption="Resident Segments #" measure="1" displayFolder="" measureGroup="Columns" count="0"/>
    <cacheHierarchy uniqueName="[Measures].[Last Accessed]" caption="Last Accessed" measure="1" displayFolder="" measureGroup="Columns" count="0"/>
    <cacheHierarchy uniqueName="[Measures].[Average Temperature]" caption="Average Temperature" measure="1" displayFolder="" measureGroup="Columns" count="0"/>
    <cacheHierarchy uniqueName="[Measures].[Calculation groups #]" caption="Calculation groups #" measure="1" displayFolder="" measureGroup="Columns" count="0"/>
    <cacheHierarchy uniqueName="[Measures].[__XL_Count Tables]" caption="__XL_Count Tables" measure="1" displayFolder="" measureGroup="Tables" count="0" hidden="1"/>
    <cacheHierarchy uniqueName="[Measures].[__XL_Count Columns]" caption="__XL_Count Columns" measure="1" displayFolder="" measureGroup="Columns" count="0" hidden="1"/>
    <cacheHierarchy uniqueName="[Measures].[__XL_Count Columns Segments]" caption="__XL_Count Columns Segments" measure="1" displayFolder="" measureGroup="Columns Segments" count="0" hidden="1"/>
    <cacheHierarchy uniqueName="[Measures].[__XL_Count Columns Hierarchies]" caption="__XL_Count Columns Hierarchies" measure="1" displayFolder="" measureGroup="Columns Hierarchies" count="0" hidden="1"/>
    <cacheHierarchy uniqueName="[Measures].[__XL_Count User Hierarchies]" caption="__XL_Count User Hierarchies" measure="1" displayFolder="" measureGroup="User Hierarchies" count="0" hidden="1"/>
    <cacheHierarchy uniqueName="[Measures].[__XL_Count Relationships]" caption="__XL_Count Relationships" measure="1" displayFolder="" measureGroup="Relationships" count="0" hidden="1"/>
    <cacheHierarchy uniqueName="[Measures].[__XL_Count Measures List]" caption="__XL_Count Measures List" measure="1" displayFolder="" measureGroup="Measures List" count="0" hidden="1"/>
    <cacheHierarchy uniqueName="[Measures].[__XL_Count Roles Expressions]" caption="__XL_Count Roles Expressions" measure="1" displayFolder="" measureGroup="Roles Expressions" count="0" hidden="1"/>
    <cacheHierarchy uniqueName="[Measures].[__XL_Count Calculation Items]" caption="__XL_Count Calculation Items" measure="1" displayFolder="" measureGroup="Calculation Items" count="0" hidden="1"/>
    <cacheHierarchy uniqueName="[Measures].[__XL_Count DaxExpressions]" caption="__XL_Count DaxExpressions" measure="1" displayFolder="" measureGroup="DaxExpressions" count="0" hidden="1"/>
    <cacheHierarchy uniqueName="[Measures].[__XL_Count Calculation Groups]" caption="__XL_Count Calculation Groups" measure="1" displayFolder="" measureGroup="Calculation Groups" count="0" hidden="1"/>
    <cacheHierarchy uniqueName="[Measures].[__No measures defined]" caption="__No measures defined" measure="1" displayFolder="" count="0" hidden="1"/>
    <cacheHierarchy uniqueName="[Measures].[ColumnSelected]" caption="ColumnSelected" measure="1" displayFolder="" measureGroup="Columns" count="0" hidden="1"/>
    <cacheHierarchy uniqueName="[Measures].[ColumnsHierarchiesSelected]" caption="ColumnsHierarchiesSelected" measure="1" displayFolder="" measureGroup="Columns" count="0" hidden="1"/>
    <cacheHierarchy uniqueName="[Measures].[ColumnsSegmentsSelected]" caption="ColumnsSegmentsSelected" measure="1" displayFolder="" measureGroup="Columns" count="0" hidden="1"/>
    <cacheHierarchy uniqueName="[Measures].[TableSelected]" caption="TableSelected" measure="1" displayFolder="" measureGroup="Columns" count="0" hidden="1"/>
    <cacheHierarchy uniqueName="[Measures].[UserHierarchiesSelected]" caption="UserHierarchiesSelected" measure="1" displayFolder="" measureGroup="Columns" count="0" hidden="1"/>
    <cacheHierarchy uniqueName="[Measures].[NonColumnSelected]" caption="NonColumnSelected" measure="1" displayFolder="" measureGroup="Columns" count="0" hidden="1"/>
    <cacheHierarchy uniqueName="[Measures].[PartitionsSelected]" caption="PartitionsSelected" measure="1" displayFolder="" measureGroup="Columns" count="0" hidden="1"/>
  </cacheHierarchies>
  <kpis count="0"/>
  <tupleCache>
    <entries count="12">
      <m in="0">
        <tpls c="1">
          <tpl fld="0" item="0"/>
        </tpls>
      </m>
      <n v="45802.376246836422" in="1">
        <tpls c="1">
          <tpl fld="0" item="1"/>
        </tpls>
      </n>
      <m in="0">
        <tpls c="1">
          <tpl fld="0" item="2"/>
        </tpls>
      </m>
      <m in="2">
        <tpls c="1">
          <tpl fld="0" item="3"/>
        </tpls>
      </m>
      <m in="0">
        <tpls c="1">
          <tpl fld="0" item="4"/>
        </tpls>
      </m>
      <m in="0">
        <tpls c="1">
          <tpl fld="0" item="5"/>
        </tpls>
      </m>
      <n v="19" in="0">
        <tpls c="1">
          <tpl fld="0" item="6"/>
        </tpls>
      </n>
      <n v="2" in="0">
        <tpls c="1">
          <tpl fld="0" item="7"/>
        </tpls>
      </n>
      <n v="2" in="0">
        <tpls c="1">
          <tpl fld="0" item="8"/>
        </tpls>
      </n>
      <n v="2" in="0">
        <tpls c="1">
          <tpl fld="0" item="9"/>
        </tpls>
      </n>
      <m in="0">
        <tpls c="1">
          <tpl fld="0" item="10"/>
        </tpls>
      </m>
      <n v="4977902" in="0">
        <tpls c="1">
          <tpl fld="0" item="11"/>
        </tpls>
      </n>
    </entries>
    <queryCache count="13">
      <query mdx="[Measures].[Calculated columns #]">
        <tpls c="1">
          <tpl fld="0" item="0"/>
        </tpls>
      </query>
      <query mdx="[Measures].[Last Refresh]">
        <tpls c="1">
          <tpl fld="0" item="1"/>
        </tpls>
      </query>
      <query mdx="[Measures].[Measures #]">
        <tpls c="1">
          <tpl fld="0" item="2"/>
        </tpls>
      </query>
      <query mdx="[Measures].[Calculation groups #]">
        <tpls c="1">
          <tpl fld="0" item="3"/>
        </tpls>
      </query>
      <query mdx="[Measures].[Roles #]">
        <tpls c="1">
          <tpl fld="0" item="4"/>
        </tpls>
      </query>
      <query mdx="[Measures].[Calculated tables #]">
        <tpls c="1">
          <tpl fld="0" item="5"/>
        </tpls>
      </query>
      <query mdx="[Measures].[Columns #]">
        <tpls c="1">
          <tpl fld="0" item="6"/>
        </tpls>
      </query>
      <query mdx="([Tables].[IsLocalDateTable].[True],[Measures].[Tables #])"/>
      <query mdx="[Measures].[Segments #]">
        <tpls c="1">
          <tpl fld="0" item="7"/>
        </tpls>
      </query>
      <query mdx="[Measures].[Partitions #]">
        <tpls c="1">
          <tpl fld="0" item="8"/>
        </tpls>
      </query>
      <query mdx="[Measures].[Tables #]">
        <tpls c="1">
          <tpl fld="0" item="9"/>
        </tpls>
      </query>
      <query mdx="[Measures].[Calculation items #]">
        <tpls c="1">
          <tpl fld="0" item="10"/>
        </tpls>
      </query>
      <query mdx="[Measures].[Table Size]">
        <tpls c="1">
          <tpl fld="0" item="11"/>
        </tpls>
      </query>
    </queryCache>
    <serverFormats count="3">
      <serverFormat format="#,0"/>
      <serverFormat format="yyyy-MM-dd HH:mm:ss"/>
      <serverFormat format="0"/>
    </serverFormats>
  </tupleCache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A8F266-938B-43BF-81F1-7AAB01D9478D}" name="Tables" cacheId="13" applyNumberFormats="0" applyBorderFormats="0" applyFontFormats="0" applyPatternFormats="0" applyAlignmentFormats="0" applyWidthHeightFormats="1" dataCaption="Values" tag="a1f8c80b-5057-4faf-b817-6f51ece89370" updatedVersion="8" minRefreshableVersion="3" useAutoFormatting="1" itemPrintTitles="1" createdVersion="5" indent="0" outline="1" outlineData="1" multipleFieldFilters="0">
  <location ref="A3:W6" firstHeaderRow="0" firstDataRow="1" firstDataCol="1" rowPageCount="1" colPageCount="1"/>
  <pivotFields count="25"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</colItems>
  <pageFields count="1">
    <pageField fld="2" hier="35" name="[Columns].[IsRowNumber].[All]" cap="All"/>
  </pageFields>
  <dataFields count="22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18" subtotal="count" baseField="1" baseItem="13" numFmtId="166"/>
    <dataField fld="19" subtotal="count" baseField="1" baseItem="13" numFmtId="165"/>
    <dataField fld="9" subtotal="count" baseField="0" baseItem="0"/>
    <dataField fld="10" subtotal="count" baseField="0" baseItem="0"/>
    <dataField fld="11" subtotal="count" baseField="0" baseItem="0"/>
    <dataField fld="17" subtotal="count" baseField="1" baseItem="13" numFmtId="167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  <dataField fld="16" subtotal="count" baseField="0" baseItem="0"/>
    <dataField fld="20" subtotal="count" baseField="0" baseItem="0"/>
    <dataField fld="21" subtotal="count" baseField="0" baseItem="0"/>
    <dataField fld="22" subtotal="count" baseField="0" baseItem="0"/>
    <dataField fld="23" subtotal="count" baseField="0" baseItem="0"/>
    <dataField fld="2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4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AB3856-3F7D-4DFF-9944-59C343E08C4C}" name="Columns" cacheId="16" applyNumberFormats="0" applyBorderFormats="0" applyFontFormats="0" applyPatternFormats="0" applyAlignmentFormats="0" applyWidthHeightFormats="1" dataCaption="Values" tag="f434f23a-15c3-483d-b9c1-0eeaa2fc2dc1" updatedVersion="8" minRefreshableVersion="3" useAutoFormatting="1" itemPrintTitles="1" createdVersion="5" indent="0" outline="1" outlineData="1" multipleFieldFilters="0">
  <location ref="A3:O23" firstHeaderRow="0" firstDataRow="1" firstDataCol="1" rowPageCount="1" colPageCount="1"/>
  <pivotFields count="16">
    <pivotField axis="axisPage" allDrilled="1" subtotalTop="0" showAll="0" dataSourceSort="1" defaultSubtotal="0" defaultAttributeDrillState="1"/>
    <pivotField axis="axisRow" allDrilled="1" subtotalTop="0" showAll="0" sortType="descending" defaultSubtotal="0" defaultAttributeDrillState="1">
      <items count="1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</pivotField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1"/>
  </rowFields>
  <rowItems count="20">
    <i>
      <x v="13"/>
    </i>
    <i>
      <x v="10"/>
    </i>
    <i>
      <x v="5"/>
    </i>
    <i>
      <x/>
    </i>
    <i>
      <x v="4"/>
    </i>
    <i>
      <x v="12"/>
    </i>
    <i>
      <x v="2"/>
    </i>
    <i>
      <x v="6"/>
    </i>
    <i>
      <x v="15"/>
    </i>
    <i>
      <x v="1"/>
    </i>
    <i>
      <x v="9"/>
    </i>
    <i>
      <x v="7"/>
    </i>
    <i>
      <x v="3"/>
    </i>
    <i>
      <x v="14"/>
    </i>
    <i>
      <x v="8"/>
    </i>
    <i>
      <x v="16"/>
    </i>
    <i>
      <x v="17"/>
    </i>
    <i>
      <x v="18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1">
    <pageField fld="0" hier="35" name="[Columns].[IsRowNumber].[All]" cap="All"/>
  </pageFields>
  <dataFields count="14">
    <dataField fld="2" subtotal="count" baseField="0" baseItem="0"/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10" subtotal="count" baseField="0" baseItem="0"/>
    <dataField fld="8" subtotal="count" baseField="0" baseItem="0"/>
    <dataField fld="9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  <dataField fld="15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1"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33D611-F9B2-4E1F-8B76-61356C563C2C}" name="Tables" cacheId="19" applyNumberFormats="0" applyBorderFormats="0" applyFontFormats="0" applyPatternFormats="0" applyAlignmentFormats="0" applyWidthHeightFormats="1" dataCaption="Values" tag="81327fd5-e246-4b67-bc4d-501245a0193f" updatedVersion="8" minRefreshableVersion="3" useAutoFormatting="1" subtotalHiddenItems="1" itemPrintTitles="1" createdVersion="5" indent="0" outline="1" outlineData="1" multipleFieldFilters="0">
  <location ref="A3:I8" firstHeaderRow="0" firstDataRow="1" firstDataCol="1"/>
  <pivotFields count="11">
    <pivotField dataField="1" showAll="0"/>
    <pivotField dataField="1" showAll="0"/>
    <pivotField axis="axisRow" allDrilled="1" showAll="0" dataSourceSort="1">
      <items count="3">
        <item c="1" x="0"/>
        <item c="1" x="1"/>
        <item t="default"/>
      </items>
    </pivotField>
    <pivotField axis="axisRow" showAll="0" dataSourceSort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2"/>
    <field x="4"/>
  </rowFields>
  <rowItems count="5">
    <i>
      <x/>
    </i>
    <i r="1">
      <x/>
    </i>
    <i>
      <x v="1"/>
    </i>
    <i r="1">
      <x v="1"/>
    </i>
    <i t="grand">
      <x/>
    </i>
  </rowItems>
  <colFields count="1">
    <field x="-2"/>
  </colFields>
  <colItems count="8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</colItems>
  <dataFields count="8">
    <dataField fld="0" subtotal="count" baseField="0" baseItem="0"/>
    <dataField fld="1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5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DaxExpression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E89C62-637C-4146-BFE8-E315E57E4C66}" name="UserHierarchies" cacheId="22" applyNumberFormats="0" applyBorderFormats="0" applyFontFormats="0" applyPatternFormats="0" applyAlignmentFormats="0" applyWidthHeightFormats="1" dataCaption="Values" tag="59da4aa7-4236-4648-aa60-f13e22ffdac9" updatedVersion="8" minRefreshableVersion="3" useAutoFormatting="1" itemPrintTitles="1" createdVersion="5" indent="0" outline="1" outlineData="1" multipleFieldFilters="0">
  <location ref="A3:B3" firstHeaderRow="1" firstDataRow="1" firstDataCol="1" rowPageCount="1" colPageCount="1"/>
  <pivotFields count="5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axis="axisRow" allDrilled="1" showAll="0" dataSourceSort="1" defaultAttributeDrillState="1">
      <items count="2">
        <item x="0"/>
        <item t="default"/>
      </items>
    </pivotField>
  </pivotFields>
  <rowFields count="2">
    <field x="0"/>
    <field x="4"/>
  </rowFields>
  <pageFields count="1">
    <pageField fld="2" hier="35" name="[Columns].[IsRowNumber].[All]" cap="All"/>
  </pageFields>
  <dataFields count="1">
    <dataField fld="3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9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E25F78-3CFB-45A3-9104-BABCF69C6872}" name="Relationships" cacheId="25" applyNumberFormats="0" applyBorderFormats="0" applyFontFormats="0" applyPatternFormats="0" applyAlignmentFormats="0" applyWidthHeightFormats="1" dataCaption="Values" tag="b138a726-78b3-4e77-9364-427f4dcd7401" updatedVersion="8" minRefreshableVersion="3" useAutoFormatting="1" subtotalHiddenItems="1" itemPrintTitles="1" createdVersion="5" indent="0" outline="1" outlineData="1" multipleFieldFilters="0">
  <location ref="A4:J4" firstHeaderRow="0" firstDataRow="1" firstDataCol="1" rowPageCount="2" colPageCount="1"/>
  <pivotFields count="14">
    <pivotField axis="axisRow" allDrilled="1" showAll="0" dataSourceSort="1">
      <items count="2">
        <item c="1" x="0"/>
        <item t="default"/>
      </items>
    </pivotField>
    <pivotField axis="axisRow" showAll="0" dataSourceSort="1">
      <items count="1">
        <item t="default"/>
      </items>
    </pivotField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5">
        <item x="0"/>
        <item x="1"/>
        <item x="2"/>
        <item x="3"/>
        <item t="default"/>
      </items>
    </pivotField>
    <pivotField axis="axisPage" allDrilled="1" showAll="0" dataSourceSort="1" defaultAttributeDrillState="1">
      <items count="1"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0"/>
    <field x="3"/>
  </rowField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pageFields count="2">
    <pageField fld="2" hier="35" name="[Columns].[IsRowNumber].[All]" cap="All"/>
    <pageField fld="4" hier="78" name="[Relationships].[Cardinality (Filter)].[All]" cap="All"/>
  </pageFields>
  <dataFields count="9">
    <dataField fld="5" subtotal="count" baseField="0" baseItem="0"/>
    <dataField fld="6" subtotal="count" baseField="0" baseItem="0"/>
    <dataField fld="7" subtotal="count" baseField="0" baseItem="0"/>
    <dataField name="1:M Ratio %" fld="13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 caption="1:M Ratio %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0"/>
    <rowHierarchyUsage hierarchyUsage="8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  <x15:activeTabTopLevelEntity name="[Relationship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A6057B5-E419-4955-8427-D5ECED63A103}" name="Compression" cacheId="28" applyNumberFormats="0" applyBorderFormats="0" applyFontFormats="0" applyPatternFormats="0" applyAlignmentFormats="0" applyWidthHeightFormats="1" dataCaption="Values" tag="f0bd1038-2e4f-4066-a28d-2db801f60e3d" updatedVersion="8" minRefreshableVersion="3" useAutoFormatting="1" colGrandTotals="0" itemPrintTitles="1" createdVersion="5" indent="0" outline="1" outlineData="1" multipleFieldFilters="0">
  <location ref="A3:E17" firstHeaderRow="0" firstDataRow="1" firstDataCol="1" rowPageCount="1" colPageCount="1"/>
  <pivotFields count="7">
    <pivotField axis="axisPage" allDrilled="1" showAll="0" dataSourceSort="1" defaultAttributeDrillState="1">
      <items count="1"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axis="axisRow" allDrilled="1" showAll="0" dataSourceSort="1">
      <items count="12">
        <item x="0" e="0"/>
        <item x="1" e="0"/>
        <item x="2" e="0"/>
        <item x="3" e="0"/>
        <item x="4" e="0"/>
        <item x="5" e="0"/>
        <item x="6" e="0"/>
        <item x="7" e="0"/>
        <item x="8" e="0"/>
        <item x="9" e="0"/>
        <item x="10" e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14">
    <i>
      <x/>
    </i>
    <i r="1">
      <x/>
    </i>
    <i>
      <x v="1"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pageFields count="1">
    <pageField fld="0" hier="35" name="[Columns].[IsRowNumber].[All]" cap="All"/>
  </pageFields>
  <dataFields count="4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46"/>
    <rowHierarchyUsage hierarchyUsage="43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B8B25D3-B693-4C16-A0C2-C656694DD8A5}" name="ColumnsDataTypes" cacheId="31" applyNumberFormats="0" applyBorderFormats="0" applyFontFormats="0" applyPatternFormats="0" applyAlignmentFormats="0" applyWidthHeightFormats="1" dataCaption="Values" tag="99e483fa-c0c1-4a8c-8d30-3313ab43e6a9" updatedVersion="8" minRefreshableVersion="3" useAutoFormatting="1" itemPrintTitles="1" createdVersion="5" indent="0" outline="1" outlineData="1" multipleFieldFilters="0">
  <location ref="A3:K8" firstHeaderRow="0" firstDataRow="1" firstDataCol="1" rowPageCount="1" colPageCount="1"/>
  <pivotFields count="13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 e="0"/>
        <item x="2" e="0"/>
        <item x="3" e="0"/>
        <item t="default"/>
      </items>
    </pivotField>
    <pivotField axis="axisRow" allDrilled="1" showAll="0" dataSourceSort="1" defaultAttributeDrillState="1">
      <items count="4">
        <item x="0"/>
        <item x="1"/>
        <item x="2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2">
    <field x="1"/>
    <field x="2"/>
  </rowFields>
  <rowItems count="5">
    <i>
      <x/>
    </i>
    <i>
      <x v="1"/>
    </i>
    <i>
      <x v="2"/>
    </i>
    <i>
      <x v="3"/>
    </i>
    <i t="grand">
      <x/>
    </i>
  </rowItems>
  <colFields count="1">
    <field x="-2"/>
  </colFields>
  <col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colItems>
  <pageFields count="1">
    <pageField fld="0" hier="35" name="[Columns].[IsRowNumber].[All]" cap="All"/>
  </pageFields>
  <dataFields count="10">
    <dataField fld="3" subtotal="count" baseField="0" baseItem="0"/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2"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BE5D6E4-8B08-4A3C-8400-7A2BC55216C6}" name="Encoding" cacheId="34" applyNumberFormats="0" applyBorderFormats="0" applyFontFormats="0" applyPatternFormats="0" applyAlignmentFormats="0" applyWidthHeightFormats="1" dataCaption="Values" tag="eb0ac110-0010-4a23-b6b5-f77d96c04bce" updatedVersion="8" minRefreshableVersion="3" useAutoFormatting="1" itemPrintTitles="1" createdVersion="5" indent="0" outline="1" outlineData="1" multipleFieldFilters="0">
  <location ref="A3:L12" firstHeaderRow="0" firstDataRow="1" firstDataCol="1" rowPageCount="1" colPageCount="1"/>
  <pivotFields count="15">
    <pivotField axis="axisPage" allDrilled="1" showAll="0" dataSourceSort="1" defaultAttributeDrillState="1">
      <items count="1">
        <item t="default"/>
      </items>
    </pivotField>
    <pivotField axis="axisRow" allDrilled="1" showAll="0" dataSourceSort="1">
      <items count="5">
        <item x="0" e="0"/>
        <item x="1" e="0"/>
        <item x="2" e="0"/>
        <item x="3" e="0"/>
        <item t="default"/>
      </items>
    </pivotField>
    <pivotField axis="axisRow" allDrilled="1" showAll="0" dataSourceSort="1" defaultAttributeDrillState="1">
      <items count="8">
        <item x="0"/>
        <item x="1"/>
        <item x="2"/>
        <item x="3"/>
        <item x="4"/>
        <item x="5"/>
        <item x="6"/>
        <item t="default"/>
      </items>
    </pivotField>
    <pivotField axis="axisRow" allDrilled="1" showAll="0" dataSourceSort="1" defaultAttributeDrillState="1">
      <items count="3">
        <item x="0"/>
        <item x="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3">
    <field x="3"/>
    <field x="1"/>
    <field x="2"/>
  </rowFields>
  <rowItems count="9">
    <i>
      <x/>
    </i>
    <i r="1">
      <x/>
    </i>
    <i r="1">
      <x v="1"/>
    </i>
    <i r="1">
      <x v="2"/>
    </i>
    <i>
      <x v="1"/>
    </i>
    <i r="1">
      <x/>
    </i>
    <i r="1">
      <x v="3"/>
    </i>
    <i r="1">
      <x v="1"/>
    </i>
    <i t="grand">
      <x/>
    </i>
  </rowItems>
  <colFields count="1">
    <field x="-2"/>
  </colFields>
  <col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colItems>
  <pageFields count="1">
    <pageField fld="0" hier="35" name="[Columns].[IsRowNumber].[All]" cap="All"/>
  </pageFields>
  <dataFields count="11">
    <dataField fld="4" subtotal="count" baseField="0" baseItem="0"/>
    <dataField fld="5" subtotal="count" baseField="0" baseItem="0"/>
    <dataField fld="6" subtotal="count" baseField="0" baseItem="0"/>
    <dataField fld="7" subtotal="count" baseField="0" baseItem="0"/>
    <dataField fld="8" subtotal="count" baseField="0" baseItem="0"/>
    <dataField fld="9" subtotal="count" baseField="0" baseItem="0"/>
    <dataField fld="10" subtotal="count" baseField="0" baseItem="0"/>
    <dataField fld="11" subtotal="count" baseField="0" baseItem="0"/>
    <dataField fld="12" subtotal="count" baseField="0" baseItem="0"/>
    <dataField fld="13" subtotal="count" baseField="0" baseItem="0"/>
    <dataField fld="14" subtotal="count" baseField="0" baseItem="0"/>
  </dataFields>
  <pivotHierarchies count="204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1" showColHeaders="1" showRowStripes="0" showColStripes="0" showLastColumn="1"/>
  <rowHierarchiesUsage count="3">
    <rowHierarchyUsage hierarchyUsage="27"/>
    <rowHierarchyUsage hierarchyUsage="24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Columns]"/>
        <x15:activeTabTopLevelEntity name="[Tables]"/>
        <x15:activeTabTopLevelEntity name="[User Hierarchies]"/>
        <x15:activeTabTopLevelEntity name="[Columns Segments]"/>
      </x15:pivotTableUISettings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Measures List" backgroundRefresh="0" connectionId="1" xr16:uid="{DD134C6F-59F8-41F7-A904-BBD8B8D9191A}" autoFormatId="16" applyNumberFormats="0" applyBorderFormats="0" applyFontFormats="0" applyPatternFormats="0" applyAlignmentFormats="0" applyWidthHeightFormats="0">
  <queryTableRefresh nextId="46">
    <queryTableFields count="8">
      <queryTableField id="38" name="Table" tableColumnId="2"/>
      <queryTableField id="39" name="Type" tableColumnId="3"/>
      <queryTableField id="40" name="Name" tableColumnId="4"/>
      <queryTableField id="41" name="DAX Expression" tableColumnId="5"/>
      <queryTableField id="42" name="DisplayFolder" tableColumnId="6"/>
      <queryTableField id="43" name="FormatString" tableColumnId="7"/>
      <queryTableField id="44" name="IsHidden" tableColumnId="8"/>
      <queryTableField id="45" name="Description" tableColumnId="9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0064F08-4847-472A-91C9-3F16AF8CED42}" name="DaxExpressions" displayName="DaxExpressions" ref="A1:H2" tableType="queryTable" insertRow="1" totalsRowShown="0">
  <autoFilter ref="A1:H2" xr:uid="{E584D407-417A-4F50-8D73-D0155C3D1026}"/>
  <tableColumns count="8">
    <tableColumn id="2" xr3:uid="{504957BD-78BD-4B23-9DDE-C1BA74A4466E}" uniqueName="2" name="Table" queryTableFieldId="38"/>
    <tableColumn id="3" xr3:uid="{FBC3067F-7A0C-4E12-8107-55F00D9B13F2}" uniqueName="3" name="Type" queryTableFieldId="39"/>
    <tableColumn id="4" xr3:uid="{C8DC7472-8E71-4E7B-B49E-7C6096058047}" uniqueName="4" name="Name" queryTableFieldId="40"/>
    <tableColumn id="5" xr3:uid="{5F36B0AB-E907-4BCB-9619-CBA3A704E5EB}" uniqueName="5" name="DAX Expression" queryTableFieldId="41" dataDxfId="0"/>
    <tableColumn id="6" xr3:uid="{D40587CE-99B8-4836-BEB3-407AFE51282D}" uniqueName="6" name="DisplayFolder" queryTableFieldId="42"/>
    <tableColumn id="7" xr3:uid="{78D7819D-7115-4B73-810D-66E58BB3E17E}" uniqueName="7" name="FormatString" queryTableFieldId="43"/>
    <tableColumn id="8" xr3:uid="{39D8AF83-566A-4421-BC42-ED2F44BDFB3E}" uniqueName="8" name="IsHidden" queryTableFieldId="44"/>
    <tableColumn id="9" xr3:uid="{1A92125B-CD0F-4014-BE54-F15DAA5B3267}" uniqueName="9" name="Description" queryTableFieldId="4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www.sqlbi.com/learn/dax-tools-video-course/" TargetMode="External"/><Relationship Id="rId1" Type="http://schemas.openxmlformats.org/officeDocument/2006/relationships/hyperlink" Target="https://daxstudio.org/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E10985-2D6D-47F7-99B2-8663896C1772}">
  <sheetPr codeName="Sheet9"/>
  <dimension ref="A1:B22"/>
  <sheetViews>
    <sheetView topLeftCell="A2" workbookViewId="0">
      <selection activeCell="B2" sqref="B2"/>
    </sheetView>
  </sheetViews>
  <sheetFormatPr defaultRowHeight="14.4" x14ac:dyDescent="0.3"/>
  <cols>
    <col min="1" max="1" width="40.5546875" customWidth="1"/>
    <col min="2" max="2" width="27.88671875" customWidth="1"/>
  </cols>
  <sheetData>
    <row r="1" spans="1:2" ht="25.8" x14ac:dyDescent="0.5">
      <c r="A1" s="15" t="s">
        <v>45</v>
      </c>
    </row>
    <row r="2" spans="1:2" ht="57.6" x14ac:dyDescent="0.3">
      <c r="A2" s="17" t="s">
        <v>56</v>
      </c>
    </row>
    <row r="3" spans="1:2" ht="57.6" x14ac:dyDescent="0.3">
      <c r="A3" s="17" t="s">
        <v>55</v>
      </c>
    </row>
    <row r="4" spans="1:2" x14ac:dyDescent="0.3">
      <c r="A4" s="17"/>
    </row>
    <row r="5" spans="1:2" x14ac:dyDescent="0.3">
      <c r="A5" s="17" t="s">
        <v>57</v>
      </c>
    </row>
    <row r="6" spans="1:2" x14ac:dyDescent="0.3">
      <c r="A6" s="16" t="s">
        <v>46</v>
      </c>
    </row>
    <row r="7" spans="1:2" x14ac:dyDescent="0.3">
      <c r="A7" s="16" t="s">
        <v>47</v>
      </c>
    </row>
    <row r="9" spans="1:2" x14ac:dyDescent="0.3">
      <c r="A9" s="14" t="s">
        <v>48</v>
      </c>
    </row>
    <row r="10" spans="1:2" ht="28.8" x14ac:dyDescent="0.3">
      <c r="A10" s="13" t="s">
        <v>49</v>
      </c>
      <c r="B10" s="18" t="s">
        <v>51</v>
      </c>
    </row>
    <row r="11" spans="1:2" ht="43.2" x14ac:dyDescent="0.3">
      <c r="A11" s="13" t="s">
        <v>50</v>
      </c>
      <c r="B11" s="18" t="s">
        <v>52</v>
      </c>
    </row>
    <row r="22" spans="1:1" x14ac:dyDescent="0.3">
      <c r="A22" t="s">
        <v>54</v>
      </c>
    </row>
  </sheetData>
  <hyperlinks>
    <hyperlink ref="A10" r:id="rId1" xr:uid="{BBE0598D-5011-4C2F-AC03-87BBD5D8955B}"/>
    <hyperlink ref="A11" r:id="rId2" xr:uid="{12F2051A-5A10-4A01-BEC8-6B7890AEFF24}"/>
  </hyperlinks>
  <pageMargins left="0.7" right="0.7" top="0.75" bottom="0.75" header="0.3" footer="0.3"/>
  <pageSetup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B46F88-ED28-4B39-A824-A768A2F17B4D}">
  <sheetPr codeName="Sheet11"/>
  <dimension ref="A1:D16"/>
  <sheetViews>
    <sheetView showGridLines="0" tabSelected="1" workbookViewId="0">
      <selection activeCell="D30" sqref="D30"/>
    </sheetView>
  </sheetViews>
  <sheetFormatPr defaultRowHeight="14.4" x14ac:dyDescent="0.3"/>
  <cols>
    <col min="1" max="1" width="19.88671875" customWidth="1"/>
    <col min="2" max="2" width="19.5546875" customWidth="1"/>
    <col min="3" max="3" width="39.33203125" customWidth="1"/>
    <col min="4" max="4" width="47.6640625" bestFit="1" customWidth="1"/>
    <col min="6" max="6" width="14.88671875" bestFit="1" customWidth="1"/>
  </cols>
  <sheetData>
    <row r="1" spans="1:4" ht="18" x14ac:dyDescent="0.35">
      <c r="A1" s="20" t="s">
        <v>58</v>
      </c>
    </row>
    <row r="2" spans="1:4" ht="15.6" x14ac:dyDescent="0.3">
      <c r="A2" s="21" t="s">
        <v>66</v>
      </c>
      <c r="B2" s="32" t="str">
        <f>FileNameRange</f>
        <v>C:\Users\kamil\OneDrive - ksoszka\Kamil Soszka Business Intelligence\VPAX\GoogleSheets VPAX.vpax</v>
      </c>
      <c r="C2" s="32"/>
      <c r="D2" s="32"/>
    </row>
    <row r="3" spans="1:4" x14ac:dyDescent="0.3">
      <c r="A3" s="16"/>
      <c r="B3" s="14"/>
      <c r="C3" s="14"/>
      <c r="D3" s="14"/>
    </row>
    <row r="4" spans="1:4" ht="18" x14ac:dyDescent="0.35">
      <c r="A4" s="23" t="s">
        <v>59</v>
      </c>
      <c r="B4" s="24" vm="2">
        <f>CUBEVALUE( "ThisWorkbookDataModel", CUBEMEMBER( "ThisWorkbookDataModel", "[Measures].[Table Size]") )</f>
        <v>4977902</v>
      </c>
      <c r="C4" s="14"/>
    </row>
    <row r="5" spans="1:4" ht="18" x14ac:dyDescent="0.35">
      <c r="A5" s="26" t="s">
        <v>60</v>
      </c>
      <c r="B5" s="19" vm="3">
        <f>CUBEVALUE( "ThisWorkbookDataModel", CUBEMEMBER( "ThisWorkbookDataModel", "[Measures].[Tables #]") )</f>
        <v>2</v>
      </c>
    </row>
    <row r="6" spans="1:4" ht="18" x14ac:dyDescent="0.35">
      <c r="A6" s="27" t="s">
        <v>63</v>
      </c>
      <c r="B6" s="25" vm="6">
        <f>CUBEVALUE( "ThisWorkbookDataModel", CUBEMEMBER( "ThisWorkbookDataModel", "[Measures].[Partitions #]") )</f>
        <v>2</v>
      </c>
    </row>
    <row r="7" spans="1:4" ht="18" x14ac:dyDescent="0.35">
      <c r="A7" s="22" t="s">
        <v>64</v>
      </c>
      <c r="B7" s="19" vm="7">
        <f>CUBEVALUE( "ThisWorkbookDataModel", CUBEMEMBER( "ThisWorkbookDataModel", "[Measures].[Segments #]") )</f>
        <v>2</v>
      </c>
    </row>
    <row r="8" spans="1:4" ht="18" x14ac:dyDescent="0.35">
      <c r="A8" s="27" t="s">
        <v>61</v>
      </c>
      <c r="B8" s="25" vm="4">
        <f>CUBEVALUE( "ThisWorkbookDataModel", CUBEMEMBER( "ThisWorkbookDataModel", "[Measures].[Columns #]") )</f>
        <v>19</v>
      </c>
    </row>
    <row r="9" spans="1:4" ht="18" x14ac:dyDescent="0.35">
      <c r="A9" s="28" t="s">
        <v>67</v>
      </c>
      <c r="B9" s="19" t="str" vm="8">
        <f>CUBEVALUE( "ThisWorkbookDataModel", CUBEMEMBER( "ThisWorkbookDataModel", "[Measures].[Measures #]") )</f>
        <v/>
      </c>
    </row>
    <row r="10" spans="1:4" ht="18" x14ac:dyDescent="0.35">
      <c r="A10" s="27" t="s">
        <v>68</v>
      </c>
      <c r="B10" s="25" t="str" vm="9">
        <f>CUBEVALUE( "ThisWorkbookDataModel", CUBEMEMBER( "ThisWorkbookDataModel", "[Measures].[Calculated tables #]") )</f>
        <v/>
      </c>
    </row>
    <row r="11" spans="1:4" ht="18" x14ac:dyDescent="0.35">
      <c r="A11" s="28" t="s">
        <v>69</v>
      </c>
      <c r="B11" s="19" t="str" vm="10">
        <f>CUBEVALUE( "ThisWorkbookDataModel", CUBEMEMBER( "ThisWorkbookDataModel", "[Measures].[Calculated columns #]") )</f>
        <v/>
      </c>
    </row>
    <row r="12" spans="1:4" ht="18" x14ac:dyDescent="0.35">
      <c r="A12" s="27" t="s">
        <v>79</v>
      </c>
      <c r="B12" s="25" t="str" vm="14">
        <f>CUBEVALUE( "ThisWorkbookDataModel", CUBEMEMBER( "ThisWorkbookDataModel", "[Measures].[Calculation groups #]") )</f>
        <v/>
      </c>
    </row>
    <row r="13" spans="1:4" ht="18" x14ac:dyDescent="0.35">
      <c r="A13" s="27" t="s">
        <v>71</v>
      </c>
      <c r="B13" s="25" t="str" vm="11">
        <f>CUBEVALUE( "ThisWorkbookDataModel", CUBEMEMBER( "ThisWorkbookDataModel", "[Measures].[Calculation items #]") )</f>
        <v/>
      </c>
    </row>
    <row r="14" spans="1:4" ht="18" x14ac:dyDescent="0.35">
      <c r="A14" s="28" t="s">
        <v>70</v>
      </c>
      <c r="B14" s="19" t="str" vm="12">
        <f>CUBEVALUE( "ThisWorkbookDataModel", CUBEMEMBER( "ThisWorkbookDataModel", "[Measures].[Roles #]") )</f>
        <v/>
      </c>
    </row>
    <row r="15" spans="1:4" ht="18" x14ac:dyDescent="0.35">
      <c r="A15" s="23" t="s">
        <v>65</v>
      </c>
      <c r="B15" s="25">
        <f>IFERROR(CUBEVALUE( "ThisWorkbookDataModel", CUBEMEMBER( "ThisWorkbookDataModel", "([Tables].[IsLocalDateTable].[True],[Measures].[Tables #])") ),0)</f>
        <v>0</v>
      </c>
    </row>
    <row r="16" spans="1:4" ht="18" customHeight="1" x14ac:dyDescent="0.3">
      <c r="A16" s="21" t="s">
        <v>62</v>
      </c>
      <c r="B16" s="29" vm="5">
        <f>CUBEVALUE( "ThisWorkbookDataModel", CUBEMEMBER( "ThisWorkbookDataModel", "[Measures].[Last Refresh]") )</f>
        <v>45802.376246836422</v>
      </c>
      <c r="C16" s="14"/>
    </row>
  </sheetData>
  <mergeCells count="1">
    <mergeCell ref="B2:D2"/>
  </mergeCells>
  <conditionalFormatting sqref="B15">
    <cfRule type="cellIs" dxfId="1" priority="1" operator="greaterThan">
      <formula>0</formula>
    </cfRule>
  </conditionalFormatting>
  <hyperlinks>
    <hyperlink ref="A5" location="Tables!A1" display="Tables" xr:uid="{CC6E82EA-F22F-4773-BEB9-7C83FC57656E}"/>
    <hyperlink ref="A6" location="Partitions!A1" display="Partitions" xr:uid="{2292857A-31B4-4BB0-AF4C-112720914D2D}"/>
    <hyperlink ref="A8" location="Columns!A1" display="Columns" xr:uid="{8708C646-CBA5-45F7-8026-1C2AE0E64B61}"/>
    <hyperlink ref="A9" location="'DAX Expressions'!A1" display="Measures" xr:uid="{D27CCF8D-D75E-437C-B9FA-8EB5C52A0ECA}"/>
    <hyperlink ref="A10" location="'DAX Expressions'!A1" display="Measures" xr:uid="{AE580A42-8185-4773-9095-DD474F0404D8}"/>
    <hyperlink ref="A11" location="'DAX Expressions'!A1" display="Measures" xr:uid="{40E0C694-2FFB-4D4A-A8A2-584F9655D4C1}"/>
    <hyperlink ref="A13" location="'DAX Expressions'!A1" display="Measures" xr:uid="{132870A9-4A7F-4802-9045-E2BE6FEEB1C8}"/>
    <hyperlink ref="A14" location="'DAX Expressions'!A1" display="Measures" xr:uid="{ACB52A4D-A191-4103-ADCB-444D5CF6FDB2}"/>
    <hyperlink ref="A12" location="'DAX Expressions'!A1" display="Measures" xr:uid="{50EBEE0B-BDA8-4C14-B932-3E70F8F7E5DC}"/>
  </hyperlinks>
  <pageMargins left="0.7" right="0.7" top="0.75" bottom="0.75" header="0.3" footer="0.3"/>
  <pageSetup paperSize="9" orientation="portrait" r:id="rId1"/>
  <ignoredErrors>
    <ignoredError sqref="B10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71873C-7428-4ADD-A196-3622786C7328}">
  <sheetPr codeName="Sheet1"/>
  <dimension ref="A1:W6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A9" sqref="A9"/>
    </sheetView>
  </sheetViews>
  <sheetFormatPr defaultRowHeight="14.4" x14ac:dyDescent="0.3"/>
  <cols>
    <col min="1" max="1" width="19.5546875" bestFit="1" customWidth="1"/>
    <col min="2" max="2" width="10" bestFit="1" customWidth="1"/>
    <col min="3" max="3" width="9.21875" bestFit="1" customWidth="1"/>
    <col min="4" max="4" width="16.77734375" bestFit="1" customWidth="1"/>
    <col min="5" max="5" width="9.109375" bestFit="1" customWidth="1"/>
    <col min="6" max="6" width="13.33203125" bestFit="1" customWidth="1"/>
    <col min="7" max="7" width="22" bestFit="1" customWidth="1"/>
    <col min="8" max="8" width="9.5546875" bestFit="1" customWidth="1"/>
    <col min="9" max="9" width="5.6640625" bestFit="1" customWidth="1"/>
    <col min="10" max="10" width="9.77734375" bestFit="1" customWidth="1"/>
    <col min="11" max="11" width="18.33203125" bestFit="1" customWidth="1"/>
    <col min="12" max="12" width="15.88671875" bestFit="1" customWidth="1"/>
    <col min="13" max="13" width="12.88671875" bestFit="1" customWidth="1"/>
    <col min="14" max="14" width="11.109375" bestFit="1" customWidth="1"/>
    <col min="15" max="15" width="14.44140625" bestFit="1" customWidth="1"/>
    <col min="16" max="16" width="10.6640625" bestFit="1" customWidth="1"/>
    <col min="17" max="17" width="10.44140625" bestFit="1" customWidth="1"/>
    <col min="18" max="18" width="9.77734375" bestFit="1" customWidth="1"/>
    <col min="19" max="19" width="15.44140625" bestFit="1" customWidth="1"/>
    <col min="20" max="20" width="19" bestFit="1" customWidth="1"/>
    <col min="21" max="21" width="18.5546875" bestFit="1" customWidth="1"/>
    <col min="22" max="22" width="19.44140625" bestFit="1" customWidth="1"/>
    <col min="23" max="23" width="12.44140625" bestFit="1" customWidth="1"/>
  </cols>
  <sheetData>
    <row r="1" spans="1:23" x14ac:dyDescent="0.3">
      <c r="A1" s="1" t="s">
        <v>12</v>
      </c>
      <c r="B1" t="s" vm="13">
        <v>44</v>
      </c>
    </row>
    <row r="3" spans="1:23" x14ac:dyDescent="0.3">
      <c r="A3" s="1" t="s">
        <v>0</v>
      </c>
      <c r="B3" t="s">
        <v>30</v>
      </c>
      <c r="C3" t="s">
        <v>31</v>
      </c>
      <c r="D3" t="s">
        <v>32</v>
      </c>
      <c r="E3" t="s">
        <v>3</v>
      </c>
      <c r="F3" t="s">
        <v>33</v>
      </c>
      <c r="G3" t="s">
        <v>34</v>
      </c>
      <c r="H3" t="s">
        <v>40</v>
      </c>
      <c r="I3" t="s">
        <v>41</v>
      </c>
      <c r="J3" t="s">
        <v>4</v>
      </c>
      <c r="K3" t="s">
        <v>7</v>
      </c>
      <c r="L3" t="s">
        <v>8</v>
      </c>
      <c r="M3" t="s">
        <v>37</v>
      </c>
      <c r="N3" t="s">
        <v>35</v>
      </c>
      <c r="O3" t="s">
        <v>9</v>
      </c>
      <c r="P3" t="s">
        <v>10</v>
      </c>
      <c r="Q3" t="s">
        <v>11</v>
      </c>
      <c r="R3" t="s">
        <v>36</v>
      </c>
      <c r="S3" t="s">
        <v>72</v>
      </c>
      <c r="T3" t="s">
        <v>73</v>
      </c>
      <c r="U3" t="s">
        <v>74</v>
      </c>
      <c r="V3" t="s">
        <v>75</v>
      </c>
      <c r="W3" t="s">
        <v>76</v>
      </c>
    </row>
    <row r="4" spans="1:23" x14ac:dyDescent="0.3">
      <c r="A4" s="2" t="s">
        <v>83</v>
      </c>
      <c r="B4" s="4">
        <v>100000</v>
      </c>
      <c r="C4" s="4">
        <v>4977374</v>
      </c>
      <c r="D4" s="4">
        <v>4977374</v>
      </c>
      <c r="E4" s="4">
        <v>2759424</v>
      </c>
      <c r="F4" s="4">
        <v>199862</v>
      </c>
      <c r="G4" s="4">
        <v>2018088</v>
      </c>
      <c r="H4" s="11"/>
      <c r="I4" s="10"/>
      <c r="J4" s="33" t="s">
        <v>2</v>
      </c>
      <c r="K4" s="4"/>
      <c r="L4" s="4"/>
      <c r="M4" s="12"/>
      <c r="N4" s="3"/>
      <c r="O4" s="3">
        <v>0.99989393121841286</v>
      </c>
      <c r="P4" s="4">
        <v>1</v>
      </c>
      <c r="Q4" s="4">
        <v>1</v>
      </c>
      <c r="R4" s="4">
        <v>17</v>
      </c>
      <c r="S4" s="4">
        <v>17</v>
      </c>
      <c r="T4" s="4"/>
      <c r="U4" s="4"/>
      <c r="V4" s="30"/>
      <c r="W4" s="31"/>
    </row>
    <row r="5" spans="1:23" x14ac:dyDescent="0.3">
      <c r="A5" s="2" t="s">
        <v>84</v>
      </c>
      <c r="B5" s="4">
        <v>1</v>
      </c>
      <c r="C5" s="4">
        <v>528</v>
      </c>
      <c r="D5" s="4">
        <v>528</v>
      </c>
      <c r="E5" s="4">
        <v>264</v>
      </c>
      <c r="F5" s="4">
        <v>256</v>
      </c>
      <c r="G5" s="4">
        <v>8</v>
      </c>
      <c r="H5" s="11"/>
      <c r="I5" s="10"/>
      <c r="J5" s="33" t="s">
        <v>13</v>
      </c>
      <c r="K5" s="4"/>
      <c r="L5" s="4"/>
      <c r="M5" s="12"/>
      <c r="N5" s="3"/>
      <c r="O5" s="3">
        <v>1.0606878158710236E-4</v>
      </c>
      <c r="P5" s="4">
        <v>1</v>
      </c>
      <c r="Q5" s="4">
        <v>1</v>
      </c>
      <c r="R5" s="4">
        <v>2</v>
      </c>
      <c r="S5" s="4">
        <v>2</v>
      </c>
      <c r="T5" s="4"/>
      <c r="U5" s="4"/>
      <c r="V5" s="30"/>
      <c r="W5" s="31"/>
    </row>
    <row r="6" spans="1:23" x14ac:dyDescent="0.3">
      <c r="A6" s="2" t="s">
        <v>1</v>
      </c>
      <c r="B6" s="4">
        <v>100001</v>
      </c>
      <c r="C6" s="4">
        <v>4977902</v>
      </c>
      <c r="D6" s="4">
        <v>4977902</v>
      </c>
      <c r="E6" s="4">
        <v>2759688</v>
      </c>
      <c r="F6" s="4">
        <v>200118</v>
      </c>
      <c r="G6" s="4">
        <v>2018096</v>
      </c>
      <c r="H6" s="11"/>
      <c r="I6" s="10"/>
      <c r="J6" s="33" t="s">
        <v>2</v>
      </c>
      <c r="K6" s="4"/>
      <c r="L6" s="4"/>
      <c r="M6" s="12"/>
      <c r="N6" s="3"/>
      <c r="O6" s="3">
        <v>1</v>
      </c>
      <c r="P6" s="4">
        <v>2</v>
      </c>
      <c r="Q6" s="4">
        <v>2</v>
      </c>
      <c r="R6" s="4">
        <v>19</v>
      </c>
      <c r="S6" s="4">
        <v>19</v>
      </c>
      <c r="T6" s="4"/>
      <c r="U6" s="4"/>
      <c r="V6" s="30"/>
      <c r="W6" s="31"/>
    </row>
  </sheetData>
  <dataConsolidate/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C34FC4-9511-4965-A177-796B073DBFB9}">
  <sheetPr codeName="Sheet2"/>
  <dimension ref="A1:O2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 activeCell="J10" sqref="J10"/>
    </sheetView>
  </sheetViews>
  <sheetFormatPr defaultRowHeight="14.4" x14ac:dyDescent="0.3"/>
  <cols>
    <col min="1" max="1" width="67" bestFit="1" customWidth="1"/>
    <col min="2" max="2" width="7.5546875" bestFit="1" customWidth="1"/>
    <col min="3" max="3" width="10" bestFit="1" customWidth="1"/>
    <col min="4" max="4" width="16.77734375" bestFit="1" customWidth="1"/>
    <col min="5" max="5" width="9.109375" bestFit="1" customWidth="1"/>
    <col min="6" max="6" width="22" bestFit="1" customWidth="1"/>
    <col min="7" max="7" width="13.33203125" bestFit="1" customWidth="1"/>
    <col min="8" max="8" width="14.44140625" bestFit="1" customWidth="1"/>
    <col min="9" max="9" width="10.44140625" bestFit="1" customWidth="1"/>
    <col min="10" max="10" width="9.77734375" bestFit="1" customWidth="1"/>
    <col min="11" max="11" width="15.44140625" bestFit="1" customWidth="1"/>
    <col min="12" max="12" width="19" bestFit="1" customWidth="1"/>
    <col min="13" max="13" width="18.5546875" bestFit="1" customWidth="1"/>
    <col min="14" max="14" width="19.44140625" bestFit="1" customWidth="1"/>
    <col min="15" max="15" width="12.44140625" bestFit="1" customWidth="1"/>
    <col min="16" max="16" width="17.88671875" bestFit="1" customWidth="1"/>
  </cols>
  <sheetData>
    <row r="1" spans="1:15" x14ac:dyDescent="0.3">
      <c r="A1" s="1" t="s">
        <v>12</v>
      </c>
      <c r="B1" t="s" vm="13">
        <v>44</v>
      </c>
    </row>
    <row r="3" spans="1:15" x14ac:dyDescent="0.3">
      <c r="A3" s="1" t="s">
        <v>0</v>
      </c>
      <c r="B3" t="s">
        <v>14</v>
      </c>
      <c r="C3" t="s">
        <v>30</v>
      </c>
      <c r="D3" t="s">
        <v>32</v>
      </c>
      <c r="E3" t="s">
        <v>3</v>
      </c>
      <c r="F3" t="s">
        <v>34</v>
      </c>
      <c r="G3" t="s">
        <v>33</v>
      </c>
      <c r="H3" t="s">
        <v>9</v>
      </c>
      <c r="I3" t="s">
        <v>11</v>
      </c>
      <c r="J3" t="s">
        <v>4</v>
      </c>
      <c r="K3" t="s">
        <v>72</v>
      </c>
      <c r="L3" t="s">
        <v>73</v>
      </c>
      <c r="M3" t="s">
        <v>74</v>
      </c>
      <c r="N3" t="s">
        <v>75</v>
      </c>
      <c r="O3" t="s">
        <v>76</v>
      </c>
    </row>
    <row r="4" spans="1:15" x14ac:dyDescent="0.3">
      <c r="A4" s="2" t="s">
        <v>85</v>
      </c>
      <c r="B4" s="4">
        <v>100000</v>
      </c>
      <c r="C4" s="4">
        <v>98898</v>
      </c>
      <c r="D4" s="4">
        <v>795864</v>
      </c>
      <c r="E4" s="4">
        <v>400136</v>
      </c>
      <c r="F4" s="4">
        <v>395600</v>
      </c>
      <c r="G4" s="4">
        <v>128</v>
      </c>
      <c r="H4" s="3">
        <v>0.15987940300954095</v>
      </c>
      <c r="I4" s="4">
        <v>1</v>
      </c>
      <c r="J4" s="33" t="s">
        <v>13</v>
      </c>
      <c r="K4" s="4">
        <v>1</v>
      </c>
      <c r="L4" s="4"/>
      <c r="M4" s="4"/>
      <c r="N4" s="30"/>
      <c r="O4" s="31"/>
    </row>
    <row r="5" spans="1:15" x14ac:dyDescent="0.3">
      <c r="A5" s="2" t="s">
        <v>86</v>
      </c>
      <c r="B5" s="4">
        <v>100000</v>
      </c>
      <c r="C5" s="4">
        <v>98387</v>
      </c>
      <c r="D5" s="4">
        <v>793816</v>
      </c>
      <c r="E5" s="4">
        <v>400136</v>
      </c>
      <c r="F5" s="4">
        <v>393552</v>
      </c>
      <c r="G5" s="4">
        <v>128</v>
      </c>
      <c r="H5" s="3">
        <v>0.15946798470520313</v>
      </c>
      <c r="I5" s="4">
        <v>1</v>
      </c>
      <c r="J5" s="33" t="s">
        <v>13</v>
      </c>
      <c r="K5" s="4">
        <v>1</v>
      </c>
      <c r="L5" s="4"/>
      <c r="M5" s="4"/>
      <c r="N5" s="30"/>
      <c r="O5" s="31"/>
    </row>
    <row r="6" spans="1:15" x14ac:dyDescent="0.3">
      <c r="A6" s="2" t="s">
        <v>87</v>
      </c>
      <c r="B6" s="4">
        <v>100000</v>
      </c>
      <c r="C6" s="4">
        <v>98058</v>
      </c>
      <c r="D6" s="4">
        <v>792504</v>
      </c>
      <c r="E6" s="4">
        <v>400136</v>
      </c>
      <c r="F6" s="4">
        <v>392240</v>
      </c>
      <c r="G6" s="4">
        <v>128</v>
      </c>
      <c r="H6" s="3">
        <v>0.15920441985398667</v>
      </c>
      <c r="I6" s="4">
        <v>1</v>
      </c>
      <c r="J6" s="33" t="s">
        <v>13</v>
      </c>
      <c r="K6" s="4">
        <v>1</v>
      </c>
      <c r="L6" s="4"/>
      <c r="M6" s="4"/>
      <c r="N6" s="30"/>
      <c r="O6" s="31"/>
    </row>
    <row r="7" spans="1:15" x14ac:dyDescent="0.3">
      <c r="A7" s="2" t="s">
        <v>88</v>
      </c>
      <c r="B7" s="4">
        <v>100000</v>
      </c>
      <c r="C7" s="4">
        <v>96231</v>
      </c>
      <c r="D7" s="4">
        <v>785192</v>
      </c>
      <c r="E7" s="4">
        <v>400136</v>
      </c>
      <c r="F7" s="4">
        <v>384928</v>
      </c>
      <c r="G7" s="4">
        <v>128</v>
      </c>
      <c r="H7" s="3">
        <v>0.15773552793928045</v>
      </c>
      <c r="I7" s="4">
        <v>1</v>
      </c>
      <c r="J7" s="33" t="s">
        <v>13</v>
      </c>
      <c r="K7" s="4">
        <v>1</v>
      </c>
      <c r="L7" s="4"/>
      <c r="M7" s="4"/>
      <c r="N7" s="30"/>
      <c r="O7" s="31"/>
    </row>
    <row r="8" spans="1:15" x14ac:dyDescent="0.3">
      <c r="A8" s="2" t="s">
        <v>89</v>
      </c>
      <c r="B8" s="4">
        <v>100000</v>
      </c>
      <c r="C8" s="4">
        <v>71821</v>
      </c>
      <c r="D8" s="4">
        <v>587528</v>
      </c>
      <c r="E8" s="4">
        <v>300112</v>
      </c>
      <c r="F8" s="4">
        <v>287288</v>
      </c>
      <c r="G8" s="4">
        <v>128</v>
      </c>
      <c r="H8" s="3">
        <v>0.11802723315967249</v>
      </c>
      <c r="I8" s="4">
        <v>1</v>
      </c>
      <c r="J8" s="33" t="s">
        <v>13</v>
      </c>
      <c r="K8" s="4">
        <v>1</v>
      </c>
      <c r="L8" s="4"/>
      <c r="M8" s="4"/>
      <c r="N8" s="30"/>
      <c r="O8" s="31"/>
    </row>
    <row r="9" spans="1:15" x14ac:dyDescent="0.3">
      <c r="A9" s="2" t="s">
        <v>90</v>
      </c>
      <c r="B9" s="4">
        <v>100000</v>
      </c>
      <c r="C9" s="4">
        <v>25336</v>
      </c>
      <c r="D9" s="4">
        <v>301616</v>
      </c>
      <c r="E9" s="4">
        <v>200136</v>
      </c>
      <c r="F9" s="4">
        <v>101352</v>
      </c>
      <c r="G9" s="4">
        <v>128</v>
      </c>
      <c r="H9" s="3">
        <v>6.0590987930256565E-2</v>
      </c>
      <c r="I9" s="4">
        <v>1</v>
      </c>
      <c r="J9" s="33" t="s">
        <v>13</v>
      </c>
      <c r="K9" s="4">
        <v>1</v>
      </c>
      <c r="L9" s="4"/>
      <c r="M9" s="4"/>
      <c r="N9" s="30"/>
      <c r="O9" s="31"/>
    </row>
    <row r="10" spans="1:15" x14ac:dyDescent="0.3">
      <c r="A10" s="2" t="s">
        <v>91</v>
      </c>
      <c r="B10" s="4">
        <v>100000</v>
      </c>
      <c r="C10" s="4">
        <v>1826</v>
      </c>
      <c r="D10" s="4">
        <v>262684</v>
      </c>
      <c r="E10" s="4">
        <v>160136</v>
      </c>
      <c r="F10" s="4">
        <v>14624</v>
      </c>
      <c r="G10" s="4">
        <v>87924</v>
      </c>
      <c r="H10" s="3">
        <v>5.2770022390959084E-2</v>
      </c>
      <c r="I10" s="4">
        <v>1</v>
      </c>
      <c r="J10" s="33" t="s">
        <v>5</v>
      </c>
      <c r="K10" s="4">
        <v>1</v>
      </c>
      <c r="L10" s="4"/>
      <c r="M10" s="4"/>
      <c r="N10" s="30"/>
      <c r="O10" s="31"/>
    </row>
    <row r="11" spans="1:15" x14ac:dyDescent="0.3">
      <c r="A11" s="2" t="s">
        <v>92</v>
      </c>
      <c r="B11" s="4">
        <v>100000</v>
      </c>
      <c r="C11" s="4">
        <v>9901</v>
      </c>
      <c r="D11" s="4">
        <v>239872</v>
      </c>
      <c r="E11" s="4">
        <v>200136</v>
      </c>
      <c r="F11" s="4">
        <v>39608</v>
      </c>
      <c r="G11" s="4">
        <v>128</v>
      </c>
      <c r="H11" s="3">
        <v>4.8187368895570862E-2</v>
      </c>
      <c r="I11" s="4">
        <v>1</v>
      </c>
      <c r="J11" s="33" t="s">
        <v>13</v>
      </c>
      <c r="K11" s="4">
        <v>1</v>
      </c>
      <c r="L11" s="4"/>
      <c r="M11" s="4"/>
      <c r="N11" s="30"/>
      <c r="O11" s="31"/>
    </row>
    <row r="12" spans="1:15" x14ac:dyDescent="0.3">
      <c r="A12" s="2" t="s">
        <v>93</v>
      </c>
      <c r="B12" s="4">
        <v>100000</v>
      </c>
      <c r="C12" s="4">
        <v>1000</v>
      </c>
      <c r="D12" s="4">
        <v>162136</v>
      </c>
      <c r="E12" s="4">
        <v>133464</v>
      </c>
      <c r="F12" s="4">
        <v>8016</v>
      </c>
      <c r="G12" s="4">
        <v>20656</v>
      </c>
      <c r="H12" s="3">
        <v>3.2571151460997025E-2</v>
      </c>
      <c r="I12" s="4">
        <v>1</v>
      </c>
      <c r="J12" s="33" t="s">
        <v>5</v>
      </c>
      <c r="K12" s="4">
        <v>1</v>
      </c>
      <c r="L12" s="4"/>
      <c r="M12" s="4"/>
      <c r="N12" s="30"/>
      <c r="O12" s="31"/>
    </row>
    <row r="13" spans="1:15" x14ac:dyDescent="0.3">
      <c r="A13" s="2" t="s">
        <v>94</v>
      </c>
      <c r="B13" s="4">
        <v>100000</v>
      </c>
      <c r="C13" s="4">
        <v>40</v>
      </c>
      <c r="D13" s="4">
        <v>98562</v>
      </c>
      <c r="E13" s="4">
        <v>80136</v>
      </c>
      <c r="F13" s="4">
        <v>336</v>
      </c>
      <c r="G13" s="4">
        <v>18090</v>
      </c>
      <c r="H13" s="3">
        <v>1.9799907671946938E-2</v>
      </c>
      <c r="I13" s="4">
        <v>1</v>
      </c>
      <c r="J13" s="33" t="s">
        <v>5</v>
      </c>
      <c r="K13" s="4">
        <v>1</v>
      </c>
      <c r="L13" s="4"/>
      <c r="M13" s="4"/>
      <c r="N13" s="30"/>
      <c r="O13" s="31"/>
    </row>
    <row r="14" spans="1:15" x14ac:dyDescent="0.3">
      <c r="A14" s="2" t="s">
        <v>95</v>
      </c>
      <c r="B14" s="4">
        <v>100000</v>
      </c>
      <c r="C14" s="4">
        <v>20</v>
      </c>
      <c r="D14" s="4">
        <v>84762</v>
      </c>
      <c r="E14" s="4">
        <v>66800</v>
      </c>
      <c r="F14" s="4">
        <v>176</v>
      </c>
      <c r="G14" s="4">
        <v>17786</v>
      </c>
      <c r="H14" s="3">
        <v>1.7027655425920399E-2</v>
      </c>
      <c r="I14" s="4">
        <v>1</v>
      </c>
      <c r="J14" s="33" t="s">
        <v>5</v>
      </c>
      <c r="K14" s="4">
        <v>1</v>
      </c>
      <c r="L14" s="4"/>
      <c r="M14" s="4"/>
      <c r="N14" s="30"/>
      <c r="O14" s="31"/>
    </row>
    <row r="15" spans="1:15" x14ac:dyDescent="0.3">
      <c r="A15" s="2" t="s">
        <v>96</v>
      </c>
      <c r="B15" s="4">
        <v>100000</v>
      </c>
      <c r="C15" s="4">
        <v>12</v>
      </c>
      <c r="D15" s="4">
        <v>25716</v>
      </c>
      <c r="E15" s="4">
        <v>8264</v>
      </c>
      <c r="F15" s="4">
        <v>112</v>
      </c>
      <c r="G15" s="4">
        <v>17340</v>
      </c>
      <c r="H15" s="3">
        <v>5.1660317941172804E-3</v>
      </c>
      <c r="I15" s="4">
        <v>1</v>
      </c>
      <c r="J15" s="33" t="s">
        <v>5</v>
      </c>
      <c r="K15" s="4">
        <v>1</v>
      </c>
      <c r="L15" s="4"/>
      <c r="M15" s="4"/>
      <c r="N15" s="30"/>
      <c r="O15" s="31"/>
    </row>
    <row r="16" spans="1:15" x14ac:dyDescent="0.3">
      <c r="A16" s="2" t="s">
        <v>97</v>
      </c>
      <c r="B16" s="4">
        <v>100000</v>
      </c>
      <c r="C16" s="4">
        <v>4</v>
      </c>
      <c r="D16" s="4">
        <v>17398</v>
      </c>
      <c r="E16" s="4">
        <v>136</v>
      </c>
      <c r="F16" s="4">
        <v>48</v>
      </c>
      <c r="G16" s="4">
        <v>17214</v>
      </c>
      <c r="H16" s="3">
        <v>3.4950467084325886E-3</v>
      </c>
      <c r="I16" s="4">
        <v>1</v>
      </c>
      <c r="J16" s="33" t="s">
        <v>5</v>
      </c>
      <c r="K16" s="4">
        <v>1</v>
      </c>
      <c r="L16" s="4"/>
      <c r="M16" s="4"/>
      <c r="N16" s="30"/>
      <c r="O16" s="31"/>
    </row>
    <row r="17" spans="1:15" x14ac:dyDescent="0.3">
      <c r="A17" s="2" t="s">
        <v>98</v>
      </c>
      <c r="B17" s="4">
        <v>100000</v>
      </c>
      <c r="C17" s="4">
        <v>3</v>
      </c>
      <c r="D17" s="4">
        <v>17332</v>
      </c>
      <c r="E17" s="4">
        <v>136</v>
      </c>
      <c r="F17" s="4">
        <v>32</v>
      </c>
      <c r="G17" s="4">
        <v>17164</v>
      </c>
      <c r="H17" s="3">
        <v>3.4817881107342009E-3</v>
      </c>
      <c r="I17" s="4">
        <v>1</v>
      </c>
      <c r="J17" s="33" t="s">
        <v>5</v>
      </c>
      <c r="K17" s="4">
        <v>1</v>
      </c>
      <c r="L17" s="4"/>
      <c r="M17" s="4"/>
      <c r="N17" s="30"/>
      <c r="O17" s="31"/>
    </row>
    <row r="18" spans="1:15" x14ac:dyDescent="0.3">
      <c r="A18" s="2" t="s">
        <v>99</v>
      </c>
      <c r="B18" s="4">
        <v>100000</v>
      </c>
      <c r="C18" s="4">
        <v>12</v>
      </c>
      <c r="D18" s="4">
        <v>9720</v>
      </c>
      <c r="E18" s="4">
        <v>8264</v>
      </c>
      <c r="F18" s="4">
        <v>112</v>
      </c>
      <c r="G18" s="4">
        <v>1344</v>
      </c>
      <c r="H18" s="3">
        <v>1.9526298428534752E-3</v>
      </c>
      <c r="I18" s="4">
        <v>1</v>
      </c>
      <c r="J18" s="33" t="s">
        <v>5</v>
      </c>
      <c r="K18" s="4">
        <v>1</v>
      </c>
      <c r="L18" s="4"/>
      <c r="M18" s="4"/>
      <c r="N18" s="30"/>
      <c r="O18" s="31"/>
    </row>
    <row r="19" spans="1:15" x14ac:dyDescent="0.3">
      <c r="A19" s="2" t="s">
        <v>100</v>
      </c>
      <c r="B19" s="4">
        <v>100000</v>
      </c>
      <c r="C19" s="4">
        <v>6</v>
      </c>
      <c r="D19" s="4">
        <v>2416</v>
      </c>
      <c r="E19" s="4">
        <v>1032</v>
      </c>
      <c r="F19" s="4">
        <v>64</v>
      </c>
      <c r="G19" s="4">
        <v>1320</v>
      </c>
      <c r="H19" s="3">
        <v>4.8534503089855925E-4</v>
      </c>
      <c r="I19" s="4">
        <v>1</v>
      </c>
      <c r="J19" s="33" t="s">
        <v>5</v>
      </c>
      <c r="K19" s="4">
        <v>1</v>
      </c>
      <c r="L19" s="4"/>
      <c r="M19" s="4"/>
      <c r="N19" s="30"/>
      <c r="O19" s="31"/>
    </row>
    <row r="20" spans="1:15" x14ac:dyDescent="0.3">
      <c r="A20" s="2" t="s">
        <v>101</v>
      </c>
      <c r="B20" s="4">
        <v>1</v>
      </c>
      <c r="C20" s="4">
        <v>1</v>
      </c>
      <c r="D20" s="4">
        <v>272</v>
      </c>
      <c r="E20" s="4">
        <v>136</v>
      </c>
      <c r="F20" s="4">
        <v>8</v>
      </c>
      <c r="G20" s="4">
        <v>128</v>
      </c>
      <c r="H20" s="3">
        <v>5.4641493544870914E-5</v>
      </c>
      <c r="I20" s="4">
        <v>1</v>
      </c>
      <c r="J20" s="33" t="s">
        <v>13</v>
      </c>
      <c r="K20" s="4">
        <v>1</v>
      </c>
      <c r="L20" s="4"/>
      <c r="M20" s="4"/>
      <c r="N20" s="30"/>
      <c r="O20" s="31"/>
    </row>
    <row r="21" spans="1:15" x14ac:dyDescent="0.3">
      <c r="A21" s="2" t="s">
        <v>102</v>
      </c>
      <c r="B21" s="4">
        <v>1</v>
      </c>
      <c r="C21" s="4"/>
      <c r="D21" s="4">
        <v>256</v>
      </c>
      <c r="E21" s="4">
        <v>128</v>
      </c>
      <c r="F21" s="4"/>
      <c r="G21" s="4">
        <v>128</v>
      </c>
      <c r="H21" s="3">
        <v>5.1427288042231445E-5</v>
      </c>
      <c r="I21" s="4">
        <v>1</v>
      </c>
      <c r="J21" s="33"/>
      <c r="K21" s="4">
        <v>1</v>
      </c>
      <c r="L21" s="4"/>
      <c r="M21" s="4"/>
      <c r="N21" s="30"/>
      <c r="O21" s="31"/>
    </row>
    <row r="22" spans="1:15" x14ac:dyDescent="0.3">
      <c r="A22" s="2" t="s">
        <v>103</v>
      </c>
      <c r="B22" s="4">
        <v>100000</v>
      </c>
      <c r="C22" s="4"/>
      <c r="D22" s="4">
        <v>256</v>
      </c>
      <c r="E22" s="4">
        <v>128</v>
      </c>
      <c r="F22" s="4"/>
      <c r="G22" s="4">
        <v>128</v>
      </c>
      <c r="H22" s="3">
        <v>5.1427288042231445E-5</v>
      </c>
      <c r="I22" s="4">
        <v>1</v>
      </c>
      <c r="J22" s="33"/>
      <c r="K22" s="4">
        <v>1</v>
      </c>
      <c r="L22" s="4"/>
      <c r="M22" s="4"/>
      <c r="N22" s="30"/>
      <c r="O22" s="31"/>
    </row>
    <row r="23" spans="1:15" x14ac:dyDescent="0.3">
      <c r="A23" s="2" t="s">
        <v>1</v>
      </c>
      <c r="B23" s="4">
        <v>100001</v>
      </c>
      <c r="C23" s="4">
        <v>100001</v>
      </c>
      <c r="D23" s="4">
        <v>4977902</v>
      </c>
      <c r="E23" s="4">
        <v>2759688</v>
      </c>
      <c r="F23" s="4">
        <v>2018096</v>
      </c>
      <c r="G23" s="4">
        <v>200118</v>
      </c>
      <c r="H23" s="3">
        <v>1</v>
      </c>
      <c r="I23" s="4">
        <v>2</v>
      </c>
      <c r="J23" s="33" t="s">
        <v>2</v>
      </c>
      <c r="K23" s="4">
        <v>19</v>
      </c>
      <c r="L23" s="4"/>
      <c r="M23" s="4"/>
      <c r="N23" s="30"/>
      <c r="O23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F857C3-26F5-4633-95B6-0918F90197F7}">
  <sheetPr codeName="Sheet10"/>
  <dimension ref="A3:I8"/>
  <sheetViews>
    <sheetView showGridLines="0"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E9" sqref="E9"/>
    </sheetView>
  </sheetViews>
  <sheetFormatPr defaultRowHeight="14.4" x14ac:dyDescent="0.3"/>
  <cols>
    <col min="1" max="1" width="21.5546875" bestFit="1" customWidth="1"/>
    <col min="2" max="2" width="10" bestFit="1" customWidth="1"/>
    <col min="3" max="3" width="10.44140625" bestFit="1" customWidth="1"/>
    <col min="4" max="4" width="9.109375" bestFit="1" customWidth="1"/>
    <col min="5" max="5" width="15.44140625" bestFit="1" customWidth="1"/>
    <col min="6" max="6" width="19" bestFit="1" customWidth="1"/>
    <col min="7" max="7" width="18.5546875" bestFit="1" customWidth="1"/>
    <col min="8" max="8" width="19.44140625" bestFit="1" customWidth="1"/>
    <col min="9" max="9" width="12.44140625" bestFit="1" customWidth="1"/>
    <col min="10" max="10" width="17.88671875" bestFit="1" customWidth="1"/>
  </cols>
  <sheetData>
    <row r="3" spans="1:9" x14ac:dyDescent="0.3">
      <c r="A3" s="1" t="s">
        <v>0</v>
      </c>
      <c r="B3" t="s">
        <v>30</v>
      </c>
      <c r="C3" t="s">
        <v>11</v>
      </c>
      <c r="D3" t="s">
        <v>3</v>
      </c>
      <c r="E3" t="s">
        <v>72</v>
      </c>
      <c r="F3" t="s">
        <v>73</v>
      </c>
      <c r="G3" t="s">
        <v>74</v>
      </c>
      <c r="H3" t="s">
        <v>75</v>
      </c>
      <c r="I3" t="s">
        <v>76</v>
      </c>
    </row>
    <row r="4" spans="1:9" x14ac:dyDescent="0.3">
      <c r="A4" s="2" t="s">
        <v>83</v>
      </c>
      <c r="B4" s="4">
        <v>100000</v>
      </c>
      <c r="C4" s="4">
        <v>1</v>
      </c>
      <c r="D4" s="4">
        <v>2759424</v>
      </c>
      <c r="E4" s="4">
        <v>17</v>
      </c>
      <c r="F4" s="4"/>
      <c r="G4" s="4"/>
      <c r="H4" s="30"/>
      <c r="I4" s="31"/>
    </row>
    <row r="5" spans="1:9" x14ac:dyDescent="0.3">
      <c r="A5" s="5" t="s">
        <v>83</v>
      </c>
      <c r="B5" s="4">
        <v>100000</v>
      </c>
      <c r="C5" s="4">
        <v>1</v>
      </c>
      <c r="D5" s="4">
        <v>2759424</v>
      </c>
      <c r="E5" s="4">
        <v>17</v>
      </c>
      <c r="F5" s="4"/>
      <c r="G5" s="4"/>
      <c r="H5" s="30"/>
      <c r="I5" s="31"/>
    </row>
    <row r="6" spans="1:9" x14ac:dyDescent="0.3">
      <c r="A6" s="2" t="s">
        <v>84</v>
      </c>
      <c r="B6" s="4">
        <v>1</v>
      </c>
      <c r="C6" s="4">
        <v>1</v>
      </c>
      <c r="D6" s="4">
        <v>264</v>
      </c>
      <c r="E6" s="4">
        <v>2</v>
      </c>
      <c r="F6" s="4"/>
      <c r="G6" s="4"/>
      <c r="H6" s="30"/>
      <c r="I6" s="31"/>
    </row>
    <row r="7" spans="1:9" x14ac:dyDescent="0.3">
      <c r="A7" s="5" t="s">
        <v>84</v>
      </c>
      <c r="B7" s="4">
        <v>1</v>
      </c>
      <c r="C7" s="4">
        <v>1</v>
      </c>
      <c r="D7" s="4">
        <v>264</v>
      </c>
      <c r="E7" s="4">
        <v>2</v>
      </c>
      <c r="F7" s="4"/>
      <c r="G7" s="4"/>
      <c r="H7" s="30"/>
      <c r="I7" s="31"/>
    </row>
    <row r="8" spans="1:9" x14ac:dyDescent="0.3">
      <c r="A8" s="2" t="s">
        <v>1</v>
      </c>
      <c r="B8" s="4">
        <v>100001</v>
      </c>
      <c r="C8" s="4">
        <v>2</v>
      </c>
      <c r="D8" s="4">
        <v>2759688</v>
      </c>
      <c r="E8" s="4">
        <v>19</v>
      </c>
      <c r="F8" s="4"/>
      <c r="G8" s="4"/>
      <c r="H8" s="30"/>
      <c r="I8" s="3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C2ABB-5F99-40A6-9B45-D0F652434A71}">
  <sheetPr codeName="Sheet3"/>
  <dimension ref="A1:B3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2.5546875" bestFit="1" customWidth="1"/>
    <col min="2" max="2" width="18.33203125" bestFit="1" customWidth="1"/>
  </cols>
  <sheetData>
    <row r="1" spans="1:2" x14ac:dyDescent="0.3">
      <c r="A1" s="1" t="s">
        <v>12</v>
      </c>
      <c r="B1" t="s" vm="13">
        <v>44</v>
      </c>
    </row>
    <row r="3" spans="1:2" x14ac:dyDescent="0.3">
      <c r="A3" s="1" t="s">
        <v>0</v>
      </c>
      <c r="B3" t="s">
        <v>7</v>
      </c>
    </row>
  </sheetData>
  <pageMargins left="0.7" right="0.7" top="0.75" bottom="0.75" header="0.3" footer="0.3"/>
  <pageSetup paperSize="9"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0AEF2-BE94-405B-BA25-3E4C5F93F126}">
  <sheetPr codeName="Sheet4"/>
  <dimension ref="A1:J4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15.44140625" bestFit="1" customWidth="1"/>
    <col min="2" max="2" width="16" bestFit="1" customWidth="1"/>
    <col min="3" max="3" width="19.109375" bestFit="1" customWidth="1"/>
    <col min="4" max="4" width="16.77734375" bestFit="1" customWidth="1"/>
    <col min="5" max="5" width="11" bestFit="1" customWidth="1"/>
    <col min="6" max="6" width="11.6640625" bestFit="1" customWidth="1"/>
    <col min="7" max="7" width="11.5546875" bestFit="1" customWidth="1"/>
    <col min="8" max="8" width="15.88671875" bestFit="1" customWidth="1"/>
    <col min="9" max="9" width="9.5546875" bestFit="1" customWidth="1"/>
    <col min="10" max="10" width="5.6640625" bestFit="1" customWidth="1"/>
  </cols>
  <sheetData>
    <row r="1" spans="1:10" x14ac:dyDescent="0.3">
      <c r="A1" s="1" t="s">
        <v>12</v>
      </c>
      <c r="B1" t="s" vm="13">
        <v>44</v>
      </c>
    </row>
    <row r="2" spans="1:10" x14ac:dyDescent="0.3">
      <c r="A2" s="1" t="s">
        <v>43</v>
      </c>
      <c r="B2" t="s" vm="1">
        <v>44</v>
      </c>
    </row>
    <row r="4" spans="1:10" x14ac:dyDescent="0.3">
      <c r="A4" s="1" t="s">
        <v>0</v>
      </c>
      <c r="B4" t="s">
        <v>42</v>
      </c>
      <c r="C4" t="s">
        <v>15</v>
      </c>
      <c r="D4" t="s">
        <v>16</v>
      </c>
      <c r="E4" t="s">
        <v>53</v>
      </c>
      <c r="F4" t="s">
        <v>38</v>
      </c>
      <c r="G4" t="s">
        <v>39</v>
      </c>
      <c r="H4" t="s">
        <v>8</v>
      </c>
      <c r="I4" t="s">
        <v>40</v>
      </c>
      <c r="J4" t="s">
        <v>41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9608F-4888-4D5E-B0C0-6AE851CCB2E4}">
  <sheetPr codeName="Sheet5"/>
  <dimension ref="A1:E17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4.4" x14ac:dyDescent="0.3"/>
  <cols>
    <col min="1" max="1" width="12.5546875" bestFit="1" customWidth="1"/>
    <col min="2" max="2" width="9.109375" bestFit="1" customWidth="1"/>
    <col min="3" max="3" width="14.44140625" bestFit="1" customWidth="1"/>
    <col min="4" max="4" width="10.6640625" bestFit="1" customWidth="1"/>
    <col min="5" max="5" width="10.44140625" bestFit="1" customWidth="1"/>
  </cols>
  <sheetData>
    <row r="1" spans="1:5" x14ac:dyDescent="0.3">
      <c r="A1" s="1" t="s">
        <v>12</v>
      </c>
      <c r="B1" t="s" vm="13">
        <v>44</v>
      </c>
    </row>
    <row r="3" spans="1:5" x14ac:dyDescent="0.3">
      <c r="A3" s="1" t="s">
        <v>0</v>
      </c>
      <c r="B3" t="s">
        <v>3</v>
      </c>
      <c r="C3" t="s">
        <v>9</v>
      </c>
      <c r="D3" t="s">
        <v>10</v>
      </c>
      <c r="E3" t="s">
        <v>11</v>
      </c>
    </row>
    <row r="4" spans="1:5" x14ac:dyDescent="0.3">
      <c r="A4" s="2" t="s">
        <v>77</v>
      </c>
      <c r="B4" s="4">
        <v>256</v>
      </c>
      <c r="C4" s="3">
        <v>5.1427288042231445E-5</v>
      </c>
      <c r="D4" s="4">
        <v>2</v>
      </c>
      <c r="E4" s="4">
        <v>2</v>
      </c>
    </row>
    <row r="5" spans="1:5" x14ac:dyDescent="0.3">
      <c r="A5" s="5" t="s">
        <v>78</v>
      </c>
      <c r="B5" s="4">
        <v>256</v>
      </c>
      <c r="C5" s="3">
        <v>5.1427288042231445E-5</v>
      </c>
      <c r="D5" s="4">
        <v>2</v>
      </c>
      <c r="E5" s="4">
        <v>2</v>
      </c>
    </row>
    <row r="6" spans="1:5" x14ac:dyDescent="0.3">
      <c r="A6" s="2" t="s">
        <v>17</v>
      </c>
      <c r="B6" s="4">
        <v>2759432</v>
      </c>
      <c r="C6" s="3">
        <v>0.55433634490996408</v>
      </c>
      <c r="D6" s="4">
        <v>2</v>
      </c>
      <c r="E6" s="4">
        <v>2</v>
      </c>
    </row>
    <row r="7" spans="1:5" x14ac:dyDescent="0.3">
      <c r="A7" s="5">
        <v>1</v>
      </c>
      <c r="B7" s="4">
        <v>136</v>
      </c>
      <c r="C7" s="3">
        <v>2.7320746772435457E-5</v>
      </c>
      <c r="D7" s="4">
        <v>1</v>
      </c>
      <c r="E7" s="4">
        <v>1</v>
      </c>
    </row>
    <row r="8" spans="1:5" x14ac:dyDescent="0.3">
      <c r="A8" s="5">
        <v>2</v>
      </c>
      <c r="B8" s="4">
        <v>272</v>
      </c>
      <c r="C8" s="3">
        <v>5.4641493544870914E-5</v>
      </c>
      <c r="D8" s="4">
        <v>1</v>
      </c>
      <c r="E8" s="4">
        <v>1</v>
      </c>
    </row>
    <row r="9" spans="1:5" x14ac:dyDescent="0.3">
      <c r="A9" s="5">
        <v>3</v>
      </c>
      <c r="B9" s="4">
        <v>1032</v>
      </c>
      <c r="C9" s="3">
        <v>2.0731625492024551E-4</v>
      </c>
      <c r="D9" s="4">
        <v>1</v>
      </c>
      <c r="E9" s="4">
        <v>1</v>
      </c>
    </row>
    <row r="10" spans="1:5" x14ac:dyDescent="0.3">
      <c r="A10" s="5">
        <v>4</v>
      </c>
      <c r="B10" s="4">
        <v>16528</v>
      </c>
      <c r="C10" s="3">
        <v>3.3202742842265679E-3</v>
      </c>
      <c r="D10" s="4">
        <v>1</v>
      </c>
      <c r="E10" s="4">
        <v>1</v>
      </c>
    </row>
    <row r="11" spans="1:5" x14ac:dyDescent="0.3">
      <c r="A11" s="5">
        <v>5</v>
      </c>
      <c r="B11" s="4">
        <v>66800</v>
      </c>
      <c r="C11" s="3">
        <v>1.3419307973519768E-2</v>
      </c>
      <c r="D11" s="4">
        <v>1</v>
      </c>
      <c r="E11" s="4">
        <v>1</v>
      </c>
    </row>
    <row r="12" spans="1:5" x14ac:dyDescent="0.3">
      <c r="A12" s="5">
        <v>6</v>
      </c>
      <c r="B12" s="4">
        <v>80136</v>
      </c>
      <c r="C12" s="3">
        <v>1.6098348259969763E-2</v>
      </c>
      <c r="D12" s="4">
        <v>1</v>
      </c>
      <c r="E12" s="4">
        <v>1</v>
      </c>
    </row>
    <row r="13" spans="1:5" x14ac:dyDescent="0.3">
      <c r="A13" s="5">
        <v>10</v>
      </c>
      <c r="B13" s="4">
        <v>133464</v>
      </c>
      <c r="C13" s="3">
        <v>2.68112952002671E-2</v>
      </c>
      <c r="D13" s="4">
        <v>1</v>
      </c>
      <c r="E13" s="4">
        <v>1</v>
      </c>
    </row>
    <row r="14" spans="1:5" x14ac:dyDescent="0.3">
      <c r="A14" s="5">
        <v>12</v>
      </c>
      <c r="B14" s="4">
        <v>160136</v>
      </c>
      <c r="C14" s="3">
        <v>3.2169375773167086E-2</v>
      </c>
      <c r="D14" s="4">
        <v>1</v>
      </c>
      <c r="E14" s="4">
        <v>1</v>
      </c>
    </row>
    <row r="15" spans="1:5" x14ac:dyDescent="0.3">
      <c r="A15" s="5">
        <v>16</v>
      </c>
      <c r="B15" s="4">
        <v>400272</v>
      </c>
      <c r="C15" s="3">
        <v>8.0409779059531505E-2</v>
      </c>
      <c r="D15" s="4">
        <v>1</v>
      </c>
      <c r="E15" s="4">
        <v>1</v>
      </c>
    </row>
    <row r="16" spans="1:5" x14ac:dyDescent="0.3">
      <c r="A16" s="5">
        <v>32</v>
      </c>
      <c r="B16" s="4">
        <v>1900656</v>
      </c>
      <c r="C16" s="3">
        <v>0.38181868586404472</v>
      </c>
      <c r="D16" s="4">
        <v>1</v>
      </c>
      <c r="E16" s="4">
        <v>1</v>
      </c>
    </row>
    <row r="17" spans="1:5" x14ac:dyDescent="0.3">
      <c r="A17" s="2" t="s">
        <v>1</v>
      </c>
      <c r="B17" s="4">
        <v>2759688</v>
      </c>
      <c r="C17" s="3">
        <v>1</v>
      </c>
      <c r="D17" s="4">
        <v>2</v>
      </c>
      <c r="E17" s="4">
        <v>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B3E7D-99C2-49BE-9B9D-951137023008}">
  <sheetPr codeName="Sheet6"/>
  <dimension ref="A1:K8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2.5546875" bestFit="1" customWidth="1"/>
    <col min="2" max="2" width="7.5546875" bestFit="1" customWidth="1"/>
    <col min="3" max="3" width="10" bestFit="1" customWidth="1"/>
    <col min="4" max="4" width="16.77734375" bestFit="1" customWidth="1"/>
    <col min="5" max="5" width="9.1093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</cols>
  <sheetData>
    <row r="1" spans="1:11" x14ac:dyDescent="0.3">
      <c r="A1" s="1" t="s">
        <v>12</v>
      </c>
      <c r="B1" t="s" vm="13">
        <v>44</v>
      </c>
    </row>
    <row r="3" spans="1:11" x14ac:dyDescent="0.3">
      <c r="A3" s="1" t="s">
        <v>0</v>
      </c>
      <c r="B3" t="s">
        <v>14</v>
      </c>
      <c r="C3" t="s">
        <v>30</v>
      </c>
      <c r="D3" t="s">
        <v>32</v>
      </c>
      <c r="E3" t="s">
        <v>3</v>
      </c>
      <c r="F3" t="s">
        <v>33</v>
      </c>
      <c r="G3" t="s">
        <v>34</v>
      </c>
      <c r="H3" t="s">
        <v>9</v>
      </c>
      <c r="I3" t="s">
        <v>10</v>
      </c>
      <c r="J3" t="s">
        <v>11</v>
      </c>
      <c r="K3" t="s">
        <v>36</v>
      </c>
    </row>
    <row r="4" spans="1:11" x14ac:dyDescent="0.3">
      <c r="A4" s="2" t="s">
        <v>19</v>
      </c>
      <c r="B4" s="4">
        <v>100001</v>
      </c>
      <c r="C4" s="4">
        <v>100001</v>
      </c>
      <c r="D4" s="4">
        <v>262956</v>
      </c>
      <c r="E4" s="4">
        <v>160272</v>
      </c>
      <c r="F4" s="4">
        <v>88052</v>
      </c>
      <c r="G4" s="4">
        <v>14632</v>
      </c>
      <c r="H4" s="3">
        <v>5.2824663884503957E-2</v>
      </c>
      <c r="I4" s="4">
        <v>2</v>
      </c>
      <c r="J4" s="4">
        <v>2</v>
      </c>
      <c r="K4" s="4">
        <v>2</v>
      </c>
    </row>
    <row r="5" spans="1:11" x14ac:dyDescent="0.3">
      <c r="A5" s="2" t="s">
        <v>80</v>
      </c>
      <c r="B5" s="4">
        <v>100000</v>
      </c>
      <c r="C5" s="4">
        <v>100000</v>
      </c>
      <c r="D5" s="4">
        <v>4296392</v>
      </c>
      <c r="E5" s="4">
        <v>2300928</v>
      </c>
      <c r="F5" s="4">
        <v>896</v>
      </c>
      <c r="G5" s="4">
        <v>1994568</v>
      </c>
      <c r="H5" s="3">
        <v>0.86309292549351113</v>
      </c>
      <c r="I5" s="4">
        <v>1</v>
      </c>
      <c r="J5" s="4">
        <v>1</v>
      </c>
      <c r="K5" s="4">
        <v>7</v>
      </c>
    </row>
    <row r="6" spans="1:11" x14ac:dyDescent="0.3">
      <c r="A6" s="2" t="s">
        <v>20</v>
      </c>
      <c r="B6" s="4">
        <v>100001</v>
      </c>
      <c r="C6" s="4">
        <v>100001</v>
      </c>
      <c r="D6" s="4">
        <v>174784</v>
      </c>
      <c r="E6" s="4">
        <v>143016</v>
      </c>
      <c r="F6" s="4">
        <v>23576</v>
      </c>
      <c r="G6" s="4">
        <v>8192</v>
      </c>
      <c r="H6" s="3">
        <v>3.5111980910833521E-2</v>
      </c>
      <c r="I6" s="4">
        <v>2</v>
      </c>
      <c r="J6" s="4">
        <v>2</v>
      </c>
      <c r="K6" s="4">
        <v>5</v>
      </c>
    </row>
    <row r="7" spans="1:11" x14ac:dyDescent="0.3">
      <c r="A7" s="2" t="s">
        <v>18</v>
      </c>
      <c r="B7" s="4">
        <v>100000</v>
      </c>
      <c r="C7" s="4">
        <v>100000</v>
      </c>
      <c r="D7" s="4">
        <v>243770</v>
      </c>
      <c r="E7" s="4">
        <v>155472</v>
      </c>
      <c r="F7" s="4">
        <v>87594</v>
      </c>
      <c r="G7" s="4">
        <v>704</v>
      </c>
      <c r="H7" s="3">
        <v>4.8970429711151404E-2</v>
      </c>
      <c r="I7" s="4">
        <v>1</v>
      </c>
      <c r="J7" s="4">
        <v>1</v>
      </c>
      <c r="K7" s="4">
        <v>5</v>
      </c>
    </row>
    <row r="8" spans="1:11" x14ac:dyDescent="0.3">
      <c r="A8" s="2" t="s">
        <v>1</v>
      </c>
      <c r="B8" s="4">
        <v>100001</v>
      </c>
      <c r="C8" s="4">
        <v>100001</v>
      </c>
      <c r="D8" s="4">
        <v>4977902</v>
      </c>
      <c r="E8" s="4">
        <v>2759688</v>
      </c>
      <c r="F8" s="4">
        <v>200118</v>
      </c>
      <c r="G8" s="4">
        <v>2018096</v>
      </c>
      <c r="H8" s="3">
        <v>1</v>
      </c>
      <c r="I8" s="4">
        <v>2</v>
      </c>
      <c r="J8" s="4">
        <v>2</v>
      </c>
      <c r="K8" s="4">
        <v>19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4B816E-FA05-44CE-B00A-BB658403CB22}">
  <sheetPr codeName="Sheet7"/>
  <dimension ref="A1:L12"/>
  <sheetViews>
    <sheetView showGridLines="0" zoomScaleNormal="100" workbookViewId="0">
      <pane xSplit="1" ySplit="3" topLeftCell="B4" activePane="bottomRight" state="frozen"/>
      <selection pane="topRight" activeCell="C1" sqref="C1"/>
      <selection pane="bottomLeft" activeCell="A4" sqref="A4"/>
      <selection pane="bottomRight"/>
    </sheetView>
  </sheetViews>
  <sheetFormatPr defaultRowHeight="14.4" x14ac:dyDescent="0.3"/>
  <cols>
    <col min="1" max="1" width="13" bestFit="1" customWidth="1"/>
    <col min="2" max="2" width="7.5546875" bestFit="1" customWidth="1"/>
    <col min="3" max="3" width="10" bestFit="1" customWidth="1"/>
    <col min="4" max="4" width="16.77734375" bestFit="1" customWidth="1"/>
    <col min="5" max="5" width="9.109375" bestFit="1" customWidth="1"/>
    <col min="6" max="6" width="13.33203125" bestFit="1" customWidth="1"/>
    <col min="7" max="7" width="22" bestFit="1" customWidth="1"/>
    <col min="8" max="8" width="14.44140625" bestFit="1" customWidth="1"/>
    <col min="9" max="9" width="10.6640625" bestFit="1" customWidth="1"/>
    <col min="10" max="10" width="10.44140625" bestFit="1" customWidth="1"/>
    <col min="11" max="11" width="9.77734375" bestFit="1" customWidth="1"/>
    <col min="12" max="12" width="10.5546875" bestFit="1" customWidth="1"/>
  </cols>
  <sheetData>
    <row r="1" spans="1:12" x14ac:dyDescent="0.3">
      <c r="A1" s="1" t="s">
        <v>12</v>
      </c>
      <c r="B1" t="s" vm="13">
        <v>44</v>
      </c>
    </row>
    <row r="3" spans="1:12" x14ac:dyDescent="0.3">
      <c r="A3" s="1" t="s">
        <v>0</v>
      </c>
      <c r="B3" t="s">
        <v>14</v>
      </c>
      <c r="C3" t="s">
        <v>30</v>
      </c>
      <c r="D3" t="s">
        <v>32</v>
      </c>
      <c r="E3" t="s">
        <v>3</v>
      </c>
      <c r="F3" t="s">
        <v>33</v>
      </c>
      <c r="G3" t="s">
        <v>34</v>
      </c>
      <c r="H3" t="s">
        <v>9</v>
      </c>
      <c r="I3" t="s">
        <v>10</v>
      </c>
      <c r="J3" t="s">
        <v>11</v>
      </c>
      <c r="K3" t="s">
        <v>36</v>
      </c>
      <c r="L3" t="s">
        <v>4</v>
      </c>
    </row>
    <row r="4" spans="1:12" x14ac:dyDescent="0.3">
      <c r="A4" s="2" t="s">
        <v>5</v>
      </c>
      <c r="B4" s="4">
        <v>100000</v>
      </c>
      <c r="C4" s="4">
        <v>100000</v>
      </c>
      <c r="D4" s="4">
        <v>680726</v>
      </c>
      <c r="E4" s="4">
        <v>458368</v>
      </c>
      <c r="F4" s="4">
        <v>198838</v>
      </c>
      <c r="G4" s="4">
        <v>23520</v>
      </c>
      <c r="H4" s="3">
        <v>0.13674957843685953</v>
      </c>
      <c r="I4" s="4">
        <v>1</v>
      </c>
      <c r="J4" s="4">
        <v>1</v>
      </c>
      <c r="K4" s="4">
        <v>9</v>
      </c>
      <c r="L4" s="33" t="s">
        <v>6</v>
      </c>
    </row>
    <row r="5" spans="1:12" x14ac:dyDescent="0.3">
      <c r="A5" s="5" t="s">
        <v>19</v>
      </c>
      <c r="B5" s="4">
        <v>100000</v>
      </c>
      <c r="C5" s="4">
        <v>100000</v>
      </c>
      <c r="D5" s="4">
        <v>262684</v>
      </c>
      <c r="E5" s="4">
        <v>160136</v>
      </c>
      <c r="F5" s="4">
        <v>87924</v>
      </c>
      <c r="G5" s="4">
        <v>14624</v>
      </c>
      <c r="H5" s="3">
        <v>5.2770022390959084E-2</v>
      </c>
      <c r="I5" s="4">
        <v>1</v>
      </c>
      <c r="J5" s="4">
        <v>1</v>
      </c>
      <c r="K5" s="4">
        <v>1</v>
      </c>
      <c r="L5" s="33" t="s">
        <v>5</v>
      </c>
    </row>
    <row r="6" spans="1:12" x14ac:dyDescent="0.3">
      <c r="A6" s="5" t="s">
        <v>20</v>
      </c>
      <c r="B6" s="4">
        <v>100000</v>
      </c>
      <c r="C6" s="4">
        <v>100000</v>
      </c>
      <c r="D6" s="4">
        <v>174272</v>
      </c>
      <c r="E6" s="4">
        <v>142760</v>
      </c>
      <c r="F6" s="4">
        <v>23320</v>
      </c>
      <c r="G6" s="4">
        <v>8192</v>
      </c>
      <c r="H6" s="3">
        <v>3.5009126334749056E-2</v>
      </c>
      <c r="I6" s="4">
        <v>1</v>
      </c>
      <c r="J6" s="4">
        <v>1</v>
      </c>
      <c r="K6" s="4">
        <v>3</v>
      </c>
      <c r="L6" s="33" t="s">
        <v>6</v>
      </c>
    </row>
    <row r="7" spans="1:12" x14ac:dyDescent="0.3">
      <c r="A7" s="5" t="s">
        <v>18</v>
      </c>
      <c r="B7" s="4">
        <v>100000</v>
      </c>
      <c r="C7" s="4">
        <v>100000</v>
      </c>
      <c r="D7" s="4">
        <v>243770</v>
      </c>
      <c r="E7" s="4">
        <v>155472</v>
      </c>
      <c r="F7" s="4">
        <v>87594</v>
      </c>
      <c r="G7" s="4">
        <v>704</v>
      </c>
      <c r="H7" s="3">
        <v>4.8970429711151404E-2</v>
      </c>
      <c r="I7" s="4">
        <v>1</v>
      </c>
      <c r="J7" s="4">
        <v>1</v>
      </c>
      <c r="K7" s="4">
        <v>5</v>
      </c>
      <c r="L7" s="33" t="s">
        <v>6</v>
      </c>
    </row>
    <row r="8" spans="1:12" x14ac:dyDescent="0.3">
      <c r="A8" s="2" t="s">
        <v>13</v>
      </c>
      <c r="B8" s="4">
        <v>100001</v>
      </c>
      <c r="C8" s="4">
        <v>100001</v>
      </c>
      <c r="D8" s="4">
        <v>4297176</v>
      </c>
      <c r="E8" s="4">
        <v>2301320</v>
      </c>
      <c r="F8" s="4">
        <v>1280</v>
      </c>
      <c r="G8" s="4">
        <v>1994576</v>
      </c>
      <c r="H8" s="3">
        <v>0.86325042156314047</v>
      </c>
      <c r="I8" s="4">
        <v>2</v>
      </c>
      <c r="J8" s="4">
        <v>2</v>
      </c>
      <c r="K8" s="4">
        <v>10</v>
      </c>
      <c r="L8" s="33" t="s">
        <v>81</v>
      </c>
    </row>
    <row r="9" spans="1:12" x14ac:dyDescent="0.3">
      <c r="A9" s="5" t="s">
        <v>19</v>
      </c>
      <c r="B9" s="4">
        <v>1</v>
      </c>
      <c r="C9" s="4">
        <v>1</v>
      </c>
      <c r="D9" s="4">
        <v>272</v>
      </c>
      <c r="E9" s="4">
        <v>136</v>
      </c>
      <c r="F9" s="4">
        <v>128</v>
      </c>
      <c r="G9" s="4">
        <v>8</v>
      </c>
      <c r="H9" s="3">
        <v>5.4641493544870914E-5</v>
      </c>
      <c r="I9" s="4">
        <v>1</v>
      </c>
      <c r="J9" s="4">
        <v>1</v>
      </c>
      <c r="K9" s="4">
        <v>1</v>
      </c>
      <c r="L9" s="33" t="s">
        <v>13</v>
      </c>
    </row>
    <row r="10" spans="1:12" x14ac:dyDescent="0.3">
      <c r="A10" s="5" t="s">
        <v>80</v>
      </c>
      <c r="B10" s="4">
        <v>100000</v>
      </c>
      <c r="C10" s="4">
        <v>100000</v>
      </c>
      <c r="D10" s="4">
        <v>4296392</v>
      </c>
      <c r="E10" s="4">
        <v>2300928</v>
      </c>
      <c r="F10" s="4">
        <v>896</v>
      </c>
      <c r="G10" s="4">
        <v>1994568</v>
      </c>
      <c r="H10" s="3">
        <v>0.86309292549351113</v>
      </c>
      <c r="I10" s="4">
        <v>1</v>
      </c>
      <c r="J10" s="4">
        <v>1</v>
      </c>
      <c r="K10" s="4">
        <v>7</v>
      </c>
      <c r="L10" s="33" t="s">
        <v>81</v>
      </c>
    </row>
    <row r="11" spans="1:12" x14ac:dyDescent="0.3">
      <c r="A11" s="5" t="s">
        <v>20</v>
      </c>
      <c r="B11" s="4">
        <v>100001</v>
      </c>
      <c r="C11" s="4">
        <v>100001</v>
      </c>
      <c r="D11" s="4">
        <v>512</v>
      </c>
      <c r="E11" s="4">
        <v>256</v>
      </c>
      <c r="F11" s="4">
        <v>256</v>
      </c>
      <c r="G11" s="4"/>
      <c r="H11" s="3">
        <v>1.0285457608446289E-4</v>
      </c>
      <c r="I11" s="4">
        <v>2</v>
      </c>
      <c r="J11" s="4">
        <v>2</v>
      </c>
      <c r="K11" s="4">
        <v>2</v>
      </c>
      <c r="L11" s="33"/>
    </row>
    <row r="12" spans="1:12" x14ac:dyDescent="0.3">
      <c r="A12" s="2" t="s">
        <v>1</v>
      </c>
      <c r="B12" s="4">
        <v>100001</v>
      </c>
      <c r="C12" s="4">
        <v>100001</v>
      </c>
      <c r="D12" s="4">
        <v>4977902</v>
      </c>
      <c r="E12" s="4">
        <v>2759688</v>
      </c>
      <c r="F12" s="4">
        <v>200118</v>
      </c>
      <c r="G12" s="4">
        <v>2018096</v>
      </c>
      <c r="H12" s="3">
        <v>1</v>
      </c>
      <c r="I12" s="4">
        <v>2</v>
      </c>
      <c r="J12" s="4">
        <v>2</v>
      </c>
      <c r="K12" s="4">
        <v>19</v>
      </c>
      <c r="L12" s="33" t="s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59834-084E-43F1-8E1E-2115C365CACE}">
  <sheetPr codeName="Sheet8"/>
  <dimension ref="A1:H2"/>
  <sheetViews>
    <sheetView workbookViewId="0">
      <selection activeCell="D15" sqref="D15"/>
    </sheetView>
  </sheetViews>
  <sheetFormatPr defaultRowHeight="14.4" x14ac:dyDescent="0.3"/>
  <cols>
    <col min="1" max="1" width="7.77734375" bestFit="1" customWidth="1"/>
    <col min="2" max="2" width="7.33203125" bestFit="1" customWidth="1"/>
    <col min="3" max="3" width="8.21875" bestFit="1" customWidth="1"/>
    <col min="4" max="4" width="16.21875" bestFit="1" customWidth="1"/>
    <col min="5" max="5" width="14.44140625" bestFit="1" customWidth="1"/>
    <col min="6" max="6" width="14.109375" bestFit="1" customWidth="1"/>
    <col min="7" max="7" width="10.5546875" bestFit="1" customWidth="1"/>
    <col min="8" max="8" width="12.6640625" bestFit="1" customWidth="1"/>
    <col min="9" max="45" width="8.6640625" customWidth="1"/>
  </cols>
  <sheetData>
    <row r="1" spans="1:8" x14ac:dyDescent="0.3">
      <c r="A1" t="s">
        <v>23</v>
      </c>
      <c r="B1" t="s">
        <v>24</v>
      </c>
      <c r="C1" t="s">
        <v>28</v>
      </c>
      <c r="D1" t="s">
        <v>25</v>
      </c>
      <c r="E1" t="s">
        <v>27</v>
      </c>
      <c r="F1" t="s">
        <v>22</v>
      </c>
      <c r="G1" t="s">
        <v>21</v>
      </c>
      <c r="H1" t="s">
        <v>26</v>
      </c>
    </row>
    <row r="2" spans="1:8" x14ac:dyDescent="0.3">
      <c r="D2" s="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2FF37-ED7E-4A94-BC72-DB83849267DE}">
  <sheetPr codeName="Sheet13"/>
  <dimension ref="A1:B1"/>
  <sheetViews>
    <sheetView workbookViewId="0">
      <selection activeCell="B1" sqref="B1"/>
    </sheetView>
  </sheetViews>
  <sheetFormatPr defaultColWidth="9.109375" defaultRowHeight="14.4" x14ac:dyDescent="0.3"/>
  <cols>
    <col min="1" max="1" width="19.109375" style="9" customWidth="1"/>
    <col min="2" max="2" width="85.6640625" style="9" customWidth="1"/>
    <col min="3" max="16384" width="9.109375" style="9"/>
  </cols>
  <sheetData>
    <row r="1" spans="1:2" x14ac:dyDescent="0.3">
      <c r="A1" s="7" t="s">
        <v>29</v>
      </c>
      <c r="B1" s="8" t="s">
        <v>82</v>
      </c>
    </row>
  </sheetData>
  <pageMargins left="0.7" right="0.7" top="0.75" bottom="0.75" header="0.3" footer="0.3"/>
  <pageSetup paperSize="9" orientation="portrait" horizontalDpi="4294967293" verticalDpi="200" r:id="rId1"/>
</worksheet>
</file>

<file path=customUI/_rels/customUI14.xml.rels><?xml version="1.0" encoding="UTF-8" standalone="yes"?>
<Relationships xmlns="http://schemas.openxmlformats.org/package/2006/relationships"><Relationship Id="VertipaqAnalyzer" Type="http://schemas.openxmlformats.org/officeDocument/2006/relationships/image" Target="images/VertipaqAnalyzer.png"/><Relationship Id="daxformatter" Type="http://schemas.openxmlformats.org/officeDocument/2006/relationships/image" Target="images/daxformatter.png"/></Relationships>
</file>

<file path=customUI/customUI14.xml><?xml version="1.0" encoding="utf-8"?>
<customUI xmlns="http://schemas.microsoft.com/office/2009/07/customui">
  <ribbon>
    <tabs>
      <tab id="VertiPaqAnalyzerTab" label="VertiPaq Analyzer" insertAfterMso="TabHome">
        <group id="customGroup" label="Tools">
          <button id="btnOpen" label="Open VPAX" size="large" onAction="openVpax" image="VertipaqAnalyzer" keytip="C"/>
          <button id="btFormatDAXexpressions" label="Format DAX expressions" image="daxformatter" size="large" onAction="Daxformat_all" keytip="X"/>
          <button id="btHelp" label="Help" imageMso="Help" size="large" onAction="VPA_Help" keytip="?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_rels/item2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5.xml"/></Relationships>
</file>

<file path=customXml/_rels/item2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6.xml"/></Relationships>
</file>

<file path=customXml/_rels/item2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7.xml"/></Relationships>
</file>

<file path=customXml/_rels/item2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8.xml"/></Relationships>
</file>

<file path=customXml/_rels/item2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9.xml"/></Relationships>
</file>

<file path=customXml/_rels/item3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0.xml"/></Relationships>
</file>

<file path=customXml/_rels/item3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1.xml"/></Relationships>
</file>

<file path=customXml/_rels/item3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2.xml"/></Relationships>
</file>

<file path=customXml/_rels/item3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3.xml"/></Relationships>
</file>

<file path=customXml/_rels/item3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4.xml"/></Relationships>
</file>

<file path=customXml/_rels/item3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5.xml"/></Relationships>
</file>

<file path=customXml/_rels/item3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6.xml"/></Relationships>
</file>

<file path=customXml/_rels/item3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7.xml"/></Relationships>
</file>

<file path=customXml/_rels/item3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8.xml"/></Relationships>
</file>

<file path=customXml/_rels/item3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9.xml"/></Relationships>
</file>

<file path=customXml/_rels/item4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0.xml"/></Relationships>
</file>

<file path=customXml/_rels/item4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1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25.xml>�� 
</file>

<file path=customXml/item26.xml>�� 
</file>

<file path=customXml/item27.xml>�� 
</file>

<file path=customXml/item28.xml>�� 
</file>

<file path=customXml/item29.xml>�� 
</file>

<file path=customXml/item30.xml>�� 
</file>

<file path=customXml/item31.xml>�� 
</file>

<file path=customXml/item32.xml>�� 
</file>

<file path=customXml/item33.xml>�� 
</file>

<file path=customXml/item34.xml>�� 
</file>

<file path=customXml/item35.xml>�� 
</file>

<file path=customXml/item36.xml>�� 
</file>

<file path=customXml/item37.xml>�� 
</file>

<file path=customXml/item38.xml>�� 
</file>

<file path=customXml/item39.xml>�� 
</file>

<file path=customXml/item40.xml>�� 
</file>

<file path=customXml/item41.xml>�� 
</file>

<file path=customXml/itemProps1.xml><?xml version="1.0" encoding="utf-8"?>
<ds:datastoreItem xmlns:ds="http://schemas.openxmlformats.org/officeDocument/2006/customXml" ds:itemID="{07EB4B77-2A57-41CF-9382-2144F35A8CD7}">
  <ds:schemaRefs>
    <ds:schemaRef ds:uri="http://schemas.microsoft.com/PowerBIAddIn"/>
  </ds:schemaRefs>
</ds:datastoreItem>
</file>

<file path=customXml/itemProps2.xml><?xml version="1.0" encoding="utf-8"?>
<ds:datastoreItem xmlns:ds="http://schemas.openxmlformats.org/officeDocument/2006/customXml" ds:itemID="{9074F3AE-B949-4B88-9522-001F66A75A81}">
  <ds:schemaRefs/>
</ds:datastoreItem>
</file>

<file path=customXml/itemProps3.xml><?xml version="1.0" encoding="utf-8"?>
<ds:datastoreItem xmlns:ds="http://schemas.openxmlformats.org/officeDocument/2006/customXml" ds:itemID="{E407A6E4-74B1-4251-899F-E63CBF47E478}">
  <ds:schemaRefs/>
</ds:datastoreItem>
</file>

<file path=customXml/itemProps4.xml><?xml version="1.0" encoding="utf-8"?>
<ds:datastoreItem xmlns:ds="http://schemas.openxmlformats.org/officeDocument/2006/customXml" ds:itemID="{5E936CE1-3D7E-446B-AD7E-E36FC35FE241}">
  <ds:schemaRefs/>
</ds:datastoreItem>
</file>

<file path=customXml/itemProps5.xml><?xml version="1.0" encoding="utf-8"?>
<ds:datastoreItem xmlns:ds="http://schemas.openxmlformats.org/officeDocument/2006/customXml" ds:itemID="{F115B8F1-A6F6-4CA3-9C94-A470B77595BC}">
  <ds:schemaRefs/>
</ds:datastoreItem>
</file>

<file path=customXml/itemProps6.xml><?xml version="1.0" encoding="utf-8"?>
<ds:datastoreItem xmlns:ds="http://schemas.openxmlformats.org/officeDocument/2006/customXml" ds:itemID="{3683CA3A-8F42-4B1E-B554-287B04CD0A93}">
  <ds:schemaRefs/>
</ds:datastoreItem>
</file>

<file path=customXml/itemProps7.xml><?xml version="1.0" encoding="utf-8"?>
<ds:datastoreItem xmlns:ds="http://schemas.openxmlformats.org/officeDocument/2006/customXml" ds:itemID="{17DB31B1-536F-41A5-ACCE-FFE90B1129CC}">
  <ds:schemaRefs/>
</ds:datastoreItem>
</file>

<file path=customXml/itemProps8.xml><?xml version="1.0" encoding="utf-8"?>
<ds:datastoreItem xmlns:ds="http://schemas.openxmlformats.org/officeDocument/2006/customXml" ds:itemID="{DE710367-F5FD-4320-AE13-ADF21BCEB4CB}">
  <ds:schemaRefs/>
</ds:datastoreItem>
</file>

<file path=customXml/itemProps9.xml><?xml version="1.0" encoding="utf-8"?>
<ds:datastoreItem xmlns:ds="http://schemas.openxmlformats.org/officeDocument/2006/customXml" ds:itemID="{3AA41F66-C98C-4A5A-A031-28D8C23370F1}">
  <ds:schemaRefs/>
</ds:datastoreItem>
</file>

<file path=customXml/itemProps10.xml><?xml version="1.0" encoding="utf-8"?>
<ds:datastoreItem xmlns:ds="http://schemas.openxmlformats.org/officeDocument/2006/customXml" ds:itemID="{00ED2D72-2B78-48AF-A4F9-ED49BBBCCC47}">
  <ds:schemaRefs/>
</ds:datastoreItem>
</file>

<file path=customXml/itemProps11.xml><?xml version="1.0" encoding="utf-8"?>
<ds:datastoreItem xmlns:ds="http://schemas.openxmlformats.org/officeDocument/2006/customXml" ds:itemID="{234B814A-BF50-4D6A-B5E8-0EFEC25C8F5C}">
  <ds:schemaRefs/>
</ds:datastoreItem>
</file>

<file path=customXml/itemProps12.xml><?xml version="1.0" encoding="utf-8"?>
<ds:datastoreItem xmlns:ds="http://schemas.openxmlformats.org/officeDocument/2006/customXml" ds:itemID="{328DDAC2-CC11-4D31-8D66-57BB53909F72}">
  <ds:schemaRefs/>
</ds:datastoreItem>
</file>

<file path=customXml/itemProps13.xml><?xml version="1.0" encoding="utf-8"?>
<ds:datastoreItem xmlns:ds="http://schemas.openxmlformats.org/officeDocument/2006/customXml" ds:itemID="{3BA81272-F462-4333-86B3-15B2050E7E5F}">
  <ds:schemaRefs/>
</ds:datastoreItem>
</file>

<file path=customXml/itemProps14.xml><?xml version="1.0" encoding="utf-8"?>
<ds:datastoreItem xmlns:ds="http://schemas.openxmlformats.org/officeDocument/2006/customXml" ds:itemID="{6A279DDC-4ACA-440C-A078-643D195460B8}">
  <ds:schemaRefs/>
</ds:datastoreItem>
</file>

<file path=customXml/itemProps15.xml><?xml version="1.0" encoding="utf-8"?>
<ds:datastoreItem xmlns:ds="http://schemas.openxmlformats.org/officeDocument/2006/customXml" ds:itemID="{9356C8C5-2B61-42CD-82F8-E76E89378F07}">
  <ds:schemaRefs/>
</ds:datastoreItem>
</file>

<file path=customXml/itemProps16.xml><?xml version="1.0" encoding="utf-8"?>
<ds:datastoreItem xmlns:ds="http://schemas.openxmlformats.org/officeDocument/2006/customXml" ds:itemID="{7E9D7277-8045-48C3-AA16-F78F18DC569C}">
  <ds:schemaRefs/>
</ds:datastoreItem>
</file>

<file path=customXml/itemProps17.xml><?xml version="1.0" encoding="utf-8"?>
<ds:datastoreItem xmlns:ds="http://schemas.openxmlformats.org/officeDocument/2006/customXml" ds:itemID="{15F0415A-EF0B-4B94-A17E-6CF4A3D3180C}">
  <ds:schemaRefs/>
</ds:datastoreItem>
</file>

<file path=customXml/itemProps18.xml><?xml version="1.0" encoding="utf-8"?>
<ds:datastoreItem xmlns:ds="http://schemas.openxmlformats.org/officeDocument/2006/customXml" ds:itemID="{569E8F9D-8B3B-44A5-885E-8076D5829AA1}">
  <ds:schemaRefs/>
</ds:datastoreItem>
</file>

<file path=customXml/itemProps19.xml><?xml version="1.0" encoding="utf-8"?>
<ds:datastoreItem xmlns:ds="http://schemas.openxmlformats.org/officeDocument/2006/customXml" ds:itemID="{5B84129E-8B8D-4152-8556-34A120444BDD}">
  <ds:schemaRefs/>
</ds:datastoreItem>
</file>

<file path=customXml/itemProps20.xml><?xml version="1.0" encoding="utf-8"?>
<ds:datastoreItem xmlns:ds="http://schemas.openxmlformats.org/officeDocument/2006/customXml" ds:itemID="{E51FD7EC-2C27-4FA0-806F-EEF09D12209E}">
  <ds:schemaRefs/>
</ds:datastoreItem>
</file>

<file path=customXml/itemProps21.xml><?xml version="1.0" encoding="utf-8"?>
<ds:datastoreItem xmlns:ds="http://schemas.openxmlformats.org/officeDocument/2006/customXml" ds:itemID="{5194BEA9-1219-45CE-8A86-FC22910DCD26}">
  <ds:schemaRefs/>
</ds:datastoreItem>
</file>

<file path=customXml/itemProps22.xml><?xml version="1.0" encoding="utf-8"?>
<ds:datastoreItem xmlns:ds="http://schemas.openxmlformats.org/officeDocument/2006/customXml" ds:itemID="{8FC38F23-8A37-4D36-BE26-A5480965E211}">
  <ds:schemaRefs/>
</ds:datastoreItem>
</file>

<file path=customXml/itemProps23.xml><?xml version="1.0" encoding="utf-8"?>
<ds:datastoreItem xmlns:ds="http://schemas.openxmlformats.org/officeDocument/2006/customXml" ds:itemID="{93F9B27F-9DBC-4EAA-813C-F8FA2592F098}">
  <ds:schemaRefs/>
</ds:datastoreItem>
</file>

<file path=customXml/itemProps24.xml><?xml version="1.0" encoding="utf-8"?>
<ds:datastoreItem xmlns:ds="http://schemas.openxmlformats.org/officeDocument/2006/customXml" ds:itemID="{E6CCF7B3-720D-4F51-9553-9564615818A1}">
  <ds:schemaRefs/>
</ds:datastoreItem>
</file>

<file path=customXml/itemProps25.xml><?xml version="1.0" encoding="utf-8"?>
<ds:datastoreItem xmlns:ds="http://schemas.openxmlformats.org/officeDocument/2006/customXml" ds:itemID="{751391DB-DFFF-4075-952F-14E007C66B89}">
  <ds:schemaRefs/>
</ds:datastoreItem>
</file>

<file path=customXml/itemProps26.xml><?xml version="1.0" encoding="utf-8"?>
<ds:datastoreItem xmlns:ds="http://schemas.openxmlformats.org/officeDocument/2006/customXml" ds:itemID="{E132F65F-1B82-464F-AF48-1C2A2513DE5E}">
  <ds:schemaRefs/>
</ds:datastoreItem>
</file>

<file path=customXml/itemProps27.xml><?xml version="1.0" encoding="utf-8"?>
<ds:datastoreItem xmlns:ds="http://schemas.openxmlformats.org/officeDocument/2006/customXml" ds:itemID="{8A83B9C7-9E78-441D-A5BD-AF97D836BA74}">
  <ds:schemaRefs/>
</ds:datastoreItem>
</file>

<file path=customXml/itemProps28.xml><?xml version="1.0" encoding="utf-8"?>
<ds:datastoreItem xmlns:ds="http://schemas.openxmlformats.org/officeDocument/2006/customXml" ds:itemID="{261D693A-646B-468A-A7FF-9A3D5ABC449F}">
  <ds:schemaRefs/>
</ds:datastoreItem>
</file>

<file path=customXml/itemProps29.xml><?xml version="1.0" encoding="utf-8"?>
<ds:datastoreItem xmlns:ds="http://schemas.openxmlformats.org/officeDocument/2006/customXml" ds:itemID="{CBEE4176-980C-4F78-A41F-F3F5ECB80FE5}">
  <ds:schemaRefs/>
</ds:datastoreItem>
</file>

<file path=customXml/itemProps30.xml><?xml version="1.0" encoding="utf-8"?>
<ds:datastoreItem xmlns:ds="http://schemas.openxmlformats.org/officeDocument/2006/customXml" ds:itemID="{432F8428-1ED3-4151-8EE4-4A645AAD0511}">
  <ds:schemaRefs/>
</ds:datastoreItem>
</file>

<file path=customXml/itemProps31.xml><?xml version="1.0" encoding="utf-8"?>
<ds:datastoreItem xmlns:ds="http://schemas.openxmlformats.org/officeDocument/2006/customXml" ds:itemID="{9523CF05-667A-42ED-B426-4773D0747100}">
  <ds:schemaRefs/>
</ds:datastoreItem>
</file>

<file path=customXml/itemProps32.xml><?xml version="1.0" encoding="utf-8"?>
<ds:datastoreItem xmlns:ds="http://schemas.openxmlformats.org/officeDocument/2006/customXml" ds:itemID="{58D59FA8-6B02-4983-B065-78807CF74F09}">
  <ds:schemaRefs/>
</ds:datastoreItem>
</file>

<file path=customXml/itemProps33.xml><?xml version="1.0" encoding="utf-8"?>
<ds:datastoreItem xmlns:ds="http://schemas.openxmlformats.org/officeDocument/2006/customXml" ds:itemID="{789C5995-539D-4B0F-94CD-99AAF930314A}">
  <ds:schemaRefs/>
</ds:datastoreItem>
</file>

<file path=customXml/itemProps34.xml><?xml version="1.0" encoding="utf-8"?>
<ds:datastoreItem xmlns:ds="http://schemas.openxmlformats.org/officeDocument/2006/customXml" ds:itemID="{59175126-8A53-4ECD-9CF7-7BBC4F9A351B}">
  <ds:schemaRefs/>
</ds:datastoreItem>
</file>

<file path=customXml/itemProps35.xml><?xml version="1.0" encoding="utf-8"?>
<ds:datastoreItem xmlns:ds="http://schemas.openxmlformats.org/officeDocument/2006/customXml" ds:itemID="{C90EF5E6-13BA-41B1-9FD3-30AD10FE88A3}">
  <ds:schemaRefs/>
</ds:datastoreItem>
</file>

<file path=customXml/itemProps36.xml><?xml version="1.0" encoding="utf-8"?>
<ds:datastoreItem xmlns:ds="http://schemas.openxmlformats.org/officeDocument/2006/customXml" ds:itemID="{994560AB-7D54-4200-B8F9-FC13640C69D9}">
  <ds:schemaRefs/>
</ds:datastoreItem>
</file>

<file path=customXml/itemProps37.xml><?xml version="1.0" encoding="utf-8"?>
<ds:datastoreItem xmlns:ds="http://schemas.openxmlformats.org/officeDocument/2006/customXml" ds:itemID="{8AA43E2F-6D32-4D37-B3BD-6990928465F6}">
  <ds:schemaRefs/>
</ds:datastoreItem>
</file>

<file path=customXml/itemProps38.xml><?xml version="1.0" encoding="utf-8"?>
<ds:datastoreItem xmlns:ds="http://schemas.openxmlformats.org/officeDocument/2006/customXml" ds:itemID="{A7CC5714-4EB3-4373-BC9D-178855C93D47}">
  <ds:schemaRefs/>
</ds:datastoreItem>
</file>

<file path=customXml/itemProps39.xml><?xml version="1.0" encoding="utf-8"?>
<ds:datastoreItem xmlns:ds="http://schemas.openxmlformats.org/officeDocument/2006/customXml" ds:itemID="{1526427A-A046-46A5-974D-A91C821ADD31}">
  <ds:schemaRefs/>
</ds:datastoreItem>
</file>

<file path=customXml/itemProps40.xml><?xml version="1.0" encoding="utf-8"?>
<ds:datastoreItem xmlns:ds="http://schemas.openxmlformats.org/officeDocument/2006/customXml" ds:itemID="{E8FC6E73-AED3-488F-A6FC-75C968485573}">
  <ds:schemaRefs/>
</ds:datastoreItem>
</file>

<file path=customXml/itemProps41.xml><?xml version="1.0" encoding="utf-8"?>
<ds:datastoreItem xmlns:ds="http://schemas.openxmlformats.org/officeDocument/2006/customXml" ds:itemID="{D8CE41B1-DBEE-4CB5-9C08-29201C8BFE4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</vt:i4>
      </vt:variant>
    </vt:vector>
  </HeadingPairs>
  <TitlesOfParts>
    <vt:vector size="13" baseType="lpstr">
      <vt:lpstr>Instructions</vt:lpstr>
      <vt:lpstr>Summary</vt:lpstr>
      <vt:lpstr>Tables</vt:lpstr>
      <vt:lpstr>Columns</vt:lpstr>
      <vt:lpstr>Partitions</vt:lpstr>
      <vt:lpstr>User Hierarchies</vt:lpstr>
      <vt:lpstr>Relationships</vt:lpstr>
      <vt:lpstr>Compression</vt:lpstr>
      <vt:lpstr>Columns Data Types</vt:lpstr>
      <vt:lpstr>Encoding</vt:lpstr>
      <vt:lpstr>DAX Expressions</vt:lpstr>
      <vt:lpstr>Settings</vt:lpstr>
      <vt:lpstr>FileNameRange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Russo</dc:creator>
  <cp:lastModifiedBy>Kamil Soszka</cp:lastModifiedBy>
  <dcterms:created xsi:type="dcterms:W3CDTF">2019-08-04T10:26:08Z</dcterms:created>
  <dcterms:modified xsi:type="dcterms:W3CDTF">2025-05-25T10:44:18Z</dcterms:modified>
</cp:coreProperties>
</file>