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vincentvillet/Downloads/"/>
    </mc:Choice>
  </mc:AlternateContent>
  <xr:revisionPtr revIDLastSave="0" documentId="13_ncr:1_{A65885C2-2056-EF4B-BEA7-40FC0B3152F6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Inputs" sheetId="1" r:id="rId1"/>
    <sheet name="Modèle" sheetId="2" r:id="rId2"/>
    <sheet name="Sources FE" sheetId="3" r:id="rId3"/>
    <sheet name="Calculs papier " sheetId="5" state="hidden" r:id="rId4"/>
    <sheet name="BV Calculs papier" sheetId="6" state="hidden" r:id="rId5"/>
  </sheets>
  <definedNames>
    <definedName name="_xlnm._FilterDatabase" localSheetId="0" hidden="1">Inputs!$A$1:$Y$984</definedName>
    <definedName name="_xlnm._FilterDatabase" localSheetId="1" hidden="1">Modèle!$A$1:$Z$984</definedName>
    <definedName name="_xlnm._FilterDatabase" localSheetId="2" hidden="1">'Sources FE'!$A$1:$Z$987</definedName>
    <definedName name="autres_hors_kyoto">#REF!</definedName>
    <definedName name="cloud">Inputs!#REF!</definedName>
    <definedName name="cultures">#REF!</definedName>
    <definedName name="dechets_eaux">#REF!</definedName>
    <definedName name="dechets_haut">#REF!</definedName>
    <definedName name="dechets_non_banals">#REF!</definedName>
    <definedName name="dechets_recap">#REF!</definedName>
    <definedName name="dechets_sous_postes">#REF!</definedName>
    <definedName name="deplacements_domicile_travail">#REF!</definedName>
    <definedName name="deplacements_recap">#REF!</definedName>
    <definedName name="deplacements_salaries_autre_route">#REF!</definedName>
    <definedName name="deplacements_salaries_avion">#REF!</definedName>
    <definedName name="deplacements_salaries_bateau">#REF!</definedName>
    <definedName name="deplacements_salaries_train">#REF!</definedName>
    <definedName name="deplacements_salaries_voiture">#REF!</definedName>
    <definedName name="deplacements_sous_postes">#REF!</definedName>
    <definedName name="deplacements_visiteurs">#REF!</definedName>
    <definedName name="downscaling_cloud">Inputs!#REF!</definedName>
    <definedName name="dur_fenetre_util_hom">Inputs!#REF!</definedName>
    <definedName name="dur_moy_session">Inputs!$C$4</definedName>
    <definedName name="duree_vie_box">Inputs!#REF!</definedName>
    <definedName name="duree_vie_laptop">Inputs!$C$10</definedName>
    <definedName name="duree_vie_serveur">Inputs!#REF!</definedName>
    <definedName name="duree_vie_smartphone">Inputs!$C$11</definedName>
    <definedName name="electricite_pays">#REF!</definedName>
    <definedName name="emballage_Verre">#REF!</definedName>
    <definedName name="emballages_agromateriaux">#REF!</definedName>
    <definedName name="emballages_chimie">#REF!</definedName>
    <definedName name="emballages_metaux">#REF!</definedName>
    <definedName name="emballages_papiers">#REF!</definedName>
    <definedName name="emballages_plastiques">#REF!</definedName>
    <definedName name="emballages_ratios">#REF!</definedName>
    <definedName name="emballages_recap">#REF!</definedName>
    <definedName name="emballages_sous_postes">#REF!</definedName>
    <definedName name="energie1_combustibles">#REF!</definedName>
    <definedName name="energie1_électricité">#REF!</definedName>
    <definedName name="energie1_sous_postes">#REF!</definedName>
    <definedName name="energie1_total">#REF!</definedName>
    <definedName name="energie1_vapeur">#REF!</definedName>
    <definedName name="energie2_combustibles">#REF!</definedName>
    <definedName name="energie2_electricite">#REF!</definedName>
    <definedName name="energie2_recap">#REF!</definedName>
    <definedName name="energie2_sous_postes">#REF!</definedName>
    <definedName name="energie2_vapeur">#REF!</definedName>
    <definedName name="export_haut">#REF!</definedName>
    <definedName name="export_ssposte_haut">#REF!</definedName>
    <definedName name="extraction_C_haut">#REF!</definedName>
    <definedName name="extraction_CO2_haut">#REF!</definedName>
    <definedName name="fin_de_vie_banals">#REF!</definedName>
    <definedName name="fin_de_vie_haut">#REF!</definedName>
    <definedName name="fin_de_vie_recap">#REF!</definedName>
    <definedName name="fin_de_vie_sous_postes">#REF!</definedName>
    <definedName name="frac_laptop">Inputs!$C$7</definedName>
    <definedName name="frac_reseau_mobile_smartphone">Inputs!$C$9</definedName>
    <definedName name="frac_smartphone">Inputs!$C$8</definedName>
    <definedName name="fraction_ecran">Inputs!#REF!</definedName>
    <definedName name="fret_aerien_entrant">#REF!</definedName>
    <definedName name="fret_aerien_interne">#REF!</definedName>
    <definedName name="fret_aerien_sortant">#REF!</definedName>
    <definedName name="fret_ferroviaire_entrant">#REF!</definedName>
    <definedName name="fret_ferroviaire_interne">#REF!</definedName>
    <definedName name="fret_ferroviaire_sortant">#REF!</definedName>
    <definedName name="fret_maritime_entrant">#REF!</definedName>
    <definedName name="fret_maritime_interne">#REF!</definedName>
    <definedName name="fret_maritime_sortant">#REF!</definedName>
    <definedName name="fret_recap">#REF!</definedName>
    <definedName name="fret_route_sortant">#REF!</definedName>
    <definedName name="fret_routier_entrant">#REF!</definedName>
    <definedName name="fret_routier_interne">#REF!</definedName>
    <definedName name="fret_sous_postes">#REF!</definedName>
    <definedName name="fuites_DIS">#REF!</definedName>
    <definedName name="immos_batiments">#REF!</definedName>
    <definedName name="immos_informatique">#REF!</definedName>
    <definedName name="immos_machines">#REF!</definedName>
    <definedName name="immos_recap">#REF!</definedName>
    <definedName name="immos_sous_postes">#REF!</definedName>
    <definedName name="immos_voirie">#REF!</definedName>
    <definedName name="intrants_chimie">#REF!</definedName>
    <definedName name="intrants_Matériaux_de_construction">#REF!</definedName>
    <definedName name="intrants_metaux">#REF!</definedName>
    <definedName name="intrants_Papiers">#REF!</definedName>
    <definedName name="intrants_plastiques">#REF!</definedName>
    <definedName name="intrants_Produits_agricoles">#REF!</definedName>
    <definedName name="intrants_Puits">#REF!</definedName>
    <definedName name="intrants_ratios">#REF!</definedName>
    <definedName name="intrants_total">#REF!</definedName>
    <definedName name="intrants_Verre">#REF!</definedName>
    <definedName name="nb_page_sess">Inputs!$C$5</definedName>
    <definedName name="nb_sess_util_an">Inputs!$C$3</definedName>
    <definedName name="nb_util_an">Inputs!$C$2</definedName>
    <definedName name="pds_page_comp">Inputs!$C$6</definedName>
    <definedName name="procedes1_CH4">#REF!</definedName>
    <definedName name="procedes1_divers">#REF!</definedName>
    <definedName name="procedes1_halo">#REF!</definedName>
    <definedName name="procedes1_haut">#REF!</definedName>
    <definedName name="procedes1_N2O">#REF!</definedName>
    <definedName name="procedes1_recap">#REF!</definedName>
    <definedName name="procedes1_recap_CO2">#REF!</definedName>
    <definedName name="procedes2_CH4">#REF!</definedName>
    <definedName name="procedes2_divers">#REF!</definedName>
    <definedName name="procedes2_halo">#REF!</definedName>
    <definedName name="procedes2_haut">#REF!</definedName>
    <definedName name="procedes2_N2O">#REF!</definedName>
    <definedName name="procedes2_recap">#REF!</definedName>
    <definedName name="procedes2_recap_CO2">#REF!</definedName>
    <definedName name="ratio_ram_data_serveur">Inputs!#REF!</definedName>
    <definedName name="ratios_haut">#REF!</definedName>
    <definedName name="recap_C_haut">#REF!</definedName>
    <definedName name="recap_CO2_haut">#REF!</definedName>
    <definedName name="si">#REF!</definedName>
    <definedName name="tissus_urbain_an">#REF!</definedName>
    <definedName name="tx_util_serveur">Inputs!#REF!</definedName>
    <definedName name="util_quot_laptop">Inputs!$C$12</definedName>
    <definedName name="util_quot_smartphone">Inputs!$C$13</definedName>
    <definedName name="utilisation_electricite">#REF!</definedName>
    <definedName name="utilisation_haut">#REF!</definedName>
    <definedName name="utilisation_hors_nrj">#REF!</definedName>
    <definedName name="utilisation_recap">#REF!</definedName>
    <definedName name="utilisation_sous_postes">#REF!</definedName>
    <definedName name="utilisation_vapeur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7" roundtripDataSignature="AMtx7miCDE2gAqKpiV4TCWdAD4bKxdGPBQ=="/>
    </ext>
  </extLst>
</workbook>
</file>

<file path=xl/calcChain.xml><?xml version="1.0" encoding="utf-8"?>
<calcChain xmlns="http://schemas.openxmlformats.org/spreadsheetml/2006/main">
  <c r="E8" i="2" l="1"/>
  <c r="E9" i="2"/>
  <c r="F851" i="6"/>
  <c r="E851" i="6"/>
  <c r="G848" i="6"/>
  <c r="G847" i="6"/>
  <c r="G846" i="6"/>
  <c r="G845" i="6"/>
  <c r="G844" i="6"/>
  <c r="H831" i="6"/>
  <c r="H830" i="6"/>
  <c r="H829" i="6"/>
  <c r="H828" i="6"/>
  <c r="H827" i="6"/>
  <c r="H826" i="6"/>
  <c r="H825" i="6"/>
  <c r="H824" i="6"/>
  <c r="H823" i="6"/>
  <c r="H822" i="6"/>
  <c r="H821" i="6"/>
  <c r="H820" i="6"/>
  <c r="H819" i="6"/>
  <c r="H818" i="6"/>
  <c r="H817" i="6"/>
  <c r="H816" i="6"/>
  <c r="H815" i="6"/>
  <c r="H814" i="6"/>
  <c r="H813" i="6"/>
  <c r="H812" i="6"/>
  <c r="H811" i="6"/>
  <c r="H810" i="6"/>
  <c r="H809" i="6"/>
  <c r="H808" i="6"/>
  <c r="H807" i="6"/>
  <c r="H806" i="6"/>
  <c r="H805" i="6"/>
  <c r="H804" i="6"/>
  <c r="H803" i="6"/>
  <c r="H802" i="6"/>
  <c r="H801" i="6"/>
  <c r="H800" i="6"/>
  <c r="H799" i="6"/>
  <c r="H798" i="6"/>
  <c r="H797" i="6"/>
  <c r="H796" i="6"/>
  <c r="H795" i="6"/>
  <c r="H794" i="6"/>
  <c r="H793" i="6"/>
  <c r="H792" i="6"/>
  <c r="H791" i="6"/>
  <c r="H790" i="6"/>
  <c r="H789" i="6"/>
  <c r="H788" i="6"/>
  <c r="H787" i="6"/>
  <c r="H786" i="6"/>
  <c r="H785" i="6"/>
  <c r="H784" i="6"/>
  <c r="H783" i="6"/>
  <c r="H782" i="6"/>
  <c r="H781" i="6"/>
  <c r="H780" i="6"/>
  <c r="H779" i="6"/>
  <c r="H778" i="6"/>
  <c r="H777" i="6"/>
  <c r="H776" i="6"/>
  <c r="H775" i="6"/>
  <c r="H774" i="6"/>
  <c r="H773" i="6"/>
  <c r="H772" i="6"/>
  <c r="H771" i="6"/>
  <c r="H770" i="6"/>
  <c r="H769" i="6"/>
  <c r="H768" i="6"/>
  <c r="H767" i="6"/>
  <c r="H766" i="6"/>
  <c r="H765" i="6"/>
  <c r="H764" i="6"/>
  <c r="H763" i="6"/>
  <c r="H762" i="6"/>
  <c r="H761" i="6"/>
  <c r="H760" i="6"/>
  <c r="H759" i="6"/>
  <c r="H758" i="6"/>
  <c r="H757" i="6"/>
  <c r="H756" i="6"/>
  <c r="H755" i="6"/>
  <c r="H754" i="6"/>
  <c r="H753" i="6"/>
  <c r="H752" i="6"/>
  <c r="H751" i="6"/>
  <c r="H750" i="6"/>
  <c r="H749" i="6"/>
  <c r="H748" i="6"/>
  <c r="H747" i="6"/>
  <c r="H746" i="6"/>
  <c r="H745" i="6"/>
  <c r="H744" i="6"/>
  <c r="H743" i="6"/>
  <c r="H742" i="6"/>
  <c r="H741" i="6"/>
  <c r="H740" i="6"/>
  <c r="H739" i="6"/>
  <c r="H738" i="6"/>
  <c r="H737" i="6"/>
  <c r="H736" i="6"/>
  <c r="H735" i="6"/>
  <c r="H734" i="6"/>
  <c r="H733" i="6"/>
  <c r="H732" i="6"/>
  <c r="H731" i="6"/>
  <c r="H730" i="6"/>
  <c r="H729" i="6"/>
  <c r="H728" i="6"/>
  <c r="H727" i="6"/>
  <c r="H726" i="6"/>
  <c r="H725" i="6"/>
  <c r="H724" i="6"/>
  <c r="H723" i="6"/>
  <c r="H722" i="6"/>
  <c r="H721" i="6"/>
  <c r="H720" i="6"/>
  <c r="H719" i="6"/>
  <c r="H718" i="6"/>
  <c r="H717" i="6"/>
  <c r="H716" i="6"/>
  <c r="H715" i="6"/>
  <c r="H714" i="6"/>
  <c r="H713" i="6"/>
  <c r="H712" i="6"/>
  <c r="H711" i="6"/>
  <c r="H710" i="6"/>
  <c r="H709" i="6"/>
  <c r="H708" i="6"/>
  <c r="H707" i="6"/>
  <c r="H706" i="6"/>
  <c r="H705" i="6"/>
  <c r="H704" i="6"/>
  <c r="H703" i="6"/>
  <c r="H702" i="6"/>
  <c r="H701" i="6"/>
  <c r="H700" i="6"/>
  <c r="H699" i="6"/>
  <c r="H698" i="6"/>
  <c r="H697" i="6"/>
  <c r="H696" i="6"/>
  <c r="H695" i="6"/>
  <c r="H694" i="6"/>
  <c r="H693" i="6"/>
  <c r="H692" i="6"/>
  <c r="H691" i="6"/>
  <c r="H690" i="6"/>
  <c r="H689" i="6"/>
  <c r="H688" i="6"/>
  <c r="H687" i="6"/>
  <c r="H686" i="6"/>
  <c r="H685" i="6"/>
  <c r="H684" i="6"/>
  <c r="H683" i="6"/>
  <c r="H682" i="6"/>
  <c r="H681" i="6"/>
  <c r="H680" i="6"/>
  <c r="H679" i="6"/>
  <c r="H678" i="6"/>
  <c r="H677" i="6"/>
  <c r="H676" i="6"/>
  <c r="H675" i="6"/>
  <c r="H674" i="6"/>
  <c r="H673" i="6"/>
  <c r="H672" i="6"/>
  <c r="H671" i="6"/>
  <c r="H670" i="6"/>
  <c r="H669" i="6"/>
  <c r="H668" i="6"/>
  <c r="H667" i="6"/>
  <c r="H666" i="6"/>
  <c r="H665" i="6"/>
  <c r="H664" i="6"/>
  <c r="H663" i="6"/>
  <c r="H662" i="6"/>
  <c r="H661" i="6"/>
  <c r="H660" i="6"/>
  <c r="H659" i="6"/>
  <c r="H658" i="6"/>
  <c r="H657" i="6"/>
  <c r="H656" i="6"/>
  <c r="H655" i="6"/>
  <c r="H654" i="6"/>
  <c r="H653" i="6"/>
  <c r="H652" i="6"/>
  <c r="H651" i="6"/>
  <c r="H650" i="6"/>
  <c r="H649" i="6"/>
  <c r="H648" i="6"/>
  <c r="H647" i="6"/>
  <c r="H646" i="6"/>
  <c r="H645" i="6"/>
  <c r="H644" i="6"/>
  <c r="H643" i="6"/>
  <c r="H642" i="6"/>
  <c r="H641" i="6"/>
  <c r="H640" i="6"/>
  <c r="H639" i="6"/>
  <c r="H638" i="6"/>
  <c r="H637" i="6"/>
  <c r="H636" i="6"/>
  <c r="H635" i="6"/>
  <c r="H634" i="6"/>
  <c r="H633" i="6"/>
  <c r="H632" i="6"/>
  <c r="H631" i="6"/>
  <c r="H630" i="6"/>
  <c r="H629" i="6"/>
  <c r="H628" i="6"/>
  <c r="H627" i="6"/>
  <c r="H626" i="6"/>
  <c r="H625" i="6"/>
  <c r="H624" i="6"/>
  <c r="H623" i="6"/>
  <c r="H622" i="6"/>
  <c r="H621" i="6"/>
  <c r="H620" i="6"/>
  <c r="H619" i="6"/>
  <c r="H618" i="6"/>
  <c r="H617" i="6"/>
  <c r="H616" i="6"/>
  <c r="H615" i="6"/>
  <c r="H614" i="6"/>
  <c r="H613" i="6"/>
  <c r="H612" i="6"/>
  <c r="H611" i="6"/>
  <c r="H610" i="6"/>
  <c r="H609" i="6"/>
  <c r="H608" i="6"/>
  <c r="H607" i="6"/>
  <c r="H606" i="6"/>
  <c r="H605" i="6"/>
  <c r="H604" i="6"/>
  <c r="H603" i="6"/>
  <c r="H602" i="6"/>
  <c r="H601" i="6"/>
  <c r="H600" i="6"/>
  <c r="H599" i="6"/>
  <c r="H598" i="6"/>
  <c r="H597" i="6"/>
  <c r="H596" i="6"/>
  <c r="H595" i="6"/>
  <c r="H594" i="6"/>
  <c r="H593" i="6"/>
  <c r="H592" i="6"/>
  <c r="H591" i="6"/>
  <c r="H590" i="6"/>
  <c r="H589" i="6"/>
  <c r="H588" i="6"/>
  <c r="H587" i="6"/>
  <c r="H586" i="6"/>
  <c r="H585" i="6"/>
  <c r="H584" i="6"/>
  <c r="H583" i="6"/>
  <c r="H582" i="6"/>
  <c r="H581" i="6"/>
  <c r="H580" i="6"/>
  <c r="H579" i="6"/>
  <c r="H578" i="6"/>
  <c r="H577" i="6"/>
  <c r="H576" i="6"/>
  <c r="H575" i="6"/>
  <c r="H574" i="6"/>
  <c r="H573" i="6"/>
  <c r="H572" i="6"/>
  <c r="H571" i="6"/>
  <c r="H570" i="6"/>
  <c r="H569" i="6"/>
  <c r="H568" i="6"/>
  <c r="H567" i="6"/>
  <c r="H566" i="6"/>
  <c r="H565" i="6"/>
  <c r="H564" i="6"/>
  <c r="H563" i="6"/>
  <c r="H562" i="6"/>
  <c r="H561" i="6"/>
  <c r="H560" i="6"/>
  <c r="H559" i="6"/>
  <c r="H558" i="6"/>
  <c r="H557" i="6"/>
  <c r="H556" i="6"/>
  <c r="H555" i="6"/>
  <c r="H554" i="6"/>
  <c r="H553" i="6"/>
  <c r="H552" i="6"/>
  <c r="H551" i="6"/>
  <c r="H550" i="6"/>
  <c r="H549" i="6"/>
  <c r="H548" i="6"/>
  <c r="H547" i="6"/>
  <c r="H546" i="6"/>
  <c r="H545" i="6"/>
  <c r="H544" i="6"/>
  <c r="H543" i="6"/>
  <c r="H542" i="6"/>
  <c r="H541" i="6"/>
  <c r="H540" i="6"/>
  <c r="H539" i="6"/>
  <c r="H538" i="6"/>
  <c r="H537" i="6"/>
  <c r="H536" i="6"/>
  <c r="H535" i="6"/>
  <c r="H534" i="6"/>
  <c r="H533" i="6"/>
  <c r="H532" i="6"/>
  <c r="H531" i="6"/>
  <c r="H530" i="6"/>
  <c r="H529" i="6"/>
  <c r="H528" i="6"/>
  <c r="H527" i="6"/>
  <c r="H526" i="6"/>
  <c r="H525" i="6"/>
  <c r="H524" i="6"/>
  <c r="H523" i="6"/>
  <c r="H522" i="6"/>
  <c r="H521" i="6"/>
  <c r="H520" i="6"/>
  <c r="H519" i="6"/>
  <c r="H518" i="6"/>
  <c r="H517" i="6"/>
  <c r="H516" i="6"/>
  <c r="H515" i="6"/>
  <c r="H514" i="6"/>
  <c r="H513" i="6"/>
  <c r="H512" i="6"/>
  <c r="H511" i="6"/>
  <c r="H510" i="6"/>
  <c r="H509" i="6"/>
  <c r="H508" i="6"/>
  <c r="H507" i="6"/>
  <c r="H506" i="6"/>
  <c r="H505" i="6"/>
  <c r="H504" i="6"/>
  <c r="H503" i="6"/>
  <c r="H502" i="6"/>
  <c r="H501" i="6"/>
  <c r="H500" i="6"/>
  <c r="H499" i="6"/>
  <c r="H498" i="6"/>
  <c r="H497" i="6"/>
  <c r="H496" i="6"/>
  <c r="H495" i="6"/>
  <c r="H494" i="6"/>
  <c r="H493" i="6"/>
  <c r="H492" i="6"/>
  <c r="H491" i="6"/>
  <c r="H490" i="6"/>
  <c r="H489" i="6"/>
  <c r="H488" i="6"/>
  <c r="H487" i="6"/>
  <c r="H486" i="6"/>
  <c r="H485" i="6"/>
  <c r="H484" i="6"/>
  <c r="H483" i="6"/>
  <c r="H482" i="6"/>
  <c r="H481" i="6"/>
  <c r="H480" i="6"/>
  <c r="H479" i="6"/>
  <c r="H478" i="6"/>
  <c r="H477" i="6"/>
  <c r="H476" i="6"/>
  <c r="H475" i="6"/>
  <c r="H474" i="6"/>
  <c r="H473" i="6"/>
  <c r="H472" i="6"/>
  <c r="H471" i="6"/>
  <c r="H470" i="6"/>
  <c r="H469" i="6"/>
  <c r="H468" i="6"/>
  <c r="H467" i="6"/>
  <c r="H466" i="6"/>
  <c r="H465" i="6"/>
  <c r="H464" i="6"/>
  <c r="H463" i="6"/>
  <c r="H462" i="6"/>
  <c r="H461" i="6"/>
  <c r="H460" i="6"/>
  <c r="H459" i="6"/>
  <c r="H458" i="6"/>
  <c r="H457" i="6"/>
  <c r="H456" i="6"/>
  <c r="H455" i="6"/>
  <c r="H454" i="6"/>
  <c r="H453" i="6"/>
  <c r="H452" i="6"/>
  <c r="H451" i="6"/>
  <c r="H450" i="6"/>
  <c r="H449" i="6"/>
  <c r="H448" i="6"/>
  <c r="H447" i="6"/>
  <c r="H446" i="6"/>
  <c r="H445" i="6"/>
  <c r="H444" i="6"/>
  <c r="H443" i="6"/>
  <c r="H442" i="6"/>
  <c r="H441" i="6"/>
  <c r="H440" i="6"/>
  <c r="H439" i="6"/>
  <c r="H438" i="6"/>
  <c r="H437" i="6"/>
  <c r="H436" i="6"/>
  <c r="H435" i="6"/>
  <c r="H434" i="6"/>
  <c r="H433" i="6"/>
  <c r="H432" i="6"/>
  <c r="H431" i="6"/>
  <c r="H430" i="6"/>
  <c r="H429" i="6"/>
  <c r="H428" i="6"/>
  <c r="H427" i="6"/>
  <c r="H426" i="6"/>
  <c r="H425" i="6"/>
  <c r="H424" i="6"/>
  <c r="H423" i="6"/>
  <c r="H422" i="6"/>
  <c r="H421" i="6"/>
  <c r="H420" i="6"/>
  <c r="H419" i="6"/>
  <c r="H418" i="6"/>
  <c r="H417" i="6"/>
  <c r="H416" i="6"/>
  <c r="H415" i="6"/>
  <c r="H414" i="6"/>
  <c r="H413" i="6"/>
  <c r="H412" i="6"/>
  <c r="H411" i="6"/>
  <c r="H410" i="6"/>
  <c r="H409" i="6"/>
  <c r="H408" i="6"/>
  <c r="H407" i="6"/>
  <c r="H406" i="6"/>
  <c r="H405" i="6"/>
  <c r="H404" i="6"/>
  <c r="H403" i="6"/>
  <c r="H402" i="6"/>
  <c r="H401" i="6"/>
  <c r="H400" i="6"/>
  <c r="H399" i="6"/>
  <c r="H398" i="6"/>
  <c r="H397" i="6"/>
  <c r="H396" i="6"/>
  <c r="H395" i="6"/>
  <c r="H394" i="6"/>
  <c r="H393" i="6"/>
  <c r="H392" i="6"/>
  <c r="H391" i="6"/>
  <c r="H390" i="6"/>
  <c r="H389" i="6"/>
  <c r="H388" i="6"/>
  <c r="H387" i="6"/>
  <c r="H386" i="6"/>
  <c r="H385" i="6"/>
  <c r="H384" i="6"/>
  <c r="H383" i="6"/>
  <c r="H382" i="6"/>
  <c r="H381" i="6"/>
  <c r="H380" i="6"/>
  <c r="H379" i="6"/>
  <c r="H378" i="6"/>
  <c r="H377" i="6"/>
  <c r="H376" i="6"/>
  <c r="H375" i="6"/>
  <c r="H374" i="6"/>
  <c r="H373" i="6"/>
  <c r="H372" i="6"/>
  <c r="H371" i="6"/>
  <c r="H370" i="6"/>
  <c r="H369" i="6"/>
  <c r="H368" i="6"/>
  <c r="H367" i="6"/>
  <c r="H366" i="6"/>
  <c r="H365" i="6"/>
  <c r="H364" i="6"/>
  <c r="H363" i="6"/>
  <c r="H362" i="6"/>
  <c r="H361" i="6"/>
  <c r="H360" i="6"/>
  <c r="H359" i="6"/>
  <c r="H358" i="6"/>
  <c r="H357" i="6"/>
  <c r="H356" i="6"/>
  <c r="H355" i="6"/>
  <c r="H354" i="6"/>
  <c r="H353" i="6"/>
  <c r="H352" i="6"/>
  <c r="H351" i="6"/>
  <c r="H350" i="6"/>
  <c r="H349" i="6"/>
  <c r="H348" i="6"/>
  <c r="H347" i="6"/>
  <c r="H346" i="6"/>
  <c r="H345" i="6"/>
  <c r="H344" i="6"/>
  <c r="H343" i="6"/>
  <c r="H342" i="6"/>
  <c r="H341" i="6"/>
  <c r="H340" i="6"/>
  <c r="H339" i="6"/>
  <c r="H338" i="6"/>
  <c r="H337" i="6"/>
  <c r="H336" i="6"/>
  <c r="H335" i="6"/>
  <c r="H334" i="6"/>
  <c r="H333" i="6"/>
  <c r="H332" i="6"/>
  <c r="H331" i="6"/>
  <c r="H330" i="6"/>
  <c r="H329" i="6"/>
  <c r="H328" i="6"/>
  <c r="H327" i="6"/>
  <c r="H326" i="6"/>
  <c r="H325" i="6"/>
  <c r="H324" i="6"/>
  <c r="H323" i="6"/>
  <c r="H322" i="6"/>
  <c r="H321" i="6"/>
  <c r="H320" i="6"/>
  <c r="H319" i="6"/>
  <c r="H318" i="6"/>
  <c r="H317" i="6"/>
  <c r="H316" i="6"/>
  <c r="H315" i="6"/>
  <c r="H314" i="6"/>
  <c r="H313" i="6"/>
  <c r="H312" i="6"/>
  <c r="H311" i="6"/>
  <c r="H310" i="6"/>
  <c r="H309" i="6"/>
  <c r="H308" i="6"/>
  <c r="H307" i="6"/>
  <c r="H306" i="6"/>
  <c r="H305" i="6"/>
  <c r="H304" i="6"/>
  <c r="H303" i="6"/>
  <c r="H302" i="6"/>
  <c r="H301" i="6"/>
  <c r="H300" i="6"/>
  <c r="H299" i="6"/>
  <c r="H298" i="6"/>
  <c r="H297" i="6"/>
  <c r="H296" i="6"/>
  <c r="H295" i="6"/>
  <c r="H294" i="6"/>
  <c r="H293" i="6"/>
  <c r="H292" i="6"/>
  <c r="H291" i="6"/>
  <c r="H290" i="6"/>
  <c r="H289" i="6"/>
  <c r="H288" i="6"/>
  <c r="H287" i="6"/>
  <c r="H286" i="6"/>
  <c r="H285" i="6"/>
  <c r="H284" i="6"/>
  <c r="H283" i="6"/>
  <c r="H282" i="6"/>
  <c r="H281" i="6"/>
  <c r="H280" i="6"/>
  <c r="H279" i="6"/>
  <c r="H278" i="6"/>
  <c r="H277" i="6"/>
  <c r="H276" i="6"/>
  <c r="H275" i="6"/>
  <c r="H274" i="6"/>
  <c r="H273" i="6"/>
  <c r="H272" i="6"/>
  <c r="H271" i="6"/>
  <c r="H270" i="6"/>
  <c r="H269" i="6"/>
  <c r="H268" i="6"/>
  <c r="H267" i="6"/>
  <c r="H266" i="6"/>
  <c r="H265" i="6"/>
  <c r="H264" i="6"/>
  <c r="H263" i="6"/>
  <c r="H262" i="6"/>
  <c r="H261" i="6"/>
  <c r="H260" i="6"/>
  <c r="H259" i="6"/>
  <c r="H258" i="6"/>
  <c r="H257" i="6"/>
  <c r="H256" i="6"/>
  <c r="H255" i="6"/>
  <c r="H254" i="6"/>
  <c r="H253" i="6"/>
  <c r="H252" i="6"/>
  <c r="H251" i="6"/>
  <c r="H250" i="6"/>
  <c r="H249" i="6"/>
  <c r="H248" i="6"/>
  <c r="H247" i="6"/>
  <c r="H246" i="6"/>
  <c r="H245" i="6"/>
  <c r="H244" i="6"/>
  <c r="H243" i="6"/>
  <c r="H242" i="6"/>
  <c r="H241" i="6"/>
  <c r="H240" i="6"/>
  <c r="H239" i="6"/>
  <c r="H238" i="6"/>
  <c r="H237" i="6"/>
  <c r="H236" i="6"/>
  <c r="H235" i="6"/>
  <c r="H234" i="6"/>
  <c r="H233" i="6"/>
  <c r="H232" i="6"/>
  <c r="H231" i="6"/>
  <c r="H230" i="6"/>
  <c r="H229" i="6"/>
  <c r="H228" i="6"/>
  <c r="H227" i="6"/>
  <c r="H226" i="6"/>
  <c r="H225" i="6"/>
  <c r="H224" i="6"/>
  <c r="H223" i="6"/>
  <c r="H222" i="6"/>
  <c r="H221" i="6"/>
  <c r="H220" i="6"/>
  <c r="H219" i="6"/>
  <c r="H218" i="6"/>
  <c r="H217" i="6"/>
  <c r="H216" i="6"/>
  <c r="H215" i="6"/>
  <c r="H214" i="6"/>
  <c r="H213" i="6"/>
  <c r="H212" i="6"/>
  <c r="H211" i="6"/>
  <c r="H210" i="6"/>
  <c r="H209" i="6"/>
  <c r="H208" i="6"/>
  <c r="H207" i="6"/>
  <c r="H206" i="6"/>
  <c r="H205" i="6"/>
  <c r="H204" i="6"/>
  <c r="H203" i="6"/>
  <c r="H202" i="6"/>
  <c r="H201" i="6"/>
  <c r="H200" i="6"/>
  <c r="H199" i="6"/>
  <c r="H198" i="6"/>
  <c r="H197" i="6"/>
  <c r="H196" i="6"/>
  <c r="H195" i="6"/>
  <c r="H194" i="6"/>
  <c r="H193" i="6"/>
  <c r="H192" i="6"/>
  <c r="H191" i="6"/>
  <c r="H190" i="6"/>
  <c r="H189" i="6"/>
  <c r="H188" i="6"/>
  <c r="H187" i="6"/>
  <c r="H186" i="6"/>
  <c r="H185" i="6"/>
  <c r="H184" i="6"/>
  <c r="H183" i="6"/>
  <c r="H182" i="6"/>
  <c r="H181" i="6"/>
  <c r="H180" i="6"/>
  <c r="H179" i="6"/>
  <c r="H178" i="6"/>
  <c r="H177" i="6"/>
  <c r="H176" i="6"/>
  <c r="H175" i="6"/>
  <c r="H174" i="6"/>
  <c r="H173" i="6"/>
  <c r="H172" i="6"/>
  <c r="H171" i="6"/>
  <c r="H170" i="6"/>
  <c r="H169" i="6"/>
  <c r="H168" i="6"/>
  <c r="H167" i="6"/>
  <c r="H166" i="6"/>
  <c r="H165" i="6"/>
  <c r="H164" i="6"/>
  <c r="H163" i="6"/>
  <c r="H162" i="6"/>
  <c r="H161" i="6"/>
  <c r="H160" i="6"/>
  <c r="H159" i="6"/>
  <c r="H158" i="6"/>
  <c r="H157" i="6"/>
  <c r="H156" i="6"/>
  <c r="H155" i="6"/>
  <c r="H154" i="6"/>
  <c r="H153" i="6"/>
  <c r="H152" i="6"/>
  <c r="H151" i="6"/>
  <c r="H150" i="6"/>
  <c r="H149" i="6"/>
  <c r="H148" i="6"/>
  <c r="H147" i="6"/>
  <c r="H146" i="6"/>
  <c r="H145" i="6"/>
  <c r="H144" i="6"/>
  <c r="H143" i="6"/>
  <c r="H142" i="6"/>
  <c r="H141" i="6"/>
  <c r="H140" i="6"/>
  <c r="H139" i="6"/>
  <c r="H138" i="6"/>
  <c r="H137" i="6"/>
  <c r="H136" i="6"/>
  <c r="H135" i="6"/>
  <c r="H134" i="6"/>
  <c r="H133" i="6"/>
  <c r="H132" i="6"/>
  <c r="H131" i="6"/>
  <c r="H130" i="6"/>
  <c r="H129" i="6"/>
  <c r="H128" i="6"/>
  <c r="H127" i="6"/>
  <c r="H126" i="6"/>
  <c r="H125" i="6"/>
  <c r="H124" i="6"/>
  <c r="H123" i="6"/>
  <c r="H122" i="6"/>
  <c r="H121" i="6"/>
  <c r="H120" i="6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G834" i="6"/>
  <c r="I831" i="5"/>
  <c r="I830" i="5"/>
  <c r="I829" i="5"/>
  <c r="I828" i="5"/>
  <c r="I827" i="5"/>
  <c r="I826" i="5"/>
  <c r="I825" i="5"/>
  <c r="I824" i="5"/>
  <c r="I823" i="5"/>
  <c r="I822" i="5"/>
  <c r="I821" i="5"/>
  <c r="I820" i="5"/>
  <c r="I819" i="5"/>
  <c r="I818" i="5"/>
  <c r="I817" i="5"/>
  <c r="I816" i="5"/>
  <c r="I815" i="5"/>
  <c r="I814" i="5"/>
  <c r="I813" i="5"/>
  <c r="I812" i="5"/>
  <c r="I811" i="5"/>
  <c r="I810" i="5"/>
  <c r="I809" i="5"/>
  <c r="I808" i="5"/>
  <c r="I807" i="5"/>
  <c r="I806" i="5"/>
  <c r="I805" i="5"/>
  <c r="I804" i="5"/>
  <c r="I803" i="5"/>
  <c r="I802" i="5"/>
  <c r="I801" i="5"/>
  <c r="I800" i="5"/>
  <c r="I799" i="5"/>
  <c r="I798" i="5"/>
  <c r="I797" i="5"/>
  <c r="I796" i="5"/>
  <c r="I795" i="5"/>
  <c r="I794" i="5"/>
  <c r="I793" i="5"/>
  <c r="I792" i="5"/>
  <c r="I791" i="5"/>
  <c r="I790" i="5"/>
  <c r="I789" i="5"/>
  <c r="I788" i="5"/>
  <c r="I787" i="5"/>
  <c r="I786" i="5"/>
  <c r="I785" i="5"/>
  <c r="I784" i="5"/>
  <c r="I783" i="5"/>
  <c r="I782" i="5"/>
  <c r="I781" i="5"/>
  <c r="I780" i="5"/>
  <c r="I779" i="5"/>
  <c r="I778" i="5"/>
  <c r="I777" i="5"/>
  <c r="I776" i="5"/>
  <c r="I775" i="5"/>
  <c r="I774" i="5"/>
  <c r="I773" i="5"/>
  <c r="I772" i="5"/>
  <c r="I771" i="5"/>
  <c r="I770" i="5"/>
  <c r="I769" i="5"/>
  <c r="I768" i="5"/>
  <c r="I767" i="5"/>
  <c r="I766" i="5"/>
  <c r="I765" i="5"/>
  <c r="I764" i="5"/>
  <c r="I763" i="5"/>
  <c r="I762" i="5"/>
  <c r="I761" i="5"/>
  <c r="I760" i="5"/>
  <c r="I759" i="5"/>
  <c r="I758" i="5"/>
  <c r="I757" i="5"/>
  <c r="I756" i="5"/>
  <c r="I755" i="5"/>
  <c r="I754" i="5"/>
  <c r="I753" i="5"/>
  <c r="I752" i="5"/>
  <c r="I751" i="5"/>
  <c r="I750" i="5"/>
  <c r="I749" i="5"/>
  <c r="I748" i="5"/>
  <c r="I747" i="5"/>
  <c r="I746" i="5"/>
  <c r="I745" i="5"/>
  <c r="I744" i="5"/>
  <c r="I743" i="5"/>
  <c r="I742" i="5"/>
  <c r="I741" i="5"/>
  <c r="I740" i="5"/>
  <c r="I739" i="5"/>
  <c r="I738" i="5"/>
  <c r="I737" i="5"/>
  <c r="I736" i="5"/>
  <c r="I735" i="5"/>
  <c r="I734" i="5"/>
  <c r="I733" i="5"/>
  <c r="I732" i="5"/>
  <c r="I731" i="5"/>
  <c r="I730" i="5"/>
  <c r="I729" i="5"/>
  <c r="I728" i="5"/>
  <c r="I727" i="5"/>
  <c r="I726" i="5"/>
  <c r="I725" i="5"/>
  <c r="I724" i="5"/>
  <c r="I723" i="5"/>
  <c r="I722" i="5"/>
  <c r="I721" i="5"/>
  <c r="I720" i="5"/>
  <c r="I719" i="5"/>
  <c r="I718" i="5"/>
  <c r="I717" i="5"/>
  <c r="I716" i="5"/>
  <c r="I715" i="5"/>
  <c r="I714" i="5"/>
  <c r="I713" i="5"/>
  <c r="I712" i="5"/>
  <c r="I711" i="5"/>
  <c r="I710" i="5"/>
  <c r="I709" i="5"/>
  <c r="I708" i="5"/>
  <c r="I707" i="5"/>
  <c r="I706" i="5"/>
  <c r="I705" i="5"/>
  <c r="I704" i="5"/>
  <c r="I703" i="5"/>
  <c r="I702" i="5"/>
  <c r="I701" i="5"/>
  <c r="I700" i="5"/>
  <c r="I699" i="5"/>
  <c r="I698" i="5"/>
  <c r="I697" i="5"/>
  <c r="I696" i="5"/>
  <c r="I695" i="5"/>
  <c r="I694" i="5"/>
  <c r="I693" i="5"/>
  <c r="I692" i="5"/>
  <c r="I691" i="5"/>
  <c r="I690" i="5"/>
  <c r="I689" i="5"/>
  <c r="I688" i="5"/>
  <c r="I687" i="5"/>
  <c r="I686" i="5"/>
  <c r="I685" i="5"/>
  <c r="I684" i="5"/>
  <c r="I683" i="5"/>
  <c r="I682" i="5"/>
  <c r="I681" i="5"/>
  <c r="I680" i="5"/>
  <c r="I679" i="5"/>
  <c r="I678" i="5"/>
  <c r="I677" i="5"/>
  <c r="I676" i="5"/>
  <c r="I675" i="5"/>
  <c r="I674" i="5"/>
  <c r="I673" i="5"/>
  <c r="I672" i="5"/>
  <c r="I671" i="5"/>
  <c r="I670" i="5"/>
  <c r="I669" i="5"/>
  <c r="I668" i="5"/>
  <c r="I667" i="5"/>
  <c r="I666" i="5"/>
  <c r="I665" i="5"/>
  <c r="I664" i="5"/>
  <c r="I663" i="5"/>
  <c r="I662" i="5"/>
  <c r="I661" i="5"/>
  <c r="I660" i="5"/>
  <c r="I659" i="5"/>
  <c r="I658" i="5"/>
  <c r="I657" i="5"/>
  <c r="I656" i="5"/>
  <c r="I655" i="5"/>
  <c r="I654" i="5"/>
  <c r="I653" i="5"/>
  <c r="I652" i="5"/>
  <c r="I651" i="5"/>
  <c r="I650" i="5"/>
  <c r="I649" i="5"/>
  <c r="I648" i="5"/>
  <c r="I647" i="5"/>
  <c r="I646" i="5"/>
  <c r="I645" i="5"/>
  <c r="I644" i="5"/>
  <c r="I643" i="5"/>
  <c r="I642" i="5"/>
  <c r="I641" i="5"/>
  <c r="I640" i="5"/>
  <c r="I639" i="5"/>
  <c r="I638" i="5"/>
  <c r="I637" i="5"/>
  <c r="I636" i="5"/>
  <c r="I635" i="5"/>
  <c r="I634" i="5"/>
  <c r="I633" i="5"/>
  <c r="I632" i="5"/>
  <c r="I631" i="5"/>
  <c r="I630" i="5"/>
  <c r="I629" i="5"/>
  <c r="I628" i="5"/>
  <c r="I627" i="5"/>
  <c r="I626" i="5"/>
  <c r="I625" i="5"/>
  <c r="I624" i="5"/>
  <c r="I623" i="5"/>
  <c r="I622" i="5"/>
  <c r="I621" i="5"/>
  <c r="I620" i="5"/>
  <c r="I619" i="5"/>
  <c r="I618" i="5"/>
  <c r="I617" i="5"/>
  <c r="I616" i="5"/>
  <c r="I615" i="5"/>
  <c r="I614" i="5"/>
  <c r="I613" i="5"/>
  <c r="I612" i="5"/>
  <c r="I611" i="5"/>
  <c r="I610" i="5"/>
  <c r="I609" i="5"/>
  <c r="I608" i="5"/>
  <c r="I607" i="5"/>
  <c r="I606" i="5"/>
  <c r="I605" i="5"/>
  <c r="I604" i="5"/>
  <c r="I603" i="5"/>
  <c r="I602" i="5"/>
  <c r="I601" i="5"/>
  <c r="I600" i="5"/>
  <c r="I599" i="5"/>
  <c r="I598" i="5"/>
  <c r="I597" i="5"/>
  <c r="I596" i="5"/>
  <c r="I595" i="5"/>
  <c r="I594" i="5"/>
  <c r="I593" i="5"/>
  <c r="I592" i="5"/>
  <c r="I591" i="5"/>
  <c r="I590" i="5"/>
  <c r="I589" i="5"/>
  <c r="I588" i="5"/>
  <c r="I587" i="5"/>
  <c r="I586" i="5"/>
  <c r="I585" i="5"/>
  <c r="I584" i="5"/>
  <c r="I583" i="5"/>
  <c r="I582" i="5"/>
  <c r="I581" i="5"/>
  <c r="I580" i="5"/>
  <c r="I579" i="5"/>
  <c r="I578" i="5"/>
  <c r="I577" i="5"/>
  <c r="I576" i="5"/>
  <c r="I575" i="5"/>
  <c r="I574" i="5"/>
  <c r="I573" i="5"/>
  <c r="I572" i="5"/>
  <c r="I571" i="5"/>
  <c r="I570" i="5"/>
  <c r="I569" i="5"/>
  <c r="I568" i="5"/>
  <c r="I567" i="5"/>
  <c r="I566" i="5"/>
  <c r="I565" i="5"/>
  <c r="I564" i="5"/>
  <c r="I563" i="5"/>
  <c r="I562" i="5"/>
  <c r="I561" i="5"/>
  <c r="I560" i="5"/>
  <c r="I559" i="5"/>
  <c r="I558" i="5"/>
  <c r="I557" i="5"/>
  <c r="I556" i="5"/>
  <c r="I555" i="5"/>
  <c r="I554" i="5"/>
  <c r="I553" i="5"/>
  <c r="I552" i="5"/>
  <c r="I551" i="5"/>
  <c r="I550" i="5"/>
  <c r="I549" i="5"/>
  <c r="I548" i="5"/>
  <c r="I547" i="5"/>
  <c r="I546" i="5"/>
  <c r="I545" i="5"/>
  <c r="I544" i="5"/>
  <c r="I543" i="5"/>
  <c r="I542" i="5"/>
  <c r="I541" i="5"/>
  <c r="I540" i="5"/>
  <c r="I539" i="5"/>
  <c r="I538" i="5"/>
  <c r="I537" i="5"/>
  <c r="I536" i="5"/>
  <c r="I535" i="5"/>
  <c r="I534" i="5"/>
  <c r="I533" i="5"/>
  <c r="I532" i="5"/>
  <c r="I531" i="5"/>
  <c r="I530" i="5"/>
  <c r="I529" i="5"/>
  <c r="I528" i="5"/>
  <c r="I527" i="5"/>
  <c r="I526" i="5"/>
  <c r="I525" i="5"/>
  <c r="I524" i="5"/>
  <c r="I523" i="5"/>
  <c r="I522" i="5"/>
  <c r="I521" i="5"/>
  <c r="I520" i="5"/>
  <c r="I519" i="5"/>
  <c r="I518" i="5"/>
  <c r="I517" i="5"/>
  <c r="I516" i="5"/>
  <c r="I515" i="5"/>
  <c r="I514" i="5"/>
  <c r="I513" i="5"/>
  <c r="I512" i="5"/>
  <c r="I511" i="5"/>
  <c r="I510" i="5"/>
  <c r="I509" i="5"/>
  <c r="I508" i="5"/>
  <c r="I507" i="5"/>
  <c r="I506" i="5"/>
  <c r="I505" i="5"/>
  <c r="I504" i="5"/>
  <c r="I503" i="5"/>
  <c r="I502" i="5"/>
  <c r="I501" i="5"/>
  <c r="I500" i="5"/>
  <c r="I499" i="5"/>
  <c r="I498" i="5"/>
  <c r="I497" i="5"/>
  <c r="I496" i="5"/>
  <c r="I495" i="5"/>
  <c r="I494" i="5"/>
  <c r="I493" i="5"/>
  <c r="I492" i="5"/>
  <c r="I491" i="5"/>
  <c r="I490" i="5"/>
  <c r="I489" i="5"/>
  <c r="I488" i="5"/>
  <c r="I487" i="5"/>
  <c r="I486" i="5"/>
  <c r="I485" i="5"/>
  <c r="I484" i="5"/>
  <c r="I483" i="5"/>
  <c r="I482" i="5"/>
  <c r="I481" i="5"/>
  <c r="I480" i="5"/>
  <c r="I479" i="5"/>
  <c r="I478" i="5"/>
  <c r="I477" i="5"/>
  <c r="I476" i="5"/>
  <c r="I475" i="5"/>
  <c r="I474" i="5"/>
  <c r="I473" i="5"/>
  <c r="I472" i="5"/>
  <c r="I471" i="5"/>
  <c r="I470" i="5"/>
  <c r="I469" i="5"/>
  <c r="I468" i="5"/>
  <c r="I467" i="5"/>
  <c r="I466" i="5"/>
  <c r="I465" i="5"/>
  <c r="I464" i="5"/>
  <c r="I463" i="5"/>
  <c r="I462" i="5"/>
  <c r="I461" i="5"/>
  <c r="I460" i="5"/>
  <c r="I459" i="5"/>
  <c r="I458" i="5"/>
  <c r="I457" i="5"/>
  <c r="I456" i="5"/>
  <c r="I455" i="5"/>
  <c r="I454" i="5"/>
  <c r="I453" i="5"/>
  <c r="I452" i="5"/>
  <c r="I451" i="5"/>
  <c r="I450" i="5"/>
  <c r="I449" i="5"/>
  <c r="I448" i="5"/>
  <c r="I447" i="5"/>
  <c r="I446" i="5"/>
  <c r="I445" i="5"/>
  <c r="I444" i="5"/>
  <c r="I443" i="5"/>
  <c r="I442" i="5"/>
  <c r="I441" i="5"/>
  <c r="I440" i="5"/>
  <c r="I439" i="5"/>
  <c r="I438" i="5"/>
  <c r="I437" i="5"/>
  <c r="I436" i="5"/>
  <c r="I435" i="5"/>
  <c r="I434" i="5"/>
  <c r="I433" i="5"/>
  <c r="I432" i="5"/>
  <c r="I431" i="5"/>
  <c r="I430" i="5"/>
  <c r="I429" i="5"/>
  <c r="I428" i="5"/>
  <c r="I427" i="5"/>
  <c r="I426" i="5"/>
  <c r="I425" i="5"/>
  <c r="I424" i="5"/>
  <c r="I423" i="5"/>
  <c r="I422" i="5"/>
  <c r="I421" i="5"/>
  <c r="I420" i="5"/>
  <c r="I419" i="5"/>
  <c r="I418" i="5"/>
  <c r="I417" i="5"/>
  <c r="I416" i="5"/>
  <c r="I415" i="5"/>
  <c r="I414" i="5"/>
  <c r="I413" i="5"/>
  <c r="I412" i="5"/>
  <c r="I411" i="5"/>
  <c r="I410" i="5"/>
  <c r="I409" i="5"/>
  <c r="I408" i="5"/>
  <c r="I407" i="5"/>
  <c r="I406" i="5"/>
  <c r="I405" i="5"/>
  <c r="I404" i="5"/>
  <c r="I403" i="5"/>
  <c r="I402" i="5"/>
  <c r="I401" i="5"/>
  <c r="I400" i="5"/>
  <c r="I399" i="5"/>
  <c r="I398" i="5"/>
  <c r="I397" i="5"/>
  <c r="I396" i="5"/>
  <c r="I395" i="5"/>
  <c r="I394" i="5"/>
  <c r="I393" i="5"/>
  <c r="I392" i="5"/>
  <c r="I391" i="5"/>
  <c r="I390" i="5"/>
  <c r="I389" i="5"/>
  <c r="I388" i="5"/>
  <c r="I387" i="5"/>
  <c r="I386" i="5"/>
  <c r="I385" i="5"/>
  <c r="I384" i="5"/>
  <c r="I383" i="5"/>
  <c r="I382" i="5"/>
  <c r="I381" i="5"/>
  <c r="I380" i="5"/>
  <c r="I379" i="5"/>
  <c r="I378" i="5"/>
  <c r="I377" i="5"/>
  <c r="I376" i="5"/>
  <c r="I375" i="5"/>
  <c r="I374" i="5"/>
  <c r="I373" i="5"/>
  <c r="I372" i="5"/>
  <c r="I371" i="5"/>
  <c r="I370" i="5"/>
  <c r="I369" i="5"/>
  <c r="I368" i="5"/>
  <c r="I367" i="5"/>
  <c r="I366" i="5"/>
  <c r="I365" i="5"/>
  <c r="I364" i="5"/>
  <c r="I363" i="5"/>
  <c r="I362" i="5"/>
  <c r="I361" i="5"/>
  <c r="I360" i="5"/>
  <c r="I359" i="5"/>
  <c r="I358" i="5"/>
  <c r="I357" i="5"/>
  <c r="I356" i="5"/>
  <c r="I355" i="5"/>
  <c r="I354" i="5"/>
  <c r="I353" i="5"/>
  <c r="I352" i="5"/>
  <c r="I351" i="5"/>
  <c r="I350" i="5"/>
  <c r="I349" i="5"/>
  <c r="I348" i="5"/>
  <c r="I347" i="5"/>
  <c r="I346" i="5"/>
  <c r="I345" i="5"/>
  <c r="I344" i="5"/>
  <c r="I343" i="5"/>
  <c r="I342" i="5"/>
  <c r="I341" i="5"/>
  <c r="I340" i="5"/>
  <c r="I339" i="5"/>
  <c r="I338" i="5"/>
  <c r="I337" i="5"/>
  <c r="I336" i="5"/>
  <c r="I335" i="5"/>
  <c r="I334" i="5"/>
  <c r="I333" i="5"/>
  <c r="I332" i="5"/>
  <c r="I331" i="5"/>
  <c r="I330" i="5"/>
  <c r="I329" i="5"/>
  <c r="I328" i="5"/>
  <c r="I327" i="5"/>
  <c r="I326" i="5"/>
  <c r="I325" i="5"/>
  <c r="I324" i="5"/>
  <c r="I323" i="5"/>
  <c r="I322" i="5"/>
  <c r="I321" i="5"/>
  <c r="I320" i="5"/>
  <c r="I319" i="5"/>
  <c r="I318" i="5"/>
  <c r="I317" i="5"/>
  <c r="I316" i="5"/>
  <c r="I315" i="5"/>
  <c r="I314" i="5"/>
  <c r="I313" i="5"/>
  <c r="I312" i="5"/>
  <c r="I311" i="5"/>
  <c r="I310" i="5"/>
  <c r="I309" i="5"/>
  <c r="I308" i="5"/>
  <c r="I307" i="5"/>
  <c r="I306" i="5"/>
  <c r="I305" i="5"/>
  <c r="I304" i="5"/>
  <c r="I303" i="5"/>
  <c r="I302" i="5"/>
  <c r="I301" i="5"/>
  <c r="I300" i="5"/>
  <c r="I299" i="5"/>
  <c r="I298" i="5"/>
  <c r="I297" i="5"/>
  <c r="I296" i="5"/>
  <c r="I295" i="5"/>
  <c r="I294" i="5"/>
  <c r="I293" i="5"/>
  <c r="I292" i="5"/>
  <c r="I291" i="5"/>
  <c r="I290" i="5"/>
  <c r="I289" i="5"/>
  <c r="I288" i="5"/>
  <c r="I287" i="5"/>
  <c r="I286" i="5"/>
  <c r="I285" i="5"/>
  <c r="I284" i="5"/>
  <c r="I283" i="5"/>
  <c r="I282" i="5"/>
  <c r="I281" i="5"/>
  <c r="I280" i="5"/>
  <c r="I279" i="5"/>
  <c r="I278" i="5"/>
  <c r="I277" i="5"/>
  <c r="I276" i="5"/>
  <c r="I275" i="5"/>
  <c r="I274" i="5"/>
  <c r="I273" i="5"/>
  <c r="I272" i="5"/>
  <c r="I271" i="5"/>
  <c r="I270" i="5"/>
  <c r="I269" i="5"/>
  <c r="I268" i="5"/>
  <c r="I267" i="5"/>
  <c r="I266" i="5"/>
  <c r="I265" i="5"/>
  <c r="I264" i="5"/>
  <c r="I263" i="5"/>
  <c r="I262" i="5"/>
  <c r="I261" i="5"/>
  <c r="I260" i="5"/>
  <c r="I259" i="5"/>
  <c r="I258" i="5"/>
  <c r="I257" i="5"/>
  <c r="I256" i="5"/>
  <c r="I255" i="5"/>
  <c r="I254" i="5"/>
  <c r="I253" i="5"/>
  <c r="I252" i="5"/>
  <c r="I251" i="5"/>
  <c r="I250" i="5"/>
  <c r="I249" i="5"/>
  <c r="I248" i="5"/>
  <c r="I247" i="5"/>
  <c r="I246" i="5"/>
  <c r="I245" i="5"/>
  <c r="I244" i="5"/>
  <c r="I243" i="5"/>
  <c r="I242" i="5"/>
  <c r="I241" i="5"/>
  <c r="I240" i="5"/>
  <c r="I239" i="5"/>
  <c r="I238" i="5"/>
  <c r="I237" i="5"/>
  <c r="I236" i="5"/>
  <c r="I235" i="5"/>
  <c r="I234" i="5"/>
  <c r="I233" i="5"/>
  <c r="I232" i="5"/>
  <c r="I231" i="5"/>
  <c r="I230" i="5"/>
  <c r="I229" i="5"/>
  <c r="I228" i="5"/>
  <c r="I227" i="5"/>
  <c r="I226" i="5"/>
  <c r="I225" i="5"/>
  <c r="I224" i="5"/>
  <c r="I223" i="5"/>
  <c r="I222" i="5"/>
  <c r="I221" i="5"/>
  <c r="I220" i="5"/>
  <c r="I219" i="5"/>
  <c r="I218" i="5"/>
  <c r="I217" i="5"/>
  <c r="I216" i="5"/>
  <c r="I215" i="5"/>
  <c r="I214" i="5"/>
  <c r="I213" i="5"/>
  <c r="I212" i="5"/>
  <c r="I211" i="5"/>
  <c r="I210" i="5"/>
  <c r="I209" i="5"/>
  <c r="I208" i="5"/>
  <c r="I207" i="5"/>
  <c r="I206" i="5"/>
  <c r="I205" i="5"/>
  <c r="I204" i="5"/>
  <c r="I203" i="5"/>
  <c r="I202" i="5"/>
  <c r="I201" i="5"/>
  <c r="I200" i="5"/>
  <c r="I199" i="5"/>
  <c r="I198" i="5"/>
  <c r="I197" i="5"/>
  <c r="I196" i="5"/>
  <c r="I195" i="5"/>
  <c r="I194" i="5"/>
  <c r="I193" i="5"/>
  <c r="I192" i="5"/>
  <c r="I191" i="5"/>
  <c r="I190" i="5"/>
  <c r="I189" i="5"/>
  <c r="I188" i="5"/>
  <c r="I187" i="5"/>
  <c r="I186" i="5"/>
  <c r="I185" i="5"/>
  <c r="I184" i="5"/>
  <c r="I183" i="5"/>
  <c r="I182" i="5"/>
  <c r="I181" i="5"/>
  <c r="I180" i="5"/>
  <c r="I179" i="5"/>
  <c r="I178" i="5"/>
  <c r="I177" i="5"/>
  <c r="I176" i="5"/>
  <c r="I175" i="5"/>
  <c r="I174" i="5"/>
  <c r="I173" i="5"/>
  <c r="I172" i="5"/>
  <c r="I171" i="5"/>
  <c r="I170" i="5"/>
  <c r="I169" i="5"/>
  <c r="I168" i="5"/>
  <c r="I167" i="5"/>
  <c r="I166" i="5"/>
  <c r="I165" i="5"/>
  <c r="I164" i="5"/>
  <c r="I163" i="5"/>
  <c r="I162" i="5"/>
  <c r="I161" i="5"/>
  <c r="I160" i="5"/>
  <c r="I159" i="5"/>
  <c r="I158" i="5"/>
  <c r="I157" i="5"/>
  <c r="I156" i="5"/>
  <c r="I155" i="5"/>
  <c r="I154" i="5"/>
  <c r="I153" i="5"/>
  <c r="I152" i="5"/>
  <c r="I151" i="5"/>
  <c r="I150" i="5"/>
  <c r="I149" i="5"/>
  <c r="I148" i="5"/>
  <c r="I147" i="5"/>
  <c r="I146" i="5"/>
  <c r="I145" i="5"/>
  <c r="I144" i="5"/>
  <c r="I143" i="5"/>
  <c r="I142" i="5"/>
  <c r="I141" i="5"/>
  <c r="I140" i="5"/>
  <c r="I139" i="5"/>
  <c r="I138" i="5"/>
  <c r="I137" i="5"/>
  <c r="I136" i="5"/>
  <c r="I135" i="5"/>
  <c r="I134" i="5"/>
  <c r="I133" i="5"/>
  <c r="I132" i="5"/>
  <c r="I131" i="5"/>
  <c r="I130" i="5"/>
  <c r="I129" i="5"/>
  <c r="I128" i="5"/>
  <c r="I127" i="5"/>
  <c r="I126" i="5"/>
  <c r="I125" i="5"/>
  <c r="I124" i="5"/>
  <c r="I123" i="5"/>
  <c r="I122" i="5"/>
  <c r="I121" i="5"/>
  <c r="I120" i="5"/>
  <c r="I119" i="5"/>
  <c r="I118" i="5"/>
  <c r="I117" i="5"/>
  <c r="I116" i="5"/>
  <c r="I115" i="5"/>
  <c r="I114" i="5"/>
  <c r="I113" i="5"/>
  <c r="I112" i="5"/>
  <c r="I111" i="5"/>
  <c r="I110" i="5"/>
  <c r="I109" i="5"/>
  <c r="I108" i="5"/>
  <c r="I107" i="5"/>
  <c r="I106" i="5"/>
  <c r="I105" i="5"/>
  <c r="I104" i="5"/>
  <c r="I103" i="5"/>
  <c r="I102" i="5"/>
  <c r="I101" i="5"/>
  <c r="I100" i="5"/>
  <c r="I99" i="5"/>
  <c r="I98" i="5"/>
  <c r="I97" i="5"/>
  <c r="I96" i="5"/>
  <c r="I95" i="5"/>
  <c r="I94" i="5"/>
  <c r="I93" i="5"/>
  <c r="I92" i="5"/>
  <c r="I91" i="5"/>
  <c r="I90" i="5"/>
  <c r="I89" i="5"/>
  <c r="I88" i="5"/>
  <c r="I87" i="5"/>
  <c r="I86" i="5"/>
  <c r="I85" i="5"/>
  <c r="I84" i="5"/>
  <c r="I83" i="5"/>
  <c r="I82" i="5"/>
  <c r="I81" i="5"/>
  <c r="I80" i="5"/>
  <c r="I79" i="5"/>
  <c r="I78" i="5"/>
  <c r="I77" i="5"/>
  <c r="I76" i="5"/>
  <c r="I75" i="5"/>
  <c r="I74" i="5"/>
  <c r="I73" i="5"/>
  <c r="I72" i="5"/>
  <c r="I71" i="5"/>
  <c r="I70" i="5"/>
  <c r="I69" i="5"/>
  <c r="I68" i="5"/>
  <c r="I67" i="5"/>
  <c r="I66" i="5"/>
  <c r="I65" i="5"/>
  <c r="I64" i="5"/>
  <c r="I63" i="5"/>
  <c r="I62" i="5"/>
  <c r="I61" i="5"/>
  <c r="I60" i="5"/>
  <c r="I59" i="5"/>
  <c r="I58" i="5"/>
  <c r="I57" i="5"/>
  <c r="I56" i="5"/>
  <c r="I55" i="5"/>
  <c r="I54" i="5"/>
  <c r="I53" i="5"/>
  <c r="I52" i="5"/>
  <c r="I51" i="5"/>
  <c r="I50" i="5"/>
  <c r="I49" i="5"/>
  <c r="I48" i="5"/>
  <c r="I47" i="5"/>
  <c r="I46" i="5"/>
  <c r="I45" i="5"/>
  <c r="I44" i="5"/>
  <c r="I43" i="5"/>
  <c r="I42" i="5"/>
  <c r="I41" i="5"/>
  <c r="I40" i="5"/>
  <c r="I39" i="5"/>
  <c r="I38" i="5"/>
  <c r="I37" i="5"/>
  <c r="I36" i="5"/>
  <c r="I35" i="5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C3" i="2"/>
  <c r="G2" i="2"/>
  <c r="C2" i="2"/>
  <c r="C9" i="2" s="1"/>
  <c r="C8" i="1"/>
  <c r="C7" i="2" l="1"/>
  <c r="C13" i="2" s="1"/>
  <c r="C4" i="2"/>
  <c r="C10" i="2" s="1"/>
  <c r="C5" i="2"/>
  <c r="C11" i="2" s="1"/>
  <c r="E2" i="2"/>
  <c r="C6" i="2"/>
  <c r="C12" i="2" s="1"/>
  <c r="E12" i="2" s="1"/>
  <c r="G851" i="6"/>
  <c r="G836" i="6"/>
  <c r="G843" i="6" s="1"/>
  <c r="C8" i="2"/>
  <c r="E11" i="2" l="1"/>
  <c r="E10" i="2"/>
  <c r="E13" i="2"/>
  <c r="C14" i="1"/>
  <c r="C15" i="1"/>
  <c r="E14" i="1" l="1"/>
  <c r="C16" i="1"/>
  <c r="E1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3" authorId="0" shapeId="0" xr:uid="{00000000-0006-0000-0500-000001000000}">
      <text>
        <r>
          <rPr>
            <sz val="11"/>
            <color theme="1"/>
            <rFont val="Arial"/>
          </rPr>
          <t>======
ID#AAAAHz6xxNk
vbobee    (2021-02-10 09:07:48)
Non pris en compte faute de données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Lzig0cRmkAJwxDZnahTupGRluEQ=="/>
    </ext>
  </extLst>
</comments>
</file>

<file path=xl/sharedStrings.xml><?xml version="1.0" encoding="utf-8"?>
<sst xmlns="http://schemas.openxmlformats.org/spreadsheetml/2006/main" count="5244" uniqueCount="1083">
  <si>
    <t>Catégorie</t>
  </si>
  <si>
    <t>Variable</t>
  </si>
  <si>
    <t>Valeur</t>
  </si>
  <si>
    <t>Unité</t>
  </si>
  <si>
    <t>Soit</t>
  </si>
  <si>
    <t>ans</t>
  </si>
  <si>
    <t>Mission</t>
  </si>
  <si>
    <t>Nb utilisateurs / an</t>
  </si>
  <si>
    <t>Nb sessions / utilisateur / an</t>
  </si>
  <si>
    <t>Durée moyenne session</t>
  </si>
  <si>
    <t>min</t>
  </si>
  <si>
    <t>Nb pages moyen / session</t>
  </si>
  <si>
    <t>Poids moyen d’une page compressée</t>
  </si>
  <si>
    <t>Mo</t>
  </si>
  <si>
    <t>Fraction laptop</t>
  </si>
  <si>
    <t>Fraction smartphone</t>
  </si>
  <si>
    <t>Fraction réseau mobile pour smartphone</t>
  </si>
  <si>
    <t>Hypothèses mission</t>
  </si>
  <si>
    <t>Durée de vie moyenne laptop</t>
  </si>
  <si>
    <t>Durée de vie moyenne smartphone</t>
  </si>
  <si>
    <t>Utilisation quotidienne moyenne laptop</t>
  </si>
  <si>
    <t>heures</t>
  </si>
  <si>
    <t>Utilisation quotidienne moyenne smartphone</t>
  </si>
  <si>
    <t>Résultats</t>
  </si>
  <si>
    <t>Mission - fabrication</t>
  </si>
  <si>
    <t>kg CO2eq/an</t>
  </si>
  <si>
    <t>Mission - run</t>
  </si>
  <si>
    <t>Total</t>
  </si>
  <si>
    <t>nb J/kWh</t>
  </si>
  <si>
    <t>Calcul intermédiaire</t>
  </si>
  <si>
    <t>Durée totale sessions</t>
  </si>
  <si>
    <t>s</t>
  </si>
  <si>
    <t>Data totale échangée</t>
  </si>
  <si>
    <t>Go</t>
  </si>
  <si>
    <t>Consommation élec</t>
  </si>
  <si>
    <t>Smartphones</t>
  </si>
  <si>
    <t>kWh/an</t>
  </si>
  <si>
    <t>Laptops</t>
  </si>
  <si>
    <t>Réseau WIFI</t>
  </si>
  <si>
    <t>Réseau mobile</t>
  </si>
  <si>
    <t>Impact fabrication</t>
  </si>
  <si>
    <t>kgCO2eq/an</t>
  </si>
  <si>
    <t>Impact run</t>
  </si>
  <si>
    <t>Étape</t>
  </si>
  <si>
    <t>Objet</t>
  </si>
  <si>
    <t>Source</t>
  </si>
  <si>
    <t>Lien</t>
  </si>
  <si>
    <t>Incertitude (%)</t>
  </si>
  <si>
    <t>Sources</t>
  </si>
  <si>
    <t>Fabrication</t>
  </si>
  <si>
    <t>kg CO2 eq</t>
  </si>
  <si>
    <t>Base ADEME V19</t>
  </si>
  <si>
    <t>https://data.ademe.fr/datasets/base-carbone(r)</t>
  </si>
  <si>
    <t>Laptop</t>
  </si>
  <si>
    <t>Fabrication laptop</t>
  </si>
  <si>
    <t>REN Shift</t>
  </si>
  <si>
    <t>https://docs.google.com/spreadsheets/d/1PcVRvt58N3sJM3NBI1WXwyHScy4kUT3Q/edit#gid=986618177</t>
  </si>
  <si>
    <t>Serveur</t>
  </si>
  <si>
    <t>Smartphone</t>
  </si>
  <si>
    <t>Fabrication smartphone</t>
  </si>
  <si>
    <t>Run</t>
  </si>
  <si>
    <t>Puissance réseau mobile</t>
  </si>
  <si>
    <t>kWh/Go</t>
  </si>
  <si>
    <t>One byte model shift 2018</t>
  </si>
  <si>
    <t>https://docs.google.com/spreadsheets/d/1s-B4WLXAxSE8ddoY9929SX2tPdCZ4OEl/edit#gid=155161832</t>
  </si>
  <si>
    <t>Puissance réseau WIFI</t>
  </si>
  <si>
    <t>One byte model shift 2019</t>
  </si>
  <si>
    <t>https://docs.google.com/spreadsheets/d/1s-B4WLXAxSE8ddoY9929SX2tPdCZ4OEl/edit#gid=155161831</t>
  </si>
  <si>
    <t>Électricité</t>
  </si>
  <si>
    <t>Intensité carbone de l’électricité en France</t>
  </si>
  <si>
    <t>kg CO2 eq / kWh</t>
  </si>
  <si>
    <t>REN Shift citant l’EEA</t>
  </si>
  <si>
    <t>https://docs.google.com/spreadsheets/d/1PcVRvt58N3sJM3NBI1WXwyHScy4kUT3Q/edit#gid=1340714735</t>
  </si>
  <si>
    <t>Intensité carbone de l’électricité en UE</t>
  </si>
  <si>
    <t>Intensité carbone de l’électricité monde</t>
  </si>
  <si>
    <t>Hypothèses</t>
  </si>
  <si>
    <t>GB</t>
  </si>
  <si>
    <t>Watt</t>
  </si>
  <si>
    <t>Intrants</t>
  </si>
  <si>
    <t xml:space="preserve">Valeurs </t>
  </si>
  <si>
    <t>Code Pays</t>
  </si>
  <si>
    <t xml:space="preserve">Code entité </t>
  </si>
  <si>
    <t>Pays</t>
  </si>
  <si>
    <t>Colonne1</t>
  </si>
  <si>
    <t>Colonne2</t>
  </si>
  <si>
    <t>Papier teq C</t>
  </si>
  <si>
    <t>T EQ CO2</t>
  </si>
  <si>
    <t>US</t>
  </si>
  <si>
    <t>USA</t>
  </si>
  <si>
    <t>AR</t>
  </si>
  <si>
    <t>Argentine</t>
  </si>
  <si>
    <t>Étiquettes de lignes</t>
  </si>
  <si>
    <t>Somme de Papier teq C</t>
  </si>
  <si>
    <t>Somme de T EQ CO2</t>
  </si>
  <si>
    <t>AE</t>
  </si>
  <si>
    <t>FR</t>
  </si>
  <si>
    <t>France</t>
  </si>
  <si>
    <t>CA</t>
  </si>
  <si>
    <t>Canada</t>
  </si>
  <si>
    <t>AT</t>
  </si>
  <si>
    <t>DE</t>
  </si>
  <si>
    <t>Allemagne</t>
  </si>
  <si>
    <t>AU</t>
  </si>
  <si>
    <t>BE</t>
  </si>
  <si>
    <t>JP</t>
  </si>
  <si>
    <t>Japon</t>
  </si>
  <si>
    <t>BG</t>
  </si>
  <si>
    <t>BR</t>
  </si>
  <si>
    <t>CH</t>
  </si>
  <si>
    <t>UA</t>
  </si>
  <si>
    <t>Ukraine</t>
  </si>
  <si>
    <t>CL</t>
  </si>
  <si>
    <t>IN</t>
  </si>
  <si>
    <t>Inde</t>
  </si>
  <si>
    <t>CN</t>
  </si>
  <si>
    <t>CO</t>
  </si>
  <si>
    <t>CR</t>
  </si>
  <si>
    <t>CZ</t>
  </si>
  <si>
    <t>DK</t>
  </si>
  <si>
    <t>DO</t>
  </si>
  <si>
    <t>RU</t>
  </si>
  <si>
    <t>Russie</t>
  </si>
  <si>
    <t>EC</t>
  </si>
  <si>
    <t>EG</t>
  </si>
  <si>
    <t>ES</t>
  </si>
  <si>
    <t>Royaume-Uni</t>
  </si>
  <si>
    <t>FI</t>
  </si>
  <si>
    <t>MX</t>
  </si>
  <si>
    <t>Mexique</t>
  </si>
  <si>
    <t>GH</t>
  </si>
  <si>
    <t>Belgique</t>
  </si>
  <si>
    <t>GR</t>
  </si>
  <si>
    <t>GT</t>
  </si>
  <si>
    <t>RO</t>
  </si>
  <si>
    <t>Roumanie</t>
  </si>
  <si>
    <t>HK</t>
  </si>
  <si>
    <t>HR</t>
  </si>
  <si>
    <t>Chine</t>
  </si>
  <si>
    <t>HU</t>
  </si>
  <si>
    <t>ID</t>
  </si>
  <si>
    <t>IE</t>
  </si>
  <si>
    <t>IL</t>
  </si>
  <si>
    <t>IT</t>
  </si>
  <si>
    <t>JO</t>
  </si>
  <si>
    <t>ZA</t>
  </si>
  <si>
    <t>Afrique du Sud</t>
  </si>
  <si>
    <t>KR</t>
  </si>
  <si>
    <t>KW</t>
  </si>
  <si>
    <t>KZ</t>
  </si>
  <si>
    <t>LB</t>
  </si>
  <si>
    <t>LK</t>
  </si>
  <si>
    <t>LT</t>
  </si>
  <si>
    <t>LV</t>
  </si>
  <si>
    <t>MA</t>
  </si>
  <si>
    <t>MK</t>
  </si>
  <si>
    <t>MU</t>
  </si>
  <si>
    <t>Australie</t>
  </si>
  <si>
    <t>MY</t>
  </si>
  <si>
    <t>Bresil</t>
  </si>
  <si>
    <t>NL</t>
  </si>
  <si>
    <t>NO</t>
  </si>
  <si>
    <t>NZ</t>
  </si>
  <si>
    <t>PA</t>
  </si>
  <si>
    <t>PE</t>
  </si>
  <si>
    <t>PH</t>
  </si>
  <si>
    <t>Philippines</t>
  </si>
  <si>
    <t>PL</t>
  </si>
  <si>
    <t>PR</t>
  </si>
  <si>
    <t>PT</t>
  </si>
  <si>
    <t>QA</t>
  </si>
  <si>
    <t>TR</t>
  </si>
  <si>
    <t>Turquie</t>
  </si>
  <si>
    <t>RS</t>
  </si>
  <si>
    <t>SA</t>
  </si>
  <si>
    <t>SE</t>
  </si>
  <si>
    <t>SG</t>
  </si>
  <si>
    <t>SI</t>
  </si>
  <si>
    <t>SK</t>
  </si>
  <si>
    <t>TH</t>
  </si>
  <si>
    <t>Croatie</t>
  </si>
  <si>
    <t>TW</t>
  </si>
  <si>
    <t>Pologne</t>
  </si>
  <si>
    <t>VE</t>
  </si>
  <si>
    <t>VN</t>
  </si>
  <si>
    <t>Total général</t>
  </si>
  <si>
    <t>Egypte</t>
  </si>
  <si>
    <t>Pays-Bas</t>
  </si>
  <si>
    <t>Italie</t>
  </si>
  <si>
    <t>Autriche</t>
  </si>
  <si>
    <t>Suède</t>
  </si>
  <si>
    <t>Thaïlande</t>
  </si>
  <si>
    <t>Moyenne Amérique du Nord</t>
  </si>
  <si>
    <t>Espagne</t>
  </si>
  <si>
    <t>Perou</t>
  </si>
  <si>
    <t>Indonésie</t>
  </si>
  <si>
    <t>Corée du Sud</t>
  </si>
  <si>
    <t>Nouvelle Zélande</t>
  </si>
  <si>
    <t>Malaisie</t>
  </si>
  <si>
    <t>République Tchèque</t>
  </si>
  <si>
    <t>Costa Rica</t>
  </si>
  <si>
    <t>Israel</t>
  </si>
  <si>
    <t>Suisse</t>
  </si>
  <si>
    <t>Chili</t>
  </si>
  <si>
    <t>Emirats Arabes Unis</t>
  </si>
  <si>
    <t>Singapour</t>
  </si>
  <si>
    <t>Grèce</t>
  </si>
  <si>
    <t>Liban</t>
  </si>
  <si>
    <t>Guatemala</t>
  </si>
  <si>
    <t>Hong Kong</t>
  </si>
  <si>
    <t>Panama</t>
  </si>
  <si>
    <t>Sri Lanka</t>
  </si>
  <si>
    <t>Arabie Saoudite</t>
  </si>
  <si>
    <t>Taïwan</t>
  </si>
  <si>
    <t>Colombie</t>
  </si>
  <si>
    <t>Jordanie</t>
  </si>
  <si>
    <t>Vietnam</t>
  </si>
  <si>
    <t>Slovénie</t>
  </si>
  <si>
    <t>Venezuela</t>
  </si>
  <si>
    <t>Serbie-Monténégro</t>
  </si>
  <si>
    <t>Quatar</t>
  </si>
  <si>
    <t>Norvège</t>
  </si>
  <si>
    <t>Bulgarie</t>
  </si>
  <si>
    <t>Hongrie</t>
  </si>
  <si>
    <t>Portugal</t>
  </si>
  <si>
    <t>Moyenne Amérique Latine</t>
  </si>
  <si>
    <t>Moyenne Afrique</t>
  </si>
  <si>
    <t>Finlande</t>
  </si>
  <si>
    <t>Koweit</t>
  </si>
  <si>
    <t>Danemark</t>
  </si>
  <si>
    <t>Macédoine</t>
  </si>
  <si>
    <t>Lituanie</t>
  </si>
  <si>
    <t>Ghana</t>
  </si>
  <si>
    <t>Latvia</t>
  </si>
  <si>
    <t>Maroc</t>
  </si>
  <si>
    <t>Kazakhstan</t>
  </si>
  <si>
    <t>Irlande</t>
  </si>
  <si>
    <t>République Slovaque</t>
  </si>
  <si>
    <t>Papier</t>
  </si>
  <si>
    <t>kg eqC
par t
Vierge</t>
  </si>
  <si>
    <t>kg eqC
par t
Recyclé</t>
  </si>
  <si>
    <t>t eqC</t>
  </si>
  <si>
    <t>AE3125</t>
  </si>
  <si>
    <t>Colonne3</t>
  </si>
  <si>
    <t>Colonne4</t>
  </si>
  <si>
    <t>Colonne5</t>
  </si>
  <si>
    <t>AE3809</t>
  </si>
  <si>
    <t>#REF!</t>
  </si>
  <si>
    <t>AE6261</t>
  </si>
  <si>
    <t>AE7322</t>
  </si>
  <si>
    <t>AE7360</t>
  </si>
  <si>
    <t>AE7922</t>
  </si>
  <si>
    <t>AE8016</t>
  </si>
  <si>
    <t>AE8203</t>
  </si>
  <si>
    <t>AE8655</t>
  </si>
  <si>
    <t>AE8861</t>
  </si>
  <si>
    <t>AE8862</t>
  </si>
  <si>
    <t>AE9211</t>
  </si>
  <si>
    <t>AE9267</t>
  </si>
  <si>
    <t>AE9268</t>
  </si>
  <si>
    <t>AE9269</t>
  </si>
  <si>
    <t>AE9270</t>
  </si>
  <si>
    <t>AE9271</t>
  </si>
  <si>
    <t>AE9272</t>
  </si>
  <si>
    <t>AE9601</t>
  </si>
  <si>
    <t>AE9873</t>
  </si>
  <si>
    <t>AR3844</t>
  </si>
  <si>
    <t>AR4200</t>
  </si>
  <si>
    <t>AR6264</t>
  </si>
  <si>
    <t>AR7453</t>
  </si>
  <si>
    <t>AR9005</t>
  </si>
  <si>
    <t>AR9006</t>
  </si>
  <si>
    <t>AR9725</t>
  </si>
  <si>
    <t>AT2101</t>
  </si>
  <si>
    <t>AT2103</t>
  </si>
  <si>
    <t>AT5635</t>
  </si>
  <si>
    <t>AU1023</t>
  </si>
  <si>
    <t>AU3216</t>
  </si>
  <si>
    <t>AU3219</t>
  </si>
  <si>
    <t>AU3220</t>
  </si>
  <si>
    <t>AU3823</t>
  </si>
  <si>
    <t>AU4202</t>
  </si>
  <si>
    <t>AU4239</t>
  </si>
  <si>
    <t>AU4523</t>
  </si>
  <si>
    <t>AU5521</t>
  </si>
  <si>
    <t>AU5828</t>
  </si>
  <si>
    <t>AU5851</t>
  </si>
  <si>
    <t>AU5852</t>
  </si>
  <si>
    <t>AU5854</t>
  </si>
  <si>
    <t>AU5920</t>
  </si>
  <si>
    <t>AU6262</t>
  </si>
  <si>
    <t>AU6735</t>
  </si>
  <si>
    <t>AU7110</t>
  </si>
  <si>
    <t>AU7359</t>
  </si>
  <si>
    <t>AU8085</t>
  </si>
  <si>
    <t>AU8872</t>
  </si>
  <si>
    <t>AU8873</t>
  </si>
  <si>
    <t>AU9044</t>
  </si>
  <si>
    <t>AU9046</t>
  </si>
  <si>
    <t>AU9047</t>
  </si>
  <si>
    <t>AU9057</t>
  </si>
  <si>
    <t>AU9138</t>
  </si>
  <si>
    <t>AU9672</t>
  </si>
  <si>
    <t>BE2200</t>
  </si>
  <si>
    <t>BE2211</t>
  </si>
  <si>
    <t>BE7354</t>
  </si>
  <si>
    <t>BE7454</t>
  </si>
  <si>
    <t>BE8236</t>
  </si>
  <si>
    <t>BE8574</t>
  </si>
  <si>
    <t>BE8575</t>
  </si>
  <si>
    <t>BE8577</t>
  </si>
  <si>
    <t>BE9113</t>
  </si>
  <si>
    <t>BE9116</t>
  </si>
  <si>
    <t>BE9517</t>
  </si>
  <si>
    <t>BE9549</t>
  </si>
  <si>
    <t>BG2408</t>
  </si>
  <si>
    <t>BG5723</t>
  </si>
  <si>
    <t>BR3841</t>
  </si>
  <si>
    <t>BR4206</t>
  </si>
  <si>
    <t>BR5701</t>
  </si>
  <si>
    <t>BR5706</t>
  </si>
  <si>
    <t>BR5709</t>
  </si>
  <si>
    <t>BR6401</t>
  </si>
  <si>
    <t>BR6720</t>
  </si>
  <si>
    <t>BR7402</t>
  </si>
  <si>
    <t>BR7551</t>
  </si>
  <si>
    <t>BR7654</t>
  </si>
  <si>
    <t>BR8039</t>
  </si>
  <si>
    <t>BR8540</t>
  </si>
  <si>
    <t>BR9009</t>
  </si>
  <si>
    <t>BR9851</t>
  </si>
  <si>
    <t>BR9852</t>
  </si>
  <si>
    <t>BR9853</t>
  </si>
  <si>
    <t>CA3840</t>
  </si>
  <si>
    <t>CA4207</t>
  </si>
  <si>
    <t>CA4242</t>
  </si>
  <si>
    <t>CA5604</t>
  </si>
  <si>
    <t>CA5608</t>
  </si>
  <si>
    <t>CA5610</t>
  </si>
  <si>
    <t>CA5644</t>
  </si>
  <si>
    <t>CA5913</t>
  </si>
  <si>
    <t>CA5914</t>
  </si>
  <si>
    <t>CA6621</t>
  </si>
  <si>
    <t>CA6622</t>
  </si>
  <si>
    <t>CA6623</t>
  </si>
  <si>
    <t>CA6644</t>
  </si>
  <si>
    <t>CA7976</t>
  </si>
  <si>
    <t>CA8031</t>
  </si>
  <si>
    <t>CA8186</t>
  </si>
  <si>
    <t>CA8481</t>
  </si>
  <si>
    <t>CA8483</t>
  </si>
  <si>
    <t>CA9313</t>
  </si>
  <si>
    <t>CA9314</t>
  </si>
  <si>
    <t>CA9374</t>
  </si>
  <si>
    <t>CA9376</t>
  </si>
  <si>
    <t>CA9377</t>
  </si>
  <si>
    <t>CA9559</t>
  </si>
  <si>
    <t>CH1258</t>
  </si>
  <si>
    <t>CH3500</t>
  </si>
  <si>
    <t>CH3504</t>
  </si>
  <si>
    <t>CH3506</t>
  </si>
  <si>
    <t>CH3809</t>
  </si>
  <si>
    <t>CH4209</t>
  </si>
  <si>
    <t>CH4244</t>
  </si>
  <si>
    <t>CH4280</t>
  </si>
  <si>
    <t>CH5931</t>
  </si>
  <si>
    <t>CH7303</t>
  </si>
  <si>
    <t>CH7344</t>
  </si>
  <si>
    <t>CH7828</t>
  </si>
  <si>
    <t>CH8111</t>
  </si>
  <si>
    <t>CH8476</t>
  </si>
  <si>
    <t>CH8477</t>
  </si>
  <si>
    <t>CH9262</t>
  </si>
  <si>
    <t>CL8657</t>
  </si>
  <si>
    <t>CN1020</t>
  </si>
  <si>
    <t>CN3835</t>
  </si>
  <si>
    <t>CN3836</t>
  </si>
  <si>
    <t>CN4211</t>
  </si>
  <si>
    <t>CN4282</t>
  </si>
  <si>
    <t>CN5850</t>
  </si>
  <si>
    <t>CN5855</t>
  </si>
  <si>
    <t>CN5858</t>
  </si>
  <si>
    <t>CN5859</t>
  </si>
  <si>
    <t>CN5860</t>
  </si>
  <si>
    <t>CN5921</t>
  </si>
  <si>
    <t>CN5934</t>
  </si>
  <si>
    <t>CN5935</t>
  </si>
  <si>
    <t>CN5936</t>
  </si>
  <si>
    <t>CN5937</t>
  </si>
  <si>
    <t>CN6420</t>
  </si>
  <si>
    <t>CN6632</t>
  </si>
  <si>
    <t>CN6731</t>
  </si>
  <si>
    <t>CN7213</t>
  </si>
  <si>
    <t>CN7214</t>
  </si>
  <si>
    <t>CN7215</t>
  </si>
  <si>
    <t>CN7217</t>
  </si>
  <si>
    <t>CN7323</t>
  </si>
  <si>
    <t>CN7347</t>
  </si>
  <si>
    <t>CN7753</t>
  </si>
  <si>
    <t>CN7960</t>
  </si>
  <si>
    <t>CN7981</t>
  </si>
  <si>
    <t>CN8070</t>
  </si>
  <si>
    <t>CN8071</t>
  </si>
  <si>
    <t>CN8342</t>
  </si>
  <si>
    <t>CN8541</t>
  </si>
  <si>
    <t>CN8583</t>
  </si>
  <si>
    <t>CN8616</t>
  </si>
  <si>
    <t>CN8842</t>
  </si>
  <si>
    <t>CN9365</t>
  </si>
  <si>
    <t>CN9550</t>
  </si>
  <si>
    <t>CN9721</t>
  </si>
  <si>
    <t>CN9723</t>
  </si>
  <si>
    <t>CN9764</t>
  </si>
  <si>
    <t>CN9810</t>
  </si>
  <si>
    <t>CO2644</t>
  </si>
  <si>
    <t>CO3111</t>
  </si>
  <si>
    <t>CO5710</t>
  </si>
  <si>
    <t>CO5718</t>
  </si>
  <si>
    <t>CO8560</t>
  </si>
  <si>
    <t>CO8836</t>
  </si>
  <si>
    <t>CO9011</t>
  </si>
  <si>
    <t>CO9016</t>
  </si>
  <si>
    <t>CO9017</t>
  </si>
  <si>
    <t>CO9473</t>
  </si>
  <si>
    <t>CR7119</t>
  </si>
  <si>
    <t>CR8835</t>
  </si>
  <si>
    <t>CR9018</t>
  </si>
  <si>
    <t>CR9456</t>
  </si>
  <si>
    <t>CZ3820</t>
  </si>
  <si>
    <t>CZ4500</t>
  </si>
  <si>
    <t>CZ5870</t>
  </si>
  <si>
    <t>CZ9124</t>
  </si>
  <si>
    <t>CZ9841</t>
  </si>
  <si>
    <t>DE2604</t>
  </si>
  <si>
    <t>DE2605</t>
  </si>
  <si>
    <t>DE2607</t>
  </si>
  <si>
    <t>DE2609</t>
  </si>
  <si>
    <t>DE2626</t>
  </si>
  <si>
    <t>DE3112</t>
  </si>
  <si>
    <t>DE3806</t>
  </si>
  <si>
    <t>DE4107</t>
  </si>
  <si>
    <t>DE4213</t>
  </si>
  <si>
    <t>DE4248</t>
  </si>
  <si>
    <t>DE4284</t>
  </si>
  <si>
    <t>DE4524</t>
  </si>
  <si>
    <t>DE5918</t>
  </si>
  <si>
    <t>DE6464</t>
  </si>
  <si>
    <t>DE7340</t>
  </si>
  <si>
    <t>DE7341</t>
  </si>
  <si>
    <t>DE7345</t>
  </si>
  <si>
    <t>DE7807</t>
  </si>
  <si>
    <t>DE7820</t>
  </si>
  <si>
    <t>DE7978</t>
  </si>
  <si>
    <t>DE8055</t>
  </si>
  <si>
    <t>DE8227</t>
  </si>
  <si>
    <t>DE8705</t>
  </si>
  <si>
    <t>DE8706</t>
  </si>
  <si>
    <t>DE8707</t>
  </si>
  <si>
    <t>DE8709</t>
  </si>
  <si>
    <t>DE9147</t>
  </si>
  <si>
    <t>DE9151</t>
  </si>
  <si>
    <t>DE9154</t>
  </si>
  <si>
    <t>DE9535</t>
  </si>
  <si>
    <t>DE9539</t>
  </si>
  <si>
    <t>DE9552</t>
  </si>
  <si>
    <t>DE9881</t>
  </si>
  <si>
    <t>DE9882</t>
  </si>
  <si>
    <t>DK2301</t>
  </si>
  <si>
    <t>DK7334</t>
  </si>
  <si>
    <t>DK8049</t>
  </si>
  <si>
    <t>DK8857</t>
  </si>
  <si>
    <t>DK9130</t>
  </si>
  <si>
    <t>DK9662</t>
  </si>
  <si>
    <t>DK9837</t>
  </si>
  <si>
    <t>DO9020</t>
  </si>
  <si>
    <t>EC9875</t>
  </si>
  <si>
    <t>EG8062</t>
  </si>
  <si>
    <t>EG8869</t>
  </si>
  <si>
    <t>EG9132</t>
  </si>
  <si>
    <t>EG9133</t>
  </si>
  <si>
    <t>EG9209</t>
  </si>
  <si>
    <t>EG9383</t>
  </si>
  <si>
    <t>ES3301</t>
  </si>
  <si>
    <t>ES3302</t>
  </si>
  <si>
    <t>ES3821</t>
  </si>
  <si>
    <t>ES5631</t>
  </si>
  <si>
    <t>ES6626</t>
  </si>
  <si>
    <t>ES7350</t>
  </si>
  <si>
    <t>ES7365</t>
  </si>
  <si>
    <t>ES8135</t>
  </si>
  <si>
    <t>ES8230</t>
  </si>
  <si>
    <t>ES8291</t>
  </si>
  <si>
    <t>ES8360</t>
  </si>
  <si>
    <t>ES8661</t>
  </si>
  <si>
    <t>ES8711</t>
  </si>
  <si>
    <t>ES9237</t>
  </si>
  <si>
    <t>ES9238</t>
  </si>
  <si>
    <t>ES9242</t>
  </si>
  <si>
    <t>ES9615</t>
  </si>
  <si>
    <t>FI2402</t>
  </si>
  <si>
    <t>FR1001</t>
  </si>
  <si>
    <t>FR1003</t>
  </si>
  <si>
    <t>FR1004</t>
  </si>
  <si>
    <t>FR1016</t>
  </si>
  <si>
    <t>FR1102</t>
  </si>
  <si>
    <t>FR1199</t>
  </si>
  <si>
    <t>FR1200</t>
  </si>
  <si>
    <t>FR1206</t>
  </si>
  <si>
    <t>FR1216</t>
  </si>
  <si>
    <t>FR1511</t>
  </si>
  <si>
    <t>FR1517</t>
  </si>
  <si>
    <t>FR2409</t>
  </si>
  <si>
    <t>FR2410</t>
  </si>
  <si>
    <t>FR3117</t>
  </si>
  <si>
    <t>FR3212</t>
  </si>
  <si>
    <t>FR3805</t>
  </si>
  <si>
    <t>FR4103</t>
  </si>
  <si>
    <t>FR4522</t>
  </si>
  <si>
    <t>FR5140</t>
  </si>
  <si>
    <t>FR5141</t>
  </si>
  <si>
    <t>FR5312</t>
  </si>
  <si>
    <t>FR5400</t>
  </si>
  <si>
    <t>FR5413</t>
  </si>
  <si>
    <t>FR5501</t>
  </si>
  <si>
    <t>FR5507</t>
  </si>
  <si>
    <t>FR5511</t>
  </si>
  <si>
    <t>FR5634</t>
  </si>
  <si>
    <t>FR6000</t>
  </si>
  <si>
    <t>FR6300</t>
  </si>
  <si>
    <t>FR6334</t>
  </si>
  <si>
    <t>FR6339</t>
  </si>
  <si>
    <t>FR6340</t>
  </si>
  <si>
    <t>FR6389</t>
  </si>
  <si>
    <t>FR6390</t>
  </si>
  <si>
    <t>FR6610</t>
  </si>
  <si>
    <t>FR6629</t>
  </si>
  <si>
    <t>FR6811</t>
  </si>
  <si>
    <t>FR6812</t>
  </si>
  <si>
    <t>FR6821</t>
  </si>
  <si>
    <t>FR7100</t>
  </si>
  <si>
    <t>FR7102</t>
  </si>
  <si>
    <t>FR7251</t>
  </si>
  <si>
    <t>FR7328</t>
  </si>
  <si>
    <t>FR7558</t>
  </si>
  <si>
    <t>FR7979</t>
  </si>
  <si>
    <t>FR8050</t>
  </si>
  <si>
    <t>FR8243</t>
  </si>
  <si>
    <t>FR8308</t>
  </si>
  <si>
    <t>FR8356</t>
  </si>
  <si>
    <t>FR8478</t>
  </si>
  <si>
    <t>FR8518</t>
  </si>
  <si>
    <t>FR8670</t>
  </si>
  <si>
    <t>FR8720</t>
  </si>
  <si>
    <t>FR8851</t>
  </si>
  <si>
    <t>FR8853</t>
  </si>
  <si>
    <t>FR9139</t>
  </si>
  <si>
    <t>FR9142</t>
  </si>
  <si>
    <t>FR9475</t>
  </si>
  <si>
    <t>FR9527</t>
  </si>
  <si>
    <t>FR9538</t>
  </si>
  <si>
    <t>FR9542</t>
  </si>
  <si>
    <t>FR9674</t>
  </si>
  <si>
    <t>GB2407</t>
  </si>
  <si>
    <t>GB2409</t>
  </si>
  <si>
    <t>GB2410</t>
  </si>
  <si>
    <t>GB2411</t>
  </si>
  <si>
    <t>GB3114</t>
  </si>
  <si>
    <t>GB3210</t>
  </si>
  <si>
    <t>GB3310</t>
  </si>
  <si>
    <t>GB3701</t>
  </si>
  <si>
    <t>GB3705</t>
  </si>
  <si>
    <t>GB3716</t>
  </si>
  <si>
    <t>GB3800</t>
  </si>
  <si>
    <t>GB3801</t>
  </si>
  <si>
    <t>GB3804</t>
  </si>
  <si>
    <t>GB4228</t>
  </si>
  <si>
    <t>GB4230</t>
  </si>
  <si>
    <t>GB4262</t>
  </si>
  <si>
    <t>GB4304</t>
  </si>
  <si>
    <t>GB5558</t>
  </si>
  <si>
    <t>GB5629</t>
  </si>
  <si>
    <t>GB5641</t>
  </si>
  <si>
    <t>GB5874</t>
  </si>
  <si>
    <t>GB5919</t>
  </si>
  <si>
    <t>GB6410</t>
  </si>
  <si>
    <t>GB6440</t>
  </si>
  <si>
    <t>GB6641</t>
  </si>
  <si>
    <t>GB6904</t>
  </si>
  <si>
    <t>GB7116</t>
  </si>
  <si>
    <t>GB7336</t>
  </si>
  <si>
    <t>GB7907</t>
  </si>
  <si>
    <t>GB7977</t>
  </si>
  <si>
    <t>GB8042</t>
  </si>
  <si>
    <t>GB8043</t>
  </si>
  <si>
    <t>GB8067</t>
  </si>
  <si>
    <t>GB8213</t>
  </si>
  <si>
    <t>GB8216</t>
  </si>
  <si>
    <t>GB8265</t>
  </si>
  <si>
    <t>GB8280</t>
  </si>
  <si>
    <t>GB8473</t>
  </si>
  <si>
    <t>GB8584</t>
  </si>
  <si>
    <t>GB8672</t>
  </si>
  <si>
    <t>GB8735</t>
  </si>
  <si>
    <t>GB8854</t>
  </si>
  <si>
    <t>GB9273</t>
  </si>
  <si>
    <t>GB9279</t>
  </si>
  <si>
    <t>GB9284</t>
  </si>
  <si>
    <t>GB9287</t>
  </si>
  <si>
    <t>GB9414</t>
  </si>
  <si>
    <t>GB9589</t>
  </si>
  <si>
    <t>GB9595</t>
  </si>
  <si>
    <t>GB9604</t>
  </si>
  <si>
    <t>GB9610</t>
  </si>
  <si>
    <t>GH9820</t>
  </si>
  <si>
    <t>GR2702</t>
  </si>
  <si>
    <t>GR3814</t>
  </si>
  <si>
    <t>GR8714</t>
  </si>
  <si>
    <t>GR9172</t>
  </si>
  <si>
    <t>GT9023</t>
  </si>
  <si>
    <t>HK1022</t>
  </si>
  <si>
    <t>HK3837</t>
  </si>
  <si>
    <t>HK4216</t>
  </si>
  <si>
    <t>HK4287</t>
  </si>
  <si>
    <t>HK5815</t>
  </si>
  <si>
    <t>HK7761</t>
  </si>
  <si>
    <t>HK7935</t>
  </si>
  <si>
    <t>HK8072</t>
  </si>
  <si>
    <t>HK8526</t>
  </si>
  <si>
    <t>HK9060</t>
  </si>
  <si>
    <t>HK9067</t>
  </si>
  <si>
    <t>HK9111</t>
  </si>
  <si>
    <t>HK9474</t>
  </si>
  <si>
    <t>HK9486</t>
  </si>
  <si>
    <t>HR4504</t>
  </si>
  <si>
    <t>HU3819</t>
  </si>
  <si>
    <t>HU4501</t>
  </si>
  <si>
    <t>HU6326</t>
  </si>
  <si>
    <t>HU8065</t>
  </si>
  <si>
    <t>HU9177</t>
  </si>
  <si>
    <t>ID3824</t>
  </si>
  <si>
    <t>ID4402</t>
  </si>
  <si>
    <t>ID4403</t>
  </si>
  <si>
    <t>ID4404</t>
  </si>
  <si>
    <t>ID5940</t>
  </si>
  <si>
    <t>ID5941</t>
  </si>
  <si>
    <t>ID5942</t>
  </si>
  <si>
    <t>ID7512</t>
  </si>
  <si>
    <t>IE3854</t>
  </si>
  <si>
    <t>IE8723</t>
  </si>
  <si>
    <t>IL4521</t>
  </si>
  <si>
    <t>IL5726</t>
  </si>
  <si>
    <t>IL5727</t>
  </si>
  <si>
    <t>IL5728</t>
  </si>
  <si>
    <t>IL5819</t>
  </si>
  <si>
    <t>IL5820</t>
  </si>
  <si>
    <t>IL6446</t>
  </si>
  <si>
    <t>IL6447</t>
  </si>
  <si>
    <t>IL6449</t>
  </si>
  <si>
    <t>IL6451</t>
  </si>
  <si>
    <t>IL6452</t>
  </si>
  <si>
    <t>IL6454</t>
  </si>
  <si>
    <t>IN2912</t>
  </si>
  <si>
    <t>IN3214</t>
  </si>
  <si>
    <t>IN3321</t>
  </si>
  <si>
    <t>IN3722</t>
  </si>
  <si>
    <t>IN3803</t>
  </si>
  <si>
    <t>IN3838</t>
  </si>
  <si>
    <t>IN3839</t>
  </si>
  <si>
    <t>IN4288</t>
  </si>
  <si>
    <t>IN5849</t>
  </si>
  <si>
    <t>IN5932</t>
  </si>
  <si>
    <t>IN6423</t>
  </si>
  <si>
    <t>IN6730</t>
  </si>
  <si>
    <t>IN6739</t>
  </si>
  <si>
    <t>IN6905</t>
  </si>
  <si>
    <t>IN6906</t>
  </si>
  <si>
    <t>IN7362</t>
  </si>
  <si>
    <t>IN7826</t>
  </si>
  <si>
    <t>IN7920</t>
  </si>
  <si>
    <t>IN7924</t>
  </si>
  <si>
    <t>IN7930</t>
  </si>
  <si>
    <t>IN7952</t>
  </si>
  <si>
    <t>IN7980</t>
  </si>
  <si>
    <t>IN8073</t>
  </si>
  <si>
    <t>IN8451</t>
  </si>
  <si>
    <t>IN8531</t>
  </si>
  <si>
    <t>IN8601</t>
  </si>
  <si>
    <t>IN8602</t>
  </si>
  <si>
    <t>IN8743</t>
  </si>
  <si>
    <t>IN8807</t>
  </si>
  <si>
    <t>IN8820</t>
  </si>
  <si>
    <t>IN9071</t>
  </si>
  <si>
    <t>IN9073</t>
  </si>
  <si>
    <t>IN9074</t>
  </si>
  <si>
    <t>IN9077</t>
  </si>
  <si>
    <t>IN9105</t>
  </si>
  <si>
    <t>IN9118</t>
  </si>
  <si>
    <t>IN9150</t>
  </si>
  <si>
    <t>IN9424</t>
  </si>
  <si>
    <t>IN9488</t>
  </si>
  <si>
    <t>IT2900</t>
  </si>
  <si>
    <t>IT3812</t>
  </si>
  <si>
    <t>IT5632</t>
  </si>
  <si>
    <t>IT6627</t>
  </si>
  <si>
    <t>IT7866</t>
  </si>
  <si>
    <t>IT7953</t>
  </si>
  <si>
    <t>IT8058</t>
  </si>
  <si>
    <t>IT8101</t>
  </si>
  <si>
    <t>IT8121</t>
  </si>
  <si>
    <t>IT8127</t>
  </si>
  <si>
    <t>IT8221</t>
  </si>
  <si>
    <t>IT8436</t>
  </si>
  <si>
    <t>IT8659</t>
  </si>
  <si>
    <t>IT9180</t>
  </si>
  <si>
    <t>IT9184</t>
  </si>
  <si>
    <t>IT9185</t>
  </si>
  <si>
    <t>IT9553</t>
  </si>
  <si>
    <t>IT9555</t>
  </si>
  <si>
    <t>IT9558</t>
  </si>
  <si>
    <t>IT9564</t>
  </si>
  <si>
    <t>IT9694</t>
  </si>
  <si>
    <t>JO8870</t>
  </si>
  <si>
    <t>JO9187</t>
  </si>
  <si>
    <t>JP1218</t>
  </si>
  <si>
    <t>JP3826</t>
  </si>
  <si>
    <t>JP5650</t>
  </si>
  <si>
    <t>JP7825</t>
  </si>
  <si>
    <t>JP7963</t>
  </si>
  <si>
    <t>JP9081</t>
  </si>
  <si>
    <t>JP9494</t>
  </si>
  <si>
    <t>KR1251</t>
  </si>
  <si>
    <t>KR3827</t>
  </si>
  <si>
    <t>KR5805</t>
  </si>
  <si>
    <t>KR8410</t>
  </si>
  <si>
    <t>KR9083</t>
  </si>
  <si>
    <t>KR9084</t>
  </si>
  <si>
    <t>KW8277</t>
  </si>
  <si>
    <t>KW9170</t>
  </si>
  <si>
    <t>KZ9304</t>
  </si>
  <si>
    <t>LB3810</t>
  </si>
  <si>
    <t>LB5829</t>
  </si>
  <si>
    <t>LB5831</t>
  </si>
  <si>
    <t>LB7600</t>
  </si>
  <si>
    <t>LB8499</t>
  </si>
  <si>
    <t>LB8867</t>
  </si>
  <si>
    <t>LB9189</t>
  </si>
  <si>
    <t>LB9192</t>
  </si>
  <si>
    <t>LK5724</t>
  </si>
  <si>
    <t>LT8676</t>
  </si>
  <si>
    <t>LV7253</t>
  </si>
  <si>
    <t>MA9195</t>
  </si>
  <si>
    <t>MK6325</t>
  </si>
  <si>
    <t>MU9830</t>
  </si>
  <si>
    <t>MX2643</t>
  </si>
  <si>
    <t>MX3842</t>
  </si>
  <si>
    <t>MX5701</t>
  </si>
  <si>
    <t>MX5707</t>
  </si>
  <si>
    <t>MX8040</t>
  </si>
  <si>
    <t>MX8581</t>
  </si>
  <si>
    <t>MX9024</t>
  </si>
  <si>
    <t>MX9029</t>
  </si>
  <si>
    <t>MX9653</t>
  </si>
  <si>
    <t>MY3828</t>
  </si>
  <si>
    <t>MY5814</t>
  </si>
  <si>
    <t>MY8530</t>
  </si>
  <si>
    <t>MY9085</t>
  </si>
  <si>
    <t>MY9469</t>
  </si>
  <si>
    <t>MY9657</t>
  </si>
  <si>
    <t>NL3001</t>
  </si>
  <si>
    <t>NL3008</t>
  </si>
  <si>
    <t>NL3019</t>
  </si>
  <si>
    <t>NL3026</t>
  </si>
  <si>
    <t>NL3808</t>
  </si>
  <si>
    <t>NL7353</t>
  </si>
  <si>
    <t>NL7556</t>
  </si>
  <si>
    <t>NL8578</t>
  </si>
  <si>
    <t>NL8733</t>
  </si>
  <si>
    <t>NL9202</t>
  </si>
  <si>
    <t>NL9203</t>
  </si>
  <si>
    <t>NO3103</t>
  </si>
  <si>
    <t>NO7560</t>
  </si>
  <si>
    <t>NO8856</t>
  </si>
  <si>
    <t>NO9205</t>
  </si>
  <si>
    <t>NO9213</t>
  </si>
  <si>
    <t>NO9316</t>
  </si>
  <si>
    <t>NZ3829</t>
  </si>
  <si>
    <t>NZ5835</t>
  </si>
  <si>
    <t>NZ8086</t>
  </si>
  <si>
    <t>NZ8305</t>
  </si>
  <si>
    <t>NZ8666</t>
  </si>
  <si>
    <t>NZ8874</t>
  </si>
  <si>
    <t>NZ9112</t>
  </si>
  <si>
    <t>PA9032</t>
  </si>
  <si>
    <t>PE5711</t>
  </si>
  <si>
    <t>PE9034</t>
  </si>
  <si>
    <t>PH3830</t>
  </si>
  <si>
    <t>PH5813</t>
  </si>
  <si>
    <t>PH5822</t>
  </si>
  <si>
    <t>PH8529</t>
  </si>
  <si>
    <t>PH9061</t>
  </si>
  <si>
    <t>PH9087</t>
  </si>
  <si>
    <t>PH9089</t>
  </si>
  <si>
    <t>PH9110</t>
  </si>
  <si>
    <t>PH9499</t>
  </si>
  <si>
    <t>PH9671</t>
  </si>
  <si>
    <t>PL3818</t>
  </si>
  <si>
    <t>PL4502</t>
  </si>
  <si>
    <t>PL4503</t>
  </si>
  <si>
    <t>PL5866</t>
  </si>
  <si>
    <t>PL7105</t>
  </si>
  <si>
    <t>PL7625</t>
  </si>
  <si>
    <t>PL8066</t>
  </si>
  <si>
    <t>PL8618</t>
  </si>
  <si>
    <t>PL9217</t>
  </si>
  <si>
    <t>PL9218</t>
  </si>
  <si>
    <t>PL9219</t>
  </si>
  <si>
    <t>PL9224</t>
  </si>
  <si>
    <t>PL9570</t>
  </si>
  <si>
    <t>PR4106</t>
  </si>
  <si>
    <t>PR8034</t>
  </si>
  <si>
    <t>PR8895</t>
  </si>
  <si>
    <t>PT3201</t>
  </si>
  <si>
    <t>PT3203</t>
  </si>
  <si>
    <t>QA7906</t>
  </si>
  <si>
    <t>RO2406</t>
  </si>
  <si>
    <t>RO2407</t>
  </si>
  <si>
    <t>RO5923</t>
  </si>
  <si>
    <t>RO7752</t>
  </si>
  <si>
    <t>RO9647</t>
  </si>
  <si>
    <t>RS9459</t>
  </si>
  <si>
    <t>RU3817</t>
  </si>
  <si>
    <t>RU4503</t>
  </si>
  <si>
    <t>RU4505</t>
  </si>
  <si>
    <t>RU5311</t>
  </si>
  <si>
    <t>RU7865</t>
  </si>
  <si>
    <t>RU8433</t>
  </si>
  <si>
    <t>RU8434</t>
  </si>
  <si>
    <t>RU8435</t>
  </si>
  <si>
    <t>RU8858</t>
  </si>
  <si>
    <t>RU8859</t>
  </si>
  <si>
    <t>RU9363</t>
  </si>
  <si>
    <t>RU9428</t>
  </si>
  <si>
    <t>RU9655</t>
  </si>
  <si>
    <t>SA8017</t>
  </si>
  <si>
    <t>SA8864</t>
  </si>
  <si>
    <t>SA9210</t>
  </si>
  <si>
    <t>SA9235</t>
  </si>
  <si>
    <t>SA9236</t>
  </si>
  <si>
    <t>SE3410</t>
  </si>
  <si>
    <t>SE3816</t>
  </si>
  <si>
    <t>SE4226</t>
  </si>
  <si>
    <t>SE4300</t>
  </si>
  <si>
    <t>SE5630</t>
  </si>
  <si>
    <t>SE7223</t>
  </si>
  <si>
    <t>SE7320</t>
  </si>
  <si>
    <t>SE7333</t>
  </si>
  <si>
    <t>SE8237</t>
  </si>
  <si>
    <t>SE8855</t>
  </si>
  <si>
    <t>SE9246</t>
  </si>
  <si>
    <t>SE9251</t>
  </si>
  <si>
    <t>SE9659</t>
  </si>
  <si>
    <t>SE9660</t>
  </si>
  <si>
    <t>SG4227</t>
  </si>
  <si>
    <t>SG4261</t>
  </si>
  <si>
    <t>SG4301</t>
  </si>
  <si>
    <t>SG5800</t>
  </si>
  <si>
    <t>SG5808</t>
  </si>
  <si>
    <t>SG5865</t>
  </si>
  <si>
    <t>SG5922</t>
  </si>
  <si>
    <t>SG6426</t>
  </si>
  <si>
    <t>SG7222</t>
  </si>
  <si>
    <t>SG7867</t>
  </si>
  <si>
    <t>SG7900</t>
  </si>
  <si>
    <t>SG7982</t>
  </si>
  <si>
    <t>SG8077</t>
  </si>
  <si>
    <t>SG8079</t>
  </si>
  <si>
    <t>SG8152</t>
  </si>
  <si>
    <t>SG8656</t>
  </si>
  <si>
    <t>SG9091</t>
  </si>
  <si>
    <t>SG9092</t>
  </si>
  <si>
    <t>SG9516</t>
  </si>
  <si>
    <t>SG9762</t>
  </si>
  <si>
    <t>SG9835</t>
  </si>
  <si>
    <t>SI4515</t>
  </si>
  <si>
    <t>SK5871</t>
  </si>
  <si>
    <t>TH3832</t>
  </si>
  <si>
    <t>TH5810</t>
  </si>
  <si>
    <t>TH8082</t>
  </si>
  <si>
    <t>TH8083</t>
  </si>
  <si>
    <t>TH8528</t>
  </si>
  <si>
    <t>TH9099</t>
  </si>
  <si>
    <t>TH9100</t>
  </si>
  <si>
    <t>TH9478</t>
  </si>
  <si>
    <t>TR3815</t>
  </si>
  <si>
    <t>TR5522</t>
  </si>
  <si>
    <t>TR5623</t>
  </si>
  <si>
    <t>TR6051</t>
  </si>
  <si>
    <t>TR6736</t>
  </si>
  <si>
    <t>TR6737</t>
  </si>
  <si>
    <t>TR7621</t>
  </si>
  <si>
    <t>TR9264</t>
  </si>
  <si>
    <t>TR9280</t>
  </si>
  <si>
    <t>TW3833</t>
  </si>
  <si>
    <t>TW8081</t>
  </si>
  <si>
    <t>TW8564</t>
  </si>
  <si>
    <t>TW8878</t>
  </si>
  <si>
    <t>TW9095</t>
  </si>
  <si>
    <t>TW9098</t>
  </si>
  <si>
    <t>TW9480</t>
  </si>
  <si>
    <t>TW9505</t>
  </si>
  <si>
    <t>UA3852</t>
  </si>
  <si>
    <t>UA3853</t>
  </si>
  <si>
    <t>UA8802</t>
  </si>
  <si>
    <t>UA9289</t>
  </si>
  <si>
    <t>UA9484</t>
  </si>
  <si>
    <t>UA9485</t>
  </si>
  <si>
    <t>UA9492</t>
  </si>
  <si>
    <t>US1033</t>
  </si>
  <si>
    <t>US1308</t>
  </si>
  <si>
    <t>US2215</t>
  </si>
  <si>
    <t>US2216</t>
  </si>
  <si>
    <t>US2405</t>
  </si>
  <si>
    <t>US2915</t>
  </si>
  <si>
    <t>US2917</t>
  </si>
  <si>
    <t>US3723</t>
  </si>
  <si>
    <t>US3860</t>
  </si>
  <si>
    <t>US3861</t>
  </si>
  <si>
    <t>US3862</t>
  </si>
  <si>
    <t>US3863</t>
  </si>
  <si>
    <t>US3864</t>
  </si>
  <si>
    <t>US4231</t>
  </si>
  <si>
    <t>US4235</t>
  </si>
  <si>
    <t>US4236</t>
  </si>
  <si>
    <t>US4263</t>
  </si>
  <si>
    <t>US4269</t>
  </si>
  <si>
    <t>US4305</t>
  </si>
  <si>
    <t>US4308</t>
  </si>
  <si>
    <t>US4311</t>
  </si>
  <si>
    <t>US4401</t>
  </si>
  <si>
    <t>US4525</t>
  </si>
  <si>
    <t>US4526</t>
  </si>
  <si>
    <t>US5514</t>
  </si>
  <si>
    <t>US5555</t>
  </si>
  <si>
    <t>US5556</t>
  </si>
  <si>
    <t>US5567</t>
  </si>
  <si>
    <t>US5628</t>
  </si>
  <si>
    <t>US5640</t>
  </si>
  <si>
    <t>US5643</t>
  </si>
  <si>
    <t>US5646</t>
  </si>
  <si>
    <t>US5647</t>
  </si>
  <si>
    <t>US5648</t>
  </si>
  <si>
    <t>US5872</t>
  </si>
  <si>
    <t>US5915</t>
  </si>
  <si>
    <t>US5916</t>
  </si>
  <si>
    <t>US5925</t>
  </si>
  <si>
    <t>US6409</t>
  </si>
  <si>
    <t>US6462</t>
  </si>
  <si>
    <t>US6468</t>
  </si>
  <si>
    <t>US6477</t>
  </si>
  <si>
    <t>US6625</t>
  </si>
  <si>
    <t>US6640</t>
  </si>
  <si>
    <t>US6900</t>
  </si>
  <si>
    <t>US6902</t>
  </si>
  <si>
    <t>US7308</t>
  </si>
  <si>
    <t>US7326</t>
  </si>
  <si>
    <t>US7327</t>
  </si>
  <si>
    <t>US7356</t>
  </si>
  <si>
    <t>US7502</t>
  </si>
  <si>
    <t>US7863</t>
  </si>
  <si>
    <t>US7864</t>
  </si>
  <si>
    <t>US7970</t>
  </si>
  <si>
    <t>US7972</t>
  </si>
  <si>
    <t>US7975</t>
  </si>
  <si>
    <t>US7984</t>
  </si>
  <si>
    <t>US8020</t>
  </si>
  <si>
    <t>US8022</t>
  </si>
  <si>
    <t>US8023</t>
  </si>
  <si>
    <t>US8024</t>
  </si>
  <si>
    <t>US8025</t>
  </si>
  <si>
    <t>US8027</t>
  </si>
  <si>
    <t>US8029</t>
  </si>
  <si>
    <t>US8128</t>
  </si>
  <si>
    <t>US8139</t>
  </si>
  <si>
    <t>US8140</t>
  </si>
  <si>
    <t>US8141</t>
  </si>
  <si>
    <t>US8173</t>
  </si>
  <si>
    <t>US8174</t>
  </si>
  <si>
    <t>US8204</t>
  </si>
  <si>
    <t>US8205</t>
  </si>
  <si>
    <t>US8206</t>
  </si>
  <si>
    <t>US8209</t>
  </si>
  <si>
    <t>US8246</t>
  </si>
  <si>
    <t>US8247</t>
  </si>
  <si>
    <t>US8248</t>
  </si>
  <si>
    <t>US8249</t>
  </si>
  <si>
    <t>US8259</t>
  </si>
  <si>
    <t>US8260</t>
  </si>
  <si>
    <t>US8261</t>
  </si>
  <si>
    <t>US8272</t>
  </si>
  <si>
    <t>US8292</t>
  </si>
  <si>
    <t>US8364</t>
  </si>
  <si>
    <t>US8365</t>
  </si>
  <si>
    <t>US8422</t>
  </si>
  <si>
    <t>US8424</t>
  </si>
  <si>
    <t>US8425</t>
  </si>
  <si>
    <t>US8475</t>
  </si>
  <si>
    <t>US8501</t>
  </si>
  <si>
    <t>US8508</t>
  </si>
  <si>
    <t>US8510</t>
  </si>
  <si>
    <t>US8667</t>
  </si>
  <si>
    <t>US8730</t>
  </si>
  <si>
    <t>US8745</t>
  </si>
  <si>
    <t>US8815</t>
  </si>
  <si>
    <t>US8840</t>
  </si>
  <si>
    <t>US8891</t>
  </si>
  <si>
    <t>US9324</t>
  </si>
  <si>
    <t>US9330</t>
  </si>
  <si>
    <t>US9333</t>
  </si>
  <si>
    <t>US9335</t>
  </si>
  <si>
    <t>US9336</t>
  </si>
  <si>
    <t>US9340</t>
  </si>
  <si>
    <t>US9341</t>
  </si>
  <si>
    <t>US9344</t>
  </si>
  <si>
    <t>US9353</t>
  </si>
  <si>
    <t>US9359</t>
  </si>
  <si>
    <t>US9362</t>
  </si>
  <si>
    <t>US9378</t>
  </si>
  <si>
    <t>US9379</t>
  </si>
  <si>
    <t>US9381</t>
  </si>
  <si>
    <t>US9400</t>
  </si>
  <si>
    <t>US9407</t>
  </si>
  <si>
    <t>US9412</t>
  </si>
  <si>
    <t>US9413</t>
  </si>
  <si>
    <t>US9430</t>
  </si>
  <si>
    <t>US9431</t>
  </si>
  <si>
    <t>US9441</t>
  </si>
  <si>
    <t>US9442</t>
  </si>
  <si>
    <t>US9443</t>
  </si>
  <si>
    <t>US9446</t>
  </si>
  <si>
    <t>US9452</t>
  </si>
  <si>
    <t>US9454</t>
  </si>
  <si>
    <t>US9482</t>
  </si>
  <si>
    <t>US9501</t>
  </si>
  <si>
    <t>US9704</t>
  </si>
  <si>
    <t>VE5704</t>
  </si>
  <si>
    <t>VE9037</t>
  </si>
  <si>
    <t>VE9038</t>
  </si>
  <si>
    <t>VN3834</t>
  </si>
  <si>
    <t>VN5924</t>
  </si>
  <si>
    <t>VN7511</t>
  </si>
  <si>
    <t>VN8069</t>
  </si>
  <si>
    <t>VN8084</t>
  </si>
  <si>
    <t>VN9103</t>
  </si>
  <si>
    <t>ZA2219</t>
  </si>
  <si>
    <t>ZA2918</t>
  </si>
  <si>
    <t>ZA2919</t>
  </si>
  <si>
    <t>ZA2920</t>
  </si>
  <si>
    <t>ZA3811</t>
  </si>
  <si>
    <t>ZA5731</t>
  </si>
  <si>
    <t>ZA5732</t>
  </si>
  <si>
    <t>ZA5734</t>
  </si>
  <si>
    <t>ZA5735</t>
  </si>
  <si>
    <t>ZA5737</t>
  </si>
  <si>
    <t>ZA5900</t>
  </si>
  <si>
    <t>ZA7113</t>
  </si>
  <si>
    <t>ZA7203</t>
  </si>
  <si>
    <t>ZA7220</t>
  </si>
  <si>
    <t>ZA7971</t>
  </si>
  <si>
    <t>ZA8543</t>
  </si>
  <si>
    <t>ZA8544</t>
  </si>
  <si>
    <t>ZA8545</t>
  </si>
  <si>
    <t>ZA8677</t>
  </si>
  <si>
    <t>ZA9763</t>
  </si>
  <si>
    <t>TOTAUX</t>
  </si>
  <si>
    <t>% evol 2016/2017</t>
  </si>
  <si>
    <t>% evol 2015/2016</t>
  </si>
  <si>
    <t>% evol 2014/2015</t>
  </si>
  <si>
    <t>% evol 2013/2014</t>
  </si>
  <si>
    <t>% evol 2012/2013</t>
  </si>
  <si>
    <t>% evol 2011/2012</t>
  </si>
  <si>
    <t>scope 2</t>
  </si>
  <si>
    <t>du total fabrication</t>
  </si>
  <si>
    <t>du total run</t>
  </si>
  <si>
    <t>https://app.electricitymaps.com/zone/FR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</si>
</sst>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-* #,##0\ _€_-;\-* #,##0\ _€_-;_-* &quot;-&quot;??\ _€_-;_-@"/>
    <numFmt numFmtId="165" formatCode="#,##0;#,##0;_-* &quot;-&quot;?????"/>
    <numFmt numFmtId="166" formatCode="#,##0.000;#,##0.000;_-* &quot;-&quot;?????"/>
  </numFmts>
  <fonts count="11" x14ac:knownFonts="1">
    <font>
      <sz val="11"/>
      <color theme="1"/>
      <name val="Arial"/>
    </font>
    <font>
      <sz val="11"/>
      <color theme="1"/>
      <name val="Calibri"/>
    </font>
    <font>
      <sz val="11"/>
      <color rgb="FF1155CC"/>
      <name val="Inconsolata"/>
    </font>
    <font>
      <u/>
      <sz val="11"/>
      <color rgb="FF0000FF"/>
      <name val="Arial"/>
    </font>
    <font>
      <u/>
      <sz val="11"/>
      <color rgb="FF1155CC"/>
      <name val="Arial"/>
    </font>
    <font>
      <u/>
      <sz val="11"/>
      <color rgb="FF0563C1"/>
      <name val="Arial"/>
    </font>
    <font>
      <sz val="10"/>
      <color theme="1"/>
      <name val="Arial"/>
    </font>
    <font>
      <b/>
      <sz val="10"/>
      <color theme="1"/>
      <name val="Arial"/>
    </font>
    <font>
      <sz val="11"/>
      <name val="Arial"/>
    </font>
    <font>
      <b/>
      <sz val="11"/>
      <color rgb="FF000000"/>
      <name val="Calibri"/>
    </font>
    <font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DEEAF6"/>
        <bgColor rgb="FFDEEAF6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medium">
        <color rgb="FF000000"/>
      </left>
      <right/>
      <top/>
      <bottom style="thin">
        <color theme="4"/>
      </bottom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theme="4"/>
      </top>
      <bottom/>
      <diagonal/>
    </border>
    <border>
      <left style="medium">
        <color rgb="FF000000"/>
      </left>
      <right/>
      <top style="thin">
        <color theme="4"/>
      </top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1" fillId="2" borderId="0" xfId="0" applyFont="1" applyFill="1"/>
    <xf numFmtId="0" fontId="1" fillId="3" borderId="0" xfId="0" applyFont="1" applyFill="1"/>
    <xf numFmtId="9" fontId="1" fillId="3" borderId="0" xfId="0" applyNumberFormat="1" applyFont="1" applyFill="1"/>
    <xf numFmtId="9" fontId="1" fillId="0" borderId="0" xfId="0" applyNumberFormat="1" applyFont="1"/>
    <xf numFmtId="0" fontId="1" fillId="4" borderId="0" xfId="0" applyFont="1" applyFill="1"/>
    <xf numFmtId="1" fontId="1" fillId="4" borderId="0" xfId="0" applyNumberFormat="1" applyFont="1" applyFill="1"/>
    <xf numFmtId="1" fontId="2" fillId="5" borderId="0" xfId="0" applyNumberFormat="1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9" fillId="0" borderId="1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164" fontId="9" fillId="0" borderId="2" xfId="0" applyNumberFormat="1" applyFont="1" applyBorder="1" applyAlignment="1">
      <alignment vertical="center" wrapText="1"/>
    </xf>
    <xf numFmtId="3" fontId="7" fillId="0" borderId="2" xfId="0" applyNumberFormat="1" applyFont="1" applyBorder="1" applyAlignment="1">
      <alignment horizontal="center" vertical="center" wrapText="1"/>
    </xf>
    <xf numFmtId="165" fontId="7" fillId="0" borderId="1" xfId="0" applyNumberFormat="1" applyFont="1" applyBorder="1" applyAlignment="1">
      <alignment horizontal="center" vertical="center" wrapText="1"/>
    </xf>
    <xf numFmtId="166" fontId="7" fillId="0" borderId="1" xfId="0" applyNumberFormat="1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0" fillId="6" borderId="3" xfId="0" applyFont="1" applyFill="1" applyBorder="1" applyAlignment="1">
      <alignment vertical="center" wrapText="1"/>
    </xf>
    <xf numFmtId="165" fontId="6" fillId="6" borderId="3" xfId="0" applyNumberFormat="1" applyFont="1" applyFill="1" applyBorder="1" applyAlignment="1">
      <alignment horizontal="center" vertical="center" wrapText="1"/>
    </xf>
    <xf numFmtId="166" fontId="6" fillId="6" borderId="3" xfId="0" applyNumberFormat="1" applyFont="1" applyFill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4" xfId="0" applyFont="1" applyBorder="1" applyAlignment="1">
      <alignment vertical="center" wrapText="1"/>
    </xf>
    <xf numFmtId="164" fontId="10" fillId="0" borderId="4" xfId="0" applyNumberFormat="1" applyFont="1" applyBorder="1" applyAlignment="1">
      <alignment vertical="center" wrapText="1"/>
    </xf>
    <xf numFmtId="3" fontId="6" fillId="0" borderId="4" xfId="0" applyNumberFormat="1" applyFont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 wrapText="1"/>
    </xf>
    <xf numFmtId="166" fontId="6" fillId="0" borderId="0" xfId="0" applyNumberFormat="1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7" borderId="7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10" fillId="5" borderId="3" xfId="0" applyFont="1" applyFill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164" fontId="9" fillId="0" borderId="4" xfId="0" applyNumberFormat="1" applyFont="1" applyBorder="1" applyAlignment="1">
      <alignment vertical="center" wrapText="1"/>
    </xf>
    <xf numFmtId="3" fontId="7" fillId="0" borderId="4" xfId="0" applyNumberFormat="1" applyFont="1" applyBorder="1" applyAlignment="1">
      <alignment horizontal="center" vertical="center" wrapText="1"/>
    </xf>
    <xf numFmtId="165" fontId="7" fillId="0" borderId="0" xfId="0" applyNumberFormat="1" applyFont="1" applyAlignment="1">
      <alignment horizontal="center" vertical="center" wrapText="1"/>
    </xf>
    <xf numFmtId="166" fontId="7" fillId="0" borderId="0" xfId="0" applyNumberFormat="1" applyFont="1" applyAlignment="1">
      <alignment vertical="center" wrapText="1"/>
    </xf>
    <xf numFmtId="0" fontId="10" fillId="6" borderId="13" xfId="0" applyFont="1" applyFill="1" applyBorder="1" applyAlignment="1">
      <alignment vertical="center" wrapText="1"/>
    </xf>
    <xf numFmtId="0" fontId="10" fillId="6" borderId="14" xfId="0" applyFont="1" applyFill="1" applyBorder="1" applyAlignment="1">
      <alignment vertical="center" wrapText="1"/>
    </xf>
    <xf numFmtId="164" fontId="10" fillId="6" borderId="14" xfId="0" applyNumberFormat="1" applyFont="1" applyFill="1" applyBorder="1" applyAlignment="1">
      <alignment vertical="center" wrapText="1"/>
    </xf>
    <xf numFmtId="3" fontId="6" fillId="6" borderId="14" xfId="0" applyNumberFormat="1" applyFont="1" applyFill="1" applyBorder="1" applyAlignment="1">
      <alignment horizontal="center" vertical="center" wrapText="1"/>
    </xf>
    <xf numFmtId="165" fontId="6" fillId="6" borderId="13" xfId="0" applyNumberFormat="1" applyFont="1" applyFill="1" applyBorder="1" applyAlignment="1">
      <alignment horizontal="center" vertical="center" wrapText="1"/>
    </xf>
    <xf numFmtId="166" fontId="6" fillId="6" borderId="13" xfId="0" applyNumberFormat="1" applyFont="1" applyFill="1" applyBorder="1" applyAlignment="1">
      <alignment vertical="center" wrapText="1"/>
    </xf>
    <xf numFmtId="0" fontId="10" fillId="0" borderId="15" xfId="0" applyFont="1" applyBorder="1" applyAlignment="1">
      <alignment vertical="center" wrapText="1"/>
    </xf>
    <xf numFmtId="164" fontId="10" fillId="0" borderId="10" xfId="0" applyNumberFormat="1" applyFont="1" applyBorder="1" applyAlignment="1">
      <alignment vertical="center" wrapText="1"/>
    </xf>
    <xf numFmtId="3" fontId="6" fillId="0" borderId="0" xfId="0" applyNumberFormat="1" applyFont="1" applyAlignment="1">
      <alignment horizontal="center" vertical="center" wrapText="1"/>
    </xf>
    <xf numFmtId="165" fontId="6" fillId="0" borderId="16" xfId="0" applyNumberFormat="1" applyFont="1" applyBorder="1" applyAlignment="1">
      <alignment vertical="center" wrapText="1"/>
    </xf>
    <xf numFmtId="0" fontId="7" fillId="0" borderId="17" xfId="0" applyFont="1" applyBorder="1" applyAlignment="1">
      <alignment vertical="center" wrapText="1"/>
    </xf>
    <xf numFmtId="164" fontId="7" fillId="0" borderId="5" xfId="0" applyNumberFormat="1" applyFont="1" applyBorder="1" applyAlignment="1">
      <alignment vertical="center" wrapText="1"/>
    </xf>
    <xf numFmtId="164" fontId="7" fillId="0" borderId="6" xfId="0" applyNumberFormat="1" applyFont="1" applyBorder="1" applyAlignment="1">
      <alignment vertical="center" wrapText="1"/>
    </xf>
    <xf numFmtId="165" fontId="7" fillId="0" borderId="18" xfId="0" applyNumberFormat="1" applyFont="1" applyBorder="1" applyAlignment="1">
      <alignment vertical="center" wrapText="1"/>
    </xf>
    <xf numFmtId="165" fontId="7" fillId="0" borderId="19" xfId="0" applyNumberFormat="1" applyFont="1" applyBorder="1" applyAlignment="1">
      <alignment vertical="center" wrapText="1"/>
    </xf>
    <xf numFmtId="9" fontId="6" fillId="0" borderId="0" xfId="0" applyNumberFormat="1" applyFont="1" applyAlignment="1">
      <alignment horizontal="center" vertical="center" wrapText="1"/>
    </xf>
    <xf numFmtId="2" fontId="6" fillId="0" borderId="0" xfId="0" applyNumberFormat="1" applyFont="1" applyAlignment="1">
      <alignment horizontal="center" vertical="center" wrapText="1"/>
    </xf>
    <xf numFmtId="0" fontId="10" fillId="6" borderId="4" xfId="0" applyFont="1" applyFill="1" applyBorder="1" applyAlignment="1">
      <alignment vertical="center" wrapText="1"/>
    </xf>
    <xf numFmtId="164" fontId="10" fillId="6" borderId="4" xfId="0" applyNumberFormat="1" applyFont="1" applyFill="1" applyBorder="1" applyAlignment="1">
      <alignment vertical="center" wrapText="1"/>
    </xf>
    <xf numFmtId="3" fontId="6" fillId="6" borderId="4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9" borderId="0" xfId="0" applyFont="1" applyFill="1"/>
    <xf numFmtId="0" fontId="1" fillId="0" borderId="0" xfId="0" applyFont="1" applyFill="1" applyAlignment="1">
      <alignment horizontal="right"/>
    </xf>
    <xf numFmtId="0" fontId="0" fillId="0" borderId="0" xfId="0" applyFill="1"/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7" fillId="0" borderId="5" xfId="0" applyFont="1" applyBorder="1" applyAlignment="1">
      <alignment horizontal="center" vertical="center" wrapText="1"/>
    </xf>
    <xf numFmtId="0" fontId="8" fillId="0" borderId="6" xfId="0" applyFont="1" applyBorder="1" applyAlignment="1"/>
    <xf numFmtId="0" fontId="7" fillId="8" borderId="8" xfId="0" applyFont="1" applyFill="1" applyBorder="1" applyAlignment="1">
      <alignment horizontal="center" vertical="center" wrapText="1"/>
    </xf>
    <xf numFmtId="0" fontId="8" fillId="0" borderId="8" xfId="0" applyFont="1" applyBorder="1" applyAlignment="1"/>
    <xf numFmtId="0" fontId="8" fillId="0" borderId="9" xfId="0" applyFont="1" applyBorder="1" applyAlignment="1"/>
    <xf numFmtId="0" fontId="1" fillId="0" borderId="0" xfId="0" applyFont="1" applyFill="1"/>
  </cellXfs>
  <cellStyles count="1">
    <cellStyle name="Normal" xfId="0" builtinId="0"/>
  </cellStyles>
  <dxfs count="4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DEBF7"/>
          <bgColor rgb="FFDDEBF7"/>
        </patternFill>
      </fill>
    </dxf>
  </dxfs>
  <tableStyles count="2">
    <tableStyle name="Calculs papier -style" pivot="0" count="1" xr9:uid="{00000000-0011-0000-FFFF-FFFF00000000}">
      <tableStyleElement type="firstRowStripe" dxfId="3"/>
    </tableStyle>
    <tableStyle name="BV Calculs papier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23" Type="http://schemas.openxmlformats.org/officeDocument/2006/relationships/customXml" Target="../customXml/item2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22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2</xdr:row>
      <xdr:rowOff>171450</xdr:rowOff>
    </xdr:from>
    <xdr:ext cx="1819275" cy="3238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/>
      </xdr:nvSpPr>
      <xdr:spPr>
        <a:xfrm>
          <a:off x="4441125" y="3622838"/>
          <a:ext cx="1809750" cy="3143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18275" tIns="22850" rIns="18275" bIns="0" anchor="t" anchorCtr="0">
          <a:noAutofit/>
        </a:bodyPr>
        <a:lstStyle/>
        <a:p>
          <a:pPr marL="0" lvl="0" indent="0" algn="ctr" rtl="1">
            <a:spcBef>
              <a:spcPts val="0"/>
            </a:spcBef>
            <a:spcAft>
              <a:spcPts val="0"/>
            </a:spcAft>
            <a:buClr>
              <a:srgbClr val="000000"/>
            </a:buClr>
            <a:buSzPts val="800"/>
            <a:buFont typeface="Arial"/>
            <a:buNone/>
          </a:pPr>
          <a:r>
            <a:rPr lang="en-US" sz="800" b="0" i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A exécuter avec les calculs seulement </a:t>
          </a:r>
          <a:endParaRPr sz="1400"/>
        </a:p>
        <a:p>
          <a:pPr marL="0" lvl="0" indent="0" algn="ctr" rtl="1">
            <a:spcBef>
              <a:spcPts val="0"/>
            </a:spcBef>
            <a:spcAft>
              <a:spcPts val="0"/>
            </a:spcAft>
            <a:buClr>
              <a:srgbClr val="000000"/>
            </a:buClr>
            <a:buSzPts val="800"/>
            <a:buFont typeface="Arial"/>
            <a:buNone/>
          </a:pPr>
          <a:r>
            <a:rPr lang="en-US" sz="800" b="0" i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en ligne 5, et ligne 6 vide)</a:t>
          </a:r>
          <a:endParaRPr sz="1400"/>
        </a:p>
      </xdr:txBody>
    </xdr:sp>
    <xdr:clientData fLocksWithSheet="0"/>
  </xdr:oneCellAnchor>
  <xdr:oneCellAnchor>
    <xdr:from>
      <xdr:col>0</xdr:col>
      <xdr:colOff>400050</xdr:colOff>
      <xdr:row>1</xdr:row>
      <xdr:rowOff>171450</xdr:rowOff>
    </xdr:from>
    <xdr:ext cx="1200150" cy="4667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C5:I831">
  <tableColumns count="7">
    <tableColumn id="1" xr3:uid="{00000000-0010-0000-0000-000001000000}" name="Code Pays"/>
    <tableColumn id="2" xr3:uid="{00000000-0010-0000-0000-000002000000}" name="Code entité "/>
    <tableColumn id="3" xr3:uid="{00000000-0010-0000-0000-000003000000}" name="Pays"/>
    <tableColumn id="4" xr3:uid="{00000000-0010-0000-0000-000004000000}" name="Colonne1"/>
    <tableColumn id="5" xr3:uid="{00000000-0010-0000-0000-000005000000}" name="Colonne2"/>
    <tableColumn id="6" xr3:uid="{00000000-0010-0000-0000-000006000000}" name="Papier teq C"/>
    <tableColumn id="7" xr3:uid="{00000000-0010-0000-0000-000007000000}" name="T EQ CO2"/>
  </tableColumns>
  <tableStyleInfo name="Calculs papier 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4:H831">
  <tableColumns count="7">
    <tableColumn id="1" xr3:uid="{00000000-0010-0000-0100-000001000000}" name="Code Pays"/>
    <tableColumn id="2" xr3:uid="{00000000-0010-0000-0100-000002000000}" name="Colonne2"/>
    <tableColumn id="3" xr3:uid="{00000000-0010-0000-0100-000003000000}" name="Colonne3"/>
    <tableColumn id="4" xr3:uid="{00000000-0010-0000-0100-000004000000}" name="Colonne4"/>
    <tableColumn id="5" xr3:uid="{00000000-0010-0000-0100-000005000000}" name="Colonne5"/>
    <tableColumn id="6" xr3:uid="{00000000-0010-0000-0100-000006000000}" name="Papier teq C"/>
    <tableColumn id="7" xr3:uid="{00000000-0010-0000-0100-000007000000}" name="T EQ CO2"/>
  </tableColumns>
  <tableStyleInfo name="BV Calculs papier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spreadsheets/d/1PcVRvt58N3sJM3NBI1WXwyHScy4kUT3Q/edit" TargetMode="External"/><Relationship Id="rId7" Type="http://schemas.openxmlformats.org/officeDocument/2006/relationships/hyperlink" Target="https://docs.google.com/spreadsheets/d/1PcVRvt58N3sJM3NBI1WXwyHScy4kUT3Q/edit" TargetMode="External"/><Relationship Id="rId2" Type="http://schemas.openxmlformats.org/officeDocument/2006/relationships/hyperlink" Target="https://data.ademe.fr/datasets/base-carbone(r)" TargetMode="External"/><Relationship Id="rId1" Type="http://schemas.openxmlformats.org/officeDocument/2006/relationships/hyperlink" Target="https://docs.google.com/spreadsheets/d/1PcVRvt58N3sJM3NBI1WXwyHScy4kUT3Q/edit" TargetMode="External"/><Relationship Id="rId6" Type="http://schemas.openxmlformats.org/officeDocument/2006/relationships/hyperlink" Target="https://docs.google.com/spreadsheets/d/1PcVRvt58N3sJM3NBI1WXwyHScy4kUT3Q/edit" TargetMode="External"/><Relationship Id="rId5" Type="http://schemas.openxmlformats.org/officeDocument/2006/relationships/hyperlink" Target="https://docs.google.com/spreadsheets/d/1s-B4WLXAxSE8ddoY9929SX2tPdCZ4OEl/edit" TargetMode="External"/><Relationship Id="rId4" Type="http://schemas.openxmlformats.org/officeDocument/2006/relationships/hyperlink" Target="https://data.ademe.fr/datasets/base-carbone(r)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84"/>
  <sheetViews>
    <sheetView tabSelected="1" zoomScale="160" zoomScaleNormal="160" workbookViewId="0">
      <pane ySplit="1" topLeftCell="A2" activePane="bottomLeft" state="frozen"/>
      <selection pane="bottomLeft" activeCell="D15" sqref="D15"/>
    </sheetView>
  </sheetViews>
  <sheetFormatPr baseColWidth="10" defaultColWidth="12.6640625" defaultRowHeight="15" customHeight="1" x14ac:dyDescent="0.15"/>
  <cols>
    <col min="1" max="1" width="17.6640625" customWidth="1"/>
    <col min="2" max="2" width="34.6640625" customWidth="1"/>
    <col min="4" max="4" width="1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7" x14ac:dyDescent="0.2">
      <c r="A2" s="64" t="s">
        <v>6</v>
      </c>
      <c r="B2" s="1" t="s">
        <v>7</v>
      </c>
      <c r="C2" s="4">
        <v>1400000</v>
      </c>
      <c r="D2" s="1"/>
      <c r="E2" s="2"/>
    </row>
    <row r="3" spans="1:7" x14ac:dyDescent="0.2">
      <c r="A3" s="64" t="s">
        <v>6</v>
      </c>
      <c r="B3" s="1" t="s">
        <v>8</v>
      </c>
      <c r="C3" s="4">
        <v>52</v>
      </c>
      <c r="D3" s="1"/>
      <c r="E3" s="2"/>
    </row>
    <row r="4" spans="1:7" x14ac:dyDescent="0.2">
      <c r="A4" s="64" t="s">
        <v>6</v>
      </c>
      <c r="B4" s="1" t="s">
        <v>9</v>
      </c>
      <c r="C4" s="4">
        <v>2.5</v>
      </c>
      <c r="D4" s="1" t="s">
        <v>10</v>
      </c>
      <c r="E4" s="2"/>
    </row>
    <row r="5" spans="1:7" x14ac:dyDescent="0.2">
      <c r="A5" s="64" t="s">
        <v>6</v>
      </c>
      <c r="B5" s="1" t="s">
        <v>11</v>
      </c>
      <c r="C5" s="4">
        <v>6</v>
      </c>
      <c r="E5" s="2"/>
    </row>
    <row r="6" spans="1:7" x14ac:dyDescent="0.2">
      <c r="A6" s="64" t="s">
        <v>6</v>
      </c>
      <c r="B6" s="1" t="s">
        <v>12</v>
      </c>
      <c r="C6" s="4">
        <v>1.4</v>
      </c>
      <c r="D6" s="1" t="s">
        <v>13</v>
      </c>
      <c r="E6" s="2"/>
    </row>
    <row r="7" spans="1:7" x14ac:dyDescent="0.2">
      <c r="A7" s="64" t="s">
        <v>6</v>
      </c>
      <c r="B7" s="1" t="s">
        <v>14</v>
      </c>
      <c r="C7" s="5">
        <v>1</v>
      </c>
      <c r="E7" s="2"/>
    </row>
    <row r="8" spans="1:7" x14ac:dyDescent="0.2">
      <c r="A8" s="64" t="s">
        <v>6</v>
      </c>
      <c r="B8" s="1" t="s">
        <v>15</v>
      </c>
      <c r="C8" s="5">
        <f>(1-C7)</f>
        <v>0</v>
      </c>
      <c r="E8" s="2"/>
    </row>
    <row r="9" spans="1:7" x14ac:dyDescent="0.2">
      <c r="A9" s="64" t="s">
        <v>6</v>
      </c>
      <c r="B9" s="1" t="s">
        <v>16</v>
      </c>
      <c r="C9" s="5">
        <v>0.75</v>
      </c>
      <c r="E9" s="2"/>
    </row>
    <row r="10" spans="1:7" x14ac:dyDescent="0.2">
      <c r="A10" s="3" t="s">
        <v>17</v>
      </c>
      <c r="B10" s="1" t="s">
        <v>18</v>
      </c>
      <c r="C10" s="1">
        <v>10</v>
      </c>
      <c r="D10" s="1" t="s">
        <v>5</v>
      </c>
      <c r="E10" s="2"/>
    </row>
    <row r="11" spans="1:7" x14ac:dyDescent="0.2">
      <c r="A11" s="3" t="s">
        <v>17</v>
      </c>
      <c r="B11" s="1" t="s">
        <v>19</v>
      </c>
      <c r="C11" s="1">
        <v>3</v>
      </c>
      <c r="D11" s="1" t="s">
        <v>5</v>
      </c>
      <c r="E11" s="2"/>
    </row>
    <row r="12" spans="1:7" x14ac:dyDescent="0.2">
      <c r="A12" s="3" t="s">
        <v>17</v>
      </c>
      <c r="B12" s="1" t="s">
        <v>20</v>
      </c>
      <c r="C12" s="1">
        <v>7</v>
      </c>
      <c r="D12" s="1" t="s">
        <v>21</v>
      </c>
    </row>
    <row r="13" spans="1:7" x14ac:dyDescent="0.2">
      <c r="A13" s="3" t="s">
        <v>17</v>
      </c>
      <c r="B13" s="1" t="s">
        <v>22</v>
      </c>
      <c r="C13" s="1">
        <v>3</v>
      </c>
      <c r="D13" s="1" t="s">
        <v>21</v>
      </c>
      <c r="E13" s="2"/>
    </row>
    <row r="14" spans="1:7" x14ac:dyDescent="0.2">
      <c r="A14" s="1" t="s">
        <v>23</v>
      </c>
      <c r="B14" s="1" t="s">
        <v>24</v>
      </c>
      <c r="C14" s="2">
        <f>SUM(Modèle!C8:C9)</f>
        <v>18520.547945205479</v>
      </c>
      <c r="D14" s="1" t="s">
        <v>25</v>
      </c>
      <c r="E14" s="6">
        <f>C14/SUM(C$14:C$15)</f>
        <v>0.43211716358293822</v>
      </c>
      <c r="F14" s="6"/>
    </row>
    <row r="15" spans="1:7" x14ac:dyDescent="0.2">
      <c r="A15" s="1" t="s">
        <v>23</v>
      </c>
      <c r="B15" s="1" t="s">
        <v>26</v>
      </c>
      <c r="C15" s="2">
        <f>SUM(Modèle!C10:C13)</f>
        <v>24339.466666666667</v>
      </c>
      <c r="D15" s="1" t="s">
        <v>25</v>
      </c>
      <c r="E15" s="6">
        <f>C15/SUM(C$14:C$15)</f>
        <v>0.56788283641706172</v>
      </c>
      <c r="F15" s="6"/>
      <c r="G15" s="1"/>
    </row>
    <row r="16" spans="1:7" x14ac:dyDescent="0.2">
      <c r="A16" s="7" t="s">
        <v>23</v>
      </c>
      <c r="B16" s="7" t="s">
        <v>27</v>
      </c>
      <c r="C16" s="8">
        <f>SUM(C14:C15)</f>
        <v>42860.014611872146</v>
      </c>
      <c r="D16" s="1" t="s">
        <v>25</v>
      </c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  <row r="144" spans="5:5" x14ac:dyDescent="0.2">
      <c r="E144" s="2"/>
    </row>
    <row r="145" spans="5:5" x14ac:dyDescent="0.2">
      <c r="E145" s="2"/>
    </row>
    <row r="146" spans="5:5" x14ac:dyDescent="0.2">
      <c r="E146" s="2"/>
    </row>
    <row r="147" spans="5:5" x14ac:dyDescent="0.2">
      <c r="E147" s="2"/>
    </row>
    <row r="148" spans="5:5" x14ac:dyDescent="0.2">
      <c r="E148" s="2"/>
    </row>
    <row r="149" spans="5:5" x14ac:dyDescent="0.2">
      <c r="E149" s="2"/>
    </row>
    <row r="150" spans="5:5" x14ac:dyDescent="0.2">
      <c r="E150" s="2"/>
    </row>
    <row r="151" spans="5:5" x14ac:dyDescent="0.2">
      <c r="E151" s="2"/>
    </row>
    <row r="152" spans="5:5" x14ac:dyDescent="0.2">
      <c r="E152" s="2"/>
    </row>
    <row r="153" spans="5:5" x14ac:dyDescent="0.2">
      <c r="E153" s="2"/>
    </row>
    <row r="154" spans="5:5" x14ac:dyDescent="0.2">
      <c r="E154" s="2"/>
    </row>
    <row r="155" spans="5:5" x14ac:dyDescent="0.2">
      <c r="E155" s="2"/>
    </row>
    <row r="156" spans="5:5" x14ac:dyDescent="0.2">
      <c r="E156" s="2"/>
    </row>
    <row r="157" spans="5:5" x14ac:dyDescent="0.2">
      <c r="E157" s="2"/>
    </row>
    <row r="158" spans="5:5" x14ac:dyDescent="0.2">
      <c r="E158" s="2"/>
    </row>
    <row r="159" spans="5:5" x14ac:dyDescent="0.2">
      <c r="E159" s="2"/>
    </row>
    <row r="160" spans="5:5" x14ac:dyDescent="0.2">
      <c r="E160" s="2"/>
    </row>
    <row r="161" spans="5:5" x14ac:dyDescent="0.2">
      <c r="E161" s="2"/>
    </row>
    <row r="162" spans="5:5" x14ac:dyDescent="0.2">
      <c r="E162" s="2"/>
    </row>
    <row r="163" spans="5:5" x14ac:dyDescent="0.2">
      <c r="E163" s="2"/>
    </row>
    <row r="164" spans="5:5" x14ac:dyDescent="0.2">
      <c r="E164" s="2"/>
    </row>
    <row r="165" spans="5:5" x14ac:dyDescent="0.2">
      <c r="E165" s="2"/>
    </row>
    <row r="166" spans="5:5" x14ac:dyDescent="0.2">
      <c r="E166" s="2"/>
    </row>
    <row r="167" spans="5:5" x14ac:dyDescent="0.2">
      <c r="E167" s="2"/>
    </row>
    <row r="168" spans="5:5" x14ac:dyDescent="0.2">
      <c r="E168" s="2"/>
    </row>
    <row r="169" spans="5:5" x14ac:dyDescent="0.2">
      <c r="E169" s="2"/>
    </row>
    <row r="170" spans="5:5" x14ac:dyDescent="0.2">
      <c r="E170" s="2"/>
    </row>
    <row r="171" spans="5:5" x14ac:dyDescent="0.2">
      <c r="E171" s="2"/>
    </row>
    <row r="172" spans="5:5" x14ac:dyDescent="0.2">
      <c r="E172" s="2"/>
    </row>
    <row r="173" spans="5:5" x14ac:dyDescent="0.2">
      <c r="E173" s="2"/>
    </row>
    <row r="174" spans="5:5" x14ac:dyDescent="0.2">
      <c r="E174" s="2"/>
    </row>
    <row r="175" spans="5:5" x14ac:dyDescent="0.2">
      <c r="E175" s="2"/>
    </row>
    <row r="176" spans="5:5" x14ac:dyDescent="0.2">
      <c r="E176" s="2"/>
    </row>
    <row r="177" spans="5:5" x14ac:dyDescent="0.2">
      <c r="E177" s="2"/>
    </row>
    <row r="178" spans="5:5" x14ac:dyDescent="0.2">
      <c r="E178" s="2"/>
    </row>
    <row r="179" spans="5:5" x14ac:dyDescent="0.2">
      <c r="E179" s="2"/>
    </row>
    <row r="180" spans="5:5" x14ac:dyDescent="0.2">
      <c r="E180" s="2"/>
    </row>
    <row r="181" spans="5:5" x14ac:dyDescent="0.2">
      <c r="E181" s="2"/>
    </row>
    <row r="182" spans="5:5" x14ac:dyDescent="0.2">
      <c r="E182" s="2"/>
    </row>
    <row r="183" spans="5:5" x14ac:dyDescent="0.2">
      <c r="E183" s="2"/>
    </row>
    <row r="184" spans="5:5" x14ac:dyDescent="0.2">
      <c r="E184" s="2"/>
    </row>
    <row r="185" spans="5:5" x14ac:dyDescent="0.2">
      <c r="E185" s="2"/>
    </row>
    <row r="186" spans="5:5" x14ac:dyDescent="0.2">
      <c r="E186" s="2"/>
    </row>
    <row r="187" spans="5:5" x14ac:dyDescent="0.2">
      <c r="E187" s="2"/>
    </row>
    <row r="188" spans="5:5" x14ac:dyDescent="0.2">
      <c r="E188" s="2"/>
    </row>
    <row r="189" spans="5:5" x14ac:dyDescent="0.2">
      <c r="E189" s="2"/>
    </row>
    <row r="190" spans="5:5" x14ac:dyDescent="0.2">
      <c r="E190" s="2"/>
    </row>
    <row r="191" spans="5:5" x14ac:dyDescent="0.2">
      <c r="E191" s="2"/>
    </row>
    <row r="192" spans="5:5" x14ac:dyDescent="0.2">
      <c r="E192" s="2"/>
    </row>
    <row r="193" spans="5:5" x14ac:dyDescent="0.2">
      <c r="E193" s="2"/>
    </row>
    <row r="194" spans="5:5" x14ac:dyDescent="0.2">
      <c r="E194" s="2"/>
    </row>
    <row r="195" spans="5:5" x14ac:dyDescent="0.2">
      <c r="E195" s="2"/>
    </row>
    <row r="196" spans="5:5" x14ac:dyDescent="0.2">
      <c r="E196" s="2"/>
    </row>
    <row r="197" spans="5:5" x14ac:dyDescent="0.2">
      <c r="E197" s="2"/>
    </row>
    <row r="198" spans="5:5" x14ac:dyDescent="0.2">
      <c r="E198" s="2"/>
    </row>
    <row r="199" spans="5:5" x14ac:dyDescent="0.2">
      <c r="E199" s="2"/>
    </row>
    <row r="200" spans="5:5" x14ac:dyDescent="0.2">
      <c r="E200" s="2"/>
    </row>
    <row r="201" spans="5:5" x14ac:dyDescent="0.2">
      <c r="E201" s="2"/>
    </row>
    <row r="202" spans="5:5" x14ac:dyDescent="0.2">
      <c r="E202" s="2"/>
    </row>
    <row r="203" spans="5:5" x14ac:dyDescent="0.2">
      <c r="E203" s="2"/>
    </row>
    <row r="204" spans="5:5" x14ac:dyDescent="0.2">
      <c r="E204" s="2"/>
    </row>
    <row r="205" spans="5:5" x14ac:dyDescent="0.2">
      <c r="E205" s="2"/>
    </row>
    <row r="206" spans="5:5" x14ac:dyDescent="0.2">
      <c r="E206" s="2"/>
    </row>
    <row r="207" spans="5:5" x14ac:dyDescent="0.2">
      <c r="E207" s="2"/>
    </row>
    <row r="208" spans="5:5" x14ac:dyDescent="0.2">
      <c r="E208" s="2"/>
    </row>
    <row r="209" spans="5:5" x14ac:dyDescent="0.2">
      <c r="E209" s="2"/>
    </row>
    <row r="210" spans="5:5" x14ac:dyDescent="0.2">
      <c r="E210" s="2"/>
    </row>
    <row r="211" spans="5:5" x14ac:dyDescent="0.2">
      <c r="E211" s="2"/>
    </row>
    <row r="212" spans="5:5" x14ac:dyDescent="0.2">
      <c r="E212" s="2"/>
    </row>
    <row r="213" spans="5:5" x14ac:dyDescent="0.2">
      <c r="E213" s="2"/>
    </row>
    <row r="214" spans="5:5" x14ac:dyDescent="0.2">
      <c r="E214" s="2"/>
    </row>
    <row r="215" spans="5:5" x14ac:dyDescent="0.2">
      <c r="E215" s="2"/>
    </row>
    <row r="216" spans="5:5" x14ac:dyDescent="0.2">
      <c r="E216" s="2"/>
    </row>
    <row r="217" spans="5:5" x14ac:dyDescent="0.2">
      <c r="E217" s="2"/>
    </row>
    <row r="218" spans="5:5" x14ac:dyDescent="0.2">
      <c r="E218" s="2"/>
    </row>
    <row r="219" spans="5:5" x14ac:dyDescent="0.2">
      <c r="E219" s="2"/>
    </row>
    <row r="220" spans="5:5" x14ac:dyDescent="0.2">
      <c r="E220" s="2"/>
    </row>
    <row r="221" spans="5:5" x14ac:dyDescent="0.2">
      <c r="E221" s="2"/>
    </row>
    <row r="222" spans="5:5" x14ac:dyDescent="0.2">
      <c r="E222" s="2"/>
    </row>
    <row r="223" spans="5:5" x14ac:dyDescent="0.2">
      <c r="E223" s="2"/>
    </row>
    <row r="224" spans="5:5" x14ac:dyDescent="0.2">
      <c r="E224" s="2"/>
    </row>
    <row r="225" spans="5:5" x14ac:dyDescent="0.2">
      <c r="E225" s="2"/>
    </row>
    <row r="226" spans="5:5" x14ac:dyDescent="0.2">
      <c r="E226" s="2"/>
    </row>
    <row r="227" spans="5:5" x14ac:dyDescent="0.2">
      <c r="E227" s="2"/>
    </row>
    <row r="228" spans="5:5" x14ac:dyDescent="0.2">
      <c r="E228" s="2"/>
    </row>
    <row r="229" spans="5:5" x14ac:dyDescent="0.2">
      <c r="E229" s="2"/>
    </row>
    <row r="230" spans="5:5" x14ac:dyDescent="0.2">
      <c r="E230" s="2"/>
    </row>
    <row r="231" spans="5:5" x14ac:dyDescent="0.2">
      <c r="E231" s="2"/>
    </row>
    <row r="232" spans="5:5" x14ac:dyDescent="0.2">
      <c r="E232" s="2"/>
    </row>
    <row r="233" spans="5:5" x14ac:dyDescent="0.2">
      <c r="E233" s="2"/>
    </row>
    <row r="234" spans="5:5" x14ac:dyDescent="0.2">
      <c r="E234" s="2"/>
    </row>
    <row r="235" spans="5:5" x14ac:dyDescent="0.2">
      <c r="E235" s="2"/>
    </row>
    <row r="236" spans="5:5" x14ac:dyDescent="0.2">
      <c r="E236" s="2"/>
    </row>
    <row r="237" spans="5:5" x14ac:dyDescent="0.2">
      <c r="E237" s="2"/>
    </row>
    <row r="238" spans="5:5" x14ac:dyDescent="0.2">
      <c r="E238" s="2"/>
    </row>
    <row r="239" spans="5:5" x14ac:dyDescent="0.2">
      <c r="E239" s="2"/>
    </row>
    <row r="240" spans="5:5" x14ac:dyDescent="0.2">
      <c r="E240" s="2"/>
    </row>
    <row r="241" spans="5:5" x14ac:dyDescent="0.2">
      <c r="E241" s="2"/>
    </row>
    <row r="242" spans="5:5" x14ac:dyDescent="0.2">
      <c r="E242" s="2"/>
    </row>
    <row r="243" spans="5:5" x14ac:dyDescent="0.2">
      <c r="E243" s="2"/>
    </row>
    <row r="244" spans="5:5" x14ac:dyDescent="0.2">
      <c r="E244" s="2"/>
    </row>
    <row r="245" spans="5:5" x14ac:dyDescent="0.2">
      <c r="E245" s="2"/>
    </row>
    <row r="246" spans="5:5" x14ac:dyDescent="0.2">
      <c r="E246" s="2"/>
    </row>
    <row r="247" spans="5:5" x14ac:dyDescent="0.2">
      <c r="E247" s="2"/>
    </row>
    <row r="248" spans="5:5" x14ac:dyDescent="0.2">
      <c r="E248" s="2"/>
    </row>
    <row r="249" spans="5:5" x14ac:dyDescent="0.2">
      <c r="E249" s="2"/>
    </row>
    <row r="250" spans="5:5" x14ac:dyDescent="0.2">
      <c r="E250" s="2"/>
    </row>
    <row r="251" spans="5:5" x14ac:dyDescent="0.2">
      <c r="E251" s="2"/>
    </row>
    <row r="252" spans="5:5" x14ac:dyDescent="0.2">
      <c r="E252" s="2"/>
    </row>
    <row r="253" spans="5:5" x14ac:dyDescent="0.2">
      <c r="E253" s="2"/>
    </row>
    <row r="254" spans="5:5" x14ac:dyDescent="0.2">
      <c r="E254" s="2"/>
    </row>
    <row r="255" spans="5:5" x14ac:dyDescent="0.2">
      <c r="E255" s="2"/>
    </row>
    <row r="256" spans="5:5" x14ac:dyDescent="0.2">
      <c r="E256" s="2"/>
    </row>
    <row r="257" spans="5:5" x14ac:dyDescent="0.2">
      <c r="E257" s="2"/>
    </row>
    <row r="258" spans="5:5" x14ac:dyDescent="0.2">
      <c r="E258" s="2"/>
    </row>
    <row r="259" spans="5:5" x14ac:dyDescent="0.2">
      <c r="E259" s="2"/>
    </row>
    <row r="260" spans="5:5" x14ac:dyDescent="0.2">
      <c r="E260" s="2"/>
    </row>
    <row r="261" spans="5:5" x14ac:dyDescent="0.2">
      <c r="E261" s="2"/>
    </row>
    <row r="262" spans="5:5" x14ac:dyDescent="0.2">
      <c r="E262" s="2"/>
    </row>
    <row r="263" spans="5:5" x14ac:dyDescent="0.2">
      <c r="E263" s="2"/>
    </row>
    <row r="264" spans="5:5" x14ac:dyDescent="0.2">
      <c r="E264" s="2"/>
    </row>
    <row r="265" spans="5:5" x14ac:dyDescent="0.2">
      <c r="E265" s="2"/>
    </row>
    <row r="266" spans="5:5" x14ac:dyDescent="0.2">
      <c r="E266" s="2"/>
    </row>
    <row r="267" spans="5:5" x14ac:dyDescent="0.2">
      <c r="E267" s="2"/>
    </row>
    <row r="268" spans="5:5" x14ac:dyDescent="0.2">
      <c r="E268" s="2"/>
    </row>
    <row r="269" spans="5:5" x14ac:dyDescent="0.2">
      <c r="E269" s="2"/>
    </row>
    <row r="270" spans="5:5" x14ac:dyDescent="0.2">
      <c r="E270" s="2"/>
    </row>
    <row r="271" spans="5:5" x14ac:dyDescent="0.2">
      <c r="E271" s="2"/>
    </row>
    <row r="272" spans="5:5" x14ac:dyDescent="0.2">
      <c r="E272" s="2"/>
    </row>
    <row r="273" spans="5:5" x14ac:dyDescent="0.2">
      <c r="E273" s="2"/>
    </row>
    <row r="274" spans="5:5" x14ac:dyDescent="0.2">
      <c r="E274" s="2"/>
    </row>
    <row r="275" spans="5:5" x14ac:dyDescent="0.2">
      <c r="E275" s="2"/>
    </row>
    <row r="276" spans="5:5" x14ac:dyDescent="0.2">
      <c r="E276" s="2"/>
    </row>
    <row r="277" spans="5:5" x14ac:dyDescent="0.2">
      <c r="E277" s="2"/>
    </row>
    <row r="278" spans="5:5" x14ac:dyDescent="0.2">
      <c r="E278" s="2"/>
    </row>
    <row r="279" spans="5:5" x14ac:dyDescent="0.2">
      <c r="E279" s="2"/>
    </row>
    <row r="280" spans="5:5" x14ac:dyDescent="0.2">
      <c r="E280" s="2"/>
    </row>
    <row r="281" spans="5:5" x14ac:dyDescent="0.2">
      <c r="E281" s="2"/>
    </row>
    <row r="282" spans="5:5" x14ac:dyDescent="0.2">
      <c r="E282" s="2"/>
    </row>
    <row r="283" spans="5:5" x14ac:dyDescent="0.2">
      <c r="E283" s="2"/>
    </row>
    <row r="284" spans="5:5" x14ac:dyDescent="0.2">
      <c r="E284" s="2"/>
    </row>
    <row r="285" spans="5:5" x14ac:dyDescent="0.2">
      <c r="E285" s="2"/>
    </row>
    <row r="286" spans="5:5" x14ac:dyDescent="0.2">
      <c r="E286" s="2"/>
    </row>
    <row r="287" spans="5:5" x14ac:dyDescent="0.2">
      <c r="E287" s="2"/>
    </row>
    <row r="288" spans="5:5" x14ac:dyDescent="0.2">
      <c r="E288" s="2"/>
    </row>
    <row r="289" spans="5:5" x14ac:dyDescent="0.2">
      <c r="E289" s="2"/>
    </row>
    <row r="290" spans="5:5" x14ac:dyDescent="0.2">
      <c r="E290" s="2"/>
    </row>
    <row r="291" spans="5:5" x14ac:dyDescent="0.2">
      <c r="E291" s="2"/>
    </row>
    <row r="292" spans="5:5" x14ac:dyDescent="0.2">
      <c r="E292" s="2"/>
    </row>
    <row r="293" spans="5:5" x14ac:dyDescent="0.2">
      <c r="E293" s="2"/>
    </row>
    <row r="294" spans="5:5" x14ac:dyDescent="0.2">
      <c r="E294" s="2"/>
    </row>
    <row r="295" spans="5:5" x14ac:dyDescent="0.2">
      <c r="E295" s="2"/>
    </row>
    <row r="296" spans="5:5" x14ac:dyDescent="0.2">
      <c r="E296" s="2"/>
    </row>
    <row r="297" spans="5:5" x14ac:dyDescent="0.2">
      <c r="E297" s="2"/>
    </row>
    <row r="298" spans="5:5" x14ac:dyDescent="0.2">
      <c r="E298" s="2"/>
    </row>
    <row r="299" spans="5:5" x14ac:dyDescent="0.2">
      <c r="E299" s="2"/>
    </row>
    <row r="300" spans="5:5" x14ac:dyDescent="0.2">
      <c r="E300" s="2"/>
    </row>
    <row r="301" spans="5:5" x14ac:dyDescent="0.2">
      <c r="E301" s="2"/>
    </row>
    <row r="302" spans="5:5" x14ac:dyDescent="0.2">
      <c r="E302" s="2"/>
    </row>
    <row r="303" spans="5:5" x14ac:dyDescent="0.2">
      <c r="E303" s="2"/>
    </row>
    <row r="304" spans="5:5" x14ac:dyDescent="0.2">
      <c r="E304" s="2"/>
    </row>
    <row r="305" spans="5:5" x14ac:dyDescent="0.2">
      <c r="E305" s="2"/>
    </row>
    <row r="306" spans="5:5" x14ac:dyDescent="0.2">
      <c r="E306" s="2"/>
    </row>
    <row r="307" spans="5:5" x14ac:dyDescent="0.2">
      <c r="E307" s="2"/>
    </row>
    <row r="308" spans="5:5" x14ac:dyDescent="0.2">
      <c r="E308" s="2"/>
    </row>
    <row r="309" spans="5:5" x14ac:dyDescent="0.2">
      <c r="E309" s="2"/>
    </row>
    <row r="310" spans="5:5" x14ac:dyDescent="0.2">
      <c r="E310" s="2"/>
    </row>
    <row r="311" spans="5:5" x14ac:dyDescent="0.2">
      <c r="E311" s="2"/>
    </row>
    <row r="312" spans="5:5" x14ac:dyDescent="0.2">
      <c r="E312" s="2"/>
    </row>
    <row r="313" spans="5:5" x14ac:dyDescent="0.2">
      <c r="E313" s="2"/>
    </row>
    <row r="314" spans="5:5" x14ac:dyDescent="0.2">
      <c r="E314" s="2"/>
    </row>
    <row r="315" spans="5:5" x14ac:dyDescent="0.2">
      <c r="E315" s="2"/>
    </row>
    <row r="316" spans="5:5" x14ac:dyDescent="0.2">
      <c r="E316" s="2"/>
    </row>
    <row r="317" spans="5:5" x14ac:dyDescent="0.2">
      <c r="E317" s="2"/>
    </row>
    <row r="318" spans="5:5" x14ac:dyDescent="0.2">
      <c r="E318" s="2"/>
    </row>
    <row r="319" spans="5:5" x14ac:dyDescent="0.2">
      <c r="E319" s="2"/>
    </row>
    <row r="320" spans="5:5" x14ac:dyDescent="0.2">
      <c r="E320" s="2"/>
    </row>
    <row r="321" spans="5:5" x14ac:dyDescent="0.2">
      <c r="E321" s="2"/>
    </row>
    <row r="322" spans="5:5" x14ac:dyDescent="0.2">
      <c r="E322" s="2"/>
    </row>
    <row r="323" spans="5:5" x14ac:dyDescent="0.2">
      <c r="E323" s="2"/>
    </row>
    <row r="324" spans="5:5" x14ac:dyDescent="0.2">
      <c r="E324" s="2"/>
    </row>
    <row r="325" spans="5:5" x14ac:dyDescent="0.2">
      <c r="E325" s="2"/>
    </row>
    <row r="326" spans="5:5" x14ac:dyDescent="0.2">
      <c r="E326" s="2"/>
    </row>
    <row r="327" spans="5:5" x14ac:dyDescent="0.2">
      <c r="E327" s="2"/>
    </row>
    <row r="328" spans="5:5" x14ac:dyDescent="0.2">
      <c r="E328" s="2"/>
    </row>
    <row r="329" spans="5:5" x14ac:dyDescent="0.2">
      <c r="E329" s="2"/>
    </row>
    <row r="330" spans="5:5" x14ac:dyDescent="0.2">
      <c r="E330" s="2"/>
    </row>
    <row r="331" spans="5:5" x14ac:dyDescent="0.2">
      <c r="E331" s="2"/>
    </row>
    <row r="332" spans="5:5" x14ac:dyDescent="0.2">
      <c r="E332" s="2"/>
    </row>
    <row r="333" spans="5:5" x14ac:dyDescent="0.2">
      <c r="E333" s="2"/>
    </row>
    <row r="334" spans="5:5" x14ac:dyDescent="0.2">
      <c r="E334" s="2"/>
    </row>
    <row r="335" spans="5:5" x14ac:dyDescent="0.2">
      <c r="E335" s="2"/>
    </row>
    <row r="336" spans="5:5" x14ac:dyDescent="0.2">
      <c r="E336" s="2"/>
    </row>
    <row r="337" spans="5:5" x14ac:dyDescent="0.2">
      <c r="E337" s="2"/>
    </row>
    <row r="338" spans="5:5" x14ac:dyDescent="0.2">
      <c r="E338" s="2"/>
    </row>
    <row r="339" spans="5:5" x14ac:dyDescent="0.2">
      <c r="E339" s="2"/>
    </row>
    <row r="340" spans="5:5" x14ac:dyDescent="0.2">
      <c r="E340" s="2"/>
    </row>
    <row r="341" spans="5:5" x14ac:dyDescent="0.2">
      <c r="E341" s="2"/>
    </row>
    <row r="342" spans="5:5" x14ac:dyDescent="0.2">
      <c r="E342" s="2"/>
    </row>
    <row r="343" spans="5:5" x14ac:dyDescent="0.2">
      <c r="E343" s="2"/>
    </row>
    <row r="344" spans="5:5" x14ac:dyDescent="0.2">
      <c r="E344" s="2"/>
    </row>
    <row r="345" spans="5:5" x14ac:dyDescent="0.2">
      <c r="E345" s="2"/>
    </row>
    <row r="346" spans="5:5" x14ac:dyDescent="0.2">
      <c r="E346" s="2"/>
    </row>
    <row r="347" spans="5:5" x14ac:dyDescent="0.2">
      <c r="E347" s="2"/>
    </row>
    <row r="348" spans="5:5" x14ac:dyDescent="0.2">
      <c r="E348" s="2"/>
    </row>
    <row r="349" spans="5:5" x14ac:dyDescent="0.2">
      <c r="E349" s="2"/>
    </row>
    <row r="350" spans="5:5" x14ac:dyDescent="0.2">
      <c r="E350" s="2"/>
    </row>
    <row r="351" spans="5:5" x14ac:dyDescent="0.2">
      <c r="E351" s="2"/>
    </row>
    <row r="352" spans="5:5" x14ac:dyDescent="0.2">
      <c r="E352" s="2"/>
    </row>
    <row r="353" spans="5:5" x14ac:dyDescent="0.2">
      <c r="E353" s="2"/>
    </row>
    <row r="354" spans="5:5" x14ac:dyDescent="0.2">
      <c r="E354" s="2"/>
    </row>
    <row r="355" spans="5:5" x14ac:dyDescent="0.2">
      <c r="E355" s="2"/>
    </row>
    <row r="356" spans="5:5" x14ac:dyDescent="0.2">
      <c r="E356" s="2"/>
    </row>
    <row r="357" spans="5:5" x14ac:dyDescent="0.2">
      <c r="E357" s="2"/>
    </row>
    <row r="358" spans="5:5" x14ac:dyDescent="0.2">
      <c r="E358" s="2"/>
    </row>
    <row r="359" spans="5:5" x14ac:dyDescent="0.2">
      <c r="E359" s="2"/>
    </row>
    <row r="360" spans="5:5" x14ac:dyDescent="0.2">
      <c r="E360" s="2"/>
    </row>
    <row r="361" spans="5:5" x14ac:dyDescent="0.2">
      <c r="E361" s="2"/>
    </row>
    <row r="362" spans="5:5" x14ac:dyDescent="0.2">
      <c r="E362" s="2"/>
    </row>
    <row r="363" spans="5:5" x14ac:dyDescent="0.2">
      <c r="E363" s="2"/>
    </row>
    <row r="364" spans="5:5" x14ac:dyDescent="0.2">
      <c r="E364" s="2"/>
    </row>
    <row r="365" spans="5:5" x14ac:dyDescent="0.2">
      <c r="E365" s="2"/>
    </row>
    <row r="366" spans="5:5" x14ac:dyDescent="0.2">
      <c r="E366" s="2"/>
    </row>
    <row r="367" spans="5:5" x14ac:dyDescent="0.2">
      <c r="E367" s="2"/>
    </row>
    <row r="368" spans="5:5" x14ac:dyDescent="0.2">
      <c r="E368" s="2"/>
    </row>
    <row r="369" spans="5:5" x14ac:dyDescent="0.2">
      <c r="E369" s="2"/>
    </row>
    <row r="370" spans="5:5" x14ac:dyDescent="0.2">
      <c r="E370" s="2"/>
    </row>
    <row r="371" spans="5:5" x14ac:dyDescent="0.2">
      <c r="E371" s="2"/>
    </row>
    <row r="372" spans="5:5" x14ac:dyDescent="0.2">
      <c r="E372" s="2"/>
    </row>
    <row r="373" spans="5:5" x14ac:dyDescent="0.2">
      <c r="E373" s="2"/>
    </row>
    <row r="374" spans="5:5" x14ac:dyDescent="0.2">
      <c r="E374" s="2"/>
    </row>
    <row r="375" spans="5:5" x14ac:dyDescent="0.2">
      <c r="E375" s="2"/>
    </row>
    <row r="376" spans="5:5" x14ac:dyDescent="0.2">
      <c r="E376" s="2"/>
    </row>
    <row r="377" spans="5:5" x14ac:dyDescent="0.2">
      <c r="E377" s="2"/>
    </row>
    <row r="378" spans="5:5" x14ac:dyDescent="0.2">
      <c r="E378" s="2"/>
    </row>
    <row r="379" spans="5:5" x14ac:dyDescent="0.2">
      <c r="E379" s="2"/>
    </row>
    <row r="380" spans="5:5" x14ac:dyDescent="0.2">
      <c r="E380" s="2"/>
    </row>
    <row r="381" spans="5:5" x14ac:dyDescent="0.2">
      <c r="E381" s="2"/>
    </row>
    <row r="382" spans="5:5" x14ac:dyDescent="0.2">
      <c r="E382" s="2"/>
    </row>
    <row r="383" spans="5:5" x14ac:dyDescent="0.2">
      <c r="E383" s="2"/>
    </row>
    <row r="384" spans="5:5" x14ac:dyDescent="0.2">
      <c r="E384" s="2"/>
    </row>
    <row r="385" spans="5:5" x14ac:dyDescent="0.2">
      <c r="E385" s="2"/>
    </row>
    <row r="386" spans="5:5" x14ac:dyDescent="0.2">
      <c r="E386" s="2"/>
    </row>
    <row r="387" spans="5:5" x14ac:dyDescent="0.2">
      <c r="E387" s="2"/>
    </row>
    <row r="388" spans="5:5" x14ac:dyDescent="0.2">
      <c r="E388" s="2"/>
    </row>
    <row r="389" spans="5:5" x14ac:dyDescent="0.2">
      <c r="E389" s="2"/>
    </row>
    <row r="390" spans="5:5" x14ac:dyDescent="0.2">
      <c r="E390" s="2"/>
    </row>
    <row r="391" spans="5:5" x14ac:dyDescent="0.2">
      <c r="E391" s="2"/>
    </row>
    <row r="392" spans="5:5" x14ac:dyDescent="0.2">
      <c r="E392" s="2"/>
    </row>
    <row r="393" spans="5:5" x14ac:dyDescent="0.2">
      <c r="E393" s="2"/>
    </row>
    <row r="394" spans="5:5" x14ac:dyDescent="0.2">
      <c r="E394" s="2"/>
    </row>
    <row r="395" spans="5:5" x14ac:dyDescent="0.2">
      <c r="E395" s="2"/>
    </row>
    <row r="396" spans="5:5" x14ac:dyDescent="0.2">
      <c r="E396" s="2"/>
    </row>
    <row r="397" spans="5:5" x14ac:dyDescent="0.2">
      <c r="E397" s="2"/>
    </row>
    <row r="398" spans="5:5" x14ac:dyDescent="0.2">
      <c r="E398" s="2"/>
    </row>
    <row r="399" spans="5:5" x14ac:dyDescent="0.2">
      <c r="E399" s="2"/>
    </row>
    <row r="400" spans="5:5" x14ac:dyDescent="0.2">
      <c r="E400" s="2"/>
    </row>
    <row r="401" spans="5:5" x14ac:dyDescent="0.2">
      <c r="E401" s="2"/>
    </row>
    <row r="402" spans="5:5" x14ac:dyDescent="0.2">
      <c r="E402" s="2"/>
    </row>
    <row r="403" spans="5:5" x14ac:dyDescent="0.2">
      <c r="E403" s="2"/>
    </row>
    <row r="404" spans="5:5" x14ac:dyDescent="0.2">
      <c r="E404" s="2"/>
    </row>
    <row r="405" spans="5:5" x14ac:dyDescent="0.2">
      <c r="E405" s="2"/>
    </row>
    <row r="406" spans="5:5" x14ac:dyDescent="0.2">
      <c r="E406" s="2"/>
    </row>
    <row r="407" spans="5:5" x14ac:dyDescent="0.2">
      <c r="E407" s="2"/>
    </row>
    <row r="408" spans="5:5" x14ac:dyDescent="0.2">
      <c r="E408" s="2"/>
    </row>
    <row r="409" spans="5:5" x14ac:dyDescent="0.2">
      <c r="E409" s="2"/>
    </row>
    <row r="410" spans="5:5" x14ac:dyDescent="0.2">
      <c r="E410" s="2"/>
    </row>
    <row r="411" spans="5:5" x14ac:dyDescent="0.2">
      <c r="E411" s="2"/>
    </row>
    <row r="412" spans="5:5" x14ac:dyDescent="0.2">
      <c r="E412" s="2"/>
    </row>
    <row r="413" spans="5:5" x14ac:dyDescent="0.2">
      <c r="E413" s="2"/>
    </row>
    <row r="414" spans="5:5" x14ac:dyDescent="0.2">
      <c r="E414" s="2"/>
    </row>
    <row r="415" spans="5:5" x14ac:dyDescent="0.2">
      <c r="E415" s="2"/>
    </row>
    <row r="416" spans="5:5" x14ac:dyDescent="0.2">
      <c r="E416" s="2"/>
    </row>
    <row r="417" spans="5:5" x14ac:dyDescent="0.2">
      <c r="E417" s="2"/>
    </row>
    <row r="418" spans="5:5" x14ac:dyDescent="0.2">
      <c r="E418" s="2"/>
    </row>
    <row r="419" spans="5:5" x14ac:dyDescent="0.2">
      <c r="E419" s="2"/>
    </row>
    <row r="420" spans="5:5" x14ac:dyDescent="0.2">
      <c r="E420" s="2"/>
    </row>
    <row r="421" spans="5:5" x14ac:dyDescent="0.2">
      <c r="E421" s="2"/>
    </row>
    <row r="422" spans="5:5" x14ac:dyDescent="0.2">
      <c r="E422" s="2"/>
    </row>
    <row r="423" spans="5:5" x14ac:dyDescent="0.2">
      <c r="E423" s="2"/>
    </row>
    <row r="424" spans="5:5" x14ac:dyDescent="0.2">
      <c r="E424" s="2"/>
    </row>
    <row r="425" spans="5:5" x14ac:dyDescent="0.2">
      <c r="E425" s="2"/>
    </row>
    <row r="426" spans="5:5" x14ac:dyDescent="0.2">
      <c r="E426" s="2"/>
    </row>
    <row r="427" spans="5:5" x14ac:dyDescent="0.2">
      <c r="E427" s="2"/>
    </row>
    <row r="428" spans="5:5" x14ac:dyDescent="0.2">
      <c r="E428" s="2"/>
    </row>
    <row r="429" spans="5:5" x14ac:dyDescent="0.2">
      <c r="E429" s="2"/>
    </row>
    <row r="430" spans="5:5" x14ac:dyDescent="0.2">
      <c r="E430" s="2"/>
    </row>
    <row r="431" spans="5:5" x14ac:dyDescent="0.2">
      <c r="E431" s="2"/>
    </row>
    <row r="432" spans="5:5" x14ac:dyDescent="0.2">
      <c r="E432" s="2"/>
    </row>
    <row r="433" spans="5:5" x14ac:dyDescent="0.2">
      <c r="E433" s="2"/>
    </row>
    <row r="434" spans="5:5" x14ac:dyDescent="0.2">
      <c r="E434" s="2"/>
    </row>
    <row r="435" spans="5:5" x14ac:dyDescent="0.2">
      <c r="E435" s="2"/>
    </row>
    <row r="436" spans="5:5" x14ac:dyDescent="0.2">
      <c r="E436" s="2"/>
    </row>
    <row r="437" spans="5:5" x14ac:dyDescent="0.2">
      <c r="E437" s="2"/>
    </row>
    <row r="438" spans="5:5" x14ac:dyDescent="0.2">
      <c r="E438" s="2"/>
    </row>
    <row r="439" spans="5:5" x14ac:dyDescent="0.2">
      <c r="E439" s="2"/>
    </row>
    <row r="440" spans="5:5" x14ac:dyDescent="0.2">
      <c r="E440" s="2"/>
    </row>
    <row r="441" spans="5:5" x14ac:dyDescent="0.2">
      <c r="E441" s="2"/>
    </row>
    <row r="442" spans="5:5" x14ac:dyDescent="0.2">
      <c r="E442" s="2"/>
    </row>
    <row r="443" spans="5:5" x14ac:dyDescent="0.2">
      <c r="E443" s="2"/>
    </row>
    <row r="444" spans="5:5" x14ac:dyDescent="0.2">
      <c r="E444" s="2"/>
    </row>
    <row r="445" spans="5:5" x14ac:dyDescent="0.2">
      <c r="E445" s="2"/>
    </row>
    <row r="446" spans="5:5" x14ac:dyDescent="0.2">
      <c r="E446" s="2"/>
    </row>
    <row r="447" spans="5:5" x14ac:dyDescent="0.2">
      <c r="E447" s="2"/>
    </row>
    <row r="448" spans="5:5" x14ac:dyDescent="0.2">
      <c r="E448" s="2"/>
    </row>
    <row r="449" spans="5:5" x14ac:dyDescent="0.2">
      <c r="E449" s="2"/>
    </row>
    <row r="450" spans="5:5" x14ac:dyDescent="0.2">
      <c r="E450" s="2"/>
    </row>
    <row r="451" spans="5:5" x14ac:dyDescent="0.2">
      <c r="E451" s="2"/>
    </row>
    <row r="452" spans="5:5" x14ac:dyDescent="0.2">
      <c r="E452" s="2"/>
    </row>
    <row r="453" spans="5:5" x14ac:dyDescent="0.2">
      <c r="E453" s="2"/>
    </row>
    <row r="454" spans="5:5" x14ac:dyDescent="0.2">
      <c r="E454" s="2"/>
    </row>
    <row r="455" spans="5:5" x14ac:dyDescent="0.2">
      <c r="E455" s="2"/>
    </row>
    <row r="456" spans="5:5" x14ac:dyDescent="0.2">
      <c r="E456" s="2"/>
    </row>
    <row r="457" spans="5:5" x14ac:dyDescent="0.2">
      <c r="E457" s="2"/>
    </row>
    <row r="458" spans="5:5" x14ac:dyDescent="0.2">
      <c r="E458" s="2"/>
    </row>
    <row r="459" spans="5:5" x14ac:dyDescent="0.2">
      <c r="E459" s="2"/>
    </row>
    <row r="460" spans="5:5" x14ac:dyDescent="0.2">
      <c r="E460" s="2"/>
    </row>
    <row r="461" spans="5:5" x14ac:dyDescent="0.2">
      <c r="E461" s="2"/>
    </row>
    <row r="462" spans="5:5" x14ac:dyDescent="0.2">
      <c r="E462" s="2"/>
    </row>
    <row r="463" spans="5:5" x14ac:dyDescent="0.2">
      <c r="E463" s="2"/>
    </row>
    <row r="464" spans="5:5" x14ac:dyDescent="0.2">
      <c r="E464" s="2"/>
    </row>
    <row r="465" spans="5:5" x14ac:dyDescent="0.2">
      <c r="E465" s="2"/>
    </row>
    <row r="466" spans="5:5" x14ac:dyDescent="0.2">
      <c r="E466" s="2"/>
    </row>
    <row r="467" spans="5:5" x14ac:dyDescent="0.2">
      <c r="E467" s="2"/>
    </row>
    <row r="468" spans="5:5" x14ac:dyDescent="0.2">
      <c r="E468" s="2"/>
    </row>
    <row r="469" spans="5:5" x14ac:dyDescent="0.2">
      <c r="E469" s="2"/>
    </row>
    <row r="470" spans="5:5" x14ac:dyDescent="0.2">
      <c r="E470" s="2"/>
    </row>
    <row r="471" spans="5:5" x14ac:dyDescent="0.2">
      <c r="E471" s="2"/>
    </row>
    <row r="472" spans="5:5" x14ac:dyDescent="0.2">
      <c r="E472" s="2"/>
    </row>
    <row r="473" spans="5:5" x14ac:dyDescent="0.2">
      <c r="E473" s="2"/>
    </row>
    <row r="474" spans="5:5" x14ac:dyDescent="0.2">
      <c r="E474" s="2"/>
    </row>
    <row r="475" spans="5:5" x14ac:dyDescent="0.2">
      <c r="E475" s="2"/>
    </row>
    <row r="476" spans="5:5" x14ac:dyDescent="0.2">
      <c r="E476" s="2"/>
    </row>
    <row r="477" spans="5:5" x14ac:dyDescent="0.2">
      <c r="E477" s="2"/>
    </row>
    <row r="478" spans="5:5" x14ac:dyDescent="0.2">
      <c r="E478" s="2"/>
    </row>
    <row r="479" spans="5:5" x14ac:dyDescent="0.2">
      <c r="E479" s="2"/>
    </row>
    <row r="480" spans="5:5" x14ac:dyDescent="0.2">
      <c r="E480" s="2"/>
    </row>
    <row r="481" spans="5:5" x14ac:dyDescent="0.2">
      <c r="E481" s="2"/>
    </row>
    <row r="482" spans="5:5" x14ac:dyDescent="0.2">
      <c r="E482" s="2"/>
    </row>
    <row r="483" spans="5:5" x14ac:dyDescent="0.2">
      <c r="E483" s="2"/>
    </row>
    <row r="484" spans="5:5" x14ac:dyDescent="0.2">
      <c r="E484" s="2"/>
    </row>
    <row r="485" spans="5:5" x14ac:dyDescent="0.2">
      <c r="E485" s="2"/>
    </row>
    <row r="486" spans="5:5" x14ac:dyDescent="0.2">
      <c r="E486" s="2"/>
    </row>
    <row r="487" spans="5:5" x14ac:dyDescent="0.2">
      <c r="E487" s="2"/>
    </row>
    <row r="488" spans="5:5" x14ac:dyDescent="0.2">
      <c r="E488" s="2"/>
    </row>
    <row r="489" spans="5:5" x14ac:dyDescent="0.2">
      <c r="E489" s="2"/>
    </row>
    <row r="490" spans="5:5" x14ac:dyDescent="0.2">
      <c r="E490" s="2"/>
    </row>
    <row r="491" spans="5:5" x14ac:dyDescent="0.2">
      <c r="E491" s="2"/>
    </row>
    <row r="492" spans="5:5" x14ac:dyDescent="0.2">
      <c r="E492" s="2"/>
    </row>
    <row r="493" spans="5:5" x14ac:dyDescent="0.2">
      <c r="E493" s="2"/>
    </row>
    <row r="494" spans="5:5" x14ac:dyDescent="0.2">
      <c r="E494" s="2"/>
    </row>
    <row r="495" spans="5:5" x14ac:dyDescent="0.2">
      <c r="E495" s="2"/>
    </row>
    <row r="496" spans="5:5" x14ac:dyDescent="0.2">
      <c r="E496" s="2"/>
    </row>
    <row r="497" spans="5:5" x14ac:dyDescent="0.2">
      <c r="E497" s="2"/>
    </row>
    <row r="498" spans="5:5" x14ac:dyDescent="0.2">
      <c r="E498" s="2"/>
    </row>
    <row r="499" spans="5:5" x14ac:dyDescent="0.2">
      <c r="E499" s="2"/>
    </row>
    <row r="500" spans="5:5" x14ac:dyDescent="0.2">
      <c r="E500" s="2"/>
    </row>
    <row r="501" spans="5:5" x14ac:dyDescent="0.2">
      <c r="E501" s="2"/>
    </row>
    <row r="502" spans="5:5" x14ac:dyDescent="0.2">
      <c r="E502" s="2"/>
    </row>
    <row r="503" spans="5:5" x14ac:dyDescent="0.2">
      <c r="E503" s="2"/>
    </row>
    <row r="504" spans="5:5" x14ac:dyDescent="0.2">
      <c r="E504" s="2"/>
    </row>
    <row r="505" spans="5:5" x14ac:dyDescent="0.2">
      <c r="E505" s="2"/>
    </row>
    <row r="506" spans="5:5" x14ac:dyDescent="0.2">
      <c r="E506" s="2"/>
    </row>
    <row r="507" spans="5:5" x14ac:dyDescent="0.2">
      <c r="E507" s="2"/>
    </row>
    <row r="508" spans="5:5" x14ac:dyDescent="0.2">
      <c r="E508" s="2"/>
    </row>
    <row r="509" spans="5:5" x14ac:dyDescent="0.2">
      <c r="E509" s="2"/>
    </row>
    <row r="510" spans="5:5" x14ac:dyDescent="0.2">
      <c r="E510" s="2"/>
    </row>
    <row r="511" spans="5:5" x14ac:dyDescent="0.2">
      <c r="E511" s="2"/>
    </row>
    <row r="512" spans="5:5" x14ac:dyDescent="0.2">
      <c r="E512" s="2"/>
    </row>
    <row r="513" spans="5:5" x14ac:dyDescent="0.2">
      <c r="E513" s="2"/>
    </row>
    <row r="514" spans="5:5" x14ac:dyDescent="0.2">
      <c r="E514" s="2"/>
    </row>
    <row r="515" spans="5:5" x14ac:dyDescent="0.2">
      <c r="E515" s="2"/>
    </row>
    <row r="516" spans="5:5" x14ac:dyDescent="0.2">
      <c r="E516" s="2"/>
    </row>
    <row r="517" spans="5:5" x14ac:dyDescent="0.2">
      <c r="E517" s="2"/>
    </row>
    <row r="518" spans="5:5" x14ac:dyDescent="0.2">
      <c r="E518" s="2"/>
    </row>
    <row r="519" spans="5:5" x14ac:dyDescent="0.2">
      <c r="E519" s="2"/>
    </row>
    <row r="520" spans="5:5" x14ac:dyDescent="0.2">
      <c r="E520" s="2"/>
    </row>
    <row r="521" spans="5:5" x14ac:dyDescent="0.2">
      <c r="E521" s="2"/>
    </row>
    <row r="522" spans="5:5" x14ac:dyDescent="0.2">
      <c r="E522" s="2"/>
    </row>
    <row r="523" spans="5:5" x14ac:dyDescent="0.2">
      <c r="E523" s="2"/>
    </row>
    <row r="524" spans="5:5" x14ac:dyDescent="0.2">
      <c r="E524" s="2"/>
    </row>
    <row r="525" spans="5:5" x14ac:dyDescent="0.2">
      <c r="E525" s="2"/>
    </row>
    <row r="526" spans="5:5" x14ac:dyDescent="0.2">
      <c r="E526" s="2"/>
    </row>
    <row r="527" spans="5:5" x14ac:dyDescent="0.2">
      <c r="E527" s="2"/>
    </row>
    <row r="528" spans="5:5" x14ac:dyDescent="0.2">
      <c r="E528" s="2"/>
    </row>
    <row r="529" spans="5:5" x14ac:dyDescent="0.2">
      <c r="E529" s="2"/>
    </row>
    <row r="530" spans="5:5" x14ac:dyDescent="0.2">
      <c r="E530" s="2"/>
    </row>
    <row r="531" spans="5:5" x14ac:dyDescent="0.2">
      <c r="E531" s="2"/>
    </row>
    <row r="532" spans="5:5" x14ac:dyDescent="0.2">
      <c r="E532" s="2"/>
    </row>
    <row r="533" spans="5:5" x14ac:dyDescent="0.2">
      <c r="E533" s="2"/>
    </row>
    <row r="534" spans="5:5" x14ac:dyDescent="0.2">
      <c r="E534" s="2"/>
    </row>
    <row r="535" spans="5:5" x14ac:dyDescent="0.2">
      <c r="E535" s="2"/>
    </row>
    <row r="536" spans="5:5" x14ac:dyDescent="0.2">
      <c r="E536" s="2"/>
    </row>
    <row r="537" spans="5:5" x14ac:dyDescent="0.2">
      <c r="E537" s="2"/>
    </row>
    <row r="538" spans="5:5" x14ac:dyDescent="0.2">
      <c r="E538" s="2"/>
    </row>
    <row r="539" spans="5:5" x14ac:dyDescent="0.2">
      <c r="E539" s="2"/>
    </row>
    <row r="540" spans="5:5" x14ac:dyDescent="0.2">
      <c r="E540" s="2"/>
    </row>
    <row r="541" spans="5:5" x14ac:dyDescent="0.2">
      <c r="E541" s="2"/>
    </row>
    <row r="542" spans="5:5" x14ac:dyDescent="0.2">
      <c r="E542" s="2"/>
    </row>
    <row r="543" spans="5:5" x14ac:dyDescent="0.2">
      <c r="E543" s="2"/>
    </row>
    <row r="544" spans="5:5" x14ac:dyDescent="0.2">
      <c r="E544" s="2"/>
    </row>
    <row r="545" spans="5:5" x14ac:dyDescent="0.2">
      <c r="E545" s="2"/>
    </row>
    <row r="546" spans="5:5" x14ac:dyDescent="0.2">
      <c r="E546" s="2"/>
    </row>
    <row r="547" spans="5:5" x14ac:dyDescent="0.2">
      <c r="E547" s="2"/>
    </row>
    <row r="548" spans="5:5" x14ac:dyDescent="0.2">
      <c r="E548" s="2"/>
    </row>
    <row r="549" spans="5:5" x14ac:dyDescent="0.2">
      <c r="E549" s="2"/>
    </row>
    <row r="550" spans="5:5" x14ac:dyDescent="0.2">
      <c r="E550" s="2"/>
    </row>
    <row r="551" spans="5:5" x14ac:dyDescent="0.2">
      <c r="E551" s="2"/>
    </row>
    <row r="552" spans="5:5" x14ac:dyDescent="0.2">
      <c r="E552" s="2"/>
    </row>
    <row r="553" spans="5:5" x14ac:dyDescent="0.2">
      <c r="E553" s="2"/>
    </row>
    <row r="554" spans="5:5" x14ac:dyDescent="0.2">
      <c r="E554" s="2"/>
    </row>
    <row r="555" spans="5:5" x14ac:dyDescent="0.2">
      <c r="E555" s="2"/>
    </row>
    <row r="556" spans="5:5" x14ac:dyDescent="0.2">
      <c r="E556" s="2"/>
    </row>
    <row r="557" spans="5:5" x14ac:dyDescent="0.2">
      <c r="E557" s="2"/>
    </row>
    <row r="558" spans="5:5" x14ac:dyDescent="0.2">
      <c r="E558" s="2"/>
    </row>
    <row r="559" spans="5:5" x14ac:dyDescent="0.2">
      <c r="E559" s="2"/>
    </row>
    <row r="560" spans="5:5" x14ac:dyDescent="0.2">
      <c r="E560" s="2"/>
    </row>
    <row r="561" spans="5:5" x14ac:dyDescent="0.2">
      <c r="E561" s="2"/>
    </row>
    <row r="562" spans="5:5" x14ac:dyDescent="0.2">
      <c r="E562" s="2"/>
    </row>
    <row r="563" spans="5:5" x14ac:dyDescent="0.2">
      <c r="E563" s="2"/>
    </row>
    <row r="564" spans="5:5" x14ac:dyDescent="0.2">
      <c r="E564" s="2"/>
    </row>
    <row r="565" spans="5:5" x14ac:dyDescent="0.2">
      <c r="E565" s="2"/>
    </row>
    <row r="566" spans="5:5" x14ac:dyDescent="0.2">
      <c r="E566" s="2"/>
    </row>
    <row r="567" spans="5:5" x14ac:dyDescent="0.2">
      <c r="E567" s="2"/>
    </row>
    <row r="568" spans="5:5" x14ac:dyDescent="0.2">
      <c r="E568" s="2"/>
    </row>
    <row r="569" spans="5:5" x14ac:dyDescent="0.2">
      <c r="E569" s="2"/>
    </row>
    <row r="570" spans="5:5" x14ac:dyDescent="0.2">
      <c r="E570" s="2"/>
    </row>
    <row r="571" spans="5:5" x14ac:dyDescent="0.2">
      <c r="E571" s="2"/>
    </row>
    <row r="572" spans="5:5" x14ac:dyDescent="0.2">
      <c r="E572" s="2"/>
    </row>
    <row r="573" spans="5:5" x14ac:dyDescent="0.2">
      <c r="E573" s="2"/>
    </row>
    <row r="574" spans="5:5" x14ac:dyDescent="0.2">
      <c r="E574" s="2"/>
    </row>
    <row r="575" spans="5:5" x14ac:dyDescent="0.2">
      <c r="E575" s="2"/>
    </row>
    <row r="576" spans="5:5" x14ac:dyDescent="0.2">
      <c r="E576" s="2"/>
    </row>
    <row r="577" spans="5:5" x14ac:dyDescent="0.2">
      <c r="E577" s="2"/>
    </row>
    <row r="578" spans="5:5" x14ac:dyDescent="0.2">
      <c r="E578" s="2"/>
    </row>
    <row r="579" spans="5:5" x14ac:dyDescent="0.2">
      <c r="E579" s="2"/>
    </row>
    <row r="580" spans="5:5" x14ac:dyDescent="0.2">
      <c r="E580" s="2"/>
    </row>
    <row r="581" spans="5:5" x14ac:dyDescent="0.2">
      <c r="E581" s="2"/>
    </row>
    <row r="582" spans="5:5" x14ac:dyDescent="0.2">
      <c r="E582" s="2"/>
    </row>
    <row r="583" spans="5:5" x14ac:dyDescent="0.2">
      <c r="E583" s="2"/>
    </row>
    <row r="584" spans="5:5" x14ac:dyDescent="0.2">
      <c r="E584" s="2"/>
    </row>
    <row r="585" spans="5:5" x14ac:dyDescent="0.2">
      <c r="E585" s="2"/>
    </row>
    <row r="586" spans="5:5" x14ac:dyDescent="0.2">
      <c r="E586" s="2"/>
    </row>
    <row r="587" spans="5:5" x14ac:dyDescent="0.2">
      <c r="E587" s="2"/>
    </row>
    <row r="588" spans="5:5" x14ac:dyDescent="0.2">
      <c r="E588" s="2"/>
    </row>
    <row r="589" spans="5:5" x14ac:dyDescent="0.2">
      <c r="E589" s="2"/>
    </row>
    <row r="590" spans="5:5" x14ac:dyDescent="0.2">
      <c r="E590" s="2"/>
    </row>
    <row r="591" spans="5:5" x14ac:dyDescent="0.2">
      <c r="E591" s="2"/>
    </row>
    <row r="592" spans="5:5" x14ac:dyDescent="0.2">
      <c r="E592" s="2"/>
    </row>
    <row r="593" spans="5:5" x14ac:dyDescent="0.2">
      <c r="E593" s="2"/>
    </row>
    <row r="594" spans="5:5" x14ac:dyDescent="0.2">
      <c r="E594" s="2"/>
    </row>
    <row r="595" spans="5:5" x14ac:dyDescent="0.2">
      <c r="E595" s="2"/>
    </row>
    <row r="596" spans="5:5" x14ac:dyDescent="0.2">
      <c r="E596" s="2"/>
    </row>
    <row r="597" spans="5:5" x14ac:dyDescent="0.2">
      <c r="E597" s="2"/>
    </row>
    <row r="598" spans="5:5" x14ac:dyDescent="0.2">
      <c r="E598" s="2"/>
    </row>
    <row r="599" spans="5:5" x14ac:dyDescent="0.2">
      <c r="E599" s="2"/>
    </row>
    <row r="600" spans="5:5" x14ac:dyDescent="0.2">
      <c r="E600" s="2"/>
    </row>
    <row r="601" spans="5:5" x14ac:dyDescent="0.2">
      <c r="E601" s="2"/>
    </row>
    <row r="602" spans="5:5" x14ac:dyDescent="0.2">
      <c r="E602" s="2"/>
    </row>
    <row r="603" spans="5:5" x14ac:dyDescent="0.2">
      <c r="E603" s="2"/>
    </row>
    <row r="604" spans="5:5" x14ac:dyDescent="0.2">
      <c r="E604" s="2"/>
    </row>
    <row r="605" spans="5:5" x14ac:dyDescent="0.2">
      <c r="E605" s="2"/>
    </row>
    <row r="606" spans="5:5" x14ac:dyDescent="0.2">
      <c r="E606" s="2"/>
    </row>
    <row r="607" spans="5:5" x14ac:dyDescent="0.2">
      <c r="E607" s="2"/>
    </row>
    <row r="608" spans="5:5" x14ac:dyDescent="0.2">
      <c r="E608" s="2"/>
    </row>
    <row r="609" spans="5:5" x14ac:dyDescent="0.2">
      <c r="E609" s="2"/>
    </row>
    <row r="610" spans="5:5" x14ac:dyDescent="0.2">
      <c r="E610" s="2"/>
    </row>
    <row r="611" spans="5:5" x14ac:dyDescent="0.2">
      <c r="E611" s="2"/>
    </row>
    <row r="612" spans="5:5" x14ac:dyDescent="0.2">
      <c r="E612" s="2"/>
    </row>
    <row r="613" spans="5:5" x14ac:dyDescent="0.2">
      <c r="E613" s="2"/>
    </row>
    <row r="614" spans="5:5" x14ac:dyDescent="0.2">
      <c r="E614" s="2"/>
    </row>
    <row r="615" spans="5:5" x14ac:dyDescent="0.2">
      <c r="E615" s="2"/>
    </row>
    <row r="616" spans="5:5" x14ac:dyDescent="0.2">
      <c r="E616" s="2"/>
    </row>
    <row r="617" spans="5:5" x14ac:dyDescent="0.2">
      <c r="E617" s="2"/>
    </row>
    <row r="618" spans="5:5" x14ac:dyDescent="0.2">
      <c r="E618" s="2"/>
    </row>
    <row r="619" spans="5:5" x14ac:dyDescent="0.2">
      <c r="E619" s="2"/>
    </row>
    <row r="620" spans="5:5" x14ac:dyDescent="0.2">
      <c r="E620" s="2"/>
    </row>
    <row r="621" spans="5:5" x14ac:dyDescent="0.2">
      <c r="E621" s="2"/>
    </row>
    <row r="622" spans="5:5" x14ac:dyDescent="0.2">
      <c r="E622" s="2"/>
    </row>
    <row r="623" spans="5:5" x14ac:dyDescent="0.2">
      <c r="E623" s="2"/>
    </row>
    <row r="624" spans="5:5" x14ac:dyDescent="0.2">
      <c r="E624" s="2"/>
    </row>
    <row r="625" spans="5:5" x14ac:dyDescent="0.2">
      <c r="E625" s="2"/>
    </row>
    <row r="626" spans="5:5" x14ac:dyDescent="0.2">
      <c r="E626" s="2"/>
    </row>
    <row r="627" spans="5:5" x14ac:dyDescent="0.2">
      <c r="E627" s="2"/>
    </row>
    <row r="628" spans="5:5" x14ac:dyDescent="0.2">
      <c r="E628" s="2"/>
    </row>
    <row r="629" spans="5:5" x14ac:dyDescent="0.2">
      <c r="E629" s="2"/>
    </row>
    <row r="630" spans="5:5" x14ac:dyDescent="0.2">
      <c r="E630" s="2"/>
    </row>
    <row r="631" spans="5:5" x14ac:dyDescent="0.2">
      <c r="E631" s="2"/>
    </row>
    <row r="632" spans="5:5" x14ac:dyDescent="0.2">
      <c r="E632" s="2"/>
    </row>
    <row r="633" spans="5:5" x14ac:dyDescent="0.2">
      <c r="E633" s="2"/>
    </row>
    <row r="634" spans="5:5" x14ac:dyDescent="0.2">
      <c r="E634" s="2"/>
    </row>
    <row r="635" spans="5:5" x14ac:dyDescent="0.2">
      <c r="E635" s="2"/>
    </row>
    <row r="636" spans="5:5" x14ac:dyDescent="0.2">
      <c r="E636" s="2"/>
    </row>
    <row r="637" spans="5:5" x14ac:dyDescent="0.2">
      <c r="E637" s="2"/>
    </row>
    <row r="638" spans="5:5" x14ac:dyDescent="0.2">
      <c r="E638" s="2"/>
    </row>
    <row r="639" spans="5:5" x14ac:dyDescent="0.2">
      <c r="E639" s="2"/>
    </row>
    <row r="640" spans="5:5" x14ac:dyDescent="0.2">
      <c r="E640" s="2"/>
    </row>
    <row r="641" spans="5:5" x14ac:dyDescent="0.2">
      <c r="E641" s="2"/>
    </row>
    <row r="642" spans="5:5" x14ac:dyDescent="0.2">
      <c r="E642" s="2"/>
    </row>
    <row r="643" spans="5:5" x14ac:dyDescent="0.2">
      <c r="E643" s="2"/>
    </row>
    <row r="644" spans="5:5" x14ac:dyDescent="0.2">
      <c r="E644" s="2"/>
    </row>
    <row r="645" spans="5:5" x14ac:dyDescent="0.2">
      <c r="E645" s="2"/>
    </row>
    <row r="646" spans="5:5" x14ac:dyDescent="0.2">
      <c r="E646" s="2"/>
    </row>
    <row r="647" spans="5:5" x14ac:dyDescent="0.2">
      <c r="E647" s="2"/>
    </row>
    <row r="648" spans="5:5" x14ac:dyDescent="0.2">
      <c r="E648" s="2"/>
    </row>
    <row r="649" spans="5:5" x14ac:dyDescent="0.2">
      <c r="E649" s="2"/>
    </row>
    <row r="650" spans="5:5" x14ac:dyDescent="0.2">
      <c r="E650" s="2"/>
    </row>
    <row r="651" spans="5:5" x14ac:dyDescent="0.2">
      <c r="E651" s="2"/>
    </row>
    <row r="652" spans="5:5" x14ac:dyDescent="0.2">
      <c r="E652" s="2"/>
    </row>
    <row r="653" spans="5:5" x14ac:dyDescent="0.2">
      <c r="E653" s="2"/>
    </row>
    <row r="654" spans="5:5" x14ac:dyDescent="0.2">
      <c r="E654" s="2"/>
    </row>
    <row r="655" spans="5:5" x14ac:dyDescent="0.2">
      <c r="E655" s="2"/>
    </row>
    <row r="656" spans="5:5" x14ac:dyDescent="0.2">
      <c r="E656" s="2"/>
    </row>
    <row r="657" spans="5:5" x14ac:dyDescent="0.2">
      <c r="E657" s="2"/>
    </row>
    <row r="658" spans="5:5" x14ac:dyDescent="0.2">
      <c r="E658" s="2"/>
    </row>
    <row r="659" spans="5:5" x14ac:dyDescent="0.2">
      <c r="E659" s="2"/>
    </row>
    <row r="660" spans="5:5" x14ac:dyDescent="0.2">
      <c r="E660" s="2"/>
    </row>
    <row r="661" spans="5:5" x14ac:dyDescent="0.2">
      <c r="E661" s="2"/>
    </row>
    <row r="662" spans="5:5" x14ac:dyDescent="0.2">
      <c r="E662" s="2"/>
    </row>
    <row r="663" spans="5:5" x14ac:dyDescent="0.2">
      <c r="E663" s="2"/>
    </row>
    <row r="664" spans="5:5" x14ac:dyDescent="0.2">
      <c r="E664" s="2"/>
    </row>
    <row r="665" spans="5:5" x14ac:dyDescent="0.2">
      <c r="E665" s="2"/>
    </row>
    <row r="666" spans="5:5" x14ac:dyDescent="0.2">
      <c r="E666" s="2"/>
    </row>
    <row r="667" spans="5:5" x14ac:dyDescent="0.2">
      <c r="E667" s="2"/>
    </row>
    <row r="668" spans="5:5" x14ac:dyDescent="0.2">
      <c r="E668" s="2"/>
    </row>
    <row r="669" spans="5:5" x14ac:dyDescent="0.2">
      <c r="E669" s="2"/>
    </row>
    <row r="670" spans="5:5" x14ac:dyDescent="0.2">
      <c r="E670" s="2"/>
    </row>
    <row r="671" spans="5:5" x14ac:dyDescent="0.2">
      <c r="E671" s="2"/>
    </row>
    <row r="672" spans="5:5" x14ac:dyDescent="0.2">
      <c r="E672" s="2"/>
    </row>
    <row r="673" spans="5:5" x14ac:dyDescent="0.2">
      <c r="E673" s="2"/>
    </row>
    <row r="674" spans="5:5" x14ac:dyDescent="0.2">
      <c r="E674" s="2"/>
    </row>
    <row r="675" spans="5:5" x14ac:dyDescent="0.2">
      <c r="E675" s="2"/>
    </row>
    <row r="676" spans="5:5" x14ac:dyDescent="0.2">
      <c r="E676" s="2"/>
    </row>
    <row r="677" spans="5:5" x14ac:dyDescent="0.2">
      <c r="E677" s="2"/>
    </row>
    <row r="678" spans="5:5" x14ac:dyDescent="0.2">
      <c r="E678" s="2"/>
    </row>
    <row r="679" spans="5:5" x14ac:dyDescent="0.2">
      <c r="E679" s="2"/>
    </row>
    <row r="680" spans="5:5" x14ac:dyDescent="0.2">
      <c r="E680" s="2"/>
    </row>
    <row r="681" spans="5:5" x14ac:dyDescent="0.2">
      <c r="E681" s="2"/>
    </row>
    <row r="682" spans="5:5" x14ac:dyDescent="0.2">
      <c r="E682" s="2"/>
    </row>
    <row r="683" spans="5:5" x14ac:dyDescent="0.2">
      <c r="E683" s="2"/>
    </row>
    <row r="684" spans="5:5" x14ac:dyDescent="0.2">
      <c r="E684" s="2"/>
    </row>
    <row r="685" spans="5:5" x14ac:dyDescent="0.2">
      <c r="E685" s="2"/>
    </row>
    <row r="686" spans="5:5" x14ac:dyDescent="0.2">
      <c r="E686" s="2"/>
    </row>
    <row r="687" spans="5:5" x14ac:dyDescent="0.2">
      <c r="E687" s="2"/>
    </row>
    <row r="688" spans="5:5" x14ac:dyDescent="0.2">
      <c r="E688" s="2"/>
    </row>
    <row r="689" spans="5:5" x14ac:dyDescent="0.2">
      <c r="E689" s="2"/>
    </row>
    <row r="690" spans="5:5" x14ac:dyDescent="0.2">
      <c r="E690" s="2"/>
    </row>
    <row r="691" spans="5:5" x14ac:dyDescent="0.2">
      <c r="E691" s="2"/>
    </row>
    <row r="692" spans="5:5" x14ac:dyDescent="0.2">
      <c r="E692" s="2"/>
    </row>
    <row r="693" spans="5:5" x14ac:dyDescent="0.2">
      <c r="E693" s="2"/>
    </row>
    <row r="694" spans="5:5" x14ac:dyDescent="0.2">
      <c r="E694" s="2"/>
    </row>
    <row r="695" spans="5:5" x14ac:dyDescent="0.2">
      <c r="E695" s="2"/>
    </row>
    <row r="696" spans="5:5" x14ac:dyDescent="0.2">
      <c r="E696" s="2"/>
    </row>
    <row r="697" spans="5:5" x14ac:dyDescent="0.2">
      <c r="E697" s="2"/>
    </row>
    <row r="698" spans="5:5" x14ac:dyDescent="0.2">
      <c r="E698" s="2"/>
    </row>
    <row r="699" spans="5:5" x14ac:dyDescent="0.2">
      <c r="E699" s="2"/>
    </row>
    <row r="700" spans="5:5" x14ac:dyDescent="0.2">
      <c r="E700" s="2"/>
    </row>
    <row r="701" spans="5:5" x14ac:dyDescent="0.2">
      <c r="E701" s="2"/>
    </row>
    <row r="702" spans="5:5" x14ac:dyDescent="0.2">
      <c r="E702" s="2"/>
    </row>
    <row r="703" spans="5:5" x14ac:dyDescent="0.2">
      <c r="E703" s="2"/>
    </row>
    <row r="704" spans="5:5" x14ac:dyDescent="0.2">
      <c r="E704" s="2"/>
    </row>
    <row r="705" spans="5:5" x14ac:dyDescent="0.2">
      <c r="E705" s="2"/>
    </row>
    <row r="706" spans="5:5" x14ac:dyDescent="0.2">
      <c r="E706" s="2"/>
    </row>
    <row r="707" spans="5:5" x14ac:dyDescent="0.2">
      <c r="E707" s="2"/>
    </row>
    <row r="708" spans="5:5" x14ac:dyDescent="0.2">
      <c r="E708" s="2"/>
    </row>
    <row r="709" spans="5:5" x14ac:dyDescent="0.2">
      <c r="E709" s="2"/>
    </row>
    <row r="710" spans="5:5" x14ac:dyDescent="0.2">
      <c r="E710" s="2"/>
    </row>
    <row r="711" spans="5:5" x14ac:dyDescent="0.2">
      <c r="E711" s="2"/>
    </row>
    <row r="712" spans="5:5" x14ac:dyDescent="0.2">
      <c r="E712" s="2"/>
    </row>
    <row r="713" spans="5:5" x14ac:dyDescent="0.2">
      <c r="E713" s="2"/>
    </row>
    <row r="714" spans="5:5" x14ac:dyDescent="0.2">
      <c r="E714" s="2"/>
    </row>
    <row r="715" spans="5:5" x14ac:dyDescent="0.2">
      <c r="E715" s="2"/>
    </row>
    <row r="716" spans="5:5" x14ac:dyDescent="0.2">
      <c r="E716" s="2"/>
    </row>
    <row r="717" spans="5:5" x14ac:dyDescent="0.2">
      <c r="E717" s="2"/>
    </row>
    <row r="718" spans="5:5" x14ac:dyDescent="0.2">
      <c r="E718" s="2"/>
    </row>
    <row r="719" spans="5:5" x14ac:dyDescent="0.2">
      <c r="E719" s="2"/>
    </row>
    <row r="720" spans="5:5" x14ac:dyDescent="0.2">
      <c r="E720" s="2"/>
    </row>
    <row r="721" spans="5:5" x14ac:dyDescent="0.2">
      <c r="E721" s="2"/>
    </row>
    <row r="722" spans="5:5" x14ac:dyDescent="0.2">
      <c r="E722" s="2"/>
    </row>
    <row r="723" spans="5:5" x14ac:dyDescent="0.2">
      <c r="E723" s="2"/>
    </row>
    <row r="724" spans="5:5" x14ac:dyDescent="0.2">
      <c r="E724" s="2"/>
    </row>
    <row r="725" spans="5:5" x14ac:dyDescent="0.2">
      <c r="E725" s="2"/>
    </row>
    <row r="726" spans="5:5" x14ac:dyDescent="0.2">
      <c r="E726" s="2"/>
    </row>
    <row r="727" spans="5:5" x14ac:dyDescent="0.2">
      <c r="E727" s="2"/>
    </row>
    <row r="728" spans="5:5" x14ac:dyDescent="0.2">
      <c r="E728" s="2"/>
    </row>
    <row r="729" spans="5:5" x14ac:dyDescent="0.2">
      <c r="E729" s="2"/>
    </row>
    <row r="730" spans="5:5" x14ac:dyDescent="0.2">
      <c r="E730" s="2"/>
    </row>
    <row r="731" spans="5:5" x14ac:dyDescent="0.2">
      <c r="E731" s="2"/>
    </row>
    <row r="732" spans="5:5" x14ac:dyDescent="0.2">
      <c r="E732" s="2"/>
    </row>
    <row r="733" spans="5:5" x14ac:dyDescent="0.2">
      <c r="E733" s="2"/>
    </row>
    <row r="734" spans="5:5" x14ac:dyDescent="0.2">
      <c r="E734" s="2"/>
    </row>
    <row r="735" spans="5:5" x14ac:dyDescent="0.2">
      <c r="E735" s="2"/>
    </row>
    <row r="736" spans="5:5" x14ac:dyDescent="0.2">
      <c r="E736" s="2"/>
    </row>
    <row r="737" spans="5:5" x14ac:dyDescent="0.2">
      <c r="E737" s="2"/>
    </row>
    <row r="738" spans="5:5" x14ac:dyDescent="0.2">
      <c r="E738" s="2"/>
    </row>
    <row r="739" spans="5:5" x14ac:dyDescent="0.2">
      <c r="E739" s="2"/>
    </row>
    <row r="740" spans="5:5" x14ac:dyDescent="0.2">
      <c r="E740" s="2"/>
    </row>
    <row r="741" spans="5:5" x14ac:dyDescent="0.2">
      <c r="E741" s="2"/>
    </row>
    <row r="742" spans="5:5" x14ac:dyDescent="0.2">
      <c r="E742" s="2"/>
    </row>
    <row r="743" spans="5:5" x14ac:dyDescent="0.2">
      <c r="E743" s="2"/>
    </row>
    <row r="744" spans="5:5" x14ac:dyDescent="0.2">
      <c r="E744" s="2"/>
    </row>
    <row r="745" spans="5:5" x14ac:dyDescent="0.2">
      <c r="E745" s="2"/>
    </row>
    <row r="746" spans="5:5" x14ac:dyDescent="0.2">
      <c r="E746" s="2"/>
    </row>
    <row r="747" spans="5:5" x14ac:dyDescent="0.2">
      <c r="E747" s="2"/>
    </row>
    <row r="748" spans="5:5" x14ac:dyDescent="0.2">
      <c r="E748" s="2"/>
    </row>
    <row r="749" spans="5:5" x14ac:dyDescent="0.2">
      <c r="E749" s="2"/>
    </row>
    <row r="750" spans="5:5" x14ac:dyDescent="0.2">
      <c r="E750" s="2"/>
    </row>
    <row r="751" spans="5:5" x14ac:dyDescent="0.2">
      <c r="E751" s="2"/>
    </row>
    <row r="752" spans="5:5" x14ac:dyDescent="0.2">
      <c r="E752" s="2"/>
    </row>
    <row r="753" spans="5:5" x14ac:dyDescent="0.2">
      <c r="E753" s="2"/>
    </row>
    <row r="754" spans="5:5" x14ac:dyDescent="0.2">
      <c r="E754" s="2"/>
    </row>
    <row r="755" spans="5:5" x14ac:dyDescent="0.2">
      <c r="E755" s="2"/>
    </row>
    <row r="756" spans="5:5" x14ac:dyDescent="0.2">
      <c r="E756" s="2"/>
    </row>
    <row r="757" spans="5:5" x14ac:dyDescent="0.2">
      <c r="E757" s="2"/>
    </row>
    <row r="758" spans="5:5" x14ac:dyDescent="0.2">
      <c r="E758" s="2"/>
    </row>
    <row r="759" spans="5:5" x14ac:dyDescent="0.2">
      <c r="E759" s="2"/>
    </row>
    <row r="760" spans="5:5" x14ac:dyDescent="0.2">
      <c r="E760" s="2"/>
    </row>
    <row r="761" spans="5:5" x14ac:dyDescent="0.2">
      <c r="E761" s="2"/>
    </row>
    <row r="762" spans="5:5" x14ac:dyDescent="0.2">
      <c r="E762" s="2"/>
    </row>
    <row r="763" spans="5:5" x14ac:dyDescent="0.2">
      <c r="E763" s="2"/>
    </row>
    <row r="764" spans="5:5" x14ac:dyDescent="0.2">
      <c r="E764" s="2"/>
    </row>
    <row r="765" spans="5:5" x14ac:dyDescent="0.2">
      <c r="E765" s="2"/>
    </row>
    <row r="766" spans="5:5" x14ac:dyDescent="0.2">
      <c r="E766" s="2"/>
    </row>
    <row r="767" spans="5:5" x14ac:dyDescent="0.2">
      <c r="E767" s="2"/>
    </row>
    <row r="768" spans="5:5" x14ac:dyDescent="0.2">
      <c r="E768" s="2"/>
    </row>
    <row r="769" spans="5:5" x14ac:dyDescent="0.2">
      <c r="E769" s="2"/>
    </row>
    <row r="770" spans="5:5" x14ac:dyDescent="0.2">
      <c r="E770" s="2"/>
    </row>
    <row r="771" spans="5:5" x14ac:dyDescent="0.2">
      <c r="E771" s="2"/>
    </row>
    <row r="772" spans="5:5" x14ac:dyDescent="0.2">
      <c r="E772" s="2"/>
    </row>
    <row r="773" spans="5:5" x14ac:dyDescent="0.2">
      <c r="E773" s="2"/>
    </row>
    <row r="774" spans="5:5" x14ac:dyDescent="0.2">
      <c r="E774" s="2"/>
    </row>
    <row r="775" spans="5:5" x14ac:dyDescent="0.2">
      <c r="E775" s="2"/>
    </row>
    <row r="776" spans="5:5" x14ac:dyDescent="0.2">
      <c r="E776" s="2"/>
    </row>
    <row r="777" spans="5:5" x14ac:dyDescent="0.2">
      <c r="E777" s="2"/>
    </row>
    <row r="778" spans="5:5" x14ac:dyDescent="0.2">
      <c r="E778" s="2"/>
    </row>
    <row r="779" spans="5:5" x14ac:dyDescent="0.2">
      <c r="E779" s="2"/>
    </row>
    <row r="780" spans="5:5" x14ac:dyDescent="0.2">
      <c r="E780" s="2"/>
    </row>
    <row r="781" spans="5:5" x14ac:dyDescent="0.2">
      <c r="E781" s="2"/>
    </row>
    <row r="782" spans="5:5" x14ac:dyDescent="0.2">
      <c r="E782" s="2"/>
    </row>
    <row r="783" spans="5:5" x14ac:dyDescent="0.2">
      <c r="E783" s="2"/>
    </row>
    <row r="784" spans="5:5" x14ac:dyDescent="0.2">
      <c r="E784" s="2"/>
    </row>
    <row r="785" spans="5:5" x14ac:dyDescent="0.2">
      <c r="E785" s="2"/>
    </row>
    <row r="786" spans="5:5" x14ac:dyDescent="0.2">
      <c r="E786" s="2"/>
    </row>
    <row r="787" spans="5:5" x14ac:dyDescent="0.2">
      <c r="E787" s="2"/>
    </row>
    <row r="788" spans="5:5" x14ac:dyDescent="0.2">
      <c r="E788" s="2"/>
    </row>
    <row r="789" spans="5:5" x14ac:dyDescent="0.2">
      <c r="E789" s="2"/>
    </row>
    <row r="790" spans="5:5" x14ac:dyDescent="0.2">
      <c r="E790" s="2"/>
    </row>
    <row r="791" spans="5:5" x14ac:dyDescent="0.2">
      <c r="E791" s="2"/>
    </row>
    <row r="792" spans="5:5" x14ac:dyDescent="0.2">
      <c r="E792" s="2"/>
    </row>
    <row r="793" spans="5:5" x14ac:dyDescent="0.2">
      <c r="E793" s="2"/>
    </row>
    <row r="794" spans="5:5" x14ac:dyDescent="0.2">
      <c r="E794" s="2"/>
    </row>
    <row r="795" spans="5:5" x14ac:dyDescent="0.2">
      <c r="E795" s="2"/>
    </row>
    <row r="796" spans="5:5" x14ac:dyDescent="0.2">
      <c r="E796" s="2"/>
    </row>
    <row r="797" spans="5:5" x14ac:dyDescent="0.2">
      <c r="E797" s="2"/>
    </row>
    <row r="798" spans="5:5" x14ac:dyDescent="0.2">
      <c r="E798" s="2"/>
    </row>
    <row r="799" spans="5:5" x14ac:dyDescent="0.2">
      <c r="E799" s="2"/>
    </row>
    <row r="800" spans="5:5" x14ac:dyDescent="0.2">
      <c r="E800" s="2"/>
    </row>
    <row r="801" spans="5:5" x14ac:dyDescent="0.2">
      <c r="E801" s="2"/>
    </row>
    <row r="802" spans="5:5" x14ac:dyDescent="0.2">
      <c r="E802" s="2"/>
    </row>
    <row r="803" spans="5:5" x14ac:dyDescent="0.2">
      <c r="E803" s="2"/>
    </row>
    <row r="804" spans="5:5" x14ac:dyDescent="0.2">
      <c r="E804" s="2"/>
    </row>
    <row r="805" spans="5:5" x14ac:dyDescent="0.2">
      <c r="E805" s="2"/>
    </row>
    <row r="806" spans="5:5" x14ac:dyDescent="0.2">
      <c r="E806" s="2"/>
    </row>
    <row r="807" spans="5:5" x14ac:dyDescent="0.2">
      <c r="E807" s="2"/>
    </row>
    <row r="808" spans="5:5" x14ac:dyDescent="0.2">
      <c r="E808" s="2"/>
    </row>
    <row r="809" spans="5:5" x14ac:dyDescent="0.2">
      <c r="E809" s="2"/>
    </row>
    <row r="810" spans="5:5" x14ac:dyDescent="0.2">
      <c r="E810" s="2"/>
    </row>
    <row r="811" spans="5:5" x14ac:dyDescent="0.2">
      <c r="E811" s="2"/>
    </row>
    <row r="812" spans="5:5" x14ac:dyDescent="0.2">
      <c r="E812" s="2"/>
    </row>
    <row r="813" spans="5:5" x14ac:dyDescent="0.2">
      <c r="E813" s="2"/>
    </row>
    <row r="814" spans="5:5" x14ac:dyDescent="0.2">
      <c r="E814" s="2"/>
    </row>
    <row r="815" spans="5:5" x14ac:dyDescent="0.2">
      <c r="E815" s="2"/>
    </row>
    <row r="816" spans="5:5" x14ac:dyDescent="0.2">
      <c r="E816" s="2"/>
    </row>
    <row r="817" spans="5:5" x14ac:dyDescent="0.2">
      <c r="E817" s="2"/>
    </row>
    <row r="818" spans="5:5" x14ac:dyDescent="0.2">
      <c r="E818" s="2"/>
    </row>
    <row r="819" spans="5:5" x14ac:dyDescent="0.2">
      <c r="E819" s="2"/>
    </row>
    <row r="820" spans="5:5" x14ac:dyDescent="0.2">
      <c r="E820" s="2"/>
    </row>
    <row r="821" spans="5:5" x14ac:dyDescent="0.2">
      <c r="E821" s="2"/>
    </row>
    <row r="822" spans="5:5" x14ac:dyDescent="0.2">
      <c r="E822" s="2"/>
    </row>
    <row r="823" spans="5:5" x14ac:dyDescent="0.2">
      <c r="E823" s="2"/>
    </row>
    <row r="824" spans="5:5" x14ac:dyDescent="0.2">
      <c r="E824" s="2"/>
    </row>
    <row r="825" spans="5:5" x14ac:dyDescent="0.2">
      <c r="E825" s="2"/>
    </row>
    <row r="826" spans="5:5" x14ac:dyDescent="0.2">
      <c r="E826" s="2"/>
    </row>
    <row r="827" spans="5:5" x14ac:dyDescent="0.2">
      <c r="E827" s="2"/>
    </row>
    <row r="828" spans="5:5" x14ac:dyDescent="0.2">
      <c r="E828" s="2"/>
    </row>
    <row r="829" spans="5:5" x14ac:dyDescent="0.2">
      <c r="E829" s="2"/>
    </row>
    <row r="830" spans="5:5" x14ac:dyDescent="0.2">
      <c r="E830" s="2"/>
    </row>
    <row r="831" spans="5:5" x14ac:dyDescent="0.2">
      <c r="E831" s="2"/>
    </row>
    <row r="832" spans="5:5" x14ac:dyDescent="0.2">
      <c r="E832" s="2"/>
    </row>
    <row r="833" spans="5:5" x14ac:dyDescent="0.2">
      <c r="E833" s="2"/>
    </row>
    <row r="834" spans="5:5" x14ac:dyDescent="0.2">
      <c r="E834" s="2"/>
    </row>
    <row r="835" spans="5:5" x14ac:dyDescent="0.2">
      <c r="E835" s="2"/>
    </row>
    <row r="836" spans="5:5" x14ac:dyDescent="0.2">
      <c r="E836" s="2"/>
    </row>
    <row r="837" spans="5:5" x14ac:dyDescent="0.2">
      <c r="E837" s="2"/>
    </row>
    <row r="838" spans="5:5" x14ac:dyDescent="0.2">
      <c r="E838" s="2"/>
    </row>
    <row r="839" spans="5:5" x14ac:dyDescent="0.2">
      <c r="E839" s="2"/>
    </row>
    <row r="840" spans="5:5" x14ac:dyDescent="0.2">
      <c r="E840" s="2"/>
    </row>
    <row r="841" spans="5:5" x14ac:dyDescent="0.2">
      <c r="E841" s="2"/>
    </row>
    <row r="842" spans="5:5" x14ac:dyDescent="0.2">
      <c r="E842" s="2"/>
    </row>
    <row r="843" spans="5:5" x14ac:dyDescent="0.2">
      <c r="E843" s="2"/>
    </row>
    <row r="844" spans="5:5" x14ac:dyDescent="0.2">
      <c r="E844" s="2"/>
    </row>
    <row r="845" spans="5:5" x14ac:dyDescent="0.2">
      <c r="E845" s="2"/>
    </row>
    <row r="846" spans="5:5" x14ac:dyDescent="0.2">
      <c r="E846" s="2"/>
    </row>
    <row r="847" spans="5:5" x14ac:dyDescent="0.2">
      <c r="E847" s="2"/>
    </row>
    <row r="848" spans="5:5" x14ac:dyDescent="0.2">
      <c r="E848" s="2"/>
    </row>
    <row r="849" spans="5:5" x14ac:dyDescent="0.2">
      <c r="E849" s="2"/>
    </row>
    <row r="850" spans="5:5" x14ac:dyDescent="0.2">
      <c r="E850" s="2"/>
    </row>
    <row r="851" spans="5:5" x14ac:dyDescent="0.2">
      <c r="E851" s="2"/>
    </row>
    <row r="852" spans="5:5" x14ac:dyDescent="0.2">
      <c r="E852" s="2"/>
    </row>
    <row r="853" spans="5:5" x14ac:dyDescent="0.2">
      <c r="E853" s="2"/>
    </row>
    <row r="854" spans="5:5" x14ac:dyDescent="0.2">
      <c r="E854" s="2"/>
    </row>
    <row r="855" spans="5:5" x14ac:dyDescent="0.2">
      <c r="E855" s="2"/>
    </row>
    <row r="856" spans="5:5" x14ac:dyDescent="0.2">
      <c r="E856" s="2"/>
    </row>
    <row r="857" spans="5:5" x14ac:dyDescent="0.2">
      <c r="E857" s="2"/>
    </row>
    <row r="858" spans="5:5" x14ac:dyDescent="0.2">
      <c r="E858" s="2"/>
    </row>
    <row r="859" spans="5:5" x14ac:dyDescent="0.2">
      <c r="E859" s="2"/>
    </row>
    <row r="860" spans="5:5" x14ac:dyDescent="0.2">
      <c r="E860" s="2"/>
    </row>
    <row r="861" spans="5:5" x14ac:dyDescent="0.2">
      <c r="E861" s="2"/>
    </row>
    <row r="862" spans="5:5" x14ac:dyDescent="0.2">
      <c r="E862" s="2"/>
    </row>
    <row r="863" spans="5:5" x14ac:dyDescent="0.2">
      <c r="E863" s="2"/>
    </row>
    <row r="864" spans="5:5" x14ac:dyDescent="0.2">
      <c r="E864" s="2"/>
    </row>
    <row r="865" spans="5:5" x14ac:dyDescent="0.2">
      <c r="E865" s="2"/>
    </row>
    <row r="866" spans="5:5" x14ac:dyDescent="0.2">
      <c r="E866" s="2"/>
    </row>
    <row r="867" spans="5:5" x14ac:dyDescent="0.2">
      <c r="E867" s="2"/>
    </row>
    <row r="868" spans="5:5" x14ac:dyDescent="0.2">
      <c r="E868" s="2"/>
    </row>
    <row r="869" spans="5:5" x14ac:dyDescent="0.2">
      <c r="E869" s="2"/>
    </row>
    <row r="870" spans="5:5" x14ac:dyDescent="0.2">
      <c r="E870" s="2"/>
    </row>
    <row r="871" spans="5:5" x14ac:dyDescent="0.2">
      <c r="E871" s="2"/>
    </row>
    <row r="872" spans="5:5" x14ac:dyDescent="0.2">
      <c r="E872" s="2"/>
    </row>
    <row r="873" spans="5:5" x14ac:dyDescent="0.2">
      <c r="E873" s="2"/>
    </row>
    <row r="874" spans="5:5" x14ac:dyDescent="0.2">
      <c r="E874" s="2"/>
    </row>
    <row r="875" spans="5:5" x14ac:dyDescent="0.2">
      <c r="E875" s="2"/>
    </row>
    <row r="876" spans="5:5" x14ac:dyDescent="0.2">
      <c r="E876" s="2"/>
    </row>
    <row r="877" spans="5:5" x14ac:dyDescent="0.2">
      <c r="E877" s="2"/>
    </row>
    <row r="878" spans="5:5" x14ac:dyDescent="0.2">
      <c r="E878" s="2"/>
    </row>
    <row r="879" spans="5:5" x14ac:dyDescent="0.2">
      <c r="E879" s="2"/>
    </row>
    <row r="880" spans="5:5" x14ac:dyDescent="0.2">
      <c r="E880" s="2"/>
    </row>
    <row r="881" spans="5:5" x14ac:dyDescent="0.2">
      <c r="E881" s="2"/>
    </row>
    <row r="882" spans="5:5" x14ac:dyDescent="0.2">
      <c r="E882" s="2"/>
    </row>
    <row r="883" spans="5:5" x14ac:dyDescent="0.2">
      <c r="E883" s="2"/>
    </row>
    <row r="884" spans="5:5" x14ac:dyDescent="0.2">
      <c r="E884" s="2"/>
    </row>
    <row r="885" spans="5:5" x14ac:dyDescent="0.2">
      <c r="E885" s="2"/>
    </row>
    <row r="886" spans="5:5" x14ac:dyDescent="0.2">
      <c r="E886" s="2"/>
    </row>
    <row r="887" spans="5:5" x14ac:dyDescent="0.2">
      <c r="E887" s="2"/>
    </row>
    <row r="888" spans="5:5" x14ac:dyDescent="0.2">
      <c r="E888" s="2"/>
    </row>
    <row r="889" spans="5:5" x14ac:dyDescent="0.2">
      <c r="E889" s="2"/>
    </row>
    <row r="890" spans="5:5" x14ac:dyDescent="0.2">
      <c r="E890" s="2"/>
    </row>
    <row r="891" spans="5:5" x14ac:dyDescent="0.2">
      <c r="E891" s="2"/>
    </row>
    <row r="892" spans="5:5" x14ac:dyDescent="0.2">
      <c r="E892" s="2"/>
    </row>
    <row r="893" spans="5:5" x14ac:dyDescent="0.2">
      <c r="E893" s="2"/>
    </row>
    <row r="894" spans="5:5" x14ac:dyDescent="0.2">
      <c r="E894" s="2"/>
    </row>
    <row r="895" spans="5:5" x14ac:dyDescent="0.2">
      <c r="E895" s="2"/>
    </row>
    <row r="896" spans="5:5" x14ac:dyDescent="0.2">
      <c r="E896" s="2"/>
    </row>
    <row r="897" spans="5:5" x14ac:dyDescent="0.2">
      <c r="E897" s="2"/>
    </row>
    <row r="898" spans="5:5" x14ac:dyDescent="0.2">
      <c r="E898" s="2"/>
    </row>
    <row r="899" spans="5:5" x14ac:dyDescent="0.2">
      <c r="E899" s="2"/>
    </row>
    <row r="900" spans="5:5" x14ac:dyDescent="0.2">
      <c r="E900" s="2"/>
    </row>
    <row r="901" spans="5:5" x14ac:dyDescent="0.2">
      <c r="E901" s="2"/>
    </row>
    <row r="902" spans="5:5" x14ac:dyDescent="0.2">
      <c r="E902" s="2"/>
    </row>
    <row r="903" spans="5:5" x14ac:dyDescent="0.2">
      <c r="E903" s="2"/>
    </row>
    <row r="904" spans="5:5" x14ac:dyDescent="0.2">
      <c r="E904" s="2"/>
    </row>
    <row r="905" spans="5:5" x14ac:dyDescent="0.2">
      <c r="E905" s="2"/>
    </row>
    <row r="906" spans="5:5" x14ac:dyDescent="0.2">
      <c r="E906" s="2"/>
    </row>
    <row r="907" spans="5:5" x14ac:dyDescent="0.2">
      <c r="E907" s="2"/>
    </row>
    <row r="908" spans="5:5" x14ac:dyDescent="0.2">
      <c r="E908" s="2"/>
    </row>
    <row r="909" spans="5:5" x14ac:dyDescent="0.2">
      <c r="E909" s="2"/>
    </row>
    <row r="910" spans="5:5" x14ac:dyDescent="0.2">
      <c r="E910" s="2"/>
    </row>
    <row r="911" spans="5:5" x14ac:dyDescent="0.2">
      <c r="E911" s="2"/>
    </row>
    <row r="912" spans="5:5" x14ac:dyDescent="0.2">
      <c r="E912" s="2"/>
    </row>
    <row r="913" spans="5:5" x14ac:dyDescent="0.2">
      <c r="E913" s="2"/>
    </row>
    <row r="914" spans="5:5" x14ac:dyDescent="0.2">
      <c r="E914" s="2"/>
    </row>
    <row r="915" spans="5:5" x14ac:dyDescent="0.2">
      <c r="E915" s="2"/>
    </row>
    <row r="916" spans="5:5" x14ac:dyDescent="0.2">
      <c r="E916" s="2"/>
    </row>
    <row r="917" spans="5:5" x14ac:dyDescent="0.2">
      <c r="E917" s="2"/>
    </row>
    <row r="918" spans="5:5" x14ac:dyDescent="0.2">
      <c r="E918" s="2"/>
    </row>
    <row r="919" spans="5:5" x14ac:dyDescent="0.2">
      <c r="E919" s="2"/>
    </row>
    <row r="920" spans="5:5" x14ac:dyDescent="0.2">
      <c r="E920" s="2"/>
    </row>
    <row r="921" spans="5:5" x14ac:dyDescent="0.2">
      <c r="E921" s="2"/>
    </row>
    <row r="922" spans="5:5" x14ac:dyDescent="0.2">
      <c r="E922" s="2"/>
    </row>
    <row r="923" spans="5:5" x14ac:dyDescent="0.2">
      <c r="E923" s="2"/>
    </row>
    <row r="924" spans="5:5" x14ac:dyDescent="0.2">
      <c r="E924" s="2"/>
    </row>
    <row r="925" spans="5:5" x14ac:dyDescent="0.2">
      <c r="E925" s="2"/>
    </row>
    <row r="926" spans="5:5" x14ac:dyDescent="0.2">
      <c r="E926" s="2"/>
    </row>
    <row r="927" spans="5:5" x14ac:dyDescent="0.2">
      <c r="E927" s="2"/>
    </row>
    <row r="928" spans="5:5" x14ac:dyDescent="0.2">
      <c r="E928" s="2"/>
    </row>
    <row r="929" spans="5:5" x14ac:dyDescent="0.2">
      <c r="E929" s="2"/>
    </row>
    <row r="930" spans="5:5" x14ac:dyDescent="0.2">
      <c r="E930" s="2"/>
    </row>
    <row r="931" spans="5:5" x14ac:dyDescent="0.2">
      <c r="E931" s="2"/>
    </row>
    <row r="932" spans="5:5" x14ac:dyDescent="0.2">
      <c r="E932" s="2"/>
    </row>
    <row r="933" spans="5:5" x14ac:dyDescent="0.2">
      <c r="E933" s="2"/>
    </row>
    <row r="934" spans="5:5" x14ac:dyDescent="0.2">
      <c r="E934" s="2"/>
    </row>
    <row r="935" spans="5:5" x14ac:dyDescent="0.2">
      <c r="E935" s="2"/>
    </row>
    <row r="936" spans="5:5" x14ac:dyDescent="0.2">
      <c r="E936" s="2"/>
    </row>
    <row r="937" spans="5:5" x14ac:dyDescent="0.2">
      <c r="E937" s="2"/>
    </row>
    <row r="938" spans="5:5" x14ac:dyDescent="0.2">
      <c r="E938" s="2"/>
    </row>
    <row r="939" spans="5:5" x14ac:dyDescent="0.2">
      <c r="E939" s="2"/>
    </row>
    <row r="940" spans="5:5" x14ac:dyDescent="0.2">
      <c r="E940" s="2"/>
    </row>
    <row r="941" spans="5:5" x14ac:dyDescent="0.2">
      <c r="E941" s="2"/>
    </row>
    <row r="942" spans="5:5" x14ac:dyDescent="0.2">
      <c r="E942" s="2"/>
    </row>
    <row r="943" spans="5:5" x14ac:dyDescent="0.2">
      <c r="E943" s="2"/>
    </row>
    <row r="944" spans="5:5" x14ac:dyDescent="0.2">
      <c r="E944" s="2"/>
    </row>
    <row r="945" spans="5:5" x14ac:dyDescent="0.2">
      <c r="E945" s="2"/>
    </row>
    <row r="946" spans="5:5" x14ac:dyDescent="0.2">
      <c r="E946" s="2"/>
    </row>
    <row r="947" spans="5:5" x14ac:dyDescent="0.2">
      <c r="E947" s="2"/>
    </row>
    <row r="948" spans="5:5" x14ac:dyDescent="0.2">
      <c r="E948" s="2"/>
    </row>
    <row r="949" spans="5:5" x14ac:dyDescent="0.2">
      <c r="E949" s="2"/>
    </row>
    <row r="950" spans="5:5" x14ac:dyDescent="0.2">
      <c r="E950" s="2"/>
    </row>
    <row r="951" spans="5:5" x14ac:dyDescent="0.2">
      <c r="E951" s="2"/>
    </row>
    <row r="952" spans="5:5" x14ac:dyDescent="0.2">
      <c r="E952" s="2"/>
    </row>
    <row r="953" spans="5:5" x14ac:dyDescent="0.2">
      <c r="E953" s="2"/>
    </row>
    <row r="954" spans="5:5" x14ac:dyDescent="0.2">
      <c r="E954" s="2"/>
    </row>
    <row r="955" spans="5:5" x14ac:dyDescent="0.2">
      <c r="E955" s="2"/>
    </row>
    <row r="956" spans="5:5" x14ac:dyDescent="0.2">
      <c r="E956" s="2"/>
    </row>
    <row r="957" spans="5:5" x14ac:dyDescent="0.2">
      <c r="E957" s="2"/>
    </row>
    <row r="958" spans="5:5" x14ac:dyDescent="0.2">
      <c r="E958" s="2"/>
    </row>
    <row r="959" spans="5:5" x14ac:dyDescent="0.2">
      <c r="E959" s="2"/>
    </row>
    <row r="960" spans="5:5" x14ac:dyDescent="0.2">
      <c r="E960" s="2"/>
    </row>
    <row r="961" spans="5:5" x14ac:dyDescent="0.2">
      <c r="E961" s="2"/>
    </row>
    <row r="962" spans="5:5" x14ac:dyDescent="0.2">
      <c r="E962" s="2"/>
    </row>
    <row r="963" spans="5:5" x14ac:dyDescent="0.2">
      <c r="E963" s="2"/>
    </row>
    <row r="964" spans="5:5" x14ac:dyDescent="0.2">
      <c r="E964" s="2"/>
    </row>
    <row r="965" spans="5:5" x14ac:dyDescent="0.2">
      <c r="E965" s="2"/>
    </row>
    <row r="966" spans="5:5" x14ac:dyDescent="0.2">
      <c r="E966" s="2"/>
    </row>
    <row r="967" spans="5:5" x14ac:dyDescent="0.2">
      <c r="E967" s="2"/>
    </row>
    <row r="968" spans="5:5" x14ac:dyDescent="0.2">
      <c r="E968" s="2"/>
    </row>
    <row r="969" spans="5:5" x14ac:dyDescent="0.2">
      <c r="E969" s="2"/>
    </row>
    <row r="970" spans="5:5" x14ac:dyDescent="0.2">
      <c r="E970" s="2"/>
    </row>
    <row r="971" spans="5:5" x14ac:dyDescent="0.2">
      <c r="E971" s="2"/>
    </row>
    <row r="972" spans="5:5" x14ac:dyDescent="0.2">
      <c r="E972" s="2"/>
    </row>
    <row r="973" spans="5:5" x14ac:dyDescent="0.2">
      <c r="E973" s="2"/>
    </row>
    <row r="974" spans="5:5" x14ac:dyDescent="0.2">
      <c r="E974" s="2"/>
    </row>
    <row r="975" spans="5:5" x14ac:dyDescent="0.2">
      <c r="E975" s="2"/>
    </row>
    <row r="976" spans="5:5" x14ac:dyDescent="0.2">
      <c r="E976" s="2"/>
    </row>
    <row r="977" spans="5:5" x14ac:dyDescent="0.2">
      <c r="E977" s="2"/>
    </row>
    <row r="978" spans="5:5" x14ac:dyDescent="0.2">
      <c r="E978" s="2"/>
    </row>
    <row r="979" spans="5:5" x14ac:dyDescent="0.2">
      <c r="E979" s="2"/>
    </row>
    <row r="980" spans="5:5" x14ac:dyDescent="0.2">
      <c r="E980" s="2"/>
    </row>
    <row r="981" spans="5:5" x14ac:dyDescent="0.2">
      <c r="E981" s="2"/>
    </row>
    <row r="982" spans="5:5" x14ac:dyDescent="0.2">
      <c r="E982" s="2"/>
    </row>
    <row r="983" spans="5:5" x14ac:dyDescent="0.2">
      <c r="E983" s="2"/>
    </row>
    <row r="984" spans="5:5" x14ac:dyDescent="0.2">
      <c r="E984" s="2"/>
    </row>
  </sheetData>
  <autoFilter ref="A1:Y984" xr:uid="{00000000-0009-0000-0000-000000000000}"/>
  <conditionalFormatting sqref="E14:E15">
    <cfRule type="colorScale" priority="6">
      <colorScale>
        <cfvo type="min"/>
        <cfvo type="max"/>
        <color rgb="FFFFFFFF"/>
        <color rgb="FFFFD666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984"/>
  <sheetViews>
    <sheetView zoomScale="150" zoomScaleNormal="150" workbookViewId="0">
      <pane ySplit="1" topLeftCell="A2" activePane="bottomLeft" state="frozen"/>
      <selection pane="bottomLeft" activeCell="E16" sqref="E16"/>
    </sheetView>
  </sheetViews>
  <sheetFormatPr baseColWidth="10" defaultColWidth="12.6640625" defaultRowHeight="15" customHeight="1" x14ac:dyDescent="0.15"/>
  <cols>
    <col min="1" max="1" width="17.83203125" customWidth="1"/>
    <col min="2" max="2" width="42.83203125" customWidth="1"/>
  </cols>
  <sheetData>
    <row r="1" spans="1:7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3</v>
      </c>
      <c r="G1" s="1" t="s">
        <v>28</v>
      </c>
    </row>
    <row r="2" spans="1:7" x14ac:dyDescent="0.2">
      <c r="A2" s="1" t="s">
        <v>29</v>
      </c>
      <c r="B2" s="1" t="s">
        <v>30</v>
      </c>
      <c r="C2" s="9">
        <f>nb_util_an*nb_sess_util_an*dur_moy_session*60</f>
        <v>10920000000</v>
      </c>
      <c r="D2" s="1" t="s">
        <v>31</v>
      </c>
      <c r="E2" s="2">
        <f>C2/3600</f>
        <v>3033333.3333333335</v>
      </c>
      <c r="F2" s="1" t="s">
        <v>21</v>
      </c>
      <c r="G2" s="1">
        <f>3600*1000</f>
        <v>3600000</v>
      </c>
    </row>
    <row r="3" spans="1:7" x14ac:dyDescent="0.2">
      <c r="A3" s="1" t="s">
        <v>29</v>
      </c>
      <c r="B3" s="1" t="s">
        <v>32</v>
      </c>
      <c r="C3" s="2">
        <f>nb_util_an*nb_sess_util_an*nb_page_sess*pds_page_comp/1000</f>
        <v>611520</v>
      </c>
      <c r="D3" s="1" t="s">
        <v>33</v>
      </c>
    </row>
    <row r="4" spans="1:7" x14ac:dyDescent="0.2">
      <c r="A4" s="1" t="s">
        <v>34</v>
      </c>
      <c r="B4" s="1" t="s">
        <v>35</v>
      </c>
      <c r="C4" s="2">
        <f>frac_smartphone*C2*'Sources FE'!E13/G2</f>
        <v>0</v>
      </c>
      <c r="D4" s="1" t="s">
        <v>36</v>
      </c>
      <c r="E4" s="6"/>
    </row>
    <row r="5" spans="1:7" x14ac:dyDescent="0.2">
      <c r="A5" s="1" t="s">
        <v>34</v>
      </c>
      <c r="B5" s="1" t="s">
        <v>37</v>
      </c>
      <c r="C5" s="2">
        <f>frac_laptop*C2*'Sources FE'!E11/G2</f>
        <v>151666.66666666666</v>
      </c>
      <c r="D5" s="1" t="s">
        <v>36</v>
      </c>
      <c r="E5" s="6"/>
    </row>
    <row r="6" spans="1:7" x14ac:dyDescent="0.2">
      <c r="A6" s="1" t="s">
        <v>34</v>
      </c>
      <c r="B6" s="1" t="s">
        <v>38</v>
      </c>
      <c r="C6" s="2">
        <f>(frac_laptop+frac_smartphone*(1-frac_reseau_mobile_smartphone))*C3*'Sources FE'!E7</f>
        <v>91728</v>
      </c>
      <c r="D6" s="1" t="s">
        <v>36</v>
      </c>
      <c r="E6" s="6"/>
    </row>
    <row r="7" spans="1:7" x14ac:dyDescent="0.2">
      <c r="A7" s="1" t="s">
        <v>34</v>
      </c>
      <c r="B7" s="1" t="s">
        <v>39</v>
      </c>
      <c r="C7" s="2">
        <f>frac_smartphone*frac_reseau_mobile_smartphone*C3*'Sources FE'!E6</f>
        <v>0</v>
      </c>
      <c r="D7" s="1" t="s">
        <v>36</v>
      </c>
      <c r="E7" s="6"/>
    </row>
    <row r="8" spans="1:7" x14ac:dyDescent="0.2">
      <c r="A8" s="1" t="s">
        <v>40</v>
      </c>
      <c r="B8" s="1" t="s">
        <v>35</v>
      </c>
      <c r="C8" s="2">
        <f>frac_smartphone*C2*'Sources FE'!E5/(duree_vie_smartphone*util_quot_smartphone*60*60*365)</f>
        <v>0</v>
      </c>
      <c r="D8" s="1" t="s">
        <v>41</v>
      </c>
      <c r="E8" s="6">
        <f>C8/SUM(C$8:C$9)</f>
        <v>0</v>
      </c>
      <c r="F8" s="1" t="s">
        <v>1080</v>
      </c>
    </row>
    <row r="9" spans="1:7" x14ac:dyDescent="0.2">
      <c r="A9" s="1" t="s">
        <v>40</v>
      </c>
      <c r="B9" s="1" t="s">
        <v>37</v>
      </c>
      <c r="C9" s="2">
        <f>frac_laptop*C2*'Sources FE'!E3/(duree_vie_laptop*util_quot_laptop*60*60*365)</f>
        <v>18520.547945205479</v>
      </c>
      <c r="D9" s="1" t="s">
        <v>41</v>
      </c>
      <c r="E9" s="6">
        <f>C9/SUM(C$8:C$9)</f>
        <v>1</v>
      </c>
      <c r="F9" s="1" t="s">
        <v>1080</v>
      </c>
    </row>
    <row r="10" spans="1:7" x14ac:dyDescent="0.2">
      <c r="A10" s="1" t="s">
        <v>42</v>
      </c>
      <c r="B10" s="1" t="s">
        <v>35</v>
      </c>
      <c r="C10" s="2">
        <f>C4*'Sources FE'!E$8</f>
        <v>0</v>
      </c>
      <c r="D10" s="1" t="s">
        <v>41</v>
      </c>
      <c r="E10" s="6">
        <f>C10/SUM(C$10:C$13)</f>
        <v>0</v>
      </c>
      <c r="F10" s="1" t="s">
        <v>1081</v>
      </c>
    </row>
    <row r="11" spans="1:7" x14ac:dyDescent="0.2">
      <c r="A11" s="1" t="s">
        <v>42</v>
      </c>
      <c r="B11" s="1" t="s">
        <v>37</v>
      </c>
      <c r="C11" s="2">
        <f>C5*'Sources FE'!E$8</f>
        <v>15166.666666666666</v>
      </c>
      <c r="D11" s="1" t="s">
        <v>41</v>
      </c>
      <c r="E11" s="6">
        <f t="shared" ref="E11:E13" si="0">C11/SUM(C$10:C$13)</f>
        <v>0.6231306081754735</v>
      </c>
      <c r="F11" s="1" t="s">
        <v>1081</v>
      </c>
    </row>
    <row r="12" spans="1:7" x14ac:dyDescent="0.2">
      <c r="A12" s="1" t="s">
        <v>42</v>
      </c>
      <c r="B12" s="1" t="s">
        <v>38</v>
      </c>
      <c r="C12" s="2">
        <f>C6*'Sources FE'!E$8</f>
        <v>9172.8000000000011</v>
      </c>
      <c r="D12" s="1" t="s">
        <v>41</v>
      </c>
      <c r="E12" s="6">
        <f t="shared" si="0"/>
        <v>0.37686939182452645</v>
      </c>
      <c r="F12" s="1" t="s">
        <v>1081</v>
      </c>
    </row>
    <row r="13" spans="1:7" x14ac:dyDescent="0.2">
      <c r="A13" s="1" t="s">
        <v>42</v>
      </c>
      <c r="B13" s="1" t="s">
        <v>39</v>
      </c>
      <c r="C13" s="2">
        <f>C7*'Sources FE'!E$8</f>
        <v>0</v>
      </c>
      <c r="D13" s="1" t="s">
        <v>41</v>
      </c>
      <c r="E13" s="6">
        <f t="shared" si="0"/>
        <v>0</v>
      </c>
      <c r="F13" s="1" t="s">
        <v>1081</v>
      </c>
    </row>
    <row r="14" spans="1:7" x14ac:dyDescent="0.2">
      <c r="C14" s="2"/>
    </row>
    <row r="15" spans="1:7" x14ac:dyDescent="0.2">
      <c r="C15" s="2"/>
    </row>
    <row r="16" spans="1:7" x14ac:dyDescent="0.2">
      <c r="C16" s="2"/>
    </row>
    <row r="17" spans="3:3" x14ac:dyDescent="0.2">
      <c r="C17" s="2"/>
    </row>
    <row r="18" spans="3:3" x14ac:dyDescent="0.2">
      <c r="C18" s="2"/>
    </row>
    <row r="19" spans="3:3" x14ac:dyDescent="0.2">
      <c r="C19" s="2"/>
    </row>
    <row r="20" spans="3:3" x14ac:dyDescent="0.2">
      <c r="C20" s="2"/>
    </row>
    <row r="21" spans="3:3" x14ac:dyDescent="0.2">
      <c r="C21" s="2"/>
    </row>
    <row r="22" spans="3:3" x14ac:dyDescent="0.2">
      <c r="C22" s="2"/>
    </row>
    <row r="23" spans="3:3" x14ac:dyDescent="0.2">
      <c r="C23" s="2"/>
    </row>
    <row r="24" spans="3:3" x14ac:dyDescent="0.2">
      <c r="C24" s="2"/>
    </row>
    <row r="25" spans="3:3" x14ac:dyDescent="0.2">
      <c r="C25" s="2"/>
    </row>
    <row r="26" spans="3:3" x14ac:dyDescent="0.2">
      <c r="C26" s="2"/>
    </row>
    <row r="27" spans="3:3" x14ac:dyDescent="0.2">
      <c r="C27" s="2"/>
    </row>
    <row r="28" spans="3:3" x14ac:dyDescent="0.2">
      <c r="C28" s="2"/>
    </row>
    <row r="29" spans="3:3" x14ac:dyDescent="0.2">
      <c r="C29" s="2"/>
    </row>
    <row r="30" spans="3:3" x14ac:dyDescent="0.2">
      <c r="C30" s="2"/>
    </row>
    <row r="31" spans="3:3" x14ac:dyDescent="0.2">
      <c r="C31" s="2"/>
    </row>
    <row r="32" spans="3:3" x14ac:dyDescent="0.2">
      <c r="C32" s="2"/>
    </row>
    <row r="33" spans="3:3" x14ac:dyDescent="0.2">
      <c r="C33" s="2"/>
    </row>
    <row r="34" spans="3:3" x14ac:dyDescent="0.2">
      <c r="C34" s="2"/>
    </row>
    <row r="35" spans="3:3" x14ac:dyDescent="0.2">
      <c r="C35" s="2"/>
    </row>
    <row r="36" spans="3:3" x14ac:dyDescent="0.2">
      <c r="C36" s="2"/>
    </row>
    <row r="37" spans="3:3" x14ac:dyDescent="0.2">
      <c r="C37" s="2"/>
    </row>
    <row r="38" spans="3:3" x14ac:dyDescent="0.2">
      <c r="C38" s="2"/>
    </row>
    <row r="39" spans="3:3" x14ac:dyDescent="0.2">
      <c r="C39" s="2"/>
    </row>
    <row r="40" spans="3:3" x14ac:dyDescent="0.2">
      <c r="C40" s="2"/>
    </row>
    <row r="41" spans="3:3" x14ac:dyDescent="0.2">
      <c r="C41" s="2"/>
    </row>
    <row r="42" spans="3:3" x14ac:dyDescent="0.2">
      <c r="C42" s="2"/>
    </row>
    <row r="43" spans="3:3" x14ac:dyDescent="0.2">
      <c r="C43" s="2"/>
    </row>
    <row r="44" spans="3:3" x14ac:dyDescent="0.2">
      <c r="C44" s="2"/>
    </row>
    <row r="45" spans="3:3" x14ac:dyDescent="0.2">
      <c r="C45" s="2"/>
    </row>
    <row r="46" spans="3:3" x14ac:dyDescent="0.2">
      <c r="C46" s="2"/>
    </row>
    <row r="47" spans="3:3" x14ac:dyDescent="0.2">
      <c r="C47" s="2"/>
    </row>
    <row r="48" spans="3:3" x14ac:dyDescent="0.2">
      <c r="C48" s="2"/>
    </row>
    <row r="49" spans="3:3" x14ac:dyDescent="0.2">
      <c r="C49" s="2"/>
    </row>
    <row r="50" spans="3:3" x14ac:dyDescent="0.2">
      <c r="C50" s="2"/>
    </row>
    <row r="51" spans="3:3" x14ac:dyDescent="0.2">
      <c r="C51" s="2"/>
    </row>
    <row r="52" spans="3:3" x14ac:dyDescent="0.2">
      <c r="C52" s="2"/>
    </row>
    <row r="53" spans="3:3" x14ac:dyDescent="0.2">
      <c r="C53" s="2"/>
    </row>
    <row r="54" spans="3:3" x14ac:dyDescent="0.2">
      <c r="C54" s="2"/>
    </row>
    <row r="55" spans="3:3" x14ac:dyDescent="0.2">
      <c r="C55" s="2"/>
    </row>
    <row r="56" spans="3:3" x14ac:dyDescent="0.2">
      <c r="C56" s="2"/>
    </row>
    <row r="57" spans="3:3" x14ac:dyDescent="0.2">
      <c r="C57" s="2"/>
    </row>
    <row r="58" spans="3:3" x14ac:dyDescent="0.2">
      <c r="C58" s="2"/>
    </row>
    <row r="59" spans="3:3" x14ac:dyDescent="0.2">
      <c r="C59" s="2"/>
    </row>
    <row r="60" spans="3:3" x14ac:dyDescent="0.2">
      <c r="C60" s="2"/>
    </row>
    <row r="61" spans="3:3" x14ac:dyDescent="0.2">
      <c r="C61" s="2"/>
    </row>
    <row r="62" spans="3:3" x14ac:dyDescent="0.2">
      <c r="C62" s="2"/>
    </row>
    <row r="63" spans="3:3" x14ac:dyDescent="0.2">
      <c r="C63" s="2"/>
    </row>
    <row r="64" spans="3:3" x14ac:dyDescent="0.2">
      <c r="C64" s="2"/>
    </row>
    <row r="65" spans="3:3" x14ac:dyDescent="0.2">
      <c r="C65" s="2"/>
    </row>
    <row r="66" spans="3:3" x14ac:dyDescent="0.2">
      <c r="C66" s="2"/>
    </row>
    <row r="67" spans="3:3" x14ac:dyDescent="0.2">
      <c r="C67" s="2"/>
    </row>
    <row r="68" spans="3:3" x14ac:dyDescent="0.2">
      <c r="C68" s="2"/>
    </row>
    <row r="69" spans="3:3" x14ac:dyDescent="0.2">
      <c r="C69" s="2"/>
    </row>
    <row r="70" spans="3:3" x14ac:dyDescent="0.2">
      <c r="C70" s="2"/>
    </row>
    <row r="71" spans="3:3" x14ac:dyDescent="0.2">
      <c r="C71" s="2"/>
    </row>
    <row r="72" spans="3:3" x14ac:dyDescent="0.2">
      <c r="C72" s="2"/>
    </row>
    <row r="73" spans="3:3" x14ac:dyDescent="0.2">
      <c r="C73" s="2"/>
    </row>
    <row r="74" spans="3:3" x14ac:dyDescent="0.2">
      <c r="C74" s="2"/>
    </row>
    <row r="75" spans="3:3" x14ac:dyDescent="0.2">
      <c r="C75" s="2"/>
    </row>
    <row r="76" spans="3:3" x14ac:dyDescent="0.2">
      <c r="C76" s="2"/>
    </row>
    <row r="77" spans="3:3" x14ac:dyDescent="0.2">
      <c r="C77" s="2"/>
    </row>
    <row r="78" spans="3:3" x14ac:dyDescent="0.2">
      <c r="C78" s="2"/>
    </row>
    <row r="79" spans="3:3" x14ac:dyDescent="0.2">
      <c r="C79" s="2"/>
    </row>
    <row r="80" spans="3:3" x14ac:dyDescent="0.2">
      <c r="C80" s="2"/>
    </row>
    <row r="81" spans="3:3" x14ac:dyDescent="0.2">
      <c r="C81" s="2"/>
    </row>
    <row r="82" spans="3:3" x14ac:dyDescent="0.2">
      <c r="C82" s="2"/>
    </row>
    <row r="83" spans="3:3" x14ac:dyDescent="0.2">
      <c r="C83" s="2"/>
    </row>
    <row r="84" spans="3:3" x14ac:dyDescent="0.2">
      <c r="C84" s="2"/>
    </row>
    <row r="85" spans="3:3" x14ac:dyDescent="0.2">
      <c r="C85" s="2"/>
    </row>
    <row r="86" spans="3:3" x14ac:dyDescent="0.2">
      <c r="C86" s="2"/>
    </row>
    <row r="87" spans="3:3" x14ac:dyDescent="0.2">
      <c r="C87" s="2"/>
    </row>
    <row r="88" spans="3:3" x14ac:dyDescent="0.2">
      <c r="C88" s="2"/>
    </row>
    <row r="89" spans="3:3" x14ac:dyDescent="0.2">
      <c r="C89" s="2"/>
    </row>
    <row r="90" spans="3:3" x14ac:dyDescent="0.2">
      <c r="C90" s="2"/>
    </row>
    <row r="91" spans="3:3" x14ac:dyDescent="0.2">
      <c r="C91" s="2"/>
    </row>
    <row r="92" spans="3:3" x14ac:dyDescent="0.2">
      <c r="C92" s="2"/>
    </row>
    <row r="93" spans="3:3" x14ac:dyDescent="0.2">
      <c r="C93" s="2"/>
    </row>
    <row r="94" spans="3:3" x14ac:dyDescent="0.2">
      <c r="C94" s="2"/>
    </row>
    <row r="95" spans="3:3" x14ac:dyDescent="0.2">
      <c r="C95" s="2"/>
    </row>
    <row r="96" spans="3:3" x14ac:dyDescent="0.2">
      <c r="C96" s="2"/>
    </row>
    <row r="97" spans="3:3" x14ac:dyDescent="0.2">
      <c r="C97" s="2"/>
    </row>
    <row r="98" spans="3:3" x14ac:dyDescent="0.2">
      <c r="C98" s="2"/>
    </row>
    <row r="99" spans="3:3" x14ac:dyDescent="0.2">
      <c r="C99" s="2"/>
    </row>
    <row r="100" spans="3:3" x14ac:dyDescent="0.2">
      <c r="C100" s="2"/>
    </row>
    <row r="101" spans="3:3" x14ac:dyDescent="0.2">
      <c r="C101" s="2"/>
    </row>
    <row r="102" spans="3:3" x14ac:dyDescent="0.2">
      <c r="C102" s="2"/>
    </row>
    <row r="103" spans="3:3" x14ac:dyDescent="0.2">
      <c r="C103" s="2"/>
    </row>
    <row r="104" spans="3:3" x14ac:dyDescent="0.2">
      <c r="C104" s="2"/>
    </row>
    <row r="105" spans="3:3" x14ac:dyDescent="0.2">
      <c r="C105" s="2"/>
    </row>
    <row r="106" spans="3:3" x14ac:dyDescent="0.2">
      <c r="C106" s="2"/>
    </row>
    <row r="107" spans="3:3" x14ac:dyDescent="0.2">
      <c r="C107" s="2"/>
    </row>
    <row r="108" spans="3:3" x14ac:dyDescent="0.2">
      <c r="C108" s="2"/>
    </row>
    <row r="109" spans="3:3" x14ac:dyDescent="0.2">
      <c r="C109" s="2"/>
    </row>
    <row r="110" spans="3:3" x14ac:dyDescent="0.2">
      <c r="C110" s="2"/>
    </row>
    <row r="111" spans="3:3" x14ac:dyDescent="0.2">
      <c r="C111" s="2"/>
    </row>
    <row r="112" spans="3:3" x14ac:dyDescent="0.2">
      <c r="C112" s="2"/>
    </row>
    <row r="113" spans="3:3" x14ac:dyDescent="0.2">
      <c r="C113" s="2"/>
    </row>
    <row r="114" spans="3:3" x14ac:dyDescent="0.2">
      <c r="C114" s="2"/>
    </row>
    <row r="115" spans="3:3" x14ac:dyDescent="0.2">
      <c r="C115" s="2"/>
    </row>
    <row r="116" spans="3:3" x14ac:dyDescent="0.2">
      <c r="C116" s="2"/>
    </row>
    <row r="117" spans="3:3" x14ac:dyDescent="0.2">
      <c r="C117" s="2"/>
    </row>
    <row r="118" spans="3:3" x14ac:dyDescent="0.2">
      <c r="C118" s="2"/>
    </row>
    <row r="119" spans="3:3" x14ac:dyDescent="0.2">
      <c r="C119" s="2"/>
    </row>
    <row r="120" spans="3:3" x14ac:dyDescent="0.2">
      <c r="C120" s="2"/>
    </row>
    <row r="121" spans="3:3" x14ac:dyDescent="0.2">
      <c r="C121" s="2"/>
    </row>
    <row r="122" spans="3:3" x14ac:dyDescent="0.2">
      <c r="C122" s="2"/>
    </row>
    <row r="123" spans="3:3" x14ac:dyDescent="0.2">
      <c r="C123" s="2"/>
    </row>
    <row r="124" spans="3:3" x14ac:dyDescent="0.2">
      <c r="C124" s="2"/>
    </row>
    <row r="125" spans="3:3" x14ac:dyDescent="0.2">
      <c r="C125" s="2"/>
    </row>
    <row r="126" spans="3:3" x14ac:dyDescent="0.2">
      <c r="C126" s="2"/>
    </row>
    <row r="127" spans="3:3" x14ac:dyDescent="0.2">
      <c r="C127" s="2"/>
    </row>
    <row r="128" spans="3:3" x14ac:dyDescent="0.2">
      <c r="C128" s="2"/>
    </row>
    <row r="129" spans="3:3" x14ac:dyDescent="0.2">
      <c r="C129" s="2"/>
    </row>
    <row r="130" spans="3:3" x14ac:dyDescent="0.2">
      <c r="C130" s="2"/>
    </row>
    <row r="131" spans="3:3" x14ac:dyDescent="0.2">
      <c r="C131" s="2"/>
    </row>
    <row r="132" spans="3:3" x14ac:dyDescent="0.2">
      <c r="C132" s="2"/>
    </row>
    <row r="133" spans="3:3" x14ac:dyDescent="0.2">
      <c r="C133" s="2"/>
    </row>
    <row r="134" spans="3:3" x14ac:dyDescent="0.2">
      <c r="C134" s="2"/>
    </row>
    <row r="135" spans="3:3" x14ac:dyDescent="0.2">
      <c r="C135" s="2"/>
    </row>
    <row r="136" spans="3:3" x14ac:dyDescent="0.2">
      <c r="C136" s="2"/>
    </row>
    <row r="137" spans="3:3" x14ac:dyDescent="0.2">
      <c r="C137" s="2"/>
    </row>
    <row r="138" spans="3:3" x14ac:dyDescent="0.2">
      <c r="C138" s="2"/>
    </row>
    <row r="139" spans="3:3" x14ac:dyDescent="0.2">
      <c r="C139" s="2"/>
    </row>
    <row r="140" spans="3:3" x14ac:dyDescent="0.2">
      <c r="C140" s="2"/>
    </row>
    <row r="141" spans="3:3" x14ac:dyDescent="0.2">
      <c r="C141" s="2"/>
    </row>
    <row r="142" spans="3:3" x14ac:dyDescent="0.2">
      <c r="C142" s="2"/>
    </row>
    <row r="143" spans="3:3" x14ac:dyDescent="0.2">
      <c r="C143" s="2"/>
    </row>
    <row r="144" spans="3:3" x14ac:dyDescent="0.2">
      <c r="C144" s="2"/>
    </row>
    <row r="145" spans="3:3" x14ac:dyDescent="0.2">
      <c r="C145" s="2"/>
    </row>
    <row r="146" spans="3:3" x14ac:dyDescent="0.2">
      <c r="C146" s="2"/>
    </row>
    <row r="147" spans="3:3" x14ac:dyDescent="0.2">
      <c r="C147" s="2"/>
    </row>
    <row r="148" spans="3:3" x14ac:dyDescent="0.2">
      <c r="C148" s="2"/>
    </row>
    <row r="149" spans="3:3" x14ac:dyDescent="0.2">
      <c r="C149" s="2"/>
    </row>
    <row r="150" spans="3:3" x14ac:dyDescent="0.2">
      <c r="C150" s="2"/>
    </row>
    <row r="151" spans="3:3" x14ac:dyDescent="0.2">
      <c r="C151" s="2"/>
    </row>
    <row r="152" spans="3:3" x14ac:dyDescent="0.2">
      <c r="C152" s="2"/>
    </row>
    <row r="153" spans="3:3" x14ac:dyDescent="0.2">
      <c r="C153" s="2"/>
    </row>
    <row r="154" spans="3:3" x14ac:dyDescent="0.2">
      <c r="C154" s="2"/>
    </row>
    <row r="155" spans="3:3" x14ac:dyDescent="0.2">
      <c r="C155" s="2"/>
    </row>
    <row r="156" spans="3:3" x14ac:dyDescent="0.2">
      <c r="C156" s="2"/>
    </row>
    <row r="157" spans="3:3" x14ac:dyDescent="0.2">
      <c r="C157" s="2"/>
    </row>
    <row r="158" spans="3:3" x14ac:dyDescent="0.2">
      <c r="C158" s="2"/>
    </row>
    <row r="159" spans="3:3" x14ac:dyDescent="0.2">
      <c r="C159" s="2"/>
    </row>
    <row r="160" spans="3:3" x14ac:dyDescent="0.2">
      <c r="C160" s="2"/>
    </row>
    <row r="161" spans="3:3" x14ac:dyDescent="0.2">
      <c r="C161" s="2"/>
    </row>
    <row r="162" spans="3:3" x14ac:dyDescent="0.2">
      <c r="C162" s="2"/>
    </row>
    <row r="163" spans="3:3" x14ac:dyDescent="0.2">
      <c r="C163" s="2"/>
    </row>
    <row r="164" spans="3:3" x14ac:dyDescent="0.2">
      <c r="C164" s="2"/>
    </row>
    <row r="165" spans="3:3" x14ac:dyDescent="0.2">
      <c r="C165" s="2"/>
    </row>
    <row r="166" spans="3:3" x14ac:dyDescent="0.2">
      <c r="C166" s="2"/>
    </row>
    <row r="167" spans="3:3" x14ac:dyDescent="0.2">
      <c r="C167" s="2"/>
    </row>
    <row r="168" spans="3:3" x14ac:dyDescent="0.2">
      <c r="C168" s="2"/>
    </row>
    <row r="169" spans="3:3" x14ac:dyDescent="0.2">
      <c r="C169" s="2"/>
    </row>
    <row r="170" spans="3:3" x14ac:dyDescent="0.2">
      <c r="C170" s="2"/>
    </row>
    <row r="171" spans="3:3" x14ac:dyDescent="0.2">
      <c r="C171" s="2"/>
    </row>
    <row r="172" spans="3:3" x14ac:dyDescent="0.2">
      <c r="C172" s="2"/>
    </row>
    <row r="173" spans="3:3" x14ac:dyDescent="0.2">
      <c r="C173" s="2"/>
    </row>
    <row r="174" spans="3:3" x14ac:dyDescent="0.2">
      <c r="C174" s="2"/>
    </row>
    <row r="175" spans="3:3" x14ac:dyDescent="0.2">
      <c r="C175" s="2"/>
    </row>
    <row r="176" spans="3:3" x14ac:dyDescent="0.2">
      <c r="C176" s="2"/>
    </row>
    <row r="177" spans="3:3" x14ac:dyDescent="0.2">
      <c r="C177" s="2"/>
    </row>
    <row r="178" spans="3:3" x14ac:dyDescent="0.2">
      <c r="C178" s="2"/>
    </row>
    <row r="179" spans="3:3" x14ac:dyDescent="0.2">
      <c r="C179" s="2"/>
    </row>
    <row r="180" spans="3:3" x14ac:dyDescent="0.2">
      <c r="C180" s="2"/>
    </row>
    <row r="181" spans="3:3" x14ac:dyDescent="0.2">
      <c r="C181" s="2"/>
    </row>
    <row r="182" spans="3:3" x14ac:dyDescent="0.2">
      <c r="C182" s="2"/>
    </row>
    <row r="183" spans="3:3" x14ac:dyDescent="0.2">
      <c r="C183" s="2"/>
    </row>
    <row r="184" spans="3:3" x14ac:dyDescent="0.2">
      <c r="C184" s="2"/>
    </row>
    <row r="185" spans="3:3" x14ac:dyDescent="0.2">
      <c r="C185" s="2"/>
    </row>
    <row r="186" spans="3:3" x14ac:dyDescent="0.2">
      <c r="C186" s="2"/>
    </row>
    <row r="187" spans="3:3" x14ac:dyDescent="0.2">
      <c r="C187" s="2"/>
    </row>
    <row r="188" spans="3:3" x14ac:dyDescent="0.2">
      <c r="C188" s="2"/>
    </row>
    <row r="189" spans="3:3" x14ac:dyDescent="0.2">
      <c r="C189" s="2"/>
    </row>
    <row r="190" spans="3:3" x14ac:dyDescent="0.2">
      <c r="C190" s="2"/>
    </row>
    <row r="191" spans="3:3" x14ac:dyDescent="0.2">
      <c r="C191" s="2"/>
    </row>
    <row r="192" spans="3:3" x14ac:dyDescent="0.2">
      <c r="C192" s="2"/>
    </row>
    <row r="193" spans="3:3" x14ac:dyDescent="0.2">
      <c r="C193" s="2"/>
    </row>
    <row r="194" spans="3:3" x14ac:dyDescent="0.2">
      <c r="C194" s="2"/>
    </row>
    <row r="195" spans="3:3" x14ac:dyDescent="0.2">
      <c r="C195" s="2"/>
    </row>
    <row r="196" spans="3:3" x14ac:dyDescent="0.2">
      <c r="C196" s="2"/>
    </row>
    <row r="197" spans="3:3" x14ac:dyDescent="0.2">
      <c r="C197" s="2"/>
    </row>
    <row r="198" spans="3:3" x14ac:dyDescent="0.2">
      <c r="C198" s="2"/>
    </row>
    <row r="199" spans="3:3" x14ac:dyDescent="0.2">
      <c r="C199" s="2"/>
    </row>
    <row r="200" spans="3:3" x14ac:dyDescent="0.2">
      <c r="C200" s="2"/>
    </row>
    <row r="201" spans="3:3" x14ac:dyDescent="0.2">
      <c r="C201" s="2"/>
    </row>
    <row r="202" spans="3:3" x14ac:dyDescent="0.2">
      <c r="C202" s="2"/>
    </row>
    <row r="203" spans="3:3" x14ac:dyDescent="0.2">
      <c r="C203" s="2"/>
    </row>
    <row r="204" spans="3:3" x14ac:dyDescent="0.2">
      <c r="C204" s="2"/>
    </row>
    <row r="205" spans="3:3" x14ac:dyDescent="0.2">
      <c r="C205" s="2"/>
    </row>
    <row r="206" spans="3:3" x14ac:dyDescent="0.2">
      <c r="C206" s="2"/>
    </row>
    <row r="207" spans="3:3" x14ac:dyDescent="0.2">
      <c r="C207" s="2"/>
    </row>
    <row r="208" spans="3:3" x14ac:dyDescent="0.2">
      <c r="C208" s="2"/>
    </row>
    <row r="209" spans="3:3" x14ac:dyDescent="0.2">
      <c r="C209" s="2"/>
    </row>
    <row r="210" spans="3:3" x14ac:dyDescent="0.2">
      <c r="C210" s="2"/>
    </row>
    <row r="211" spans="3:3" x14ac:dyDescent="0.2">
      <c r="C211" s="2"/>
    </row>
    <row r="212" spans="3:3" x14ac:dyDescent="0.2">
      <c r="C212" s="2"/>
    </row>
    <row r="213" spans="3:3" x14ac:dyDescent="0.2">
      <c r="C213" s="2"/>
    </row>
    <row r="214" spans="3:3" x14ac:dyDescent="0.2">
      <c r="C214" s="2"/>
    </row>
    <row r="215" spans="3:3" x14ac:dyDescent="0.2">
      <c r="C215" s="2"/>
    </row>
    <row r="216" spans="3:3" x14ac:dyDescent="0.2">
      <c r="C216" s="2"/>
    </row>
    <row r="217" spans="3:3" x14ac:dyDescent="0.2">
      <c r="C217" s="2"/>
    </row>
    <row r="218" spans="3:3" x14ac:dyDescent="0.2">
      <c r="C218" s="2"/>
    </row>
    <row r="219" spans="3:3" x14ac:dyDescent="0.2">
      <c r="C219" s="2"/>
    </row>
    <row r="220" spans="3:3" x14ac:dyDescent="0.2">
      <c r="C220" s="2"/>
    </row>
    <row r="221" spans="3:3" x14ac:dyDescent="0.2">
      <c r="C221" s="2"/>
    </row>
    <row r="222" spans="3:3" x14ac:dyDescent="0.2">
      <c r="C222" s="2"/>
    </row>
    <row r="223" spans="3:3" x14ac:dyDescent="0.2">
      <c r="C223" s="2"/>
    </row>
    <row r="224" spans="3:3" x14ac:dyDescent="0.2">
      <c r="C224" s="2"/>
    </row>
    <row r="225" spans="3:3" x14ac:dyDescent="0.2">
      <c r="C225" s="2"/>
    </row>
    <row r="226" spans="3:3" x14ac:dyDescent="0.2">
      <c r="C226" s="2"/>
    </row>
    <row r="227" spans="3:3" x14ac:dyDescent="0.2">
      <c r="C227" s="2"/>
    </row>
    <row r="228" spans="3:3" x14ac:dyDescent="0.2">
      <c r="C228" s="2"/>
    </row>
    <row r="229" spans="3:3" x14ac:dyDescent="0.2">
      <c r="C229" s="2"/>
    </row>
    <row r="230" spans="3:3" x14ac:dyDescent="0.2">
      <c r="C230" s="2"/>
    </row>
    <row r="231" spans="3:3" x14ac:dyDescent="0.2">
      <c r="C231" s="2"/>
    </row>
    <row r="232" spans="3:3" x14ac:dyDescent="0.2">
      <c r="C232" s="2"/>
    </row>
    <row r="233" spans="3:3" x14ac:dyDescent="0.2">
      <c r="C233" s="2"/>
    </row>
    <row r="234" spans="3:3" x14ac:dyDescent="0.2">
      <c r="C234" s="2"/>
    </row>
    <row r="235" spans="3:3" x14ac:dyDescent="0.2">
      <c r="C235" s="2"/>
    </row>
    <row r="236" spans="3:3" x14ac:dyDescent="0.2">
      <c r="C236" s="2"/>
    </row>
    <row r="237" spans="3:3" x14ac:dyDescent="0.2">
      <c r="C237" s="2"/>
    </row>
    <row r="238" spans="3:3" x14ac:dyDescent="0.2">
      <c r="C238" s="2"/>
    </row>
    <row r="239" spans="3:3" x14ac:dyDescent="0.2">
      <c r="C239" s="2"/>
    </row>
    <row r="240" spans="3:3" x14ac:dyDescent="0.2">
      <c r="C240" s="2"/>
    </row>
    <row r="241" spans="3:3" x14ac:dyDescent="0.2">
      <c r="C241" s="2"/>
    </row>
    <row r="242" spans="3:3" x14ac:dyDescent="0.2">
      <c r="C242" s="2"/>
    </row>
    <row r="243" spans="3:3" x14ac:dyDescent="0.2">
      <c r="C243" s="2"/>
    </row>
    <row r="244" spans="3:3" x14ac:dyDescent="0.2">
      <c r="C244" s="2"/>
    </row>
    <row r="245" spans="3:3" x14ac:dyDescent="0.2">
      <c r="C245" s="2"/>
    </row>
    <row r="246" spans="3:3" x14ac:dyDescent="0.2">
      <c r="C246" s="2"/>
    </row>
    <row r="247" spans="3:3" x14ac:dyDescent="0.2">
      <c r="C247" s="2"/>
    </row>
    <row r="248" spans="3:3" x14ac:dyDescent="0.2">
      <c r="C248" s="2"/>
    </row>
    <row r="249" spans="3:3" x14ac:dyDescent="0.2">
      <c r="C249" s="2"/>
    </row>
    <row r="250" spans="3:3" x14ac:dyDescent="0.2">
      <c r="C250" s="2"/>
    </row>
    <row r="251" spans="3:3" x14ac:dyDescent="0.2">
      <c r="C251" s="2"/>
    </row>
    <row r="252" spans="3:3" x14ac:dyDescent="0.2">
      <c r="C252" s="2"/>
    </row>
    <row r="253" spans="3:3" x14ac:dyDescent="0.2">
      <c r="C253" s="2"/>
    </row>
    <row r="254" spans="3:3" x14ac:dyDescent="0.2">
      <c r="C254" s="2"/>
    </row>
    <row r="255" spans="3:3" x14ac:dyDescent="0.2">
      <c r="C255" s="2"/>
    </row>
    <row r="256" spans="3:3" x14ac:dyDescent="0.2">
      <c r="C256" s="2"/>
    </row>
    <row r="257" spans="3:3" x14ac:dyDescent="0.2">
      <c r="C257" s="2"/>
    </row>
    <row r="258" spans="3:3" x14ac:dyDescent="0.2">
      <c r="C258" s="2"/>
    </row>
    <row r="259" spans="3:3" x14ac:dyDescent="0.2">
      <c r="C259" s="2"/>
    </row>
    <row r="260" spans="3:3" x14ac:dyDescent="0.2">
      <c r="C260" s="2"/>
    </row>
    <row r="261" spans="3:3" x14ac:dyDescent="0.2">
      <c r="C261" s="2"/>
    </row>
    <row r="262" spans="3:3" x14ac:dyDescent="0.2">
      <c r="C262" s="2"/>
    </row>
    <row r="263" spans="3:3" x14ac:dyDescent="0.2">
      <c r="C263" s="2"/>
    </row>
    <row r="264" spans="3:3" x14ac:dyDescent="0.2">
      <c r="C264" s="2"/>
    </row>
    <row r="265" spans="3:3" x14ac:dyDescent="0.2">
      <c r="C265" s="2"/>
    </row>
    <row r="266" spans="3:3" x14ac:dyDescent="0.2">
      <c r="C266" s="2"/>
    </row>
    <row r="267" spans="3:3" x14ac:dyDescent="0.2">
      <c r="C267" s="2"/>
    </row>
    <row r="268" spans="3:3" x14ac:dyDescent="0.2">
      <c r="C268" s="2"/>
    </row>
    <row r="269" spans="3:3" x14ac:dyDescent="0.2">
      <c r="C269" s="2"/>
    </row>
    <row r="270" spans="3:3" x14ac:dyDescent="0.2">
      <c r="C270" s="2"/>
    </row>
    <row r="271" spans="3:3" x14ac:dyDescent="0.2">
      <c r="C271" s="2"/>
    </row>
    <row r="272" spans="3:3" x14ac:dyDescent="0.2">
      <c r="C272" s="2"/>
    </row>
    <row r="273" spans="3:3" x14ac:dyDescent="0.2">
      <c r="C273" s="2"/>
    </row>
    <row r="274" spans="3:3" x14ac:dyDescent="0.2">
      <c r="C274" s="2"/>
    </row>
    <row r="275" spans="3:3" x14ac:dyDescent="0.2">
      <c r="C275" s="2"/>
    </row>
    <row r="276" spans="3:3" x14ac:dyDescent="0.2">
      <c r="C276" s="2"/>
    </row>
    <row r="277" spans="3:3" x14ac:dyDescent="0.2">
      <c r="C277" s="2"/>
    </row>
    <row r="278" spans="3:3" x14ac:dyDescent="0.2">
      <c r="C278" s="2"/>
    </row>
    <row r="279" spans="3:3" x14ac:dyDescent="0.2">
      <c r="C279" s="2"/>
    </row>
    <row r="280" spans="3:3" x14ac:dyDescent="0.2">
      <c r="C280" s="2"/>
    </row>
    <row r="281" spans="3:3" x14ac:dyDescent="0.2">
      <c r="C281" s="2"/>
    </row>
    <row r="282" spans="3:3" x14ac:dyDescent="0.2">
      <c r="C282" s="2"/>
    </row>
    <row r="283" spans="3:3" x14ac:dyDescent="0.2">
      <c r="C283" s="2"/>
    </row>
    <row r="284" spans="3:3" x14ac:dyDescent="0.2">
      <c r="C284" s="2"/>
    </row>
    <row r="285" spans="3:3" x14ac:dyDescent="0.2">
      <c r="C285" s="2"/>
    </row>
    <row r="286" spans="3:3" x14ac:dyDescent="0.2">
      <c r="C286" s="2"/>
    </row>
    <row r="287" spans="3:3" x14ac:dyDescent="0.2">
      <c r="C287" s="2"/>
    </row>
    <row r="288" spans="3:3" x14ac:dyDescent="0.2">
      <c r="C288" s="2"/>
    </row>
    <row r="289" spans="3:3" x14ac:dyDescent="0.2">
      <c r="C289" s="2"/>
    </row>
    <row r="290" spans="3:3" x14ac:dyDescent="0.2">
      <c r="C290" s="2"/>
    </row>
    <row r="291" spans="3:3" x14ac:dyDescent="0.2">
      <c r="C291" s="2"/>
    </row>
    <row r="292" spans="3:3" x14ac:dyDescent="0.2">
      <c r="C292" s="2"/>
    </row>
    <row r="293" spans="3:3" x14ac:dyDescent="0.2">
      <c r="C293" s="2"/>
    </row>
    <row r="294" spans="3:3" x14ac:dyDescent="0.2">
      <c r="C294" s="2"/>
    </row>
    <row r="295" spans="3:3" x14ac:dyDescent="0.2">
      <c r="C295" s="2"/>
    </row>
    <row r="296" spans="3:3" x14ac:dyDescent="0.2">
      <c r="C296" s="2"/>
    </row>
    <row r="297" spans="3:3" x14ac:dyDescent="0.2">
      <c r="C297" s="2"/>
    </row>
    <row r="298" spans="3:3" x14ac:dyDescent="0.2">
      <c r="C298" s="2"/>
    </row>
    <row r="299" spans="3:3" x14ac:dyDescent="0.2">
      <c r="C299" s="2"/>
    </row>
    <row r="300" spans="3:3" x14ac:dyDescent="0.2">
      <c r="C300" s="2"/>
    </row>
    <row r="301" spans="3:3" x14ac:dyDescent="0.2">
      <c r="C301" s="2"/>
    </row>
    <row r="302" spans="3:3" x14ac:dyDescent="0.2">
      <c r="C302" s="2"/>
    </row>
    <row r="303" spans="3:3" x14ac:dyDescent="0.2">
      <c r="C303" s="2"/>
    </row>
    <row r="304" spans="3:3" x14ac:dyDescent="0.2">
      <c r="C304" s="2"/>
    </row>
    <row r="305" spans="3:3" x14ac:dyDescent="0.2">
      <c r="C305" s="2"/>
    </row>
    <row r="306" spans="3:3" x14ac:dyDescent="0.2">
      <c r="C306" s="2"/>
    </row>
    <row r="307" spans="3:3" x14ac:dyDescent="0.2">
      <c r="C307" s="2"/>
    </row>
    <row r="308" spans="3:3" x14ac:dyDescent="0.2">
      <c r="C308" s="2"/>
    </row>
    <row r="309" spans="3:3" x14ac:dyDescent="0.2">
      <c r="C309" s="2"/>
    </row>
    <row r="310" spans="3:3" x14ac:dyDescent="0.2">
      <c r="C310" s="2"/>
    </row>
    <row r="311" spans="3:3" x14ac:dyDescent="0.2">
      <c r="C311" s="2"/>
    </row>
    <row r="312" spans="3:3" x14ac:dyDescent="0.2">
      <c r="C312" s="2"/>
    </row>
    <row r="313" spans="3:3" x14ac:dyDescent="0.2">
      <c r="C313" s="2"/>
    </row>
    <row r="314" spans="3:3" x14ac:dyDescent="0.2">
      <c r="C314" s="2"/>
    </row>
    <row r="315" spans="3:3" x14ac:dyDescent="0.2">
      <c r="C315" s="2"/>
    </row>
    <row r="316" spans="3:3" x14ac:dyDescent="0.2">
      <c r="C316" s="2"/>
    </row>
    <row r="317" spans="3:3" x14ac:dyDescent="0.2">
      <c r="C317" s="2"/>
    </row>
    <row r="318" spans="3:3" x14ac:dyDescent="0.2">
      <c r="C318" s="2"/>
    </row>
    <row r="319" spans="3:3" x14ac:dyDescent="0.2">
      <c r="C319" s="2"/>
    </row>
    <row r="320" spans="3:3" x14ac:dyDescent="0.2">
      <c r="C320" s="2"/>
    </row>
    <row r="321" spans="3:3" x14ac:dyDescent="0.2">
      <c r="C321" s="2"/>
    </row>
    <row r="322" spans="3:3" x14ac:dyDescent="0.2">
      <c r="C322" s="2"/>
    </row>
    <row r="323" spans="3:3" x14ac:dyDescent="0.2">
      <c r="C323" s="2"/>
    </row>
    <row r="324" spans="3:3" x14ac:dyDescent="0.2">
      <c r="C324" s="2"/>
    </row>
    <row r="325" spans="3:3" x14ac:dyDescent="0.2">
      <c r="C325" s="2"/>
    </row>
    <row r="326" spans="3:3" x14ac:dyDescent="0.2">
      <c r="C326" s="2"/>
    </row>
    <row r="327" spans="3:3" x14ac:dyDescent="0.2">
      <c r="C327" s="2"/>
    </row>
    <row r="328" spans="3:3" x14ac:dyDescent="0.2">
      <c r="C328" s="2"/>
    </row>
    <row r="329" spans="3:3" x14ac:dyDescent="0.2">
      <c r="C329" s="2"/>
    </row>
    <row r="330" spans="3:3" x14ac:dyDescent="0.2">
      <c r="C330" s="2"/>
    </row>
    <row r="331" spans="3:3" x14ac:dyDescent="0.2">
      <c r="C331" s="2"/>
    </row>
    <row r="332" spans="3:3" x14ac:dyDescent="0.2">
      <c r="C332" s="2"/>
    </row>
    <row r="333" spans="3:3" x14ac:dyDescent="0.2">
      <c r="C333" s="2"/>
    </row>
    <row r="334" spans="3:3" x14ac:dyDescent="0.2">
      <c r="C334" s="2"/>
    </row>
    <row r="335" spans="3:3" x14ac:dyDescent="0.2">
      <c r="C335" s="2"/>
    </row>
    <row r="336" spans="3:3" x14ac:dyDescent="0.2">
      <c r="C336" s="2"/>
    </row>
    <row r="337" spans="3:3" x14ac:dyDescent="0.2">
      <c r="C337" s="2"/>
    </row>
    <row r="338" spans="3:3" x14ac:dyDescent="0.2">
      <c r="C338" s="2"/>
    </row>
    <row r="339" spans="3:3" x14ac:dyDescent="0.2">
      <c r="C339" s="2"/>
    </row>
    <row r="340" spans="3:3" x14ac:dyDescent="0.2">
      <c r="C340" s="2"/>
    </row>
    <row r="341" spans="3:3" x14ac:dyDescent="0.2">
      <c r="C341" s="2"/>
    </row>
    <row r="342" spans="3:3" x14ac:dyDescent="0.2">
      <c r="C342" s="2"/>
    </row>
    <row r="343" spans="3:3" x14ac:dyDescent="0.2">
      <c r="C343" s="2"/>
    </row>
    <row r="344" spans="3:3" x14ac:dyDescent="0.2">
      <c r="C344" s="2"/>
    </row>
    <row r="345" spans="3:3" x14ac:dyDescent="0.2">
      <c r="C345" s="2"/>
    </row>
    <row r="346" spans="3:3" x14ac:dyDescent="0.2">
      <c r="C346" s="2"/>
    </row>
    <row r="347" spans="3:3" x14ac:dyDescent="0.2">
      <c r="C347" s="2"/>
    </row>
    <row r="348" spans="3:3" x14ac:dyDescent="0.2">
      <c r="C348" s="2"/>
    </row>
    <row r="349" spans="3:3" x14ac:dyDescent="0.2">
      <c r="C349" s="2"/>
    </row>
    <row r="350" spans="3:3" x14ac:dyDescent="0.2">
      <c r="C350" s="2"/>
    </row>
    <row r="351" spans="3:3" x14ac:dyDescent="0.2">
      <c r="C351" s="2"/>
    </row>
    <row r="352" spans="3:3" x14ac:dyDescent="0.2">
      <c r="C352" s="2"/>
    </row>
    <row r="353" spans="3:3" x14ac:dyDescent="0.2">
      <c r="C353" s="2"/>
    </row>
    <row r="354" spans="3:3" x14ac:dyDescent="0.2">
      <c r="C354" s="2"/>
    </row>
    <row r="355" spans="3:3" x14ac:dyDescent="0.2">
      <c r="C355" s="2"/>
    </row>
    <row r="356" spans="3:3" x14ac:dyDescent="0.2">
      <c r="C356" s="2"/>
    </row>
    <row r="357" spans="3:3" x14ac:dyDescent="0.2">
      <c r="C357" s="2"/>
    </row>
    <row r="358" spans="3:3" x14ac:dyDescent="0.2">
      <c r="C358" s="2"/>
    </row>
    <row r="359" spans="3:3" x14ac:dyDescent="0.2">
      <c r="C359" s="2"/>
    </row>
    <row r="360" spans="3:3" x14ac:dyDescent="0.2">
      <c r="C360" s="2"/>
    </row>
    <row r="361" spans="3:3" x14ac:dyDescent="0.2">
      <c r="C361" s="2"/>
    </row>
    <row r="362" spans="3:3" x14ac:dyDescent="0.2">
      <c r="C362" s="2"/>
    </row>
    <row r="363" spans="3:3" x14ac:dyDescent="0.2">
      <c r="C363" s="2"/>
    </row>
    <row r="364" spans="3:3" x14ac:dyDescent="0.2">
      <c r="C364" s="2"/>
    </row>
    <row r="365" spans="3:3" x14ac:dyDescent="0.2">
      <c r="C365" s="2"/>
    </row>
    <row r="366" spans="3:3" x14ac:dyDescent="0.2">
      <c r="C366" s="2"/>
    </row>
    <row r="367" spans="3:3" x14ac:dyDescent="0.2">
      <c r="C367" s="2"/>
    </row>
    <row r="368" spans="3:3" x14ac:dyDescent="0.2">
      <c r="C368" s="2"/>
    </row>
    <row r="369" spans="3:3" x14ac:dyDescent="0.2">
      <c r="C369" s="2"/>
    </row>
    <row r="370" spans="3:3" x14ac:dyDescent="0.2">
      <c r="C370" s="2"/>
    </row>
    <row r="371" spans="3:3" x14ac:dyDescent="0.2">
      <c r="C371" s="2"/>
    </row>
    <row r="372" spans="3:3" x14ac:dyDescent="0.2">
      <c r="C372" s="2"/>
    </row>
    <row r="373" spans="3:3" x14ac:dyDescent="0.2">
      <c r="C373" s="2"/>
    </row>
    <row r="374" spans="3:3" x14ac:dyDescent="0.2">
      <c r="C374" s="2"/>
    </row>
    <row r="375" spans="3:3" x14ac:dyDescent="0.2">
      <c r="C375" s="2"/>
    </row>
    <row r="376" spans="3:3" x14ac:dyDescent="0.2">
      <c r="C376" s="2"/>
    </row>
    <row r="377" spans="3:3" x14ac:dyDescent="0.2">
      <c r="C377" s="2"/>
    </row>
    <row r="378" spans="3:3" x14ac:dyDescent="0.2">
      <c r="C378" s="2"/>
    </row>
    <row r="379" spans="3:3" x14ac:dyDescent="0.2">
      <c r="C379" s="2"/>
    </row>
    <row r="380" spans="3:3" x14ac:dyDescent="0.2">
      <c r="C380" s="2"/>
    </row>
    <row r="381" spans="3:3" x14ac:dyDescent="0.2">
      <c r="C381" s="2"/>
    </row>
    <row r="382" spans="3:3" x14ac:dyDescent="0.2">
      <c r="C382" s="2"/>
    </row>
    <row r="383" spans="3:3" x14ac:dyDescent="0.2">
      <c r="C383" s="2"/>
    </row>
    <row r="384" spans="3:3" x14ac:dyDescent="0.2">
      <c r="C384" s="2"/>
    </row>
    <row r="385" spans="3:3" x14ac:dyDescent="0.2">
      <c r="C385" s="2"/>
    </row>
    <row r="386" spans="3:3" x14ac:dyDescent="0.2">
      <c r="C386" s="2"/>
    </row>
    <row r="387" spans="3:3" x14ac:dyDescent="0.2">
      <c r="C387" s="2"/>
    </row>
    <row r="388" spans="3:3" x14ac:dyDescent="0.2">
      <c r="C388" s="2"/>
    </row>
    <row r="389" spans="3:3" x14ac:dyDescent="0.2">
      <c r="C389" s="2"/>
    </row>
    <row r="390" spans="3:3" x14ac:dyDescent="0.2">
      <c r="C390" s="2"/>
    </row>
    <row r="391" spans="3:3" x14ac:dyDescent="0.2">
      <c r="C391" s="2"/>
    </row>
    <row r="392" spans="3:3" x14ac:dyDescent="0.2">
      <c r="C392" s="2"/>
    </row>
    <row r="393" spans="3:3" x14ac:dyDescent="0.2">
      <c r="C393" s="2"/>
    </row>
    <row r="394" spans="3:3" x14ac:dyDescent="0.2">
      <c r="C394" s="2"/>
    </row>
    <row r="395" spans="3:3" x14ac:dyDescent="0.2">
      <c r="C395" s="2"/>
    </row>
    <row r="396" spans="3:3" x14ac:dyDescent="0.2">
      <c r="C396" s="2"/>
    </row>
    <row r="397" spans="3:3" x14ac:dyDescent="0.2">
      <c r="C397" s="2"/>
    </row>
    <row r="398" spans="3:3" x14ac:dyDescent="0.2">
      <c r="C398" s="2"/>
    </row>
    <row r="399" spans="3:3" x14ac:dyDescent="0.2">
      <c r="C399" s="2"/>
    </row>
    <row r="400" spans="3:3" x14ac:dyDescent="0.2">
      <c r="C400" s="2"/>
    </row>
    <row r="401" spans="3:3" x14ac:dyDescent="0.2">
      <c r="C401" s="2"/>
    </row>
    <row r="402" spans="3:3" x14ac:dyDescent="0.2">
      <c r="C402" s="2"/>
    </row>
    <row r="403" spans="3:3" x14ac:dyDescent="0.2">
      <c r="C403" s="2"/>
    </row>
    <row r="404" spans="3:3" x14ac:dyDescent="0.2">
      <c r="C404" s="2"/>
    </row>
    <row r="405" spans="3:3" x14ac:dyDescent="0.2">
      <c r="C405" s="2"/>
    </row>
    <row r="406" spans="3:3" x14ac:dyDescent="0.2">
      <c r="C406" s="2"/>
    </row>
    <row r="407" spans="3:3" x14ac:dyDescent="0.2">
      <c r="C407" s="2"/>
    </row>
    <row r="408" spans="3:3" x14ac:dyDescent="0.2">
      <c r="C408" s="2"/>
    </row>
    <row r="409" spans="3:3" x14ac:dyDescent="0.2">
      <c r="C409" s="2"/>
    </row>
    <row r="410" spans="3:3" x14ac:dyDescent="0.2">
      <c r="C410" s="2"/>
    </row>
    <row r="411" spans="3:3" x14ac:dyDescent="0.2">
      <c r="C411" s="2"/>
    </row>
    <row r="412" spans="3:3" x14ac:dyDescent="0.2">
      <c r="C412" s="2"/>
    </row>
    <row r="413" spans="3:3" x14ac:dyDescent="0.2">
      <c r="C413" s="2"/>
    </row>
    <row r="414" spans="3:3" x14ac:dyDescent="0.2">
      <c r="C414" s="2"/>
    </row>
    <row r="415" spans="3:3" x14ac:dyDescent="0.2">
      <c r="C415" s="2"/>
    </row>
    <row r="416" spans="3:3" x14ac:dyDescent="0.2">
      <c r="C416" s="2"/>
    </row>
    <row r="417" spans="3:3" x14ac:dyDescent="0.2">
      <c r="C417" s="2"/>
    </row>
    <row r="418" spans="3:3" x14ac:dyDescent="0.2">
      <c r="C418" s="2"/>
    </row>
    <row r="419" spans="3:3" x14ac:dyDescent="0.2">
      <c r="C419" s="2"/>
    </row>
    <row r="420" spans="3:3" x14ac:dyDescent="0.2">
      <c r="C420" s="2"/>
    </row>
    <row r="421" spans="3:3" x14ac:dyDescent="0.2">
      <c r="C421" s="2"/>
    </row>
    <row r="422" spans="3:3" x14ac:dyDescent="0.2">
      <c r="C422" s="2"/>
    </row>
    <row r="423" spans="3:3" x14ac:dyDescent="0.2">
      <c r="C423" s="2"/>
    </row>
    <row r="424" spans="3:3" x14ac:dyDescent="0.2">
      <c r="C424" s="2"/>
    </row>
    <row r="425" spans="3:3" x14ac:dyDescent="0.2">
      <c r="C425" s="2"/>
    </row>
    <row r="426" spans="3:3" x14ac:dyDescent="0.2">
      <c r="C426" s="2"/>
    </row>
    <row r="427" spans="3:3" x14ac:dyDescent="0.2">
      <c r="C427" s="2"/>
    </row>
    <row r="428" spans="3:3" x14ac:dyDescent="0.2">
      <c r="C428" s="2"/>
    </row>
    <row r="429" spans="3:3" x14ac:dyDescent="0.2">
      <c r="C429" s="2"/>
    </row>
    <row r="430" spans="3:3" x14ac:dyDescent="0.2">
      <c r="C430" s="2"/>
    </row>
    <row r="431" spans="3:3" x14ac:dyDescent="0.2">
      <c r="C431" s="2"/>
    </row>
    <row r="432" spans="3:3" x14ac:dyDescent="0.2">
      <c r="C432" s="2"/>
    </row>
    <row r="433" spans="3:3" x14ac:dyDescent="0.2">
      <c r="C433" s="2"/>
    </row>
    <row r="434" spans="3:3" x14ac:dyDescent="0.2">
      <c r="C434" s="2"/>
    </row>
    <row r="435" spans="3:3" x14ac:dyDescent="0.2">
      <c r="C435" s="2"/>
    </row>
    <row r="436" spans="3:3" x14ac:dyDescent="0.2">
      <c r="C436" s="2"/>
    </row>
    <row r="437" spans="3:3" x14ac:dyDescent="0.2">
      <c r="C437" s="2"/>
    </row>
    <row r="438" spans="3:3" x14ac:dyDescent="0.2">
      <c r="C438" s="2"/>
    </row>
    <row r="439" spans="3:3" x14ac:dyDescent="0.2">
      <c r="C439" s="2"/>
    </row>
    <row r="440" spans="3:3" x14ac:dyDescent="0.2">
      <c r="C440" s="2"/>
    </row>
    <row r="441" spans="3:3" x14ac:dyDescent="0.2">
      <c r="C441" s="2"/>
    </row>
    <row r="442" spans="3:3" x14ac:dyDescent="0.2">
      <c r="C442" s="2"/>
    </row>
    <row r="443" spans="3:3" x14ac:dyDescent="0.2">
      <c r="C443" s="2"/>
    </row>
    <row r="444" spans="3:3" x14ac:dyDescent="0.2">
      <c r="C444" s="2"/>
    </row>
    <row r="445" spans="3:3" x14ac:dyDescent="0.2">
      <c r="C445" s="2"/>
    </row>
    <row r="446" spans="3:3" x14ac:dyDescent="0.2">
      <c r="C446" s="2"/>
    </row>
    <row r="447" spans="3:3" x14ac:dyDescent="0.2">
      <c r="C447" s="2"/>
    </row>
    <row r="448" spans="3:3" x14ac:dyDescent="0.2">
      <c r="C448" s="2"/>
    </row>
    <row r="449" spans="3:3" x14ac:dyDescent="0.2">
      <c r="C449" s="2"/>
    </row>
    <row r="450" spans="3:3" x14ac:dyDescent="0.2">
      <c r="C450" s="2"/>
    </row>
    <row r="451" spans="3:3" x14ac:dyDescent="0.2">
      <c r="C451" s="2"/>
    </row>
    <row r="452" spans="3:3" x14ac:dyDescent="0.2">
      <c r="C452" s="2"/>
    </row>
    <row r="453" spans="3:3" x14ac:dyDescent="0.2">
      <c r="C453" s="2"/>
    </row>
    <row r="454" spans="3:3" x14ac:dyDescent="0.2">
      <c r="C454" s="2"/>
    </row>
    <row r="455" spans="3:3" x14ac:dyDescent="0.2">
      <c r="C455" s="2"/>
    </row>
    <row r="456" spans="3:3" x14ac:dyDescent="0.2">
      <c r="C456" s="2"/>
    </row>
    <row r="457" spans="3:3" x14ac:dyDescent="0.2">
      <c r="C457" s="2"/>
    </row>
    <row r="458" spans="3:3" x14ac:dyDescent="0.2">
      <c r="C458" s="2"/>
    </row>
    <row r="459" spans="3:3" x14ac:dyDescent="0.2">
      <c r="C459" s="2"/>
    </row>
    <row r="460" spans="3:3" x14ac:dyDescent="0.2">
      <c r="C460" s="2"/>
    </row>
    <row r="461" spans="3:3" x14ac:dyDescent="0.2">
      <c r="C461" s="2"/>
    </row>
    <row r="462" spans="3:3" x14ac:dyDescent="0.2">
      <c r="C462" s="2"/>
    </row>
    <row r="463" spans="3:3" x14ac:dyDescent="0.2">
      <c r="C463" s="2"/>
    </row>
    <row r="464" spans="3:3" x14ac:dyDescent="0.2">
      <c r="C464" s="2"/>
    </row>
    <row r="465" spans="3:3" x14ac:dyDescent="0.2">
      <c r="C465" s="2"/>
    </row>
    <row r="466" spans="3:3" x14ac:dyDescent="0.2">
      <c r="C466" s="2"/>
    </row>
    <row r="467" spans="3:3" x14ac:dyDescent="0.2">
      <c r="C467" s="2"/>
    </row>
    <row r="468" spans="3:3" x14ac:dyDescent="0.2">
      <c r="C468" s="2"/>
    </row>
    <row r="469" spans="3:3" x14ac:dyDescent="0.2">
      <c r="C469" s="2"/>
    </row>
    <row r="470" spans="3:3" x14ac:dyDescent="0.2">
      <c r="C470" s="2"/>
    </row>
    <row r="471" spans="3:3" x14ac:dyDescent="0.2">
      <c r="C471" s="2"/>
    </row>
    <row r="472" spans="3:3" x14ac:dyDescent="0.2">
      <c r="C472" s="2"/>
    </row>
    <row r="473" spans="3:3" x14ac:dyDescent="0.2">
      <c r="C473" s="2"/>
    </row>
    <row r="474" spans="3:3" x14ac:dyDescent="0.2">
      <c r="C474" s="2"/>
    </row>
    <row r="475" spans="3:3" x14ac:dyDescent="0.2">
      <c r="C475" s="2"/>
    </row>
    <row r="476" spans="3:3" x14ac:dyDescent="0.2">
      <c r="C476" s="2"/>
    </row>
    <row r="477" spans="3:3" x14ac:dyDescent="0.2">
      <c r="C477" s="2"/>
    </row>
    <row r="478" spans="3:3" x14ac:dyDescent="0.2">
      <c r="C478" s="2"/>
    </row>
    <row r="479" spans="3:3" x14ac:dyDescent="0.2">
      <c r="C479" s="2"/>
    </row>
    <row r="480" spans="3:3" x14ac:dyDescent="0.2">
      <c r="C480" s="2"/>
    </row>
    <row r="481" spans="3:3" x14ac:dyDescent="0.2">
      <c r="C481" s="2"/>
    </row>
    <row r="482" spans="3:3" x14ac:dyDescent="0.2">
      <c r="C482" s="2"/>
    </row>
    <row r="483" spans="3:3" x14ac:dyDescent="0.2">
      <c r="C483" s="2"/>
    </row>
    <row r="484" spans="3:3" x14ac:dyDescent="0.2">
      <c r="C484" s="2"/>
    </row>
    <row r="485" spans="3:3" x14ac:dyDescent="0.2">
      <c r="C485" s="2"/>
    </row>
    <row r="486" spans="3:3" x14ac:dyDescent="0.2">
      <c r="C486" s="2"/>
    </row>
    <row r="487" spans="3:3" x14ac:dyDescent="0.2">
      <c r="C487" s="2"/>
    </row>
    <row r="488" spans="3:3" x14ac:dyDescent="0.2">
      <c r="C488" s="2"/>
    </row>
    <row r="489" spans="3:3" x14ac:dyDescent="0.2">
      <c r="C489" s="2"/>
    </row>
    <row r="490" spans="3:3" x14ac:dyDescent="0.2">
      <c r="C490" s="2"/>
    </row>
    <row r="491" spans="3:3" x14ac:dyDescent="0.2">
      <c r="C491" s="2"/>
    </row>
    <row r="492" spans="3:3" x14ac:dyDescent="0.2">
      <c r="C492" s="2"/>
    </row>
    <row r="493" spans="3:3" x14ac:dyDescent="0.2">
      <c r="C493" s="2"/>
    </row>
    <row r="494" spans="3:3" x14ac:dyDescent="0.2">
      <c r="C494" s="2"/>
    </row>
    <row r="495" spans="3:3" x14ac:dyDescent="0.2">
      <c r="C495" s="2"/>
    </row>
    <row r="496" spans="3:3" x14ac:dyDescent="0.2">
      <c r="C496" s="2"/>
    </row>
    <row r="497" spans="3:3" x14ac:dyDescent="0.2">
      <c r="C497" s="2"/>
    </row>
    <row r="498" spans="3:3" x14ac:dyDescent="0.2">
      <c r="C498" s="2"/>
    </row>
    <row r="499" spans="3:3" x14ac:dyDescent="0.2">
      <c r="C499" s="2"/>
    </row>
    <row r="500" spans="3:3" x14ac:dyDescent="0.2">
      <c r="C500" s="2"/>
    </row>
    <row r="501" spans="3:3" x14ac:dyDescent="0.2">
      <c r="C501" s="2"/>
    </row>
    <row r="502" spans="3:3" x14ac:dyDescent="0.2">
      <c r="C502" s="2"/>
    </row>
    <row r="503" spans="3:3" x14ac:dyDescent="0.2">
      <c r="C503" s="2"/>
    </row>
    <row r="504" spans="3:3" x14ac:dyDescent="0.2">
      <c r="C504" s="2"/>
    </row>
    <row r="505" spans="3:3" x14ac:dyDescent="0.2">
      <c r="C505" s="2"/>
    </row>
    <row r="506" spans="3:3" x14ac:dyDescent="0.2">
      <c r="C506" s="2"/>
    </row>
    <row r="507" spans="3:3" x14ac:dyDescent="0.2">
      <c r="C507" s="2"/>
    </row>
    <row r="508" spans="3:3" x14ac:dyDescent="0.2">
      <c r="C508" s="2"/>
    </row>
    <row r="509" spans="3:3" x14ac:dyDescent="0.2">
      <c r="C509" s="2"/>
    </row>
    <row r="510" spans="3:3" x14ac:dyDescent="0.2">
      <c r="C510" s="2"/>
    </row>
    <row r="511" spans="3:3" x14ac:dyDescent="0.2">
      <c r="C511" s="2"/>
    </row>
    <row r="512" spans="3:3" x14ac:dyDescent="0.2">
      <c r="C512" s="2"/>
    </row>
    <row r="513" spans="3:3" x14ac:dyDescent="0.2">
      <c r="C513" s="2"/>
    </row>
    <row r="514" spans="3:3" x14ac:dyDescent="0.2">
      <c r="C514" s="2"/>
    </row>
    <row r="515" spans="3:3" x14ac:dyDescent="0.2">
      <c r="C515" s="2"/>
    </row>
    <row r="516" spans="3:3" x14ac:dyDescent="0.2">
      <c r="C516" s="2"/>
    </row>
    <row r="517" spans="3:3" x14ac:dyDescent="0.2">
      <c r="C517" s="2"/>
    </row>
    <row r="518" spans="3:3" x14ac:dyDescent="0.2">
      <c r="C518" s="2"/>
    </row>
    <row r="519" spans="3:3" x14ac:dyDescent="0.2">
      <c r="C519" s="2"/>
    </row>
    <row r="520" spans="3:3" x14ac:dyDescent="0.2">
      <c r="C520" s="2"/>
    </row>
    <row r="521" spans="3:3" x14ac:dyDescent="0.2">
      <c r="C521" s="2"/>
    </row>
    <row r="522" spans="3:3" x14ac:dyDescent="0.2">
      <c r="C522" s="2"/>
    </row>
    <row r="523" spans="3:3" x14ac:dyDescent="0.2">
      <c r="C523" s="2"/>
    </row>
    <row r="524" spans="3:3" x14ac:dyDescent="0.2">
      <c r="C524" s="2"/>
    </row>
    <row r="525" spans="3:3" x14ac:dyDescent="0.2">
      <c r="C525" s="2"/>
    </row>
    <row r="526" spans="3:3" x14ac:dyDescent="0.2">
      <c r="C526" s="2"/>
    </row>
    <row r="527" spans="3:3" x14ac:dyDescent="0.2">
      <c r="C527" s="2"/>
    </row>
    <row r="528" spans="3:3" x14ac:dyDescent="0.2">
      <c r="C528" s="2"/>
    </row>
    <row r="529" spans="3:3" x14ac:dyDescent="0.2">
      <c r="C529" s="2"/>
    </row>
    <row r="530" spans="3:3" x14ac:dyDescent="0.2">
      <c r="C530" s="2"/>
    </row>
    <row r="531" spans="3:3" x14ac:dyDescent="0.2">
      <c r="C531" s="2"/>
    </row>
    <row r="532" spans="3:3" x14ac:dyDescent="0.2">
      <c r="C532" s="2"/>
    </row>
    <row r="533" spans="3:3" x14ac:dyDescent="0.2">
      <c r="C533" s="2"/>
    </row>
    <row r="534" spans="3:3" x14ac:dyDescent="0.2">
      <c r="C534" s="2"/>
    </row>
    <row r="535" spans="3:3" x14ac:dyDescent="0.2">
      <c r="C535" s="2"/>
    </row>
    <row r="536" spans="3:3" x14ac:dyDescent="0.2">
      <c r="C536" s="2"/>
    </row>
    <row r="537" spans="3:3" x14ac:dyDescent="0.2">
      <c r="C537" s="2"/>
    </row>
    <row r="538" spans="3:3" x14ac:dyDescent="0.2">
      <c r="C538" s="2"/>
    </row>
    <row r="539" spans="3:3" x14ac:dyDescent="0.2">
      <c r="C539" s="2"/>
    </row>
    <row r="540" spans="3:3" x14ac:dyDescent="0.2">
      <c r="C540" s="2"/>
    </row>
    <row r="541" spans="3:3" x14ac:dyDescent="0.2">
      <c r="C541" s="2"/>
    </row>
    <row r="542" spans="3:3" x14ac:dyDescent="0.2">
      <c r="C542" s="2"/>
    </row>
    <row r="543" spans="3:3" x14ac:dyDescent="0.2">
      <c r="C543" s="2"/>
    </row>
    <row r="544" spans="3:3" x14ac:dyDescent="0.2">
      <c r="C544" s="2"/>
    </row>
    <row r="545" spans="3:3" x14ac:dyDescent="0.2">
      <c r="C545" s="2"/>
    </row>
    <row r="546" spans="3:3" x14ac:dyDescent="0.2">
      <c r="C546" s="2"/>
    </row>
    <row r="547" spans="3:3" x14ac:dyDescent="0.2">
      <c r="C547" s="2"/>
    </row>
    <row r="548" spans="3:3" x14ac:dyDescent="0.2">
      <c r="C548" s="2"/>
    </row>
    <row r="549" spans="3:3" x14ac:dyDescent="0.2">
      <c r="C549" s="2"/>
    </row>
    <row r="550" spans="3:3" x14ac:dyDescent="0.2">
      <c r="C550" s="2"/>
    </row>
    <row r="551" spans="3:3" x14ac:dyDescent="0.2">
      <c r="C551" s="2"/>
    </row>
    <row r="552" spans="3:3" x14ac:dyDescent="0.2">
      <c r="C552" s="2"/>
    </row>
    <row r="553" spans="3:3" x14ac:dyDescent="0.2">
      <c r="C553" s="2"/>
    </row>
    <row r="554" spans="3:3" x14ac:dyDescent="0.2">
      <c r="C554" s="2"/>
    </row>
    <row r="555" spans="3:3" x14ac:dyDescent="0.2">
      <c r="C555" s="2"/>
    </row>
    <row r="556" spans="3:3" x14ac:dyDescent="0.2">
      <c r="C556" s="2"/>
    </row>
    <row r="557" spans="3:3" x14ac:dyDescent="0.2">
      <c r="C557" s="2"/>
    </row>
    <row r="558" spans="3:3" x14ac:dyDescent="0.2">
      <c r="C558" s="2"/>
    </row>
    <row r="559" spans="3:3" x14ac:dyDescent="0.2">
      <c r="C559" s="2"/>
    </row>
    <row r="560" spans="3:3" x14ac:dyDescent="0.2">
      <c r="C560" s="2"/>
    </row>
    <row r="561" spans="3:3" x14ac:dyDescent="0.2">
      <c r="C561" s="2"/>
    </row>
    <row r="562" spans="3:3" x14ac:dyDescent="0.2">
      <c r="C562" s="2"/>
    </row>
    <row r="563" spans="3:3" x14ac:dyDescent="0.2">
      <c r="C563" s="2"/>
    </row>
    <row r="564" spans="3:3" x14ac:dyDescent="0.2">
      <c r="C564" s="2"/>
    </row>
    <row r="565" spans="3:3" x14ac:dyDescent="0.2">
      <c r="C565" s="2"/>
    </row>
    <row r="566" spans="3:3" x14ac:dyDescent="0.2">
      <c r="C566" s="2"/>
    </row>
    <row r="567" spans="3:3" x14ac:dyDescent="0.2">
      <c r="C567" s="2"/>
    </row>
    <row r="568" spans="3:3" x14ac:dyDescent="0.2">
      <c r="C568" s="2"/>
    </row>
    <row r="569" spans="3:3" x14ac:dyDescent="0.2">
      <c r="C569" s="2"/>
    </row>
    <row r="570" spans="3:3" x14ac:dyDescent="0.2">
      <c r="C570" s="2"/>
    </row>
    <row r="571" spans="3:3" x14ac:dyDescent="0.2">
      <c r="C571" s="2"/>
    </row>
    <row r="572" spans="3:3" x14ac:dyDescent="0.2">
      <c r="C572" s="2"/>
    </row>
    <row r="573" spans="3:3" x14ac:dyDescent="0.2">
      <c r="C573" s="2"/>
    </row>
    <row r="574" spans="3:3" x14ac:dyDescent="0.2">
      <c r="C574" s="2"/>
    </row>
    <row r="575" spans="3:3" x14ac:dyDescent="0.2">
      <c r="C575" s="2"/>
    </row>
    <row r="576" spans="3:3" x14ac:dyDescent="0.2">
      <c r="C576" s="2"/>
    </row>
    <row r="577" spans="3:3" x14ac:dyDescent="0.2">
      <c r="C577" s="2"/>
    </row>
    <row r="578" spans="3:3" x14ac:dyDescent="0.2">
      <c r="C578" s="2"/>
    </row>
    <row r="579" spans="3:3" x14ac:dyDescent="0.2">
      <c r="C579" s="2"/>
    </row>
    <row r="580" spans="3:3" x14ac:dyDescent="0.2">
      <c r="C580" s="2"/>
    </row>
    <row r="581" spans="3:3" x14ac:dyDescent="0.2">
      <c r="C581" s="2"/>
    </row>
    <row r="582" spans="3:3" x14ac:dyDescent="0.2">
      <c r="C582" s="2"/>
    </row>
    <row r="583" spans="3:3" x14ac:dyDescent="0.2">
      <c r="C583" s="2"/>
    </row>
    <row r="584" spans="3:3" x14ac:dyDescent="0.2">
      <c r="C584" s="2"/>
    </row>
    <row r="585" spans="3:3" x14ac:dyDescent="0.2">
      <c r="C585" s="2"/>
    </row>
    <row r="586" spans="3:3" x14ac:dyDescent="0.2">
      <c r="C586" s="2"/>
    </row>
    <row r="587" spans="3:3" x14ac:dyDescent="0.2">
      <c r="C587" s="2"/>
    </row>
    <row r="588" spans="3:3" x14ac:dyDescent="0.2">
      <c r="C588" s="2"/>
    </row>
    <row r="589" spans="3:3" x14ac:dyDescent="0.2">
      <c r="C589" s="2"/>
    </row>
    <row r="590" spans="3:3" x14ac:dyDescent="0.2">
      <c r="C590" s="2"/>
    </row>
    <row r="591" spans="3:3" x14ac:dyDescent="0.2">
      <c r="C591" s="2"/>
    </row>
    <row r="592" spans="3:3" x14ac:dyDescent="0.2">
      <c r="C592" s="2"/>
    </row>
    <row r="593" spans="3:3" x14ac:dyDescent="0.2">
      <c r="C593" s="2"/>
    </row>
    <row r="594" spans="3:3" x14ac:dyDescent="0.2">
      <c r="C594" s="2"/>
    </row>
    <row r="595" spans="3:3" x14ac:dyDescent="0.2">
      <c r="C595" s="2"/>
    </row>
    <row r="596" spans="3:3" x14ac:dyDescent="0.2">
      <c r="C596" s="2"/>
    </row>
    <row r="597" spans="3:3" x14ac:dyDescent="0.2">
      <c r="C597" s="2"/>
    </row>
    <row r="598" spans="3:3" x14ac:dyDescent="0.2">
      <c r="C598" s="2"/>
    </row>
    <row r="599" spans="3:3" x14ac:dyDescent="0.2">
      <c r="C599" s="2"/>
    </row>
    <row r="600" spans="3:3" x14ac:dyDescent="0.2">
      <c r="C600" s="2"/>
    </row>
    <row r="601" spans="3:3" x14ac:dyDescent="0.2">
      <c r="C601" s="2"/>
    </row>
    <row r="602" spans="3:3" x14ac:dyDescent="0.2">
      <c r="C602" s="2"/>
    </row>
    <row r="603" spans="3:3" x14ac:dyDescent="0.2">
      <c r="C603" s="2"/>
    </row>
    <row r="604" spans="3:3" x14ac:dyDescent="0.2">
      <c r="C604" s="2"/>
    </row>
    <row r="605" spans="3:3" x14ac:dyDescent="0.2">
      <c r="C605" s="2"/>
    </row>
    <row r="606" spans="3:3" x14ac:dyDescent="0.2">
      <c r="C606" s="2"/>
    </row>
    <row r="607" spans="3:3" x14ac:dyDescent="0.2">
      <c r="C607" s="2"/>
    </row>
    <row r="608" spans="3:3" x14ac:dyDescent="0.2">
      <c r="C608" s="2"/>
    </row>
    <row r="609" spans="3:3" x14ac:dyDescent="0.2">
      <c r="C609" s="2"/>
    </row>
    <row r="610" spans="3:3" x14ac:dyDescent="0.2">
      <c r="C610" s="2"/>
    </row>
    <row r="611" spans="3:3" x14ac:dyDescent="0.2">
      <c r="C611" s="2"/>
    </row>
    <row r="612" spans="3:3" x14ac:dyDescent="0.2">
      <c r="C612" s="2"/>
    </row>
    <row r="613" spans="3:3" x14ac:dyDescent="0.2">
      <c r="C613" s="2"/>
    </row>
    <row r="614" spans="3:3" x14ac:dyDescent="0.2">
      <c r="C614" s="2"/>
    </row>
    <row r="615" spans="3:3" x14ac:dyDescent="0.2">
      <c r="C615" s="2"/>
    </row>
    <row r="616" spans="3:3" x14ac:dyDescent="0.2">
      <c r="C616" s="2"/>
    </row>
    <row r="617" spans="3:3" x14ac:dyDescent="0.2">
      <c r="C617" s="2"/>
    </row>
    <row r="618" spans="3:3" x14ac:dyDescent="0.2">
      <c r="C618" s="2"/>
    </row>
    <row r="619" spans="3:3" x14ac:dyDescent="0.2">
      <c r="C619" s="2"/>
    </row>
    <row r="620" spans="3:3" x14ac:dyDescent="0.2">
      <c r="C620" s="2"/>
    </row>
    <row r="621" spans="3:3" x14ac:dyDescent="0.2">
      <c r="C621" s="2"/>
    </row>
    <row r="622" spans="3:3" x14ac:dyDescent="0.2">
      <c r="C622" s="2"/>
    </row>
    <row r="623" spans="3:3" x14ac:dyDescent="0.2">
      <c r="C623" s="2"/>
    </row>
    <row r="624" spans="3:3" x14ac:dyDescent="0.2">
      <c r="C624" s="2"/>
    </row>
    <row r="625" spans="3:3" x14ac:dyDescent="0.2">
      <c r="C625" s="2"/>
    </row>
    <row r="626" spans="3:3" x14ac:dyDescent="0.2">
      <c r="C626" s="2"/>
    </row>
    <row r="627" spans="3:3" x14ac:dyDescent="0.2">
      <c r="C627" s="2"/>
    </row>
    <row r="628" spans="3:3" x14ac:dyDescent="0.2">
      <c r="C628" s="2"/>
    </row>
    <row r="629" spans="3:3" x14ac:dyDescent="0.2">
      <c r="C629" s="2"/>
    </row>
    <row r="630" spans="3:3" x14ac:dyDescent="0.2">
      <c r="C630" s="2"/>
    </row>
    <row r="631" spans="3:3" x14ac:dyDescent="0.2">
      <c r="C631" s="2"/>
    </row>
    <row r="632" spans="3:3" x14ac:dyDescent="0.2">
      <c r="C632" s="2"/>
    </row>
    <row r="633" spans="3:3" x14ac:dyDescent="0.2">
      <c r="C633" s="2"/>
    </row>
    <row r="634" spans="3:3" x14ac:dyDescent="0.2">
      <c r="C634" s="2"/>
    </row>
    <row r="635" spans="3:3" x14ac:dyDescent="0.2">
      <c r="C635" s="2"/>
    </row>
    <row r="636" spans="3:3" x14ac:dyDescent="0.2">
      <c r="C636" s="2"/>
    </row>
    <row r="637" spans="3:3" x14ac:dyDescent="0.2">
      <c r="C637" s="2"/>
    </row>
    <row r="638" spans="3:3" x14ac:dyDescent="0.2">
      <c r="C638" s="2"/>
    </row>
    <row r="639" spans="3:3" x14ac:dyDescent="0.2">
      <c r="C639" s="2"/>
    </row>
    <row r="640" spans="3:3" x14ac:dyDescent="0.2">
      <c r="C640" s="2"/>
    </row>
    <row r="641" spans="3:3" x14ac:dyDescent="0.2">
      <c r="C641" s="2"/>
    </row>
    <row r="642" spans="3:3" x14ac:dyDescent="0.2">
      <c r="C642" s="2"/>
    </row>
    <row r="643" spans="3:3" x14ac:dyDescent="0.2">
      <c r="C643" s="2"/>
    </row>
    <row r="644" spans="3:3" x14ac:dyDescent="0.2">
      <c r="C644" s="2"/>
    </row>
    <row r="645" spans="3:3" x14ac:dyDescent="0.2">
      <c r="C645" s="2"/>
    </row>
    <row r="646" spans="3:3" x14ac:dyDescent="0.2">
      <c r="C646" s="2"/>
    </row>
    <row r="647" spans="3:3" x14ac:dyDescent="0.2">
      <c r="C647" s="2"/>
    </row>
    <row r="648" spans="3:3" x14ac:dyDescent="0.2">
      <c r="C648" s="2"/>
    </row>
    <row r="649" spans="3:3" x14ac:dyDescent="0.2">
      <c r="C649" s="2"/>
    </row>
    <row r="650" spans="3:3" x14ac:dyDescent="0.2">
      <c r="C650" s="2"/>
    </row>
    <row r="651" spans="3:3" x14ac:dyDescent="0.2">
      <c r="C651" s="2"/>
    </row>
    <row r="652" spans="3:3" x14ac:dyDescent="0.2">
      <c r="C652" s="2"/>
    </row>
    <row r="653" spans="3:3" x14ac:dyDescent="0.2">
      <c r="C653" s="2"/>
    </row>
    <row r="654" spans="3:3" x14ac:dyDescent="0.2">
      <c r="C654" s="2"/>
    </row>
    <row r="655" spans="3:3" x14ac:dyDescent="0.2">
      <c r="C655" s="2"/>
    </row>
    <row r="656" spans="3:3" x14ac:dyDescent="0.2">
      <c r="C656" s="2"/>
    </row>
    <row r="657" spans="3:3" x14ac:dyDescent="0.2">
      <c r="C657" s="2"/>
    </row>
    <row r="658" spans="3:3" x14ac:dyDescent="0.2">
      <c r="C658" s="2"/>
    </row>
    <row r="659" spans="3:3" x14ac:dyDescent="0.2">
      <c r="C659" s="2"/>
    </row>
    <row r="660" spans="3:3" x14ac:dyDescent="0.2">
      <c r="C660" s="2"/>
    </row>
    <row r="661" spans="3:3" x14ac:dyDescent="0.2">
      <c r="C661" s="2"/>
    </row>
    <row r="662" spans="3:3" x14ac:dyDescent="0.2">
      <c r="C662" s="2"/>
    </row>
    <row r="663" spans="3:3" x14ac:dyDescent="0.2">
      <c r="C663" s="2"/>
    </row>
    <row r="664" spans="3:3" x14ac:dyDescent="0.2">
      <c r="C664" s="2"/>
    </row>
    <row r="665" spans="3:3" x14ac:dyDescent="0.2">
      <c r="C665" s="2"/>
    </row>
    <row r="666" spans="3:3" x14ac:dyDescent="0.2">
      <c r="C666" s="2"/>
    </row>
    <row r="667" spans="3:3" x14ac:dyDescent="0.2">
      <c r="C667" s="2"/>
    </row>
    <row r="668" spans="3:3" x14ac:dyDescent="0.2">
      <c r="C668" s="2"/>
    </row>
    <row r="669" spans="3:3" x14ac:dyDescent="0.2">
      <c r="C669" s="2"/>
    </row>
    <row r="670" spans="3:3" x14ac:dyDescent="0.2">
      <c r="C670" s="2"/>
    </row>
    <row r="671" spans="3:3" x14ac:dyDescent="0.2">
      <c r="C671" s="2"/>
    </row>
    <row r="672" spans="3:3" x14ac:dyDescent="0.2">
      <c r="C672" s="2"/>
    </row>
    <row r="673" spans="3:3" x14ac:dyDescent="0.2">
      <c r="C673" s="2"/>
    </row>
    <row r="674" spans="3:3" x14ac:dyDescent="0.2">
      <c r="C674" s="2"/>
    </row>
    <row r="675" spans="3:3" x14ac:dyDescent="0.2">
      <c r="C675" s="2"/>
    </row>
    <row r="676" spans="3:3" x14ac:dyDescent="0.2">
      <c r="C676" s="2"/>
    </row>
    <row r="677" spans="3:3" x14ac:dyDescent="0.2">
      <c r="C677" s="2"/>
    </row>
    <row r="678" spans="3:3" x14ac:dyDescent="0.2">
      <c r="C678" s="2"/>
    </row>
    <row r="679" spans="3:3" x14ac:dyDescent="0.2">
      <c r="C679" s="2"/>
    </row>
    <row r="680" spans="3:3" x14ac:dyDescent="0.2">
      <c r="C680" s="2"/>
    </row>
    <row r="681" spans="3:3" x14ac:dyDescent="0.2">
      <c r="C681" s="2"/>
    </row>
    <row r="682" spans="3:3" x14ac:dyDescent="0.2">
      <c r="C682" s="2"/>
    </row>
    <row r="683" spans="3:3" x14ac:dyDescent="0.2">
      <c r="C683" s="2"/>
    </row>
    <row r="684" spans="3:3" x14ac:dyDescent="0.2">
      <c r="C684" s="2"/>
    </row>
    <row r="685" spans="3:3" x14ac:dyDescent="0.2">
      <c r="C685" s="2"/>
    </row>
    <row r="686" spans="3:3" x14ac:dyDescent="0.2">
      <c r="C686" s="2"/>
    </row>
    <row r="687" spans="3:3" x14ac:dyDescent="0.2">
      <c r="C687" s="2"/>
    </row>
    <row r="688" spans="3:3" x14ac:dyDescent="0.2">
      <c r="C688" s="2"/>
    </row>
    <row r="689" spans="3:3" x14ac:dyDescent="0.2">
      <c r="C689" s="2"/>
    </row>
    <row r="690" spans="3:3" x14ac:dyDescent="0.2">
      <c r="C690" s="2"/>
    </row>
    <row r="691" spans="3:3" x14ac:dyDescent="0.2">
      <c r="C691" s="2"/>
    </row>
    <row r="692" spans="3:3" x14ac:dyDescent="0.2">
      <c r="C692" s="2"/>
    </row>
    <row r="693" spans="3:3" x14ac:dyDescent="0.2">
      <c r="C693" s="2"/>
    </row>
    <row r="694" spans="3:3" x14ac:dyDescent="0.2">
      <c r="C694" s="2"/>
    </row>
    <row r="695" spans="3:3" x14ac:dyDescent="0.2">
      <c r="C695" s="2"/>
    </row>
    <row r="696" spans="3:3" x14ac:dyDescent="0.2">
      <c r="C696" s="2"/>
    </row>
    <row r="697" spans="3:3" x14ac:dyDescent="0.2">
      <c r="C697" s="2"/>
    </row>
    <row r="698" spans="3:3" x14ac:dyDescent="0.2">
      <c r="C698" s="2"/>
    </row>
    <row r="699" spans="3:3" x14ac:dyDescent="0.2">
      <c r="C699" s="2"/>
    </row>
    <row r="700" spans="3:3" x14ac:dyDescent="0.2">
      <c r="C700" s="2"/>
    </row>
    <row r="701" spans="3:3" x14ac:dyDescent="0.2">
      <c r="C701" s="2"/>
    </row>
    <row r="702" spans="3:3" x14ac:dyDescent="0.2">
      <c r="C702" s="2"/>
    </row>
    <row r="703" spans="3:3" x14ac:dyDescent="0.2">
      <c r="C703" s="2"/>
    </row>
    <row r="704" spans="3:3" x14ac:dyDescent="0.2">
      <c r="C704" s="2"/>
    </row>
    <row r="705" spans="3:3" x14ac:dyDescent="0.2">
      <c r="C705" s="2"/>
    </row>
    <row r="706" spans="3:3" x14ac:dyDescent="0.2">
      <c r="C706" s="2"/>
    </row>
    <row r="707" spans="3:3" x14ac:dyDescent="0.2">
      <c r="C707" s="2"/>
    </row>
    <row r="708" spans="3:3" x14ac:dyDescent="0.2">
      <c r="C708" s="2"/>
    </row>
    <row r="709" spans="3:3" x14ac:dyDescent="0.2">
      <c r="C709" s="2"/>
    </row>
    <row r="710" spans="3:3" x14ac:dyDescent="0.2">
      <c r="C710" s="2"/>
    </row>
    <row r="711" spans="3:3" x14ac:dyDescent="0.2">
      <c r="C711" s="2"/>
    </row>
    <row r="712" spans="3:3" x14ac:dyDescent="0.2">
      <c r="C712" s="2"/>
    </row>
    <row r="713" spans="3:3" x14ac:dyDescent="0.2">
      <c r="C713" s="2"/>
    </row>
    <row r="714" spans="3:3" x14ac:dyDescent="0.2">
      <c r="C714" s="2"/>
    </row>
    <row r="715" spans="3:3" x14ac:dyDescent="0.2">
      <c r="C715" s="2"/>
    </row>
    <row r="716" spans="3:3" x14ac:dyDescent="0.2">
      <c r="C716" s="2"/>
    </row>
    <row r="717" spans="3:3" x14ac:dyDescent="0.2">
      <c r="C717" s="2"/>
    </row>
    <row r="718" spans="3:3" x14ac:dyDescent="0.2">
      <c r="C718" s="2"/>
    </row>
    <row r="719" spans="3:3" x14ac:dyDescent="0.2">
      <c r="C719" s="2"/>
    </row>
    <row r="720" spans="3:3" x14ac:dyDescent="0.2">
      <c r="C720" s="2"/>
    </row>
    <row r="721" spans="3:3" x14ac:dyDescent="0.2">
      <c r="C721" s="2"/>
    </row>
    <row r="722" spans="3:3" x14ac:dyDescent="0.2">
      <c r="C722" s="2"/>
    </row>
    <row r="723" spans="3:3" x14ac:dyDescent="0.2">
      <c r="C723" s="2"/>
    </row>
    <row r="724" spans="3:3" x14ac:dyDescent="0.2">
      <c r="C724" s="2"/>
    </row>
    <row r="725" spans="3:3" x14ac:dyDescent="0.2">
      <c r="C725" s="2"/>
    </row>
    <row r="726" spans="3:3" x14ac:dyDescent="0.2">
      <c r="C726" s="2"/>
    </row>
    <row r="727" spans="3:3" x14ac:dyDescent="0.2">
      <c r="C727" s="2"/>
    </row>
    <row r="728" spans="3:3" x14ac:dyDescent="0.2">
      <c r="C728" s="2"/>
    </row>
    <row r="729" spans="3:3" x14ac:dyDescent="0.2">
      <c r="C729" s="2"/>
    </row>
    <row r="730" spans="3:3" x14ac:dyDescent="0.2">
      <c r="C730" s="2"/>
    </row>
    <row r="731" spans="3:3" x14ac:dyDescent="0.2">
      <c r="C731" s="2"/>
    </row>
    <row r="732" spans="3:3" x14ac:dyDescent="0.2">
      <c r="C732" s="2"/>
    </row>
    <row r="733" spans="3:3" x14ac:dyDescent="0.2">
      <c r="C733" s="2"/>
    </row>
    <row r="734" spans="3:3" x14ac:dyDescent="0.2">
      <c r="C734" s="2"/>
    </row>
    <row r="735" spans="3:3" x14ac:dyDescent="0.2">
      <c r="C735" s="2"/>
    </row>
    <row r="736" spans="3:3" x14ac:dyDescent="0.2">
      <c r="C736" s="2"/>
    </row>
    <row r="737" spans="3:3" x14ac:dyDescent="0.2">
      <c r="C737" s="2"/>
    </row>
    <row r="738" spans="3:3" x14ac:dyDescent="0.2">
      <c r="C738" s="2"/>
    </row>
    <row r="739" spans="3:3" x14ac:dyDescent="0.2">
      <c r="C739" s="2"/>
    </row>
    <row r="740" spans="3:3" x14ac:dyDescent="0.2">
      <c r="C740" s="2"/>
    </row>
    <row r="741" spans="3:3" x14ac:dyDescent="0.2">
      <c r="C741" s="2"/>
    </row>
    <row r="742" spans="3:3" x14ac:dyDescent="0.2">
      <c r="C742" s="2"/>
    </row>
    <row r="743" spans="3:3" x14ac:dyDescent="0.2">
      <c r="C743" s="2"/>
    </row>
    <row r="744" spans="3:3" x14ac:dyDescent="0.2">
      <c r="C744" s="2"/>
    </row>
    <row r="745" spans="3:3" x14ac:dyDescent="0.2">
      <c r="C745" s="2"/>
    </row>
    <row r="746" spans="3:3" x14ac:dyDescent="0.2">
      <c r="C746" s="2"/>
    </row>
    <row r="747" spans="3:3" x14ac:dyDescent="0.2">
      <c r="C747" s="2"/>
    </row>
    <row r="748" spans="3:3" x14ac:dyDescent="0.2">
      <c r="C748" s="2"/>
    </row>
    <row r="749" spans="3:3" x14ac:dyDescent="0.2">
      <c r="C749" s="2"/>
    </row>
    <row r="750" spans="3:3" x14ac:dyDescent="0.2">
      <c r="C750" s="2"/>
    </row>
    <row r="751" spans="3:3" x14ac:dyDescent="0.2">
      <c r="C751" s="2"/>
    </row>
    <row r="752" spans="3:3" x14ac:dyDescent="0.2">
      <c r="C752" s="2"/>
    </row>
    <row r="753" spans="3:3" x14ac:dyDescent="0.2">
      <c r="C753" s="2"/>
    </row>
    <row r="754" spans="3:3" x14ac:dyDescent="0.2">
      <c r="C754" s="2"/>
    </row>
    <row r="755" spans="3:3" x14ac:dyDescent="0.2">
      <c r="C755" s="2"/>
    </row>
    <row r="756" spans="3:3" x14ac:dyDescent="0.2">
      <c r="C756" s="2"/>
    </row>
    <row r="757" spans="3:3" x14ac:dyDescent="0.2">
      <c r="C757" s="2"/>
    </row>
    <row r="758" spans="3:3" x14ac:dyDescent="0.2">
      <c r="C758" s="2"/>
    </row>
    <row r="759" spans="3:3" x14ac:dyDescent="0.2">
      <c r="C759" s="2"/>
    </row>
    <row r="760" spans="3:3" x14ac:dyDescent="0.2">
      <c r="C760" s="2"/>
    </row>
    <row r="761" spans="3:3" x14ac:dyDescent="0.2">
      <c r="C761" s="2"/>
    </row>
    <row r="762" spans="3:3" x14ac:dyDescent="0.2">
      <c r="C762" s="2"/>
    </row>
    <row r="763" spans="3:3" x14ac:dyDescent="0.2">
      <c r="C763" s="2"/>
    </row>
    <row r="764" spans="3:3" x14ac:dyDescent="0.2">
      <c r="C764" s="2"/>
    </row>
    <row r="765" spans="3:3" x14ac:dyDescent="0.2">
      <c r="C765" s="2"/>
    </row>
    <row r="766" spans="3:3" x14ac:dyDescent="0.2">
      <c r="C766" s="2"/>
    </row>
    <row r="767" spans="3:3" x14ac:dyDescent="0.2">
      <c r="C767" s="2"/>
    </row>
    <row r="768" spans="3:3" x14ac:dyDescent="0.2">
      <c r="C768" s="2"/>
    </row>
    <row r="769" spans="3:3" x14ac:dyDescent="0.2">
      <c r="C769" s="2"/>
    </row>
    <row r="770" spans="3:3" x14ac:dyDescent="0.2">
      <c r="C770" s="2"/>
    </row>
    <row r="771" spans="3:3" x14ac:dyDescent="0.2">
      <c r="C771" s="2"/>
    </row>
    <row r="772" spans="3:3" x14ac:dyDescent="0.2">
      <c r="C772" s="2"/>
    </row>
    <row r="773" spans="3:3" x14ac:dyDescent="0.2">
      <c r="C773" s="2"/>
    </row>
    <row r="774" spans="3:3" x14ac:dyDescent="0.2">
      <c r="C774" s="2"/>
    </row>
    <row r="775" spans="3:3" x14ac:dyDescent="0.2">
      <c r="C775" s="2"/>
    </row>
    <row r="776" spans="3:3" x14ac:dyDescent="0.2">
      <c r="C776" s="2"/>
    </row>
    <row r="777" spans="3:3" x14ac:dyDescent="0.2">
      <c r="C777" s="2"/>
    </row>
    <row r="778" spans="3:3" x14ac:dyDescent="0.2">
      <c r="C778" s="2"/>
    </row>
    <row r="779" spans="3:3" x14ac:dyDescent="0.2">
      <c r="C779" s="2"/>
    </row>
    <row r="780" spans="3:3" x14ac:dyDescent="0.2">
      <c r="C780" s="2"/>
    </row>
    <row r="781" spans="3:3" x14ac:dyDescent="0.2">
      <c r="C781" s="2"/>
    </row>
    <row r="782" spans="3:3" x14ac:dyDescent="0.2">
      <c r="C782" s="2"/>
    </row>
    <row r="783" spans="3:3" x14ac:dyDescent="0.2">
      <c r="C783" s="2"/>
    </row>
    <row r="784" spans="3:3" x14ac:dyDescent="0.2">
      <c r="C784" s="2"/>
    </row>
    <row r="785" spans="3:3" x14ac:dyDescent="0.2">
      <c r="C785" s="2"/>
    </row>
    <row r="786" spans="3:3" x14ac:dyDescent="0.2">
      <c r="C786" s="2"/>
    </row>
    <row r="787" spans="3:3" x14ac:dyDescent="0.2">
      <c r="C787" s="2"/>
    </row>
    <row r="788" spans="3:3" x14ac:dyDescent="0.2">
      <c r="C788" s="2"/>
    </row>
    <row r="789" spans="3:3" x14ac:dyDescent="0.2">
      <c r="C789" s="2"/>
    </row>
    <row r="790" spans="3:3" x14ac:dyDescent="0.2">
      <c r="C790" s="2"/>
    </row>
    <row r="791" spans="3:3" x14ac:dyDescent="0.2">
      <c r="C791" s="2"/>
    </row>
    <row r="792" spans="3:3" x14ac:dyDescent="0.2">
      <c r="C792" s="2"/>
    </row>
    <row r="793" spans="3:3" x14ac:dyDescent="0.2">
      <c r="C793" s="2"/>
    </row>
    <row r="794" spans="3:3" x14ac:dyDescent="0.2">
      <c r="C794" s="2"/>
    </row>
    <row r="795" spans="3:3" x14ac:dyDescent="0.2">
      <c r="C795" s="2"/>
    </row>
    <row r="796" spans="3:3" x14ac:dyDescent="0.2">
      <c r="C796" s="2"/>
    </row>
    <row r="797" spans="3:3" x14ac:dyDescent="0.2">
      <c r="C797" s="2"/>
    </row>
    <row r="798" spans="3:3" x14ac:dyDescent="0.2">
      <c r="C798" s="2"/>
    </row>
    <row r="799" spans="3:3" x14ac:dyDescent="0.2">
      <c r="C799" s="2"/>
    </row>
    <row r="800" spans="3:3" x14ac:dyDescent="0.2">
      <c r="C800" s="2"/>
    </row>
    <row r="801" spans="3:3" x14ac:dyDescent="0.2">
      <c r="C801" s="2"/>
    </row>
    <row r="802" spans="3:3" x14ac:dyDescent="0.2">
      <c r="C802" s="2"/>
    </row>
    <row r="803" spans="3:3" x14ac:dyDescent="0.2">
      <c r="C803" s="2"/>
    </row>
    <row r="804" spans="3:3" x14ac:dyDescent="0.2">
      <c r="C804" s="2"/>
    </row>
    <row r="805" spans="3:3" x14ac:dyDescent="0.2">
      <c r="C805" s="2"/>
    </row>
    <row r="806" spans="3:3" x14ac:dyDescent="0.2">
      <c r="C806" s="2"/>
    </row>
    <row r="807" spans="3:3" x14ac:dyDescent="0.2">
      <c r="C807" s="2"/>
    </row>
    <row r="808" spans="3:3" x14ac:dyDescent="0.2">
      <c r="C808" s="2"/>
    </row>
    <row r="809" spans="3:3" x14ac:dyDescent="0.2">
      <c r="C809" s="2"/>
    </row>
    <row r="810" spans="3:3" x14ac:dyDescent="0.2">
      <c r="C810" s="2"/>
    </row>
    <row r="811" spans="3:3" x14ac:dyDescent="0.2">
      <c r="C811" s="2"/>
    </row>
    <row r="812" spans="3:3" x14ac:dyDescent="0.2">
      <c r="C812" s="2"/>
    </row>
    <row r="813" spans="3:3" x14ac:dyDescent="0.2">
      <c r="C813" s="2"/>
    </row>
    <row r="814" spans="3:3" x14ac:dyDescent="0.2">
      <c r="C814" s="2"/>
    </row>
    <row r="815" spans="3:3" x14ac:dyDescent="0.2">
      <c r="C815" s="2"/>
    </row>
    <row r="816" spans="3:3" x14ac:dyDescent="0.2">
      <c r="C816" s="2"/>
    </row>
    <row r="817" spans="3:3" x14ac:dyDescent="0.2">
      <c r="C817" s="2"/>
    </row>
    <row r="818" spans="3:3" x14ac:dyDescent="0.2">
      <c r="C818" s="2"/>
    </row>
    <row r="819" spans="3:3" x14ac:dyDescent="0.2">
      <c r="C819" s="2"/>
    </row>
    <row r="820" spans="3:3" x14ac:dyDescent="0.2">
      <c r="C820" s="2"/>
    </row>
    <row r="821" spans="3:3" x14ac:dyDescent="0.2">
      <c r="C821" s="2"/>
    </row>
    <row r="822" spans="3:3" x14ac:dyDescent="0.2">
      <c r="C822" s="2"/>
    </row>
    <row r="823" spans="3:3" x14ac:dyDescent="0.2">
      <c r="C823" s="2"/>
    </row>
    <row r="824" spans="3:3" x14ac:dyDescent="0.2">
      <c r="C824" s="2"/>
    </row>
    <row r="825" spans="3:3" x14ac:dyDescent="0.2">
      <c r="C825" s="2"/>
    </row>
    <row r="826" spans="3:3" x14ac:dyDescent="0.2">
      <c r="C826" s="2"/>
    </row>
    <row r="827" spans="3:3" x14ac:dyDescent="0.2">
      <c r="C827" s="2"/>
    </row>
    <row r="828" spans="3:3" x14ac:dyDescent="0.2">
      <c r="C828" s="2"/>
    </row>
    <row r="829" spans="3:3" x14ac:dyDescent="0.2">
      <c r="C829" s="2"/>
    </row>
    <row r="830" spans="3:3" x14ac:dyDescent="0.2">
      <c r="C830" s="2"/>
    </row>
    <row r="831" spans="3:3" x14ac:dyDescent="0.2">
      <c r="C831" s="2"/>
    </row>
    <row r="832" spans="3:3" x14ac:dyDescent="0.2">
      <c r="C832" s="2"/>
    </row>
    <row r="833" spans="3:3" x14ac:dyDescent="0.2">
      <c r="C833" s="2"/>
    </row>
    <row r="834" spans="3:3" x14ac:dyDescent="0.2">
      <c r="C834" s="2"/>
    </row>
    <row r="835" spans="3:3" x14ac:dyDescent="0.2">
      <c r="C835" s="2"/>
    </row>
    <row r="836" spans="3:3" x14ac:dyDescent="0.2">
      <c r="C836" s="2"/>
    </row>
    <row r="837" spans="3:3" x14ac:dyDescent="0.2">
      <c r="C837" s="2"/>
    </row>
    <row r="838" spans="3:3" x14ac:dyDescent="0.2">
      <c r="C838" s="2"/>
    </row>
    <row r="839" spans="3:3" x14ac:dyDescent="0.2">
      <c r="C839" s="2"/>
    </row>
    <row r="840" spans="3:3" x14ac:dyDescent="0.2">
      <c r="C840" s="2"/>
    </row>
    <row r="841" spans="3:3" x14ac:dyDescent="0.2">
      <c r="C841" s="2"/>
    </row>
    <row r="842" spans="3:3" x14ac:dyDescent="0.2">
      <c r="C842" s="2"/>
    </row>
    <row r="843" spans="3:3" x14ac:dyDescent="0.2">
      <c r="C843" s="2"/>
    </row>
    <row r="844" spans="3:3" x14ac:dyDescent="0.2">
      <c r="C844" s="2"/>
    </row>
    <row r="845" spans="3:3" x14ac:dyDescent="0.2">
      <c r="C845" s="2"/>
    </row>
    <row r="846" spans="3:3" x14ac:dyDescent="0.2">
      <c r="C846" s="2"/>
    </row>
    <row r="847" spans="3:3" x14ac:dyDescent="0.2">
      <c r="C847" s="2"/>
    </row>
    <row r="848" spans="3:3" x14ac:dyDescent="0.2">
      <c r="C848" s="2"/>
    </row>
    <row r="849" spans="3:3" x14ac:dyDescent="0.2">
      <c r="C849" s="2"/>
    </row>
    <row r="850" spans="3:3" x14ac:dyDescent="0.2">
      <c r="C850" s="2"/>
    </row>
    <row r="851" spans="3:3" x14ac:dyDescent="0.2">
      <c r="C851" s="2"/>
    </row>
    <row r="852" spans="3:3" x14ac:dyDescent="0.2">
      <c r="C852" s="2"/>
    </row>
    <row r="853" spans="3:3" x14ac:dyDescent="0.2">
      <c r="C853" s="2"/>
    </row>
    <row r="854" spans="3:3" x14ac:dyDescent="0.2">
      <c r="C854" s="2"/>
    </row>
    <row r="855" spans="3:3" x14ac:dyDescent="0.2">
      <c r="C855" s="2"/>
    </row>
    <row r="856" spans="3:3" x14ac:dyDescent="0.2">
      <c r="C856" s="2"/>
    </row>
    <row r="857" spans="3:3" x14ac:dyDescent="0.2">
      <c r="C857" s="2"/>
    </row>
    <row r="858" spans="3:3" x14ac:dyDescent="0.2">
      <c r="C858" s="2"/>
    </row>
    <row r="859" spans="3:3" x14ac:dyDescent="0.2">
      <c r="C859" s="2"/>
    </row>
    <row r="860" spans="3:3" x14ac:dyDescent="0.2">
      <c r="C860" s="2"/>
    </row>
    <row r="861" spans="3:3" x14ac:dyDescent="0.2">
      <c r="C861" s="2"/>
    </row>
    <row r="862" spans="3:3" x14ac:dyDescent="0.2">
      <c r="C862" s="2"/>
    </row>
    <row r="863" spans="3:3" x14ac:dyDescent="0.2">
      <c r="C863" s="2"/>
    </row>
    <row r="864" spans="3:3" x14ac:dyDescent="0.2">
      <c r="C864" s="2"/>
    </row>
    <row r="865" spans="3:3" x14ac:dyDescent="0.2">
      <c r="C865" s="2"/>
    </row>
    <row r="866" spans="3:3" x14ac:dyDescent="0.2">
      <c r="C866" s="2"/>
    </row>
    <row r="867" spans="3:3" x14ac:dyDescent="0.2">
      <c r="C867" s="2"/>
    </row>
    <row r="868" spans="3:3" x14ac:dyDescent="0.2">
      <c r="C868" s="2"/>
    </row>
    <row r="869" spans="3:3" x14ac:dyDescent="0.2">
      <c r="C869" s="2"/>
    </row>
    <row r="870" spans="3:3" x14ac:dyDescent="0.2">
      <c r="C870" s="2"/>
    </row>
    <row r="871" spans="3:3" x14ac:dyDescent="0.2">
      <c r="C871" s="2"/>
    </row>
    <row r="872" spans="3:3" x14ac:dyDescent="0.2">
      <c r="C872" s="2"/>
    </row>
    <row r="873" spans="3:3" x14ac:dyDescent="0.2">
      <c r="C873" s="2"/>
    </row>
    <row r="874" spans="3:3" x14ac:dyDescent="0.2">
      <c r="C874" s="2"/>
    </row>
    <row r="875" spans="3:3" x14ac:dyDescent="0.2">
      <c r="C875" s="2"/>
    </row>
    <row r="876" spans="3:3" x14ac:dyDescent="0.2">
      <c r="C876" s="2"/>
    </row>
    <row r="877" spans="3:3" x14ac:dyDescent="0.2">
      <c r="C877" s="2"/>
    </row>
    <row r="878" spans="3:3" x14ac:dyDescent="0.2">
      <c r="C878" s="2"/>
    </row>
    <row r="879" spans="3:3" x14ac:dyDescent="0.2">
      <c r="C879" s="2"/>
    </row>
    <row r="880" spans="3:3" x14ac:dyDescent="0.2">
      <c r="C880" s="2"/>
    </row>
    <row r="881" spans="3:3" x14ac:dyDescent="0.2">
      <c r="C881" s="2"/>
    </row>
    <row r="882" spans="3:3" x14ac:dyDescent="0.2">
      <c r="C882" s="2"/>
    </row>
    <row r="883" spans="3:3" x14ac:dyDescent="0.2">
      <c r="C883" s="2"/>
    </row>
    <row r="884" spans="3:3" x14ac:dyDescent="0.2">
      <c r="C884" s="2"/>
    </row>
    <row r="885" spans="3:3" x14ac:dyDescent="0.2">
      <c r="C885" s="2"/>
    </row>
    <row r="886" spans="3:3" x14ac:dyDescent="0.2">
      <c r="C886" s="2"/>
    </row>
    <row r="887" spans="3:3" x14ac:dyDescent="0.2">
      <c r="C887" s="2"/>
    </row>
    <row r="888" spans="3:3" x14ac:dyDescent="0.2">
      <c r="C888" s="2"/>
    </row>
    <row r="889" spans="3:3" x14ac:dyDescent="0.2">
      <c r="C889" s="2"/>
    </row>
    <row r="890" spans="3:3" x14ac:dyDescent="0.2">
      <c r="C890" s="2"/>
    </row>
    <row r="891" spans="3:3" x14ac:dyDescent="0.2">
      <c r="C891" s="2"/>
    </row>
    <row r="892" spans="3:3" x14ac:dyDescent="0.2">
      <c r="C892" s="2"/>
    </row>
    <row r="893" spans="3:3" x14ac:dyDescent="0.2">
      <c r="C893" s="2"/>
    </row>
    <row r="894" spans="3:3" x14ac:dyDescent="0.2">
      <c r="C894" s="2"/>
    </row>
    <row r="895" spans="3:3" x14ac:dyDescent="0.2">
      <c r="C895" s="2"/>
    </row>
    <row r="896" spans="3:3" x14ac:dyDescent="0.2">
      <c r="C896" s="2"/>
    </row>
    <row r="897" spans="3:3" x14ac:dyDescent="0.2">
      <c r="C897" s="2"/>
    </row>
    <row r="898" spans="3:3" x14ac:dyDescent="0.2">
      <c r="C898" s="2"/>
    </row>
    <row r="899" spans="3:3" x14ac:dyDescent="0.2">
      <c r="C899" s="2"/>
    </row>
    <row r="900" spans="3:3" x14ac:dyDescent="0.2">
      <c r="C900" s="2"/>
    </row>
    <row r="901" spans="3:3" x14ac:dyDescent="0.2">
      <c r="C901" s="2"/>
    </row>
    <row r="902" spans="3:3" x14ac:dyDescent="0.2">
      <c r="C902" s="2"/>
    </row>
    <row r="903" spans="3:3" x14ac:dyDescent="0.2">
      <c r="C903" s="2"/>
    </row>
    <row r="904" spans="3:3" x14ac:dyDescent="0.2">
      <c r="C904" s="2"/>
    </row>
    <row r="905" spans="3:3" x14ac:dyDescent="0.2">
      <c r="C905" s="2"/>
    </row>
    <row r="906" spans="3:3" x14ac:dyDescent="0.2">
      <c r="C906" s="2"/>
    </row>
    <row r="907" spans="3:3" x14ac:dyDescent="0.2">
      <c r="C907" s="2"/>
    </row>
    <row r="908" spans="3:3" x14ac:dyDescent="0.2">
      <c r="C908" s="2"/>
    </row>
    <row r="909" spans="3:3" x14ac:dyDescent="0.2">
      <c r="C909" s="2"/>
    </row>
    <row r="910" spans="3:3" x14ac:dyDescent="0.2">
      <c r="C910" s="2"/>
    </row>
    <row r="911" spans="3:3" x14ac:dyDescent="0.2">
      <c r="C911" s="2"/>
    </row>
    <row r="912" spans="3:3" x14ac:dyDescent="0.2">
      <c r="C912" s="2"/>
    </row>
    <row r="913" spans="3:3" x14ac:dyDescent="0.2">
      <c r="C913" s="2"/>
    </row>
    <row r="914" spans="3:3" x14ac:dyDescent="0.2">
      <c r="C914" s="2"/>
    </row>
    <row r="915" spans="3:3" x14ac:dyDescent="0.2">
      <c r="C915" s="2"/>
    </row>
    <row r="916" spans="3:3" x14ac:dyDescent="0.2">
      <c r="C916" s="2"/>
    </row>
    <row r="917" spans="3:3" x14ac:dyDescent="0.2">
      <c r="C917" s="2"/>
    </row>
    <row r="918" spans="3:3" x14ac:dyDescent="0.2">
      <c r="C918" s="2"/>
    </row>
    <row r="919" spans="3:3" x14ac:dyDescent="0.2">
      <c r="C919" s="2"/>
    </row>
    <row r="920" spans="3:3" x14ac:dyDescent="0.2">
      <c r="C920" s="2"/>
    </row>
    <row r="921" spans="3:3" x14ac:dyDescent="0.2">
      <c r="C921" s="2"/>
    </row>
    <row r="922" spans="3:3" x14ac:dyDescent="0.2">
      <c r="C922" s="2"/>
    </row>
    <row r="923" spans="3:3" x14ac:dyDescent="0.2">
      <c r="C923" s="2"/>
    </row>
    <row r="924" spans="3:3" x14ac:dyDescent="0.2">
      <c r="C924" s="2"/>
    </row>
    <row r="925" spans="3:3" x14ac:dyDescent="0.2">
      <c r="C925" s="2"/>
    </row>
    <row r="926" spans="3:3" x14ac:dyDescent="0.2">
      <c r="C926" s="2"/>
    </row>
    <row r="927" spans="3:3" x14ac:dyDescent="0.2">
      <c r="C927" s="2"/>
    </row>
    <row r="928" spans="3:3" x14ac:dyDescent="0.2">
      <c r="C928" s="2"/>
    </row>
    <row r="929" spans="3:3" x14ac:dyDescent="0.2">
      <c r="C929" s="2"/>
    </row>
    <row r="930" spans="3:3" x14ac:dyDescent="0.2">
      <c r="C930" s="2"/>
    </row>
    <row r="931" spans="3:3" x14ac:dyDescent="0.2">
      <c r="C931" s="2"/>
    </row>
    <row r="932" spans="3:3" x14ac:dyDescent="0.2">
      <c r="C932" s="2"/>
    </row>
    <row r="933" spans="3:3" x14ac:dyDescent="0.2">
      <c r="C933" s="2"/>
    </row>
    <row r="934" spans="3:3" x14ac:dyDescent="0.2">
      <c r="C934" s="2"/>
    </row>
    <row r="935" spans="3:3" x14ac:dyDescent="0.2">
      <c r="C935" s="2"/>
    </row>
    <row r="936" spans="3:3" x14ac:dyDescent="0.2">
      <c r="C936" s="2"/>
    </row>
    <row r="937" spans="3:3" x14ac:dyDescent="0.2">
      <c r="C937" s="2"/>
    </row>
    <row r="938" spans="3:3" x14ac:dyDescent="0.2">
      <c r="C938" s="2"/>
    </row>
    <row r="939" spans="3:3" x14ac:dyDescent="0.2">
      <c r="C939" s="2"/>
    </row>
    <row r="940" spans="3:3" x14ac:dyDescent="0.2">
      <c r="C940" s="2"/>
    </row>
    <row r="941" spans="3:3" x14ac:dyDescent="0.2">
      <c r="C941" s="2"/>
    </row>
    <row r="942" spans="3:3" x14ac:dyDescent="0.2">
      <c r="C942" s="2"/>
    </row>
    <row r="943" spans="3:3" x14ac:dyDescent="0.2">
      <c r="C943" s="2"/>
    </row>
    <row r="944" spans="3:3" x14ac:dyDescent="0.2">
      <c r="C944" s="2"/>
    </row>
    <row r="945" spans="3:3" x14ac:dyDescent="0.2">
      <c r="C945" s="2"/>
    </row>
    <row r="946" spans="3:3" x14ac:dyDescent="0.2">
      <c r="C946" s="2"/>
    </row>
    <row r="947" spans="3:3" x14ac:dyDescent="0.2">
      <c r="C947" s="2"/>
    </row>
    <row r="948" spans="3:3" x14ac:dyDescent="0.2">
      <c r="C948" s="2"/>
    </row>
    <row r="949" spans="3:3" x14ac:dyDescent="0.2">
      <c r="C949" s="2"/>
    </row>
    <row r="950" spans="3:3" x14ac:dyDescent="0.2">
      <c r="C950" s="2"/>
    </row>
    <row r="951" spans="3:3" x14ac:dyDescent="0.2">
      <c r="C951" s="2"/>
    </row>
    <row r="952" spans="3:3" x14ac:dyDescent="0.2">
      <c r="C952" s="2"/>
    </row>
    <row r="953" spans="3:3" x14ac:dyDescent="0.2">
      <c r="C953" s="2"/>
    </row>
    <row r="954" spans="3:3" x14ac:dyDescent="0.2">
      <c r="C954" s="2"/>
    </row>
    <row r="955" spans="3:3" x14ac:dyDescent="0.2">
      <c r="C955" s="2"/>
    </row>
    <row r="956" spans="3:3" x14ac:dyDescent="0.2">
      <c r="C956" s="2"/>
    </row>
    <row r="957" spans="3:3" x14ac:dyDescent="0.2">
      <c r="C957" s="2"/>
    </row>
    <row r="958" spans="3:3" x14ac:dyDescent="0.2">
      <c r="C958" s="2"/>
    </row>
    <row r="959" spans="3:3" x14ac:dyDescent="0.2">
      <c r="C959" s="2"/>
    </row>
    <row r="960" spans="3:3" x14ac:dyDescent="0.2">
      <c r="C960" s="2"/>
    </row>
    <row r="961" spans="3:3" x14ac:dyDescent="0.2">
      <c r="C961" s="2"/>
    </row>
    <row r="962" spans="3:3" x14ac:dyDescent="0.2">
      <c r="C962" s="2"/>
    </row>
    <row r="963" spans="3:3" x14ac:dyDescent="0.2">
      <c r="C963" s="2"/>
    </row>
    <row r="964" spans="3:3" x14ac:dyDescent="0.2">
      <c r="C964" s="2"/>
    </row>
    <row r="965" spans="3:3" x14ac:dyDescent="0.2">
      <c r="C965" s="2"/>
    </row>
    <row r="966" spans="3:3" x14ac:dyDescent="0.2">
      <c r="C966" s="2"/>
    </row>
    <row r="967" spans="3:3" x14ac:dyDescent="0.2">
      <c r="C967" s="2"/>
    </row>
    <row r="968" spans="3:3" x14ac:dyDescent="0.2">
      <c r="C968" s="2"/>
    </row>
    <row r="969" spans="3:3" x14ac:dyDescent="0.2">
      <c r="C969" s="2"/>
    </row>
    <row r="970" spans="3:3" x14ac:dyDescent="0.2">
      <c r="C970" s="2"/>
    </row>
    <row r="971" spans="3:3" x14ac:dyDescent="0.2">
      <c r="C971" s="2"/>
    </row>
    <row r="972" spans="3:3" x14ac:dyDescent="0.2">
      <c r="C972" s="2"/>
    </row>
    <row r="973" spans="3:3" x14ac:dyDescent="0.2">
      <c r="C973" s="2"/>
    </row>
    <row r="974" spans="3:3" x14ac:dyDescent="0.2">
      <c r="C974" s="2"/>
    </row>
    <row r="975" spans="3:3" x14ac:dyDescent="0.2">
      <c r="C975" s="2"/>
    </row>
    <row r="976" spans="3:3" x14ac:dyDescent="0.2">
      <c r="C976" s="2"/>
    </row>
    <row r="977" spans="3:3" x14ac:dyDescent="0.2">
      <c r="C977" s="2"/>
    </row>
    <row r="978" spans="3:3" x14ac:dyDescent="0.2">
      <c r="C978" s="2"/>
    </row>
    <row r="979" spans="3:3" x14ac:dyDescent="0.2">
      <c r="C979" s="2"/>
    </row>
    <row r="980" spans="3:3" x14ac:dyDescent="0.2">
      <c r="C980" s="2"/>
    </row>
    <row r="981" spans="3:3" x14ac:dyDescent="0.2">
      <c r="C981" s="2"/>
    </row>
    <row r="982" spans="3:3" x14ac:dyDescent="0.2">
      <c r="C982" s="2"/>
    </row>
    <row r="983" spans="3:3" x14ac:dyDescent="0.2">
      <c r="C983" s="2"/>
    </row>
    <row r="984" spans="3:3" x14ac:dyDescent="0.2">
      <c r="C984" s="2"/>
    </row>
  </sheetData>
  <autoFilter ref="A1:Z984" xr:uid="{00000000-0009-0000-0000-000001000000}"/>
  <conditionalFormatting sqref="E4:E13">
    <cfRule type="colorScale" priority="11">
      <colorScale>
        <cfvo type="min"/>
        <cfvo type="max"/>
        <color rgb="FFFFFFFF"/>
        <color rgb="FFFFD666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8"/>
  <sheetViews>
    <sheetView zoomScale="130" zoomScaleNormal="130" workbookViewId="0">
      <pane ySplit="1" topLeftCell="A2" activePane="bottomLeft" state="frozen"/>
      <selection pane="bottomLeft" activeCell="E9" sqref="E9"/>
    </sheetView>
  </sheetViews>
  <sheetFormatPr baseColWidth="10" defaultColWidth="12.6640625" defaultRowHeight="15" customHeight="1" x14ac:dyDescent="0.15"/>
  <cols>
    <col min="1" max="1" width="9.6640625" customWidth="1"/>
    <col min="4" max="4" width="33.1640625" customWidth="1"/>
  </cols>
  <sheetData>
    <row r="1" spans="1:9" x14ac:dyDescent="0.2">
      <c r="A1" s="1" t="s">
        <v>0</v>
      </c>
      <c r="B1" s="1" t="s">
        <v>43</v>
      </c>
      <c r="C1" s="1" t="s">
        <v>44</v>
      </c>
      <c r="D1" s="1" t="s">
        <v>1</v>
      </c>
      <c r="E1" s="1" t="s">
        <v>2</v>
      </c>
      <c r="F1" s="1" t="s">
        <v>3</v>
      </c>
      <c r="G1" s="1" t="s">
        <v>45</v>
      </c>
      <c r="H1" s="1" t="s">
        <v>46</v>
      </c>
      <c r="I1" s="1" t="s">
        <v>47</v>
      </c>
    </row>
    <row r="2" spans="1:9" x14ac:dyDescent="0.2">
      <c r="A2" s="1" t="s">
        <v>48</v>
      </c>
      <c r="B2" s="1" t="s">
        <v>49</v>
      </c>
      <c r="C2" s="1" t="s">
        <v>53</v>
      </c>
      <c r="D2" s="1" t="s">
        <v>54</v>
      </c>
      <c r="E2" s="1">
        <v>514</v>
      </c>
      <c r="F2" s="1" t="s">
        <v>50</v>
      </c>
      <c r="G2" s="1" t="s">
        <v>55</v>
      </c>
      <c r="H2" s="10" t="s">
        <v>56</v>
      </c>
    </row>
    <row r="3" spans="1:9" x14ac:dyDescent="0.2">
      <c r="A3" s="1" t="s">
        <v>48</v>
      </c>
      <c r="B3" s="1" t="s">
        <v>49</v>
      </c>
      <c r="C3" s="1" t="s">
        <v>53</v>
      </c>
      <c r="D3" s="1" t="s">
        <v>54</v>
      </c>
      <c r="E3" s="1">
        <v>156</v>
      </c>
      <c r="F3" s="1" t="s">
        <v>50</v>
      </c>
      <c r="G3" s="1" t="s">
        <v>51</v>
      </c>
      <c r="H3" s="11" t="s">
        <v>52</v>
      </c>
      <c r="I3" s="1">
        <v>50</v>
      </c>
    </row>
    <row r="4" spans="1:9" x14ac:dyDescent="0.2">
      <c r="A4" s="1" t="s">
        <v>48</v>
      </c>
      <c r="B4" s="1" t="s">
        <v>49</v>
      </c>
      <c r="C4" s="1" t="s">
        <v>58</v>
      </c>
      <c r="D4" s="1" t="s">
        <v>59</v>
      </c>
      <c r="E4" s="1">
        <v>61</v>
      </c>
      <c r="F4" s="1" t="s">
        <v>50</v>
      </c>
      <c r="G4" s="1" t="s">
        <v>55</v>
      </c>
      <c r="H4" s="10" t="s">
        <v>56</v>
      </c>
    </row>
    <row r="5" spans="1:9" x14ac:dyDescent="0.2">
      <c r="A5" s="1" t="s">
        <v>48</v>
      </c>
      <c r="B5" s="1" t="s">
        <v>49</v>
      </c>
      <c r="C5" s="1" t="s">
        <v>58</v>
      </c>
      <c r="D5" s="1" t="s">
        <v>59</v>
      </c>
      <c r="E5" s="1">
        <v>30</v>
      </c>
      <c r="F5" s="1" t="s">
        <v>50</v>
      </c>
      <c r="G5" s="1" t="s">
        <v>51</v>
      </c>
      <c r="H5" s="11" t="s">
        <v>52</v>
      </c>
      <c r="I5" s="1">
        <v>50</v>
      </c>
    </row>
    <row r="6" spans="1:9" x14ac:dyDescent="0.2">
      <c r="A6" s="1" t="s">
        <v>48</v>
      </c>
      <c r="B6" s="1" t="s">
        <v>60</v>
      </c>
      <c r="C6" s="1" t="s">
        <v>39</v>
      </c>
      <c r="D6" s="1" t="s">
        <v>61</v>
      </c>
      <c r="E6" s="74">
        <v>0.88</v>
      </c>
      <c r="F6" s="1" t="s">
        <v>62</v>
      </c>
      <c r="G6" s="1" t="s">
        <v>63</v>
      </c>
      <c r="H6" s="1" t="s">
        <v>64</v>
      </c>
    </row>
    <row r="7" spans="1:9" x14ac:dyDescent="0.2">
      <c r="A7" s="1" t="s">
        <v>48</v>
      </c>
      <c r="B7" s="1" t="s">
        <v>60</v>
      </c>
      <c r="C7" s="1" t="s">
        <v>38</v>
      </c>
      <c r="D7" s="1" t="s">
        <v>65</v>
      </c>
      <c r="E7" s="74">
        <v>0.15</v>
      </c>
      <c r="F7" s="1" t="s">
        <v>62</v>
      </c>
      <c r="G7" s="1" t="s">
        <v>66</v>
      </c>
      <c r="H7" s="10" t="s">
        <v>67</v>
      </c>
    </row>
    <row r="8" spans="1:9" x14ac:dyDescent="0.2">
      <c r="A8" s="1" t="s">
        <v>48</v>
      </c>
      <c r="B8" s="1" t="s">
        <v>60</v>
      </c>
      <c r="C8" s="1" t="s">
        <v>68</v>
      </c>
      <c r="D8" s="1" t="s">
        <v>69</v>
      </c>
      <c r="E8" s="1">
        <v>0.1</v>
      </c>
      <c r="F8" s="1" t="s">
        <v>70</v>
      </c>
      <c r="G8" s="1" t="s">
        <v>1082</v>
      </c>
      <c r="H8" s="12"/>
    </row>
    <row r="9" spans="1:9" x14ac:dyDescent="0.2">
      <c r="A9" s="1" t="s">
        <v>48</v>
      </c>
      <c r="B9" s="1" t="s">
        <v>60</v>
      </c>
      <c r="C9" s="1" t="s">
        <v>68</v>
      </c>
      <c r="D9" s="1" t="s">
        <v>73</v>
      </c>
      <c r="E9" s="1">
        <v>0.27600000000000002</v>
      </c>
      <c r="F9" s="1" t="s">
        <v>70</v>
      </c>
      <c r="G9" s="1" t="s">
        <v>71</v>
      </c>
      <c r="H9" s="12" t="s">
        <v>72</v>
      </c>
    </row>
    <row r="10" spans="1:9" x14ac:dyDescent="0.2">
      <c r="A10" s="1" t="s">
        <v>48</v>
      </c>
      <c r="B10" s="1" t="s">
        <v>60</v>
      </c>
      <c r="C10" s="1" t="s">
        <v>68</v>
      </c>
      <c r="D10" s="1" t="s">
        <v>74</v>
      </c>
      <c r="E10" s="1">
        <v>0.51900000000000002</v>
      </c>
      <c r="F10" s="1" t="s">
        <v>70</v>
      </c>
      <c r="G10" s="1" t="s">
        <v>71</v>
      </c>
      <c r="H10" s="12" t="s">
        <v>72</v>
      </c>
    </row>
    <row r="11" spans="1:9" x14ac:dyDescent="0.2">
      <c r="A11" s="1" t="s">
        <v>75</v>
      </c>
      <c r="B11" s="1" t="s">
        <v>60</v>
      </c>
      <c r="C11" s="1" t="s">
        <v>53</v>
      </c>
      <c r="E11" s="1">
        <v>50</v>
      </c>
      <c r="F11" s="1" t="s">
        <v>77</v>
      </c>
    </row>
    <row r="12" spans="1:9" x14ac:dyDescent="0.2">
      <c r="A12" s="1" t="s">
        <v>75</v>
      </c>
      <c r="B12" s="1" t="s">
        <v>60</v>
      </c>
      <c r="C12" s="1" t="s">
        <v>57</v>
      </c>
      <c r="E12" s="1">
        <v>300</v>
      </c>
      <c r="F12" s="1" t="s">
        <v>77</v>
      </c>
    </row>
    <row r="13" spans="1:9" x14ac:dyDescent="0.2">
      <c r="A13" s="1" t="s">
        <v>75</v>
      </c>
      <c r="B13" s="1" t="s">
        <v>60</v>
      </c>
      <c r="C13" s="1" t="s">
        <v>58</v>
      </c>
      <c r="E13" s="1">
        <v>1</v>
      </c>
      <c r="F13" s="1" t="s">
        <v>77</v>
      </c>
    </row>
    <row r="14" spans="1:9" x14ac:dyDescent="0.2">
      <c r="C14" s="1"/>
      <c r="D14" s="1"/>
      <c r="E14" s="65"/>
      <c r="F14" s="1"/>
    </row>
    <row r="15" spans="1:9" x14ac:dyDescent="0.2">
      <c r="C15" s="1"/>
      <c r="D15" s="1"/>
      <c r="E15" s="65"/>
      <c r="F15" s="1"/>
    </row>
    <row r="16" spans="1:9" x14ac:dyDescent="0.2">
      <c r="C16" s="1"/>
      <c r="D16" s="1"/>
      <c r="E16" s="65"/>
      <c r="F16" s="1"/>
    </row>
    <row r="17" spans="3:6" x14ac:dyDescent="0.2">
      <c r="C17" s="1"/>
      <c r="D17" s="1"/>
      <c r="E17" s="65"/>
      <c r="F17" s="1"/>
    </row>
    <row r="18" spans="3:6" ht="15" customHeight="1" x14ac:dyDescent="0.15">
      <c r="E18" s="66"/>
    </row>
  </sheetData>
  <autoFilter ref="A1:Z987" xr:uid="{00000000-0009-0000-0000-000002000000}"/>
  <hyperlinks>
    <hyperlink ref="H2" r:id="rId1" location="gid=986618177" xr:uid="{00000000-0004-0000-0200-000002000000}"/>
    <hyperlink ref="H3" r:id="rId2" xr:uid="{00000000-0004-0000-0200-000003000000}"/>
    <hyperlink ref="H4" r:id="rId3" location="gid=986618177" xr:uid="{00000000-0004-0000-0200-000005000000}"/>
    <hyperlink ref="H5" r:id="rId4" xr:uid="{00000000-0004-0000-0200-000006000000}"/>
    <hyperlink ref="H7" r:id="rId5" location="gid=155161831" xr:uid="{00000000-0004-0000-0200-000007000000}"/>
    <hyperlink ref="H9" r:id="rId6" location="gid=1340714735" xr:uid="{00000000-0004-0000-0200-000009000000}"/>
    <hyperlink ref="H10" r:id="rId7" location="gid=1340714735" xr:uid="{00000000-0004-0000-0200-00000A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1:Q1000"/>
  <sheetViews>
    <sheetView workbookViewId="0"/>
  </sheetViews>
  <sheetFormatPr baseColWidth="10" defaultColWidth="12.6640625" defaultRowHeight="15" customHeight="1" x14ac:dyDescent="0.15"/>
  <cols>
    <col min="1" max="2" width="9.5" customWidth="1"/>
    <col min="3" max="3" width="10.6640625" customWidth="1"/>
    <col min="4" max="4" width="12.1640625" customWidth="1"/>
    <col min="5" max="5" width="9.5" customWidth="1"/>
    <col min="6" max="7" width="10.1640625" customWidth="1"/>
    <col min="9" max="9" width="10.1640625" customWidth="1"/>
    <col min="10" max="14" width="9.5" customWidth="1"/>
    <col min="15" max="15" width="18.33203125" customWidth="1"/>
    <col min="16" max="16" width="19.1640625" customWidth="1"/>
    <col min="17" max="17" width="16.5" customWidth="1"/>
    <col min="18" max="26" width="9.5" customWidth="1"/>
  </cols>
  <sheetData>
    <row r="1" spans="3:17" ht="14.25" customHeight="1" x14ac:dyDescent="0.15"/>
    <row r="2" spans="3:17" ht="14.25" customHeight="1" x14ac:dyDescent="0.15"/>
    <row r="3" spans="3:17" ht="14.25" customHeight="1" x14ac:dyDescent="0.15"/>
    <row r="4" spans="3:17" ht="14.25" customHeight="1" x14ac:dyDescent="0.15">
      <c r="C4" s="67" t="s">
        <v>79</v>
      </c>
      <c r="D4" s="68"/>
      <c r="E4" s="68"/>
      <c r="F4" s="68"/>
      <c r="G4" s="68"/>
      <c r="H4" s="68"/>
      <c r="I4" s="68"/>
    </row>
    <row r="5" spans="3:17" ht="14.25" customHeight="1" x14ac:dyDescent="0.15">
      <c r="C5" s="13" t="s">
        <v>80</v>
      </c>
      <c r="D5" s="14" t="s">
        <v>81</v>
      </c>
      <c r="E5" s="15" t="s">
        <v>82</v>
      </c>
      <c r="F5" s="16" t="s">
        <v>83</v>
      </c>
      <c r="G5" s="17" t="s">
        <v>84</v>
      </c>
      <c r="H5" s="18" t="s">
        <v>85</v>
      </c>
      <c r="I5" s="19" t="s">
        <v>86</v>
      </c>
    </row>
    <row r="6" spans="3:17" ht="14.25" customHeight="1" x14ac:dyDescent="0.15">
      <c r="C6" s="20" t="s">
        <v>87</v>
      </c>
      <c r="D6" s="60">
        <v>5567</v>
      </c>
      <c r="E6" s="61" t="s">
        <v>88</v>
      </c>
      <c r="F6" s="62">
        <v>360</v>
      </c>
      <c r="G6" s="21">
        <v>360</v>
      </c>
      <c r="H6" s="22">
        <v>30.78</v>
      </c>
      <c r="I6" s="22">
        <f>'Calculs papier '!$H6*44/12</f>
        <v>112.86000000000001</v>
      </c>
    </row>
    <row r="7" spans="3:17" ht="14.25" customHeight="1" x14ac:dyDescent="0.15">
      <c r="C7" s="20" t="s">
        <v>87</v>
      </c>
      <c r="D7" s="60">
        <v>9335</v>
      </c>
      <c r="E7" s="61" t="s">
        <v>88</v>
      </c>
      <c r="F7" s="62">
        <v>360</v>
      </c>
      <c r="G7" s="21">
        <v>360</v>
      </c>
      <c r="H7" s="22">
        <v>10.18868607205118</v>
      </c>
      <c r="I7" s="22">
        <f>'Calculs papier '!$H7*44/12</f>
        <v>37.358515597520991</v>
      </c>
    </row>
    <row r="8" spans="3:17" ht="14.25" customHeight="1" x14ac:dyDescent="0.2">
      <c r="C8" s="23" t="s">
        <v>89</v>
      </c>
      <c r="D8" s="24">
        <v>7453</v>
      </c>
      <c r="E8" s="25" t="s">
        <v>90</v>
      </c>
      <c r="F8" s="26">
        <v>360</v>
      </c>
      <c r="G8" s="27">
        <v>360</v>
      </c>
      <c r="H8" s="28">
        <v>6.7500036000000003</v>
      </c>
      <c r="I8" s="22">
        <f>'Calculs papier '!$H8*44/12</f>
        <v>24.750013200000001</v>
      </c>
      <c r="O8" s="1" t="s">
        <v>91</v>
      </c>
      <c r="P8" s="1" t="s">
        <v>92</v>
      </c>
      <c r="Q8" s="1" t="s">
        <v>93</v>
      </c>
    </row>
    <row r="9" spans="3:17" ht="14.25" customHeight="1" x14ac:dyDescent="0.2">
      <c r="C9" s="20" t="s">
        <v>87</v>
      </c>
      <c r="D9" s="60">
        <v>8501</v>
      </c>
      <c r="E9" s="61" t="s">
        <v>88</v>
      </c>
      <c r="F9" s="62">
        <v>360</v>
      </c>
      <c r="G9" s="21">
        <v>360</v>
      </c>
      <c r="H9" s="22">
        <v>6.4980000000000002</v>
      </c>
      <c r="I9" s="22">
        <f>'Calculs papier '!$H9*44/12</f>
        <v>23.826000000000004</v>
      </c>
      <c r="O9" s="63" t="s">
        <v>94</v>
      </c>
      <c r="P9" s="1">
        <v>2.11874436</v>
      </c>
      <c r="Q9" s="1">
        <v>7.7687293200000012</v>
      </c>
    </row>
    <row r="10" spans="3:17" ht="14.25" customHeight="1" x14ac:dyDescent="0.2">
      <c r="C10" s="20" t="s">
        <v>95</v>
      </c>
      <c r="D10" s="60">
        <v>1001</v>
      </c>
      <c r="E10" s="61" t="s">
        <v>96</v>
      </c>
      <c r="F10" s="62">
        <v>360</v>
      </c>
      <c r="G10" s="21">
        <v>360</v>
      </c>
      <c r="H10" s="22">
        <v>5.4683999999999999</v>
      </c>
      <c r="I10" s="22">
        <f>'Calculs papier '!$H10*44/12</f>
        <v>20.050799999999999</v>
      </c>
      <c r="O10" s="63" t="s">
        <v>89</v>
      </c>
      <c r="P10" s="1">
        <v>10.021045942812068</v>
      </c>
      <c r="Q10" s="1">
        <v>36.743835123644246</v>
      </c>
    </row>
    <row r="11" spans="3:17" ht="14.25" customHeight="1" x14ac:dyDescent="0.2">
      <c r="C11" s="23" t="s">
        <v>97</v>
      </c>
      <c r="D11" s="24">
        <v>5608</v>
      </c>
      <c r="E11" s="25" t="s">
        <v>98</v>
      </c>
      <c r="F11" s="26">
        <v>360</v>
      </c>
      <c r="G11" s="27">
        <v>360</v>
      </c>
      <c r="H11" s="28">
        <v>4.9701599999999999</v>
      </c>
      <c r="I11" s="22">
        <f>'Calculs papier '!$H11*44/12</f>
        <v>18.22392</v>
      </c>
      <c r="O11" s="63" t="s">
        <v>99</v>
      </c>
      <c r="P11" s="1">
        <v>1.0911600000000001</v>
      </c>
      <c r="Q11" s="1">
        <v>4.0009199999999998</v>
      </c>
    </row>
    <row r="12" spans="3:17" ht="14.25" customHeight="1" x14ac:dyDescent="0.2">
      <c r="C12" s="20" t="s">
        <v>100</v>
      </c>
      <c r="D12" s="60">
        <v>4107</v>
      </c>
      <c r="E12" s="61" t="s">
        <v>101</v>
      </c>
      <c r="F12" s="62">
        <v>360</v>
      </c>
      <c r="G12" s="21">
        <v>360</v>
      </c>
      <c r="H12" s="22">
        <v>4.8153600000000001</v>
      </c>
      <c r="I12" s="22">
        <f>'Calculs papier '!$H12*44/12</f>
        <v>17.656320000000001</v>
      </c>
      <c r="O12" s="63" t="s">
        <v>102</v>
      </c>
      <c r="P12" s="1">
        <v>8.3926240682033892</v>
      </c>
      <c r="Q12" s="1">
        <v>30.772954916745753</v>
      </c>
    </row>
    <row r="13" spans="3:17" ht="14.25" customHeight="1" x14ac:dyDescent="0.2">
      <c r="C13" s="23" t="s">
        <v>87</v>
      </c>
      <c r="D13" s="24">
        <v>9430</v>
      </c>
      <c r="E13" s="25" t="s">
        <v>88</v>
      </c>
      <c r="F13" s="26">
        <v>360</v>
      </c>
      <c r="G13" s="27">
        <v>360</v>
      </c>
      <c r="H13" s="28">
        <v>4.7822399999999998</v>
      </c>
      <c r="I13" s="22">
        <f>'Calculs papier '!$H13*44/12</f>
        <v>17.534879999999998</v>
      </c>
      <c r="O13" s="63" t="s">
        <v>103</v>
      </c>
      <c r="P13" s="1">
        <v>4.7606399999999987</v>
      </c>
      <c r="Q13" s="1">
        <v>17.455679999999997</v>
      </c>
    </row>
    <row r="14" spans="3:17" ht="14.25" customHeight="1" x14ac:dyDescent="0.2">
      <c r="C14" s="20" t="s">
        <v>104</v>
      </c>
      <c r="D14" s="60">
        <v>9081</v>
      </c>
      <c r="E14" s="61" t="s">
        <v>105</v>
      </c>
      <c r="F14" s="62">
        <v>360</v>
      </c>
      <c r="G14" s="21">
        <v>360</v>
      </c>
      <c r="H14" s="22">
        <v>4.3448400000000005</v>
      </c>
      <c r="I14" s="22">
        <f>'Calculs papier '!$H14*44/12</f>
        <v>15.931080000000001</v>
      </c>
      <c r="O14" s="63" t="s">
        <v>106</v>
      </c>
      <c r="P14" s="1">
        <v>0.18036000000000002</v>
      </c>
      <c r="Q14" s="1">
        <v>0.66132000000000002</v>
      </c>
    </row>
    <row r="15" spans="3:17" ht="14.25" customHeight="1" x14ac:dyDescent="0.2">
      <c r="C15" s="23" t="s">
        <v>87</v>
      </c>
      <c r="D15" s="24">
        <v>9324</v>
      </c>
      <c r="E15" s="25" t="s">
        <v>88</v>
      </c>
      <c r="F15" s="26">
        <v>360</v>
      </c>
      <c r="G15" s="27">
        <v>360</v>
      </c>
      <c r="H15" s="28">
        <v>4.2443999999999997</v>
      </c>
      <c r="I15" s="22">
        <f>'Calculs papier '!$H15*44/12</f>
        <v>15.562799999999998</v>
      </c>
      <c r="O15" s="63" t="s">
        <v>107</v>
      </c>
      <c r="P15" s="1">
        <v>8.4795211462499989</v>
      </c>
      <c r="Q15" s="1">
        <v>31.091577536250004</v>
      </c>
    </row>
    <row r="16" spans="3:17" ht="14.25" customHeight="1" x14ac:dyDescent="0.2">
      <c r="C16" s="20" t="s">
        <v>87</v>
      </c>
      <c r="D16" s="60">
        <v>8139</v>
      </c>
      <c r="E16" s="61" t="s">
        <v>88</v>
      </c>
      <c r="F16" s="62">
        <v>360</v>
      </c>
      <c r="G16" s="21">
        <v>360</v>
      </c>
      <c r="H16" s="22">
        <v>3.8195999999999999</v>
      </c>
      <c r="I16" s="22">
        <f>'Calculs papier '!$H16*44/12</f>
        <v>14.0052</v>
      </c>
      <c r="O16" s="63" t="s">
        <v>97</v>
      </c>
      <c r="P16" s="1">
        <v>12.112317559940912</v>
      </c>
      <c r="Q16" s="1">
        <v>44.411831053116678</v>
      </c>
    </row>
    <row r="17" spans="3:17" ht="14.25" customHeight="1" x14ac:dyDescent="0.2">
      <c r="C17" s="20" t="s">
        <v>87</v>
      </c>
      <c r="D17" s="60">
        <v>8364</v>
      </c>
      <c r="E17" s="61" t="s">
        <v>88</v>
      </c>
      <c r="F17" s="62">
        <v>360</v>
      </c>
      <c r="G17" s="21">
        <v>360</v>
      </c>
      <c r="H17" s="22">
        <v>3.5528400000000002</v>
      </c>
      <c r="I17" s="22">
        <f>'Calculs papier '!$H17*44/12</f>
        <v>13.02708</v>
      </c>
      <c r="O17" s="63" t="s">
        <v>108</v>
      </c>
      <c r="P17" s="1">
        <v>2.7282091428120681</v>
      </c>
      <c r="Q17" s="1">
        <v>10.003433523644253</v>
      </c>
    </row>
    <row r="18" spans="3:17" ht="14.25" customHeight="1" x14ac:dyDescent="0.2">
      <c r="C18" s="20" t="s">
        <v>109</v>
      </c>
      <c r="D18" s="60">
        <v>9484</v>
      </c>
      <c r="E18" s="61" t="s">
        <v>110</v>
      </c>
      <c r="F18" s="62">
        <v>360</v>
      </c>
      <c r="G18" s="21">
        <v>360</v>
      </c>
      <c r="H18" s="22">
        <v>3.4322400000000002</v>
      </c>
      <c r="I18" s="22">
        <f>'Calculs papier '!$H18*44/12</f>
        <v>12.58488</v>
      </c>
      <c r="O18" s="63" t="s">
        <v>111</v>
      </c>
      <c r="P18" s="1">
        <v>0.5011236</v>
      </c>
      <c r="Q18" s="1">
        <v>1.8374531999999999</v>
      </c>
    </row>
    <row r="19" spans="3:17" ht="14.25" customHeight="1" x14ac:dyDescent="0.2">
      <c r="C19" s="23" t="s">
        <v>112</v>
      </c>
      <c r="D19" s="24">
        <v>6739</v>
      </c>
      <c r="E19" s="25" t="s">
        <v>113</v>
      </c>
      <c r="F19" s="26">
        <v>360</v>
      </c>
      <c r="G19" s="27">
        <v>360</v>
      </c>
      <c r="H19" s="28">
        <v>3.1812011034828354</v>
      </c>
      <c r="I19" s="22">
        <f>'Calculs papier '!$H19*44/12</f>
        <v>11.664404046103728</v>
      </c>
      <c r="O19" s="63" t="s">
        <v>114</v>
      </c>
      <c r="P19" s="1">
        <v>12.080564243070965</v>
      </c>
      <c r="Q19" s="1">
        <v>44.295402224593545</v>
      </c>
    </row>
    <row r="20" spans="3:17" ht="14.25" customHeight="1" x14ac:dyDescent="0.2">
      <c r="C20" s="23" t="s">
        <v>112</v>
      </c>
      <c r="D20" s="24">
        <v>9105</v>
      </c>
      <c r="E20" s="25" t="s">
        <v>113</v>
      </c>
      <c r="F20" s="26">
        <v>360</v>
      </c>
      <c r="G20" s="27">
        <v>360</v>
      </c>
      <c r="H20" s="28">
        <v>3.1031999999999997</v>
      </c>
      <c r="I20" s="22">
        <f>'Calculs papier '!$H20*44/12</f>
        <v>11.378399999999999</v>
      </c>
      <c r="O20" s="63" t="s">
        <v>115</v>
      </c>
      <c r="P20" s="1">
        <v>0.94986610363636359</v>
      </c>
      <c r="Q20" s="1">
        <v>3.4828423800000006</v>
      </c>
    </row>
    <row r="21" spans="3:17" ht="14.25" customHeight="1" x14ac:dyDescent="0.2">
      <c r="C21" s="20" t="s">
        <v>87</v>
      </c>
      <c r="D21" s="60">
        <v>8023</v>
      </c>
      <c r="E21" s="61" t="s">
        <v>88</v>
      </c>
      <c r="F21" s="62">
        <v>360</v>
      </c>
      <c r="G21" s="21">
        <v>360</v>
      </c>
      <c r="H21" s="22">
        <v>3.0361049999999996</v>
      </c>
      <c r="I21" s="22">
        <f>'Calculs papier '!$H21*44/12</f>
        <v>11.132384999999999</v>
      </c>
      <c r="O21" s="63" t="s">
        <v>116</v>
      </c>
      <c r="P21" s="1">
        <v>0.61561069199999996</v>
      </c>
      <c r="Q21" s="1">
        <v>2.2572392040000002</v>
      </c>
    </row>
    <row r="22" spans="3:17" ht="14.25" customHeight="1" x14ac:dyDescent="0.2">
      <c r="C22" s="23" t="s">
        <v>87</v>
      </c>
      <c r="D22" s="24">
        <v>8022</v>
      </c>
      <c r="E22" s="25" t="s">
        <v>88</v>
      </c>
      <c r="F22" s="26">
        <v>360</v>
      </c>
      <c r="G22" s="27">
        <v>360</v>
      </c>
      <c r="H22" s="28">
        <v>3.0353173199189696</v>
      </c>
      <c r="I22" s="22">
        <f>'Calculs papier '!$H22*44/12</f>
        <v>11.129496839702888</v>
      </c>
      <c r="O22" s="63" t="s">
        <v>117</v>
      </c>
      <c r="P22" s="1">
        <v>0.64548000000000005</v>
      </c>
      <c r="Q22" s="1">
        <v>2.3667600000000002</v>
      </c>
    </row>
    <row r="23" spans="3:17" ht="14.25" customHeight="1" x14ac:dyDescent="0.2">
      <c r="C23" s="20" t="s">
        <v>95</v>
      </c>
      <c r="D23" s="60">
        <v>6821</v>
      </c>
      <c r="E23" s="61" t="s">
        <v>96</v>
      </c>
      <c r="F23" s="62">
        <v>360</v>
      </c>
      <c r="G23" s="21">
        <v>360</v>
      </c>
      <c r="H23" s="22">
        <v>3.0006000000000004</v>
      </c>
      <c r="I23" s="22">
        <f>'Calculs papier '!$H23*44/12</f>
        <v>11.002200000000002</v>
      </c>
      <c r="O23" s="63" t="s">
        <v>100</v>
      </c>
      <c r="P23" s="1">
        <v>20.807242295883452</v>
      </c>
      <c r="Q23" s="1">
        <v>76.293221751572659</v>
      </c>
    </row>
    <row r="24" spans="3:17" ht="14.25" customHeight="1" x14ac:dyDescent="0.2">
      <c r="C24" s="23" t="s">
        <v>100</v>
      </c>
      <c r="D24" s="24">
        <v>2626</v>
      </c>
      <c r="E24" s="25" t="s">
        <v>101</v>
      </c>
      <c r="F24" s="26">
        <v>360</v>
      </c>
      <c r="G24" s="27">
        <v>360</v>
      </c>
      <c r="H24" s="28">
        <v>2.9664000000000001</v>
      </c>
      <c r="I24" s="22">
        <f>'Calculs papier '!$H24*44/12</f>
        <v>10.876800000000001</v>
      </c>
      <c r="O24" s="63" t="s">
        <v>118</v>
      </c>
      <c r="P24" s="1">
        <v>0.25899971904000002</v>
      </c>
      <c r="Q24" s="1">
        <v>0.94966563648000024</v>
      </c>
    </row>
    <row r="25" spans="3:17" ht="14.25" customHeight="1" x14ac:dyDescent="0.2">
      <c r="C25" s="20" t="s">
        <v>95</v>
      </c>
      <c r="D25" s="60">
        <v>8518</v>
      </c>
      <c r="E25" s="61" t="s">
        <v>96</v>
      </c>
      <c r="F25" s="62">
        <v>360</v>
      </c>
      <c r="G25" s="21">
        <v>360</v>
      </c>
      <c r="H25" s="22">
        <v>2.68344</v>
      </c>
      <c r="I25" s="22">
        <f>'Calculs papier '!$H25*44/12</f>
        <v>9.8392800000000005</v>
      </c>
      <c r="O25" s="63" t="s">
        <v>119</v>
      </c>
      <c r="P25" s="1">
        <v>0.79200000000000015</v>
      </c>
      <c r="Q25" s="1">
        <v>2.9040000000000004</v>
      </c>
    </row>
    <row r="26" spans="3:17" ht="14.25" customHeight="1" x14ac:dyDescent="0.2">
      <c r="C26" s="23" t="s">
        <v>120</v>
      </c>
      <c r="D26" s="24">
        <v>5311</v>
      </c>
      <c r="E26" s="25" t="s">
        <v>121</v>
      </c>
      <c r="F26" s="26">
        <v>360</v>
      </c>
      <c r="G26" s="27">
        <v>360</v>
      </c>
      <c r="H26" s="28">
        <v>2.6568000000000001</v>
      </c>
      <c r="I26" s="22">
        <f>'Calculs papier '!$H26*44/12</f>
        <v>9.7416</v>
      </c>
      <c r="O26" s="63" t="s">
        <v>122</v>
      </c>
      <c r="P26" s="1">
        <v>0.12780000000000361</v>
      </c>
      <c r="Q26" s="1">
        <v>0.46860000000001323</v>
      </c>
    </row>
    <row r="27" spans="3:17" ht="14.25" customHeight="1" x14ac:dyDescent="0.2">
      <c r="C27" s="23" t="s">
        <v>112</v>
      </c>
      <c r="D27" s="24">
        <v>9488</v>
      </c>
      <c r="E27" s="25" t="s">
        <v>113</v>
      </c>
      <c r="F27" s="26">
        <v>360</v>
      </c>
      <c r="G27" s="27">
        <v>360</v>
      </c>
      <c r="H27" s="28">
        <v>2.6244000000000001</v>
      </c>
      <c r="I27" s="22">
        <f>'Calculs papier '!$H27*44/12</f>
        <v>9.6227999999999998</v>
      </c>
      <c r="O27" s="63" t="s">
        <v>123</v>
      </c>
      <c r="P27" s="1">
        <v>1.6631999999999998</v>
      </c>
      <c r="Q27" s="1">
        <v>6.0983999999999998</v>
      </c>
    </row>
    <row r="28" spans="3:17" ht="14.25" customHeight="1" x14ac:dyDescent="0.2">
      <c r="C28" s="20" t="s">
        <v>87</v>
      </c>
      <c r="D28" s="60">
        <v>8249</v>
      </c>
      <c r="E28" s="61" t="s">
        <v>88</v>
      </c>
      <c r="F28" s="62">
        <v>360</v>
      </c>
      <c r="G28" s="21">
        <v>360</v>
      </c>
      <c r="H28" s="22">
        <v>2.5516799999999997</v>
      </c>
      <c r="I28" s="22">
        <f>'Calculs papier '!$H28*44/12</f>
        <v>9.3561599999999991</v>
      </c>
      <c r="O28" s="63" t="s">
        <v>124</v>
      </c>
      <c r="P28" s="1">
        <v>2.7686339999999996</v>
      </c>
      <c r="Q28" s="1">
        <v>10.151657999999999</v>
      </c>
    </row>
    <row r="29" spans="3:17" ht="14.25" customHeight="1" x14ac:dyDescent="0.2">
      <c r="C29" s="20" t="s">
        <v>76</v>
      </c>
      <c r="D29" s="60">
        <v>4230</v>
      </c>
      <c r="E29" s="61" t="s">
        <v>125</v>
      </c>
      <c r="F29" s="62">
        <v>360</v>
      </c>
      <c r="G29" s="21">
        <v>360</v>
      </c>
      <c r="H29" s="22">
        <v>2.4941773178458275</v>
      </c>
      <c r="I29" s="22">
        <f>'Calculs papier '!$H29*44/12</f>
        <v>9.1453168321013667</v>
      </c>
      <c r="O29" s="63" t="s">
        <v>126</v>
      </c>
      <c r="P29" s="1">
        <v>0.11195999999999999</v>
      </c>
      <c r="Q29" s="1">
        <v>0.41052</v>
      </c>
    </row>
    <row r="30" spans="3:17" ht="14.25" customHeight="1" x14ac:dyDescent="0.2">
      <c r="C30" s="23" t="s">
        <v>87</v>
      </c>
      <c r="D30" s="24">
        <v>9341</v>
      </c>
      <c r="E30" s="25" t="s">
        <v>88</v>
      </c>
      <c r="F30" s="26">
        <v>360</v>
      </c>
      <c r="G30" s="27">
        <v>360</v>
      </c>
      <c r="H30" s="28">
        <v>2.4533999999999998</v>
      </c>
      <c r="I30" s="22">
        <f>'Calculs papier '!$H30*44/12</f>
        <v>8.9957999999999991</v>
      </c>
      <c r="O30" s="63" t="s">
        <v>95</v>
      </c>
      <c r="P30" s="1">
        <v>37.820412036000008</v>
      </c>
      <c r="Q30" s="1">
        <v>138.674844132</v>
      </c>
    </row>
    <row r="31" spans="3:17" ht="14.25" customHeight="1" x14ac:dyDescent="0.2">
      <c r="C31" s="23" t="s">
        <v>127</v>
      </c>
      <c r="D31" s="24">
        <v>9653</v>
      </c>
      <c r="E31" s="25" t="s">
        <v>128</v>
      </c>
      <c r="F31" s="26">
        <v>360</v>
      </c>
      <c r="G31" s="27">
        <v>360</v>
      </c>
      <c r="H31" s="28">
        <v>2.2892220000000001</v>
      </c>
      <c r="I31" s="22">
        <f>'Calculs papier '!$H31*44/12</f>
        <v>8.3938140000000008</v>
      </c>
      <c r="O31" s="63" t="s">
        <v>76</v>
      </c>
      <c r="P31" s="1">
        <v>19.265868049874957</v>
      </c>
      <c r="Q31" s="1">
        <v>70.641516182874796</v>
      </c>
    </row>
    <row r="32" spans="3:17" ht="14.25" customHeight="1" x14ac:dyDescent="0.2">
      <c r="C32" s="23" t="s">
        <v>97</v>
      </c>
      <c r="D32" s="24">
        <v>9313</v>
      </c>
      <c r="E32" s="25" t="s">
        <v>98</v>
      </c>
      <c r="F32" s="26">
        <v>360</v>
      </c>
      <c r="G32" s="27">
        <v>360</v>
      </c>
      <c r="H32" s="28">
        <v>2.1240000000000001</v>
      </c>
      <c r="I32" s="22">
        <f>'Calculs papier '!$H32*44/12</f>
        <v>7.7880000000000003</v>
      </c>
      <c r="O32" s="63" t="s">
        <v>129</v>
      </c>
      <c r="P32" s="1">
        <v>6.1200000000000004E-2</v>
      </c>
      <c r="Q32" s="1">
        <v>0.22440000000000002</v>
      </c>
    </row>
    <row r="33" spans="3:17" ht="14.25" customHeight="1" x14ac:dyDescent="0.2">
      <c r="C33" s="23" t="s">
        <v>103</v>
      </c>
      <c r="D33" s="24">
        <v>8236</v>
      </c>
      <c r="E33" s="25" t="s">
        <v>130</v>
      </c>
      <c r="F33" s="26">
        <v>360</v>
      </c>
      <c r="G33" s="27">
        <v>360</v>
      </c>
      <c r="H33" s="28">
        <v>2.1185999999999998</v>
      </c>
      <c r="I33" s="22">
        <f>'Calculs papier '!$H33*44/12</f>
        <v>7.7681999999999993</v>
      </c>
      <c r="O33" s="63" t="s">
        <v>131</v>
      </c>
      <c r="P33" s="1">
        <v>0.53351999999999999</v>
      </c>
      <c r="Q33" s="1">
        <v>1.9562400000000002</v>
      </c>
    </row>
    <row r="34" spans="3:17" ht="14.25" customHeight="1" x14ac:dyDescent="0.2">
      <c r="C34" s="20" t="s">
        <v>87</v>
      </c>
      <c r="D34" s="60">
        <v>9501</v>
      </c>
      <c r="E34" s="61" t="s">
        <v>88</v>
      </c>
      <c r="F34" s="62">
        <v>360</v>
      </c>
      <c r="G34" s="21">
        <v>360</v>
      </c>
      <c r="H34" s="22">
        <v>2.1024000000000003</v>
      </c>
      <c r="I34" s="22">
        <f>'Calculs papier '!$H34*44/12</f>
        <v>7.708800000000001</v>
      </c>
      <c r="O34" s="63" t="s">
        <v>132</v>
      </c>
      <c r="P34" s="1">
        <v>0.36</v>
      </c>
      <c r="Q34" s="1">
        <v>1.32</v>
      </c>
    </row>
    <row r="35" spans="3:17" ht="14.25" customHeight="1" x14ac:dyDescent="0.2">
      <c r="C35" s="20" t="s">
        <v>133</v>
      </c>
      <c r="D35" s="60">
        <v>9647</v>
      </c>
      <c r="E35" s="61" t="s">
        <v>134</v>
      </c>
      <c r="F35" s="62">
        <v>360</v>
      </c>
      <c r="G35" s="21">
        <v>360</v>
      </c>
      <c r="H35" s="22">
        <v>1.9108799999999999</v>
      </c>
      <c r="I35" s="22">
        <f>'Calculs papier '!$H35*44/12</f>
        <v>7.0065599999999995</v>
      </c>
      <c r="O35" s="63" t="s">
        <v>135</v>
      </c>
      <c r="P35" s="1">
        <v>1.374624910693157</v>
      </c>
      <c r="Q35" s="1">
        <v>5.0402913392082409</v>
      </c>
    </row>
    <row r="36" spans="3:17" ht="14.25" customHeight="1" x14ac:dyDescent="0.2">
      <c r="C36" s="20" t="s">
        <v>109</v>
      </c>
      <c r="D36" s="60">
        <v>9492</v>
      </c>
      <c r="E36" s="61" t="s">
        <v>110</v>
      </c>
      <c r="F36" s="62">
        <v>360</v>
      </c>
      <c r="G36" s="21">
        <v>360</v>
      </c>
      <c r="H36" s="22">
        <v>1.9044000000000001</v>
      </c>
      <c r="I36" s="22">
        <f>'Calculs papier '!$H36*44/12</f>
        <v>6.9828000000000001</v>
      </c>
      <c r="O36" s="63" t="s">
        <v>136</v>
      </c>
      <c r="P36" s="1">
        <v>1.1519999999999999</v>
      </c>
      <c r="Q36" s="1">
        <v>4.2239999999999993</v>
      </c>
    </row>
    <row r="37" spans="3:17" ht="14.25" customHeight="1" x14ac:dyDescent="0.2">
      <c r="C37" s="23" t="s">
        <v>114</v>
      </c>
      <c r="D37" s="24">
        <v>5850</v>
      </c>
      <c r="E37" s="25" t="s">
        <v>137</v>
      </c>
      <c r="F37" s="26">
        <v>360</v>
      </c>
      <c r="G37" s="27">
        <v>360</v>
      </c>
      <c r="H37" s="28">
        <v>1.8720000000000001</v>
      </c>
      <c r="I37" s="22">
        <f>'Calculs papier '!$H37*44/12</f>
        <v>6.8640000000000008</v>
      </c>
      <c r="O37" s="63" t="s">
        <v>138</v>
      </c>
      <c r="P37" s="1">
        <v>0.60440435999999997</v>
      </c>
      <c r="Q37" s="1">
        <v>2.21614932</v>
      </c>
    </row>
    <row r="38" spans="3:17" ht="14.25" customHeight="1" x14ac:dyDescent="0.2">
      <c r="C38" s="23" t="s">
        <v>112</v>
      </c>
      <c r="D38" s="24">
        <v>2912</v>
      </c>
      <c r="E38" s="25" t="s">
        <v>113</v>
      </c>
      <c r="F38" s="26">
        <v>360</v>
      </c>
      <c r="G38" s="27">
        <v>360</v>
      </c>
      <c r="H38" s="28">
        <v>1.8381596887997993</v>
      </c>
      <c r="I38" s="22">
        <f>'Calculs papier '!$H38*44/12</f>
        <v>6.7399188589325973</v>
      </c>
      <c r="O38" s="63" t="s">
        <v>139</v>
      </c>
      <c r="P38" s="1">
        <v>1.5509404804320002</v>
      </c>
      <c r="Q38" s="1">
        <v>5.6867817615840011</v>
      </c>
    </row>
    <row r="39" spans="3:17" ht="14.25" customHeight="1" x14ac:dyDescent="0.2">
      <c r="C39" s="23" t="s">
        <v>95</v>
      </c>
      <c r="D39" s="24">
        <v>9139</v>
      </c>
      <c r="E39" s="25" t="s">
        <v>96</v>
      </c>
      <c r="F39" s="26">
        <v>360</v>
      </c>
      <c r="G39" s="27">
        <v>360</v>
      </c>
      <c r="H39" s="28">
        <v>1.80216</v>
      </c>
      <c r="I39" s="22">
        <f>'Calculs papier '!$H39*44/12</f>
        <v>6.60792</v>
      </c>
      <c r="O39" s="63" t="s">
        <v>140</v>
      </c>
      <c r="P39" s="1">
        <v>0</v>
      </c>
      <c r="Q39" s="1">
        <v>0</v>
      </c>
    </row>
    <row r="40" spans="3:17" ht="14.25" customHeight="1" x14ac:dyDescent="0.2">
      <c r="C40" s="20" t="s">
        <v>76</v>
      </c>
      <c r="D40" s="60">
        <v>8042</v>
      </c>
      <c r="E40" s="61" t="s">
        <v>125</v>
      </c>
      <c r="F40" s="62">
        <v>360</v>
      </c>
      <c r="G40" s="21">
        <v>360</v>
      </c>
      <c r="H40" s="22">
        <v>1.6924319999999999</v>
      </c>
      <c r="I40" s="22">
        <f>'Calculs papier '!$H40*44/12</f>
        <v>6.2055839999999991</v>
      </c>
      <c r="O40" s="63" t="s">
        <v>141</v>
      </c>
      <c r="P40" s="1">
        <v>1.9724400000000009</v>
      </c>
      <c r="Q40" s="1">
        <v>7.2322799999999994</v>
      </c>
    </row>
    <row r="41" spans="3:17" ht="14.25" customHeight="1" x14ac:dyDescent="0.2">
      <c r="C41" s="20" t="s">
        <v>95</v>
      </c>
      <c r="D41" s="60">
        <v>6610</v>
      </c>
      <c r="E41" s="61" t="s">
        <v>96</v>
      </c>
      <c r="F41" s="62">
        <v>360</v>
      </c>
      <c r="G41" s="21">
        <v>360</v>
      </c>
      <c r="H41" s="22">
        <v>1.6923599999999999</v>
      </c>
      <c r="I41" s="22">
        <f>'Calculs papier '!$H41*44/12</f>
        <v>6.2053199999999995</v>
      </c>
      <c r="O41" s="63" t="s">
        <v>112</v>
      </c>
      <c r="P41" s="1">
        <v>17.359665340909086</v>
      </c>
      <c r="Q41" s="1">
        <v>63.652106249999989</v>
      </c>
    </row>
    <row r="42" spans="3:17" ht="14.25" customHeight="1" x14ac:dyDescent="0.2">
      <c r="C42" s="20" t="s">
        <v>87</v>
      </c>
      <c r="D42" s="60">
        <v>9378</v>
      </c>
      <c r="E42" s="61" t="s">
        <v>88</v>
      </c>
      <c r="F42" s="62">
        <v>360</v>
      </c>
      <c r="G42" s="21">
        <v>360</v>
      </c>
      <c r="H42" s="22">
        <v>1.6856935523999999</v>
      </c>
      <c r="I42" s="22">
        <f>'Calculs papier '!$H42*44/12</f>
        <v>6.1808763587999991</v>
      </c>
      <c r="O42" s="63" t="s">
        <v>142</v>
      </c>
      <c r="P42" s="1">
        <v>5.6380230000000013</v>
      </c>
      <c r="Q42" s="1">
        <v>20.672751000000002</v>
      </c>
    </row>
    <row r="43" spans="3:17" ht="14.25" customHeight="1" x14ac:dyDescent="0.2">
      <c r="C43" s="23" t="s">
        <v>100</v>
      </c>
      <c r="D43" s="24">
        <v>9147</v>
      </c>
      <c r="E43" s="25" t="s">
        <v>101</v>
      </c>
      <c r="F43" s="26">
        <v>360</v>
      </c>
      <c r="G43" s="27">
        <v>360</v>
      </c>
      <c r="H43" s="28">
        <v>1.6812</v>
      </c>
      <c r="I43" s="22">
        <f>'Calculs papier '!$H43*44/12</f>
        <v>6.1644000000000005</v>
      </c>
      <c r="O43" s="63" t="s">
        <v>143</v>
      </c>
      <c r="P43" s="1">
        <v>0.30599999999999999</v>
      </c>
      <c r="Q43" s="1">
        <v>1.1220000000000001</v>
      </c>
    </row>
    <row r="44" spans="3:17" ht="14.25" customHeight="1" x14ac:dyDescent="0.2">
      <c r="C44" s="23" t="s">
        <v>76</v>
      </c>
      <c r="D44" s="24">
        <v>9279</v>
      </c>
      <c r="E44" s="25" t="s">
        <v>125</v>
      </c>
      <c r="F44" s="26">
        <v>360</v>
      </c>
      <c r="G44" s="27">
        <v>360</v>
      </c>
      <c r="H44" s="28">
        <v>1.6605574112087316</v>
      </c>
      <c r="I44" s="22">
        <f>'Calculs papier '!$H44*44/12</f>
        <v>6.0887105077653487</v>
      </c>
      <c r="O44" s="63" t="s">
        <v>104</v>
      </c>
      <c r="P44" s="1">
        <v>5.88096</v>
      </c>
      <c r="Q44" s="1">
        <v>21.56352</v>
      </c>
    </row>
    <row r="45" spans="3:17" ht="14.25" customHeight="1" x14ac:dyDescent="0.2">
      <c r="C45" s="20" t="s">
        <v>144</v>
      </c>
      <c r="D45" s="60">
        <v>5731</v>
      </c>
      <c r="E45" s="61" t="s">
        <v>145</v>
      </c>
      <c r="F45" s="62">
        <v>360</v>
      </c>
      <c r="G45" s="21">
        <v>360</v>
      </c>
      <c r="H45" s="22">
        <v>1.62</v>
      </c>
      <c r="I45" s="22">
        <f>'Calculs papier '!$H45*44/12</f>
        <v>5.94</v>
      </c>
      <c r="O45" s="63" t="s">
        <v>146</v>
      </c>
      <c r="P45" s="1">
        <v>1.6142399999999999</v>
      </c>
      <c r="Q45" s="1">
        <v>5.9188800000000006</v>
      </c>
    </row>
    <row r="46" spans="3:17" ht="14.25" customHeight="1" x14ac:dyDescent="0.2">
      <c r="C46" s="20" t="s">
        <v>89</v>
      </c>
      <c r="D46" s="60">
        <v>6264</v>
      </c>
      <c r="E46" s="61" t="s">
        <v>90</v>
      </c>
      <c r="F46" s="62">
        <v>360</v>
      </c>
      <c r="G46" s="21">
        <v>360</v>
      </c>
      <c r="H46" s="22">
        <v>1.6149599999999997</v>
      </c>
      <c r="I46" s="22">
        <f>'Calculs papier '!$H46*44/12</f>
        <v>5.9215199999999983</v>
      </c>
      <c r="O46" s="63" t="s">
        <v>147</v>
      </c>
      <c r="P46" s="1">
        <v>0.18</v>
      </c>
      <c r="Q46" s="1">
        <v>0.65999999999999992</v>
      </c>
    </row>
    <row r="47" spans="3:17" ht="14.25" customHeight="1" x14ac:dyDescent="0.2">
      <c r="C47" s="20" t="s">
        <v>95</v>
      </c>
      <c r="D47" s="60">
        <v>6339</v>
      </c>
      <c r="E47" s="61" t="s">
        <v>96</v>
      </c>
      <c r="F47" s="62">
        <v>360</v>
      </c>
      <c r="G47" s="21">
        <v>360</v>
      </c>
      <c r="H47" s="22">
        <v>1.5876000000000001</v>
      </c>
      <c r="I47" s="22">
        <f>'Calculs papier '!$H47*44/12</f>
        <v>5.8212000000000002</v>
      </c>
      <c r="O47" s="63" t="s">
        <v>148</v>
      </c>
      <c r="P47" s="1">
        <v>2.5919999999999999E-2</v>
      </c>
      <c r="Q47" s="1">
        <v>9.5039999999999999E-2</v>
      </c>
    </row>
    <row r="48" spans="3:17" ht="14.25" customHeight="1" x14ac:dyDescent="0.2">
      <c r="C48" s="23" t="s">
        <v>87</v>
      </c>
      <c r="D48" s="24">
        <v>9441</v>
      </c>
      <c r="E48" s="25" t="s">
        <v>88</v>
      </c>
      <c r="F48" s="26">
        <v>360</v>
      </c>
      <c r="G48" s="27">
        <v>360</v>
      </c>
      <c r="H48" s="28">
        <v>1.5839999999999999</v>
      </c>
      <c r="I48" s="22">
        <f>'Calculs papier '!$H48*44/12</f>
        <v>5.8079999999999998</v>
      </c>
      <c r="O48" s="63" t="s">
        <v>149</v>
      </c>
      <c r="P48" s="1">
        <v>0.81355499999999992</v>
      </c>
      <c r="Q48" s="1">
        <v>2.9830350000000001</v>
      </c>
    </row>
    <row r="49" spans="3:17" ht="14.25" customHeight="1" x14ac:dyDescent="0.2">
      <c r="C49" s="20" t="s">
        <v>87</v>
      </c>
      <c r="D49" s="60">
        <v>8020</v>
      </c>
      <c r="E49" s="61" t="s">
        <v>88</v>
      </c>
      <c r="F49" s="62">
        <v>360</v>
      </c>
      <c r="G49" s="21">
        <v>360</v>
      </c>
      <c r="H49" s="22">
        <v>1.5335999999999999</v>
      </c>
      <c r="I49" s="22">
        <f>'Calculs papier '!$H49*44/12</f>
        <v>5.6231999999999998</v>
      </c>
      <c r="O49" s="63" t="s">
        <v>150</v>
      </c>
      <c r="P49" s="1">
        <v>0.33479999999999999</v>
      </c>
      <c r="Q49" s="1">
        <v>1.2276</v>
      </c>
    </row>
    <row r="50" spans="3:17" ht="14.25" customHeight="1" x14ac:dyDescent="0.2">
      <c r="C50" s="20" t="s">
        <v>76</v>
      </c>
      <c r="D50" s="60">
        <v>9273</v>
      </c>
      <c r="E50" s="61" t="s">
        <v>125</v>
      </c>
      <c r="F50" s="62">
        <v>360</v>
      </c>
      <c r="G50" s="21">
        <v>360</v>
      </c>
      <c r="H50" s="22">
        <v>1.4499153900000001</v>
      </c>
      <c r="I50" s="22">
        <f>'Calculs papier '!$H50*44/12</f>
        <v>5.3163564299999999</v>
      </c>
      <c r="O50" s="63" t="s">
        <v>151</v>
      </c>
      <c r="P50" s="1">
        <v>6.8400000000000002E-2</v>
      </c>
      <c r="Q50" s="1">
        <v>0.25080000000000002</v>
      </c>
    </row>
    <row r="51" spans="3:17" ht="14.25" customHeight="1" x14ac:dyDescent="0.2">
      <c r="C51" s="20" t="s">
        <v>100</v>
      </c>
      <c r="D51" s="60">
        <v>9151</v>
      </c>
      <c r="E51" s="61" t="s">
        <v>101</v>
      </c>
      <c r="F51" s="62">
        <v>360</v>
      </c>
      <c r="G51" s="21">
        <v>360</v>
      </c>
      <c r="H51" s="22">
        <v>1.4436</v>
      </c>
      <c r="I51" s="22">
        <f>'Calculs papier '!$H51*44/12</f>
        <v>5.2931999999999997</v>
      </c>
      <c r="O51" s="63" t="s">
        <v>152</v>
      </c>
      <c r="P51" s="1">
        <v>5.0400000000000007E-2</v>
      </c>
      <c r="Q51" s="1">
        <v>0.18480000000000005</v>
      </c>
    </row>
    <row r="52" spans="3:17" ht="14.25" customHeight="1" x14ac:dyDescent="0.2">
      <c r="C52" s="23" t="s">
        <v>95</v>
      </c>
      <c r="D52" s="24">
        <v>1206</v>
      </c>
      <c r="E52" s="25" t="s">
        <v>96</v>
      </c>
      <c r="F52" s="26">
        <v>360</v>
      </c>
      <c r="G52" s="27">
        <v>360</v>
      </c>
      <c r="H52" s="28">
        <v>1.44</v>
      </c>
      <c r="I52" s="22">
        <f>'Calculs papier '!$H52*44/12</f>
        <v>5.28</v>
      </c>
      <c r="O52" s="63" t="s">
        <v>153</v>
      </c>
      <c r="P52" s="1">
        <v>2.8079999999999997E-2</v>
      </c>
      <c r="Q52" s="1">
        <v>0.10296</v>
      </c>
    </row>
    <row r="53" spans="3:17" ht="14.25" customHeight="1" x14ac:dyDescent="0.2">
      <c r="C53" s="20" t="s">
        <v>95</v>
      </c>
      <c r="D53" s="60">
        <v>7979</v>
      </c>
      <c r="E53" s="61" t="s">
        <v>96</v>
      </c>
      <c r="F53" s="62">
        <v>360</v>
      </c>
      <c r="G53" s="21">
        <v>360</v>
      </c>
      <c r="H53" s="22">
        <v>1.44</v>
      </c>
      <c r="I53" s="22">
        <f>'Calculs papier '!$H53*44/12</f>
        <v>5.28</v>
      </c>
      <c r="O53" s="63" t="s">
        <v>154</v>
      </c>
      <c r="P53" s="1">
        <v>8.1000000000000003E-2</v>
      </c>
      <c r="Q53" s="1">
        <v>0.29699999999999999</v>
      </c>
    </row>
    <row r="54" spans="3:17" ht="14.25" customHeight="1" x14ac:dyDescent="0.2">
      <c r="C54" s="20" t="s">
        <v>87</v>
      </c>
      <c r="D54" s="60">
        <v>9407</v>
      </c>
      <c r="E54" s="61" t="s">
        <v>88</v>
      </c>
      <c r="F54" s="62">
        <v>360</v>
      </c>
      <c r="G54" s="21">
        <v>360</v>
      </c>
      <c r="H54" s="22">
        <v>1.3788</v>
      </c>
      <c r="I54" s="22">
        <f>'Calculs papier '!$H54*44/12</f>
        <v>5.0556000000000001</v>
      </c>
      <c r="O54" s="63" t="s">
        <v>155</v>
      </c>
      <c r="P54" s="1">
        <v>0.11880000000000002</v>
      </c>
      <c r="Q54" s="1">
        <v>0.43560000000000004</v>
      </c>
    </row>
    <row r="55" spans="3:17" ht="14.25" customHeight="1" x14ac:dyDescent="0.2">
      <c r="C55" s="20" t="s">
        <v>87</v>
      </c>
      <c r="D55" s="60">
        <v>8510</v>
      </c>
      <c r="E55" s="61" t="s">
        <v>88</v>
      </c>
      <c r="F55" s="62">
        <v>360</v>
      </c>
      <c r="G55" s="21">
        <v>360</v>
      </c>
      <c r="H55" s="22">
        <v>1.3628358346320002</v>
      </c>
      <c r="I55" s="22">
        <f>'Calculs papier '!$H55*44/12</f>
        <v>4.9970647269840009</v>
      </c>
      <c r="O55" s="63" t="s">
        <v>127</v>
      </c>
      <c r="P55" s="1">
        <v>5.3445438000000003</v>
      </c>
      <c r="Q55" s="1">
        <v>19.596660600000003</v>
      </c>
    </row>
    <row r="56" spans="3:17" ht="14.25" customHeight="1" x14ac:dyDescent="0.2">
      <c r="C56" s="20" t="s">
        <v>102</v>
      </c>
      <c r="D56" s="60">
        <v>5851</v>
      </c>
      <c r="E56" s="61" t="s">
        <v>156</v>
      </c>
      <c r="F56" s="62">
        <v>360</v>
      </c>
      <c r="G56" s="21">
        <v>360</v>
      </c>
      <c r="H56" s="22">
        <v>1.3399920000000001</v>
      </c>
      <c r="I56" s="22">
        <f>'Calculs papier '!$H56*44/12</f>
        <v>4.9133040000000001</v>
      </c>
      <c r="O56" s="63" t="s">
        <v>157</v>
      </c>
      <c r="P56" s="1">
        <v>1.4360633999999999</v>
      </c>
      <c r="Q56" s="1">
        <v>5.2655657999999992</v>
      </c>
    </row>
    <row r="57" spans="3:17" ht="14.25" customHeight="1" x14ac:dyDescent="0.2">
      <c r="C57" s="23" t="s">
        <v>107</v>
      </c>
      <c r="D57" s="24">
        <v>7551</v>
      </c>
      <c r="E57" s="25" t="s">
        <v>158</v>
      </c>
      <c r="F57" s="26">
        <v>360</v>
      </c>
      <c r="G57" s="27">
        <v>360</v>
      </c>
      <c r="H57" s="28">
        <v>1.3370880600000001</v>
      </c>
      <c r="I57" s="22">
        <f>'Calculs papier '!$H57*44/12</f>
        <v>4.9026562200000008</v>
      </c>
      <c r="O57" s="63" t="s">
        <v>159</v>
      </c>
      <c r="P57" s="1">
        <v>3.1247280000000002</v>
      </c>
      <c r="Q57" s="1">
        <v>11.457336000000002</v>
      </c>
    </row>
    <row r="58" spans="3:17" ht="14.25" customHeight="1" x14ac:dyDescent="0.2">
      <c r="C58" s="23" t="s">
        <v>107</v>
      </c>
      <c r="D58" s="24">
        <v>9009</v>
      </c>
      <c r="E58" s="25" t="s">
        <v>158</v>
      </c>
      <c r="F58" s="26">
        <v>360</v>
      </c>
      <c r="G58" s="27">
        <v>360</v>
      </c>
      <c r="H58" s="28">
        <v>1.3354040700000001</v>
      </c>
      <c r="I58" s="22">
        <f>'Calculs papier '!$H58*44/12</f>
        <v>4.8964815900000005</v>
      </c>
      <c r="O58" s="63" t="s">
        <v>160</v>
      </c>
      <c r="P58" s="1">
        <v>0.36828</v>
      </c>
      <c r="Q58" s="1">
        <v>1.3503599999999998</v>
      </c>
    </row>
    <row r="59" spans="3:17" ht="14.25" customHeight="1" x14ac:dyDescent="0.2">
      <c r="C59" s="20" t="s">
        <v>102</v>
      </c>
      <c r="D59" s="60">
        <v>9046</v>
      </c>
      <c r="E59" s="61" t="s">
        <v>156</v>
      </c>
      <c r="F59" s="62">
        <v>360</v>
      </c>
      <c r="G59" s="21">
        <v>360</v>
      </c>
      <c r="H59" s="22">
        <v>1.3140000000000001</v>
      </c>
      <c r="I59" s="22">
        <f>'Calculs papier '!$H59*44/12</f>
        <v>4.8180000000000005</v>
      </c>
      <c r="O59" s="63" t="s">
        <v>161</v>
      </c>
      <c r="P59" s="1">
        <v>1.1196000000000002</v>
      </c>
      <c r="Q59" s="1">
        <v>4.1052000000000008</v>
      </c>
    </row>
    <row r="60" spans="3:17" ht="14.25" customHeight="1" x14ac:dyDescent="0.2">
      <c r="C60" s="23" t="s">
        <v>87</v>
      </c>
      <c r="D60" s="24">
        <v>8128</v>
      </c>
      <c r="E60" s="25" t="s">
        <v>88</v>
      </c>
      <c r="F60" s="26">
        <v>360</v>
      </c>
      <c r="G60" s="27">
        <v>360</v>
      </c>
      <c r="H60" s="28">
        <v>1.303593955588418</v>
      </c>
      <c r="I60" s="22">
        <f>'Calculs papier '!$H60*44/12</f>
        <v>4.779844503824199</v>
      </c>
      <c r="O60" s="63" t="s">
        <v>162</v>
      </c>
      <c r="P60" s="1">
        <v>0.34164035999999998</v>
      </c>
      <c r="Q60" s="1">
        <v>1.25268132</v>
      </c>
    </row>
    <row r="61" spans="3:17" ht="14.25" customHeight="1" x14ac:dyDescent="0.2">
      <c r="C61" s="20" t="s">
        <v>114</v>
      </c>
      <c r="D61" s="60">
        <v>5855</v>
      </c>
      <c r="E61" s="61" t="s">
        <v>137</v>
      </c>
      <c r="F61" s="62">
        <v>360</v>
      </c>
      <c r="G61" s="21">
        <v>360</v>
      </c>
      <c r="H61" s="22">
        <v>1.296</v>
      </c>
      <c r="I61" s="22">
        <f>'Calculs papier '!$H61*44/12</f>
        <v>4.7519999999999998</v>
      </c>
      <c r="O61" s="63" t="s">
        <v>163</v>
      </c>
      <c r="P61" s="1">
        <v>1.3483080359999997</v>
      </c>
      <c r="Q61" s="1">
        <v>4.9437961319999992</v>
      </c>
    </row>
    <row r="62" spans="3:17" ht="14.25" customHeight="1" x14ac:dyDescent="0.2">
      <c r="C62" s="23" t="s">
        <v>164</v>
      </c>
      <c r="D62" s="24">
        <v>9499</v>
      </c>
      <c r="E62" s="25" t="s">
        <v>165</v>
      </c>
      <c r="F62" s="26">
        <v>360</v>
      </c>
      <c r="G62" s="27">
        <v>360</v>
      </c>
      <c r="H62" s="28">
        <v>1.2852000000000001</v>
      </c>
      <c r="I62" s="22">
        <f>'Calculs papier '!$H62*44/12</f>
        <v>4.7124000000000006</v>
      </c>
      <c r="O62" s="63" t="s">
        <v>164</v>
      </c>
      <c r="P62" s="1">
        <v>4.6558439999999992</v>
      </c>
      <c r="Q62" s="1">
        <v>17.071427999999997</v>
      </c>
    </row>
    <row r="63" spans="3:17" ht="14.25" customHeight="1" x14ac:dyDescent="0.2">
      <c r="C63" s="23" t="s">
        <v>87</v>
      </c>
      <c r="D63" s="24">
        <v>9704</v>
      </c>
      <c r="E63" s="25" t="s">
        <v>88</v>
      </c>
      <c r="F63" s="26">
        <v>360</v>
      </c>
      <c r="G63" s="27">
        <v>360</v>
      </c>
      <c r="H63" s="28">
        <v>1.278</v>
      </c>
      <c r="I63" s="22">
        <f>'Calculs papier '!$H63*44/12</f>
        <v>4.6859999999999999</v>
      </c>
      <c r="O63" s="63" t="s">
        <v>166</v>
      </c>
      <c r="P63" s="1">
        <v>3.3290999999999999</v>
      </c>
      <c r="Q63" s="1">
        <v>12.206700000000001</v>
      </c>
    </row>
    <row r="64" spans="3:17" ht="14.25" customHeight="1" x14ac:dyDescent="0.2">
      <c r="C64" s="23" t="s">
        <v>87</v>
      </c>
      <c r="D64" s="24">
        <v>8204</v>
      </c>
      <c r="E64" s="25" t="s">
        <v>88</v>
      </c>
      <c r="F64" s="26">
        <v>360</v>
      </c>
      <c r="G64" s="27">
        <v>360</v>
      </c>
      <c r="H64" s="28">
        <v>1.2744000000000002</v>
      </c>
      <c r="I64" s="22">
        <f>'Calculs papier '!$H64*44/12</f>
        <v>4.6728000000000005</v>
      </c>
      <c r="O64" s="63" t="s">
        <v>167</v>
      </c>
      <c r="P64" s="1">
        <v>1.019462112</v>
      </c>
      <c r="Q64" s="1">
        <v>3.738027744</v>
      </c>
    </row>
    <row r="65" spans="3:17" ht="14.25" customHeight="1" x14ac:dyDescent="0.2">
      <c r="C65" s="20" t="s">
        <v>89</v>
      </c>
      <c r="D65" s="60">
        <v>9005</v>
      </c>
      <c r="E65" s="61" t="s">
        <v>90</v>
      </c>
      <c r="F65" s="62">
        <v>360</v>
      </c>
      <c r="G65" s="21">
        <v>360</v>
      </c>
      <c r="H65" s="22">
        <v>1.2672000000000001</v>
      </c>
      <c r="I65" s="22">
        <f>'Calculs papier '!$H65*44/12</f>
        <v>4.6464000000000008</v>
      </c>
      <c r="O65" s="63" t="s">
        <v>168</v>
      </c>
      <c r="P65" s="1">
        <v>0.13752</v>
      </c>
      <c r="Q65" s="1">
        <v>0.50424000000000002</v>
      </c>
    </row>
    <row r="66" spans="3:17" ht="14.25" customHeight="1" x14ac:dyDescent="0.2">
      <c r="C66" s="23" t="s">
        <v>127</v>
      </c>
      <c r="D66" s="24">
        <v>5701</v>
      </c>
      <c r="E66" s="25" t="s">
        <v>128</v>
      </c>
      <c r="F66" s="26">
        <v>360</v>
      </c>
      <c r="G66" s="27">
        <v>360</v>
      </c>
      <c r="H66" s="28">
        <v>1.2625200000000001</v>
      </c>
      <c r="I66" s="22">
        <f>'Calculs papier '!$H66*44/12</f>
        <v>4.6292400000000002</v>
      </c>
      <c r="O66" s="63" t="s">
        <v>169</v>
      </c>
      <c r="P66" s="1">
        <v>0.216</v>
      </c>
      <c r="Q66" s="1">
        <v>0.79199999999999993</v>
      </c>
    </row>
    <row r="67" spans="3:17" ht="14.25" customHeight="1" x14ac:dyDescent="0.2">
      <c r="C67" s="23" t="s">
        <v>170</v>
      </c>
      <c r="D67" s="24">
        <v>9280</v>
      </c>
      <c r="E67" s="25" t="s">
        <v>171</v>
      </c>
      <c r="F67" s="26">
        <v>360</v>
      </c>
      <c r="G67" s="27">
        <v>360</v>
      </c>
      <c r="H67" s="28">
        <v>1.2545999999999999</v>
      </c>
      <c r="I67" s="22">
        <f>'Calculs papier '!$H67*44/12</f>
        <v>4.6002000000000001</v>
      </c>
      <c r="O67" s="63" t="s">
        <v>133</v>
      </c>
      <c r="P67" s="1">
        <v>3.3976799999999998</v>
      </c>
      <c r="Q67" s="1">
        <v>12.458159999999999</v>
      </c>
    </row>
    <row r="68" spans="3:17" ht="14.25" customHeight="1" x14ac:dyDescent="0.2">
      <c r="C68" s="23" t="s">
        <v>107</v>
      </c>
      <c r="D68" s="24">
        <v>3841</v>
      </c>
      <c r="E68" s="25" t="s">
        <v>158</v>
      </c>
      <c r="F68" s="26">
        <v>360</v>
      </c>
      <c r="G68" s="27">
        <v>360</v>
      </c>
      <c r="H68" s="28">
        <v>1.25457255</v>
      </c>
      <c r="I68" s="22">
        <f>'Calculs papier '!$H68*44/12</f>
        <v>4.6000993499999998</v>
      </c>
      <c r="O68" s="63" t="s">
        <v>172</v>
      </c>
      <c r="P68" s="1">
        <v>0.23832000000000003</v>
      </c>
      <c r="Q68" s="1">
        <v>0.87384000000000006</v>
      </c>
    </row>
    <row r="69" spans="3:17" ht="14.25" customHeight="1" x14ac:dyDescent="0.2">
      <c r="C69" s="20" t="s">
        <v>107</v>
      </c>
      <c r="D69" s="60">
        <v>5706</v>
      </c>
      <c r="E69" s="61" t="s">
        <v>158</v>
      </c>
      <c r="F69" s="62">
        <v>360</v>
      </c>
      <c r="G69" s="21">
        <v>360</v>
      </c>
      <c r="H69" s="22">
        <v>1.25457255</v>
      </c>
      <c r="I69" s="22">
        <f>'Calculs papier '!$H69*44/12</f>
        <v>4.6000993499999998</v>
      </c>
      <c r="O69" s="63" t="s">
        <v>120</v>
      </c>
      <c r="P69" s="1">
        <v>4.5377999999999998</v>
      </c>
      <c r="Q69" s="1">
        <v>16.6386</v>
      </c>
    </row>
    <row r="70" spans="3:17" ht="14.25" customHeight="1" x14ac:dyDescent="0.2">
      <c r="C70" s="23" t="s">
        <v>107</v>
      </c>
      <c r="D70" s="24">
        <v>5701</v>
      </c>
      <c r="E70" s="25" t="s">
        <v>158</v>
      </c>
      <c r="F70" s="26">
        <v>360</v>
      </c>
      <c r="G70" s="27">
        <v>360</v>
      </c>
      <c r="H70" s="28">
        <v>1.2377326499999999</v>
      </c>
      <c r="I70" s="22">
        <f>'Calculs papier '!$H70*44/12</f>
        <v>4.5383530499999996</v>
      </c>
      <c r="O70" s="63" t="s">
        <v>173</v>
      </c>
      <c r="P70" s="1">
        <v>0.55727999999999989</v>
      </c>
      <c r="Q70" s="1">
        <v>2.0433599999999998</v>
      </c>
    </row>
    <row r="71" spans="3:17" ht="14.25" customHeight="1" x14ac:dyDescent="0.2">
      <c r="C71" s="20" t="s">
        <v>87</v>
      </c>
      <c r="D71" s="60">
        <v>8205</v>
      </c>
      <c r="E71" s="61" t="s">
        <v>88</v>
      </c>
      <c r="F71" s="62">
        <v>360</v>
      </c>
      <c r="G71" s="21">
        <v>360</v>
      </c>
      <c r="H71" s="22">
        <v>1.2328210918982483</v>
      </c>
      <c r="I71" s="22">
        <f>'Calculs papier '!$H71*44/12</f>
        <v>4.5203440036269109</v>
      </c>
      <c r="O71" s="63" t="s">
        <v>174</v>
      </c>
      <c r="P71" s="1">
        <v>2.0749558035362141</v>
      </c>
      <c r="Q71" s="1">
        <v>7.6081712796327858</v>
      </c>
    </row>
    <row r="72" spans="3:17" ht="14.25" customHeight="1" x14ac:dyDescent="0.2">
      <c r="C72" s="23" t="s">
        <v>87</v>
      </c>
      <c r="D72" s="24">
        <v>9353</v>
      </c>
      <c r="E72" s="25" t="s">
        <v>88</v>
      </c>
      <c r="F72" s="26">
        <v>360</v>
      </c>
      <c r="G72" s="27">
        <v>360</v>
      </c>
      <c r="H72" s="28">
        <v>1.2254225082158199</v>
      </c>
      <c r="I72" s="22">
        <f>'Calculs papier '!$H72*44/12</f>
        <v>4.4932158634580057</v>
      </c>
      <c r="O72" s="63" t="s">
        <v>175</v>
      </c>
      <c r="P72" s="1">
        <v>2.6152235999999998</v>
      </c>
      <c r="Q72" s="1">
        <v>9.5891532000000019</v>
      </c>
    </row>
    <row r="73" spans="3:17" ht="14.25" customHeight="1" x14ac:dyDescent="0.2">
      <c r="C73" s="23" t="s">
        <v>100</v>
      </c>
      <c r="D73" s="24">
        <v>8707</v>
      </c>
      <c r="E73" s="25" t="s">
        <v>101</v>
      </c>
      <c r="F73" s="26">
        <v>360</v>
      </c>
      <c r="G73" s="27">
        <v>360</v>
      </c>
      <c r="H73" s="28">
        <v>1.1879999999999999</v>
      </c>
      <c r="I73" s="22">
        <f>'Calculs papier '!$H73*44/12</f>
        <v>4.3559999999999999</v>
      </c>
      <c r="O73" s="63" t="s">
        <v>176</v>
      </c>
      <c r="P73" s="1">
        <v>0.26856000000000002</v>
      </c>
      <c r="Q73" s="1">
        <v>0.98472000000000015</v>
      </c>
    </row>
    <row r="74" spans="3:17" ht="14.25" customHeight="1" x14ac:dyDescent="0.2">
      <c r="C74" s="23" t="s">
        <v>87</v>
      </c>
      <c r="D74" s="24">
        <v>9482</v>
      </c>
      <c r="E74" s="25" t="s">
        <v>88</v>
      </c>
      <c r="F74" s="26">
        <v>360</v>
      </c>
      <c r="G74" s="27">
        <v>360</v>
      </c>
      <c r="H74" s="28">
        <v>1.1879999999999999</v>
      </c>
      <c r="I74" s="22">
        <f>'Calculs papier '!$H74*44/12</f>
        <v>4.3559999999999999</v>
      </c>
      <c r="O74" s="63" t="s">
        <v>177</v>
      </c>
      <c r="P74" s="1">
        <v>0</v>
      </c>
      <c r="Q74" s="1">
        <v>0</v>
      </c>
    </row>
    <row r="75" spans="3:17" ht="14.25" customHeight="1" x14ac:dyDescent="0.2">
      <c r="C75" s="23" t="s">
        <v>95</v>
      </c>
      <c r="D75" s="24">
        <v>9475</v>
      </c>
      <c r="E75" s="25" t="s">
        <v>96</v>
      </c>
      <c r="F75" s="26">
        <v>360</v>
      </c>
      <c r="G75" s="27">
        <v>360</v>
      </c>
      <c r="H75" s="28">
        <v>1.1595599999999999</v>
      </c>
      <c r="I75" s="22">
        <f>'Calculs papier '!$H75*44/12</f>
        <v>4.2517199999999997</v>
      </c>
      <c r="O75" s="63" t="s">
        <v>178</v>
      </c>
      <c r="P75" s="1">
        <v>2.7255167999999994</v>
      </c>
      <c r="Q75" s="1">
        <v>9.9935615999999996</v>
      </c>
    </row>
    <row r="76" spans="3:17" ht="14.25" customHeight="1" x14ac:dyDescent="0.2">
      <c r="C76" s="23" t="s">
        <v>136</v>
      </c>
      <c r="D76" s="24">
        <v>4504</v>
      </c>
      <c r="E76" s="25" t="s">
        <v>179</v>
      </c>
      <c r="F76" s="26">
        <v>360</v>
      </c>
      <c r="G76" s="27">
        <v>360</v>
      </c>
      <c r="H76" s="28">
        <v>1.1519999999999999</v>
      </c>
      <c r="I76" s="22">
        <f>'Calculs papier '!$H76*44/12</f>
        <v>4.2239999999999993</v>
      </c>
      <c r="O76" s="63" t="s">
        <v>170</v>
      </c>
      <c r="P76" s="1">
        <v>2.2139999999999995</v>
      </c>
      <c r="Q76" s="1">
        <v>8.1180000000000003</v>
      </c>
    </row>
    <row r="77" spans="3:17" ht="14.25" customHeight="1" x14ac:dyDescent="0.2">
      <c r="C77" s="23" t="s">
        <v>87</v>
      </c>
      <c r="D77" s="24">
        <v>9379</v>
      </c>
      <c r="E77" s="25" t="s">
        <v>88</v>
      </c>
      <c r="F77" s="26">
        <v>360</v>
      </c>
      <c r="G77" s="27">
        <v>360</v>
      </c>
      <c r="H77" s="28">
        <v>1.1451600000000002</v>
      </c>
      <c r="I77" s="22">
        <f>'Calculs papier '!$H77*44/12</f>
        <v>4.1989200000000002</v>
      </c>
      <c r="O77" s="63" t="s">
        <v>180</v>
      </c>
      <c r="P77" s="1">
        <v>1.0630800000000002</v>
      </c>
      <c r="Q77" s="1">
        <v>3.8979599999999999</v>
      </c>
    </row>
    <row r="78" spans="3:17" ht="14.25" customHeight="1" x14ac:dyDescent="0.2">
      <c r="C78" s="20" t="s">
        <v>109</v>
      </c>
      <c r="D78" s="60">
        <v>3852</v>
      </c>
      <c r="E78" s="61" t="s">
        <v>110</v>
      </c>
      <c r="F78" s="62">
        <v>360</v>
      </c>
      <c r="G78" s="21">
        <v>360</v>
      </c>
      <c r="H78" s="22">
        <v>1.1293199999999999</v>
      </c>
      <c r="I78" s="22">
        <f>'Calculs papier '!$H78*44/12</f>
        <v>4.1408399999999999</v>
      </c>
      <c r="O78" s="63" t="s">
        <v>109</v>
      </c>
      <c r="P78" s="1">
        <v>7.9718399999999994</v>
      </c>
      <c r="Q78" s="1">
        <v>29.230079999999997</v>
      </c>
    </row>
    <row r="79" spans="3:17" ht="14.25" customHeight="1" x14ac:dyDescent="0.2">
      <c r="C79" s="23" t="s">
        <v>166</v>
      </c>
      <c r="D79" s="24">
        <v>7105</v>
      </c>
      <c r="E79" s="25" t="s">
        <v>181</v>
      </c>
      <c r="F79" s="26">
        <v>360</v>
      </c>
      <c r="G79" s="27">
        <v>360</v>
      </c>
      <c r="H79" s="28">
        <v>1.1285999999999998</v>
      </c>
      <c r="I79" s="22">
        <f>'Calculs papier '!$H79*44/12</f>
        <v>4.1381999999999994</v>
      </c>
      <c r="O79" s="63" t="s">
        <v>87</v>
      </c>
      <c r="P79" s="1">
        <v>114.93649296789144</v>
      </c>
      <c r="Q79" s="1">
        <v>421.43380754893519</v>
      </c>
    </row>
    <row r="80" spans="3:17" ht="14.25" customHeight="1" x14ac:dyDescent="0.2">
      <c r="C80" s="20" t="s">
        <v>133</v>
      </c>
      <c r="D80" s="60">
        <v>5923</v>
      </c>
      <c r="E80" s="61" t="s">
        <v>134</v>
      </c>
      <c r="F80" s="62">
        <v>360</v>
      </c>
      <c r="G80" s="21">
        <v>360</v>
      </c>
      <c r="H80" s="22">
        <v>1.1268</v>
      </c>
      <c r="I80" s="22">
        <f>'Calculs papier '!$H80*44/12</f>
        <v>4.1315999999999997</v>
      </c>
      <c r="O80" s="63" t="s">
        <v>182</v>
      </c>
      <c r="P80" s="1">
        <v>0.34180048192771079</v>
      </c>
      <c r="Q80" s="1">
        <v>1.2532684337349396</v>
      </c>
    </row>
    <row r="81" spans="3:17" ht="14.25" customHeight="1" x14ac:dyDescent="0.2">
      <c r="C81" s="23" t="s">
        <v>95</v>
      </c>
      <c r="D81" s="24">
        <v>6390</v>
      </c>
      <c r="E81" s="25" t="s">
        <v>96</v>
      </c>
      <c r="F81" s="26">
        <v>360</v>
      </c>
      <c r="G81" s="27">
        <v>360</v>
      </c>
      <c r="H81" s="28">
        <v>1.1052</v>
      </c>
      <c r="I81" s="22">
        <f>'Calculs papier '!$H81*44/12</f>
        <v>4.0523999999999996</v>
      </c>
      <c r="O81" s="63" t="s">
        <v>183</v>
      </c>
      <c r="P81" s="1">
        <v>0.66132000000000002</v>
      </c>
      <c r="Q81" s="1">
        <v>2.4248400000000001</v>
      </c>
    </row>
    <row r="82" spans="3:17" ht="14.25" customHeight="1" x14ac:dyDescent="0.2">
      <c r="C82" s="20" t="s">
        <v>127</v>
      </c>
      <c r="D82" s="60">
        <v>5707</v>
      </c>
      <c r="E82" s="61" t="s">
        <v>128</v>
      </c>
      <c r="F82" s="62">
        <v>360</v>
      </c>
      <c r="G82" s="21">
        <v>360</v>
      </c>
      <c r="H82" s="22">
        <v>1.0886669999999998</v>
      </c>
      <c r="I82" s="22">
        <f>'Calculs papier '!$H82*44/12</f>
        <v>3.9917789999999993</v>
      </c>
      <c r="O82" s="63" t="s">
        <v>144</v>
      </c>
      <c r="P82" s="1">
        <v>5.0094295199999985</v>
      </c>
      <c r="Q82" s="1">
        <v>18.367908239999998</v>
      </c>
    </row>
    <row r="83" spans="3:17" ht="14.25" customHeight="1" x14ac:dyDescent="0.2">
      <c r="C83" s="20" t="s">
        <v>97</v>
      </c>
      <c r="D83" s="60">
        <v>9376</v>
      </c>
      <c r="E83" s="61" t="s">
        <v>98</v>
      </c>
      <c r="F83" s="62">
        <v>360</v>
      </c>
      <c r="G83" s="21">
        <v>360</v>
      </c>
      <c r="H83" s="22">
        <v>1.08</v>
      </c>
      <c r="I83" s="22">
        <f>'Calculs papier '!$H83*44/12</f>
        <v>3.9600000000000004</v>
      </c>
      <c r="O83" s="63" t="s">
        <v>184</v>
      </c>
      <c r="P83" s="1">
        <v>359.45674493291386</v>
      </c>
      <c r="Q83" s="1">
        <v>1318.0080647540171</v>
      </c>
    </row>
    <row r="84" spans="3:17" ht="14.25" customHeight="1" x14ac:dyDescent="0.15">
      <c r="C84" s="20" t="s">
        <v>100</v>
      </c>
      <c r="D84" s="60">
        <v>9882</v>
      </c>
      <c r="E84" s="61" t="s">
        <v>101</v>
      </c>
      <c r="F84" s="62">
        <v>360</v>
      </c>
      <c r="G84" s="21">
        <v>360</v>
      </c>
      <c r="H84" s="22">
        <v>1.08</v>
      </c>
      <c r="I84" s="22">
        <f>'Calculs papier '!$H84*44/12</f>
        <v>3.9600000000000004</v>
      </c>
    </row>
    <row r="85" spans="3:17" ht="14.25" customHeight="1" x14ac:dyDescent="0.15">
      <c r="C85" s="20" t="s">
        <v>123</v>
      </c>
      <c r="D85" s="60">
        <v>9132</v>
      </c>
      <c r="E85" s="61" t="s">
        <v>185</v>
      </c>
      <c r="F85" s="62">
        <v>360</v>
      </c>
      <c r="G85" s="21">
        <v>360</v>
      </c>
      <c r="H85" s="22">
        <v>1.08</v>
      </c>
      <c r="I85" s="22">
        <f>'Calculs papier '!$H85*44/12</f>
        <v>3.9600000000000004</v>
      </c>
    </row>
    <row r="86" spans="3:17" ht="14.25" customHeight="1" x14ac:dyDescent="0.15">
      <c r="C86" s="23" t="s">
        <v>95</v>
      </c>
      <c r="D86" s="24">
        <v>5400</v>
      </c>
      <c r="E86" s="25" t="s">
        <v>96</v>
      </c>
      <c r="F86" s="26">
        <v>360</v>
      </c>
      <c r="G86" s="27">
        <v>360</v>
      </c>
      <c r="H86" s="28">
        <v>1.08</v>
      </c>
      <c r="I86" s="22">
        <f>'Calculs papier '!$H86*44/12</f>
        <v>3.9600000000000004</v>
      </c>
    </row>
    <row r="87" spans="3:17" ht="14.25" customHeight="1" x14ac:dyDescent="0.15">
      <c r="C87" s="23" t="s">
        <v>95</v>
      </c>
      <c r="D87" s="24">
        <v>6812</v>
      </c>
      <c r="E87" s="25" t="s">
        <v>96</v>
      </c>
      <c r="F87" s="26">
        <v>360</v>
      </c>
      <c r="G87" s="27">
        <v>360</v>
      </c>
      <c r="H87" s="28">
        <v>1.08</v>
      </c>
      <c r="I87" s="22">
        <f>'Calculs papier '!$H87*44/12</f>
        <v>3.9600000000000004</v>
      </c>
    </row>
    <row r="88" spans="3:17" ht="14.25" customHeight="1" x14ac:dyDescent="0.15">
      <c r="C88" s="20" t="s">
        <v>159</v>
      </c>
      <c r="D88" s="60">
        <v>3001</v>
      </c>
      <c r="E88" s="61" t="s">
        <v>186</v>
      </c>
      <c r="F88" s="62">
        <v>360</v>
      </c>
      <c r="G88" s="21">
        <v>360</v>
      </c>
      <c r="H88" s="22">
        <v>1.08</v>
      </c>
      <c r="I88" s="22">
        <f>'Calculs papier '!$H88*44/12</f>
        <v>3.9600000000000004</v>
      </c>
    </row>
    <row r="89" spans="3:17" ht="14.25" customHeight="1" x14ac:dyDescent="0.15">
      <c r="C89" s="23" t="s">
        <v>114</v>
      </c>
      <c r="D89" s="24">
        <v>8070</v>
      </c>
      <c r="E89" s="25" t="s">
        <v>137</v>
      </c>
      <c r="F89" s="26">
        <v>360</v>
      </c>
      <c r="G89" s="27">
        <v>360</v>
      </c>
      <c r="H89" s="28">
        <v>1.0764</v>
      </c>
      <c r="I89" s="22">
        <f>'Calculs papier '!$H89*44/12</f>
        <v>3.9468000000000001</v>
      </c>
    </row>
    <row r="90" spans="3:17" ht="14.25" customHeight="1" x14ac:dyDescent="0.15">
      <c r="C90" s="23" t="s">
        <v>114</v>
      </c>
      <c r="D90" s="24">
        <v>8842</v>
      </c>
      <c r="E90" s="25" t="s">
        <v>137</v>
      </c>
      <c r="F90" s="26">
        <v>360</v>
      </c>
      <c r="G90" s="27">
        <v>360</v>
      </c>
      <c r="H90" s="28">
        <v>1.0692000000000002</v>
      </c>
      <c r="I90" s="22">
        <f>'Calculs papier '!$H90*44/12</f>
        <v>3.9204000000000008</v>
      </c>
    </row>
    <row r="91" spans="3:17" ht="14.25" customHeight="1" x14ac:dyDescent="0.15">
      <c r="C91" s="23" t="s">
        <v>164</v>
      </c>
      <c r="D91" s="24">
        <v>9089</v>
      </c>
      <c r="E91" s="25" t="s">
        <v>165</v>
      </c>
      <c r="F91" s="26">
        <v>360</v>
      </c>
      <c r="G91" s="27">
        <v>360</v>
      </c>
      <c r="H91" s="28">
        <v>1.0548</v>
      </c>
      <c r="I91" s="22">
        <f>'Calculs papier '!$H91*44/12</f>
        <v>3.8675999999999999</v>
      </c>
    </row>
    <row r="92" spans="3:17" ht="14.25" customHeight="1" x14ac:dyDescent="0.15">
      <c r="C92" s="23" t="s">
        <v>102</v>
      </c>
      <c r="D92" s="24">
        <v>9047</v>
      </c>
      <c r="E92" s="25" t="s">
        <v>156</v>
      </c>
      <c r="F92" s="26">
        <v>360</v>
      </c>
      <c r="G92" s="27">
        <v>360</v>
      </c>
      <c r="H92" s="28">
        <v>1.05372</v>
      </c>
      <c r="I92" s="22">
        <f>'Calculs papier '!$H92*44/12</f>
        <v>3.8636400000000002</v>
      </c>
    </row>
    <row r="93" spans="3:17" ht="14.25" customHeight="1" x14ac:dyDescent="0.15">
      <c r="C93" s="23" t="s">
        <v>142</v>
      </c>
      <c r="D93" s="24">
        <v>9180</v>
      </c>
      <c r="E93" s="25" t="s">
        <v>187</v>
      </c>
      <c r="F93" s="26">
        <v>360</v>
      </c>
      <c r="G93" s="27">
        <v>360</v>
      </c>
      <c r="H93" s="28">
        <v>1.0454400000000001</v>
      </c>
      <c r="I93" s="22">
        <f>'Calculs papier '!$H93*44/12</f>
        <v>3.8332800000000007</v>
      </c>
    </row>
    <row r="94" spans="3:17" ht="14.25" customHeight="1" x14ac:dyDescent="0.15">
      <c r="C94" s="23" t="s">
        <v>109</v>
      </c>
      <c r="D94" s="24">
        <v>9289</v>
      </c>
      <c r="E94" s="25" t="s">
        <v>110</v>
      </c>
      <c r="F94" s="26">
        <v>360</v>
      </c>
      <c r="G94" s="27">
        <v>360</v>
      </c>
      <c r="H94" s="28">
        <v>1.0407599999999999</v>
      </c>
      <c r="I94" s="22">
        <f>'Calculs papier '!$H94*44/12</f>
        <v>3.8161199999999997</v>
      </c>
    </row>
    <row r="95" spans="3:17" ht="14.25" customHeight="1" x14ac:dyDescent="0.15">
      <c r="C95" s="23" t="s">
        <v>76</v>
      </c>
      <c r="D95" s="24">
        <v>8265</v>
      </c>
      <c r="E95" s="25" t="s">
        <v>125</v>
      </c>
      <c r="F95" s="26">
        <v>360</v>
      </c>
      <c r="G95" s="27">
        <v>360</v>
      </c>
      <c r="H95" s="28">
        <v>1.0321560000000001</v>
      </c>
      <c r="I95" s="22">
        <f>'Calculs papier '!$H95*44/12</f>
        <v>3.7845720000000003</v>
      </c>
    </row>
    <row r="96" spans="3:17" ht="14.25" customHeight="1" x14ac:dyDescent="0.15">
      <c r="C96" s="20" t="s">
        <v>87</v>
      </c>
      <c r="D96" s="60">
        <v>8174</v>
      </c>
      <c r="E96" s="61" t="s">
        <v>88</v>
      </c>
      <c r="F96" s="62">
        <v>360</v>
      </c>
      <c r="G96" s="21">
        <v>360</v>
      </c>
      <c r="H96" s="22">
        <v>1.0227600000000001</v>
      </c>
      <c r="I96" s="22">
        <f>'Calculs papier '!$H96*44/12</f>
        <v>3.7501200000000003</v>
      </c>
    </row>
    <row r="97" spans="3:9" ht="14.25" customHeight="1" x14ac:dyDescent="0.15">
      <c r="C97" s="23" t="s">
        <v>95</v>
      </c>
      <c r="D97" s="24">
        <v>3805</v>
      </c>
      <c r="E97" s="25" t="s">
        <v>96</v>
      </c>
      <c r="F97" s="26">
        <v>360</v>
      </c>
      <c r="G97" s="27">
        <v>360</v>
      </c>
      <c r="H97" s="28">
        <v>1.0224</v>
      </c>
      <c r="I97" s="22">
        <f>'Calculs papier '!$H97*44/12</f>
        <v>3.7487999999999997</v>
      </c>
    </row>
    <row r="98" spans="3:9" ht="14.25" customHeight="1" x14ac:dyDescent="0.15">
      <c r="C98" s="20" t="s">
        <v>100</v>
      </c>
      <c r="D98" s="60">
        <v>4524</v>
      </c>
      <c r="E98" s="61" t="s">
        <v>101</v>
      </c>
      <c r="F98" s="62">
        <v>360</v>
      </c>
      <c r="G98" s="21">
        <v>360</v>
      </c>
      <c r="H98" s="22">
        <v>1.0079999999999998</v>
      </c>
      <c r="I98" s="22">
        <f>'Calculs papier '!$H98*44/12</f>
        <v>3.6959999999999993</v>
      </c>
    </row>
    <row r="99" spans="3:9" ht="14.25" customHeight="1" x14ac:dyDescent="0.15">
      <c r="C99" s="20" t="s">
        <v>144</v>
      </c>
      <c r="D99" s="60">
        <v>7220</v>
      </c>
      <c r="E99" s="61" t="s">
        <v>145</v>
      </c>
      <c r="F99" s="62">
        <v>360</v>
      </c>
      <c r="G99" s="21">
        <v>360</v>
      </c>
      <c r="H99" s="22">
        <v>1.0079999999999998</v>
      </c>
      <c r="I99" s="22">
        <f>'Calculs papier '!$H99*44/12</f>
        <v>3.6959999999999993</v>
      </c>
    </row>
    <row r="100" spans="3:9" ht="14.25" customHeight="1" x14ac:dyDescent="0.15">
      <c r="C100" s="20" t="s">
        <v>95</v>
      </c>
      <c r="D100" s="60">
        <v>6811</v>
      </c>
      <c r="E100" s="61" t="s">
        <v>96</v>
      </c>
      <c r="F100" s="62">
        <v>360</v>
      </c>
      <c r="G100" s="21">
        <v>360</v>
      </c>
      <c r="H100" s="22">
        <v>1.0018800000000001</v>
      </c>
      <c r="I100" s="22">
        <f>'Calculs papier '!$H100*44/12</f>
        <v>3.6735600000000002</v>
      </c>
    </row>
    <row r="101" spans="3:9" ht="14.25" customHeight="1" x14ac:dyDescent="0.15">
      <c r="C101" s="23" t="s">
        <v>99</v>
      </c>
      <c r="D101" s="24">
        <v>2101</v>
      </c>
      <c r="E101" s="25" t="s">
        <v>188</v>
      </c>
      <c r="F101" s="26">
        <v>360</v>
      </c>
      <c r="G101" s="27">
        <v>360</v>
      </c>
      <c r="H101" s="28">
        <v>0.99720000000000009</v>
      </c>
      <c r="I101" s="22">
        <f>'Calculs papier '!$H101*44/12</f>
        <v>3.6564000000000001</v>
      </c>
    </row>
    <row r="102" spans="3:9" ht="14.25" customHeight="1" x14ac:dyDescent="0.15">
      <c r="C102" s="23" t="s">
        <v>104</v>
      </c>
      <c r="D102" s="24">
        <v>9494</v>
      </c>
      <c r="E102" s="25" t="s">
        <v>105</v>
      </c>
      <c r="F102" s="26">
        <v>360</v>
      </c>
      <c r="G102" s="27">
        <v>360</v>
      </c>
      <c r="H102" s="28">
        <v>0.98280000000000001</v>
      </c>
      <c r="I102" s="22">
        <f>'Calculs papier '!$H102*44/12</f>
        <v>3.6036000000000001</v>
      </c>
    </row>
    <row r="103" spans="3:9" ht="14.25" customHeight="1" x14ac:dyDescent="0.15">
      <c r="C103" s="20" t="s">
        <v>76</v>
      </c>
      <c r="D103" s="60">
        <v>6410</v>
      </c>
      <c r="E103" s="61" t="s">
        <v>125</v>
      </c>
      <c r="F103" s="62">
        <v>360</v>
      </c>
      <c r="G103" s="21">
        <v>360</v>
      </c>
      <c r="H103" s="22">
        <v>0.96237060352941228</v>
      </c>
      <c r="I103" s="22">
        <f>'Calculs papier '!$H103*44/12</f>
        <v>3.5286922129411784</v>
      </c>
    </row>
    <row r="104" spans="3:9" ht="14.25" customHeight="1" x14ac:dyDescent="0.15">
      <c r="C104" s="23" t="s">
        <v>100</v>
      </c>
      <c r="D104" s="24">
        <v>7820</v>
      </c>
      <c r="E104" s="25" t="s">
        <v>101</v>
      </c>
      <c r="F104" s="26">
        <v>360</v>
      </c>
      <c r="G104" s="27">
        <v>360</v>
      </c>
      <c r="H104" s="28">
        <v>0.96119999999999994</v>
      </c>
      <c r="I104" s="22">
        <f>'Calculs papier '!$H104*44/12</f>
        <v>3.5244</v>
      </c>
    </row>
    <row r="105" spans="3:9" ht="14.25" customHeight="1" x14ac:dyDescent="0.15">
      <c r="C105" s="20" t="s">
        <v>114</v>
      </c>
      <c r="D105" s="60">
        <v>8071</v>
      </c>
      <c r="E105" s="61" t="s">
        <v>137</v>
      </c>
      <c r="F105" s="62">
        <v>360</v>
      </c>
      <c r="G105" s="21">
        <v>360</v>
      </c>
      <c r="H105" s="22">
        <v>0.95399999999999996</v>
      </c>
      <c r="I105" s="22">
        <f>'Calculs papier '!$H105*44/12</f>
        <v>3.4979999999999998</v>
      </c>
    </row>
    <row r="106" spans="3:9" ht="14.25" customHeight="1" x14ac:dyDescent="0.15">
      <c r="C106" s="20" t="s">
        <v>95</v>
      </c>
      <c r="D106" s="60">
        <v>1200</v>
      </c>
      <c r="E106" s="61" t="s">
        <v>96</v>
      </c>
      <c r="F106" s="62">
        <v>360</v>
      </c>
      <c r="G106" s="21">
        <v>360</v>
      </c>
      <c r="H106" s="22">
        <v>0.94608000000000003</v>
      </c>
      <c r="I106" s="22">
        <f>'Calculs papier '!$H106*44/12</f>
        <v>3.4689600000000005</v>
      </c>
    </row>
    <row r="107" spans="3:9" ht="14.25" customHeight="1" x14ac:dyDescent="0.15">
      <c r="C107" s="20" t="s">
        <v>142</v>
      </c>
      <c r="D107" s="60">
        <v>9558</v>
      </c>
      <c r="E107" s="61" t="s">
        <v>187</v>
      </c>
      <c r="F107" s="62">
        <v>360</v>
      </c>
      <c r="G107" s="21">
        <v>360</v>
      </c>
      <c r="H107" s="22">
        <v>0.94032000000000004</v>
      </c>
      <c r="I107" s="22">
        <f>'Calculs papier '!$H107*44/12</f>
        <v>3.4478399999999998</v>
      </c>
    </row>
    <row r="108" spans="3:9" ht="14.25" customHeight="1" x14ac:dyDescent="0.15">
      <c r="C108" s="23" t="s">
        <v>112</v>
      </c>
      <c r="D108" s="24">
        <v>9071</v>
      </c>
      <c r="E108" s="25" t="s">
        <v>113</v>
      </c>
      <c r="F108" s="26">
        <v>360</v>
      </c>
      <c r="G108" s="27">
        <v>360</v>
      </c>
      <c r="H108" s="28">
        <v>0.93554999999999999</v>
      </c>
      <c r="I108" s="22">
        <f>'Calculs papier '!$H108*44/12</f>
        <v>3.4303500000000002</v>
      </c>
    </row>
    <row r="109" spans="3:9" ht="14.25" customHeight="1" x14ac:dyDescent="0.15">
      <c r="C109" s="23" t="s">
        <v>102</v>
      </c>
      <c r="D109" s="24">
        <v>5828</v>
      </c>
      <c r="E109" s="25" t="s">
        <v>156</v>
      </c>
      <c r="F109" s="26">
        <v>360</v>
      </c>
      <c r="G109" s="27">
        <v>360</v>
      </c>
      <c r="H109" s="28">
        <v>0.92891016000000015</v>
      </c>
      <c r="I109" s="22">
        <f>'Calculs papier '!$H109*44/12</f>
        <v>3.4060039200000003</v>
      </c>
    </row>
    <row r="110" spans="3:9" ht="14.25" customHeight="1" x14ac:dyDescent="0.15">
      <c r="C110" s="23" t="s">
        <v>87</v>
      </c>
      <c r="D110" s="24">
        <v>5628</v>
      </c>
      <c r="E110" s="25" t="s">
        <v>88</v>
      </c>
      <c r="F110" s="26">
        <v>360</v>
      </c>
      <c r="G110" s="27">
        <v>360</v>
      </c>
      <c r="H110" s="28">
        <v>0.9</v>
      </c>
      <c r="I110" s="22">
        <f>'Calculs papier '!$H110*44/12</f>
        <v>3.3000000000000003</v>
      </c>
    </row>
    <row r="111" spans="3:9" ht="14.25" customHeight="1" x14ac:dyDescent="0.15">
      <c r="C111" s="20" t="s">
        <v>102</v>
      </c>
      <c r="D111" s="60">
        <v>9057</v>
      </c>
      <c r="E111" s="61" t="s">
        <v>156</v>
      </c>
      <c r="F111" s="62">
        <v>360</v>
      </c>
      <c r="G111" s="21">
        <v>360</v>
      </c>
      <c r="H111" s="22">
        <v>0.89784000000000008</v>
      </c>
      <c r="I111" s="22">
        <f>'Calculs papier '!$H111*44/12</f>
        <v>3.2920800000000003</v>
      </c>
    </row>
    <row r="112" spans="3:9" ht="14.25" customHeight="1" x14ac:dyDescent="0.15">
      <c r="C112" s="23" t="s">
        <v>87</v>
      </c>
      <c r="D112" s="24">
        <v>8027</v>
      </c>
      <c r="E112" s="25" t="s">
        <v>88</v>
      </c>
      <c r="F112" s="26">
        <v>360</v>
      </c>
      <c r="G112" s="27">
        <v>360</v>
      </c>
      <c r="H112" s="28">
        <v>0.88919999999999988</v>
      </c>
      <c r="I112" s="22">
        <f>'Calculs papier '!$H112*44/12</f>
        <v>3.2603999999999993</v>
      </c>
    </row>
    <row r="113" spans="3:9" ht="14.25" customHeight="1" x14ac:dyDescent="0.15">
      <c r="C113" s="23" t="s">
        <v>76</v>
      </c>
      <c r="D113" s="24">
        <v>4262</v>
      </c>
      <c r="E113" s="25" t="s">
        <v>125</v>
      </c>
      <c r="F113" s="26">
        <v>360</v>
      </c>
      <c r="G113" s="27">
        <v>360</v>
      </c>
      <c r="H113" s="28">
        <v>0.88561368532207074</v>
      </c>
      <c r="I113" s="22">
        <f>'Calculs papier '!$H113*44/12</f>
        <v>3.2472501795142592</v>
      </c>
    </row>
    <row r="114" spans="3:9" ht="14.25" customHeight="1" x14ac:dyDescent="0.15">
      <c r="C114" s="20" t="s">
        <v>174</v>
      </c>
      <c r="D114" s="60">
        <v>9246</v>
      </c>
      <c r="E114" s="61" t="s">
        <v>189</v>
      </c>
      <c r="F114" s="62">
        <v>360</v>
      </c>
      <c r="G114" s="21">
        <v>360</v>
      </c>
      <c r="H114" s="22">
        <v>0.86760000000000004</v>
      </c>
      <c r="I114" s="22">
        <f>'Calculs papier '!$H114*44/12</f>
        <v>3.1812</v>
      </c>
    </row>
    <row r="115" spans="3:9" ht="14.25" customHeight="1" x14ac:dyDescent="0.15">
      <c r="C115" s="20" t="s">
        <v>178</v>
      </c>
      <c r="D115" s="60">
        <v>9478</v>
      </c>
      <c r="E115" s="61" t="s">
        <v>190</v>
      </c>
      <c r="F115" s="62">
        <v>360</v>
      </c>
      <c r="G115" s="21">
        <v>360</v>
      </c>
      <c r="H115" s="22">
        <v>0.85175999999999996</v>
      </c>
      <c r="I115" s="22">
        <f>'Calculs papier '!$H115*44/12</f>
        <v>3.1231200000000001</v>
      </c>
    </row>
    <row r="116" spans="3:9" ht="14.25" customHeight="1" x14ac:dyDescent="0.15">
      <c r="C116" s="20" t="s">
        <v>112</v>
      </c>
      <c r="D116" s="60">
        <v>7362</v>
      </c>
      <c r="E116" s="61" t="s">
        <v>113</v>
      </c>
      <c r="F116" s="62">
        <v>360</v>
      </c>
      <c r="G116" s="21">
        <v>360</v>
      </c>
      <c r="H116" s="22">
        <v>0.81</v>
      </c>
      <c r="I116" s="22">
        <f>'Calculs papier '!$H116*44/12</f>
        <v>2.97</v>
      </c>
    </row>
    <row r="117" spans="3:9" ht="14.25" customHeight="1" x14ac:dyDescent="0.15">
      <c r="C117" s="20" t="s">
        <v>107</v>
      </c>
      <c r="D117" s="60">
        <v>9851</v>
      </c>
      <c r="E117" s="61" t="s">
        <v>158</v>
      </c>
      <c r="F117" s="62">
        <v>360</v>
      </c>
      <c r="G117" s="21">
        <v>360</v>
      </c>
      <c r="H117" s="22">
        <v>0.79989524999999995</v>
      </c>
      <c r="I117" s="22">
        <f>'Calculs papier '!$H117*44/12</f>
        <v>2.9329492500000001</v>
      </c>
    </row>
    <row r="118" spans="3:9" ht="14.25" customHeight="1" x14ac:dyDescent="0.15">
      <c r="C118" s="23" t="s">
        <v>114</v>
      </c>
      <c r="D118" s="24">
        <v>9810</v>
      </c>
      <c r="E118" s="25" t="s">
        <v>137</v>
      </c>
      <c r="F118" s="26">
        <v>360</v>
      </c>
      <c r="G118" s="27">
        <v>360</v>
      </c>
      <c r="H118" s="28">
        <v>0.79559999999999997</v>
      </c>
      <c r="I118" s="22">
        <f>'Calculs papier '!$H118*44/12</f>
        <v>2.9171999999999998</v>
      </c>
    </row>
    <row r="119" spans="3:9" ht="14.25" customHeight="1" x14ac:dyDescent="0.15">
      <c r="C119" s="23" t="s">
        <v>95</v>
      </c>
      <c r="D119" s="24">
        <v>8050</v>
      </c>
      <c r="E119" s="25" t="s">
        <v>96</v>
      </c>
      <c r="F119" s="26">
        <v>360</v>
      </c>
      <c r="G119" s="27">
        <v>360</v>
      </c>
      <c r="H119" s="28">
        <v>0.79559999999999997</v>
      </c>
      <c r="I119" s="22">
        <f>'Calculs papier '!$H119*44/12</f>
        <v>2.9171999999999998</v>
      </c>
    </row>
    <row r="120" spans="3:9" ht="14.25" customHeight="1" x14ac:dyDescent="0.15">
      <c r="C120" s="20" t="s">
        <v>119</v>
      </c>
      <c r="D120" s="60">
        <v>9020</v>
      </c>
      <c r="E120" s="61" t="s">
        <v>191</v>
      </c>
      <c r="F120" s="62">
        <v>360</v>
      </c>
      <c r="G120" s="21">
        <v>360</v>
      </c>
      <c r="H120" s="22">
        <v>0.79200000000000015</v>
      </c>
      <c r="I120" s="22">
        <f>'Calculs papier '!$H120*44/12</f>
        <v>2.9040000000000004</v>
      </c>
    </row>
    <row r="121" spans="3:9" ht="14.25" customHeight="1" x14ac:dyDescent="0.15">
      <c r="C121" s="20" t="s">
        <v>166</v>
      </c>
      <c r="D121" s="60">
        <v>7625</v>
      </c>
      <c r="E121" s="61" t="s">
        <v>181</v>
      </c>
      <c r="F121" s="62">
        <v>360</v>
      </c>
      <c r="G121" s="21">
        <v>360</v>
      </c>
      <c r="H121" s="22">
        <v>0.79200000000000015</v>
      </c>
      <c r="I121" s="22">
        <f>'Calculs papier '!$H121*44/12</f>
        <v>2.9040000000000004</v>
      </c>
    </row>
    <row r="122" spans="3:9" ht="14.25" customHeight="1" x14ac:dyDescent="0.15">
      <c r="C122" s="20" t="s">
        <v>124</v>
      </c>
      <c r="D122" s="60">
        <v>3301</v>
      </c>
      <c r="E122" s="61" t="s">
        <v>192</v>
      </c>
      <c r="F122" s="62">
        <v>360</v>
      </c>
      <c r="G122" s="21">
        <v>360</v>
      </c>
      <c r="H122" s="22">
        <v>0.76831199999999988</v>
      </c>
      <c r="I122" s="22">
        <f>'Calculs papier '!$H122*44/12</f>
        <v>2.8171439999999994</v>
      </c>
    </row>
    <row r="123" spans="3:9" ht="14.25" customHeight="1" x14ac:dyDescent="0.15">
      <c r="C123" s="23" t="s">
        <v>87</v>
      </c>
      <c r="D123" s="24">
        <v>8246</v>
      </c>
      <c r="E123" s="25" t="s">
        <v>88</v>
      </c>
      <c r="F123" s="26">
        <v>360</v>
      </c>
      <c r="G123" s="27">
        <v>360</v>
      </c>
      <c r="H123" s="28">
        <v>0.75851999999999986</v>
      </c>
      <c r="I123" s="22">
        <f>'Calculs papier '!$H123*44/12</f>
        <v>2.781239999999999</v>
      </c>
    </row>
    <row r="124" spans="3:9" ht="14.25" customHeight="1" x14ac:dyDescent="0.15">
      <c r="C124" s="20" t="s">
        <v>87</v>
      </c>
      <c r="D124" s="60">
        <v>8247</v>
      </c>
      <c r="E124" s="61" t="s">
        <v>88</v>
      </c>
      <c r="F124" s="62">
        <v>360</v>
      </c>
      <c r="G124" s="21">
        <v>360</v>
      </c>
      <c r="H124" s="22">
        <v>0.75527999999999995</v>
      </c>
      <c r="I124" s="22">
        <f>'Calculs papier '!$H124*44/12</f>
        <v>2.7693600000000003</v>
      </c>
    </row>
    <row r="125" spans="3:9" ht="14.25" customHeight="1" x14ac:dyDescent="0.15">
      <c r="C125" s="20" t="s">
        <v>112</v>
      </c>
      <c r="D125" s="60">
        <v>3722</v>
      </c>
      <c r="E125" s="61" t="s">
        <v>113</v>
      </c>
      <c r="F125" s="62">
        <v>360</v>
      </c>
      <c r="G125" s="21">
        <v>360</v>
      </c>
      <c r="H125" s="22">
        <v>0.74160000000000004</v>
      </c>
      <c r="I125" s="22">
        <f>'Calculs papier '!$H125*44/12</f>
        <v>2.7192000000000003</v>
      </c>
    </row>
    <row r="126" spans="3:9" ht="14.25" customHeight="1" x14ac:dyDescent="0.15">
      <c r="C126" s="20" t="s">
        <v>163</v>
      </c>
      <c r="D126" s="60">
        <v>9034</v>
      </c>
      <c r="E126" s="61" t="s">
        <v>193</v>
      </c>
      <c r="F126" s="62">
        <v>360</v>
      </c>
      <c r="G126" s="21">
        <v>360</v>
      </c>
      <c r="H126" s="22">
        <v>0.74088003599999985</v>
      </c>
      <c r="I126" s="22">
        <f>'Calculs papier '!$H126*44/12</f>
        <v>2.7165601319999997</v>
      </c>
    </row>
    <row r="127" spans="3:9" ht="14.25" customHeight="1" x14ac:dyDescent="0.15">
      <c r="C127" s="23" t="s">
        <v>76</v>
      </c>
      <c r="D127" s="24">
        <v>6904</v>
      </c>
      <c r="E127" s="25" t="s">
        <v>125</v>
      </c>
      <c r="F127" s="26">
        <v>360</v>
      </c>
      <c r="G127" s="27">
        <v>360</v>
      </c>
      <c r="H127" s="28">
        <v>0.73246679999999997</v>
      </c>
      <c r="I127" s="22">
        <f>'Calculs papier '!$H127*44/12</f>
        <v>2.6857115999999999</v>
      </c>
    </row>
    <row r="128" spans="3:9" ht="14.25" customHeight="1" x14ac:dyDescent="0.15">
      <c r="C128" s="23" t="s">
        <v>100</v>
      </c>
      <c r="D128" s="24">
        <v>7345</v>
      </c>
      <c r="E128" s="25" t="s">
        <v>101</v>
      </c>
      <c r="F128" s="26">
        <v>360</v>
      </c>
      <c r="G128" s="27">
        <v>360</v>
      </c>
      <c r="H128" s="28">
        <v>0.72720000000000007</v>
      </c>
      <c r="I128" s="22">
        <f>'Calculs papier '!$H128*44/12</f>
        <v>2.6664000000000003</v>
      </c>
    </row>
    <row r="129" spans="3:9" ht="14.25" customHeight="1" x14ac:dyDescent="0.15">
      <c r="C129" s="20" t="s">
        <v>103</v>
      </c>
      <c r="D129" s="60">
        <v>8577</v>
      </c>
      <c r="E129" s="61" t="s">
        <v>130</v>
      </c>
      <c r="F129" s="62">
        <v>360</v>
      </c>
      <c r="G129" s="21">
        <v>360</v>
      </c>
      <c r="H129" s="22">
        <v>0.72</v>
      </c>
      <c r="I129" s="22">
        <f>'Calculs papier '!$H129*44/12</f>
        <v>2.64</v>
      </c>
    </row>
    <row r="130" spans="3:9" ht="14.25" customHeight="1" x14ac:dyDescent="0.15">
      <c r="C130" s="20" t="s">
        <v>95</v>
      </c>
      <c r="D130" s="60">
        <v>6300</v>
      </c>
      <c r="E130" s="61" t="s">
        <v>96</v>
      </c>
      <c r="F130" s="62">
        <v>360</v>
      </c>
      <c r="G130" s="21">
        <v>360</v>
      </c>
      <c r="H130" s="22">
        <v>0.72</v>
      </c>
      <c r="I130" s="22">
        <f>'Calculs papier '!$H130*44/12</f>
        <v>2.64</v>
      </c>
    </row>
    <row r="131" spans="3:9" ht="14.25" customHeight="1" x14ac:dyDescent="0.15">
      <c r="C131" s="23" t="s">
        <v>95</v>
      </c>
      <c r="D131" s="24">
        <v>6340</v>
      </c>
      <c r="E131" s="25" t="s">
        <v>96</v>
      </c>
      <c r="F131" s="26">
        <v>360</v>
      </c>
      <c r="G131" s="27">
        <v>360</v>
      </c>
      <c r="H131" s="28">
        <v>0.72</v>
      </c>
      <c r="I131" s="22">
        <f>'Calculs papier '!$H131*44/12</f>
        <v>2.64</v>
      </c>
    </row>
    <row r="132" spans="3:9" ht="14.25" customHeight="1" x14ac:dyDescent="0.15">
      <c r="C132" s="23" t="s">
        <v>95</v>
      </c>
      <c r="D132" s="24">
        <v>7251</v>
      </c>
      <c r="E132" s="25" t="s">
        <v>96</v>
      </c>
      <c r="F132" s="26">
        <v>360</v>
      </c>
      <c r="G132" s="27">
        <v>360</v>
      </c>
      <c r="H132" s="28">
        <v>0.72</v>
      </c>
      <c r="I132" s="22">
        <f>'Calculs papier '!$H132*44/12</f>
        <v>2.64</v>
      </c>
    </row>
    <row r="133" spans="3:9" ht="14.25" customHeight="1" x14ac:dyDescent="0.15">
      <c r="C133" s="23" t="s">
        <v>95</v>
      </c>
      <c r="D133" s="24">
        <v>9674</v>
      </c>
      <c r="E133" s="25" t="s">
        <v>96</v>
      </c>
      <c r="F133" s="26">
        <v>360</v>
      </c>
      <c r="G133" s="27">
        <v>360</v>
      </c>
      <c r="H133" s="28">
        <v>0.72</v>
      </c>
      <c r="I133" s="22">
        <f>'Calculs papier '!$H133*44/12</f>
        <v>2.64</v>
      </c>
    </row>
    <row r="134" spans="3:9" ht="14.25" customHeight="1" x14ac:dyDescent="0.15">
      <c r="C134" s="23" t="s">
        <v>139</v>
      </c>
      <c r="D134" s="24">
        <v>5942</v>
      </c>
      <c r="E134" s="25" t="s">
        <v>194</v>
      </c>
      <c r="F134" s="26">
        <v>360</v>
      </c>
      <c r="G134" s="27">
        <v>360</v>
      </c>
      <c r="H134" s="28">
        <v>0.72</v>
      </c>
      <c r="I134" s="22">
        <f>'Calculs papier '!$H134*44/12</f>
        <v>2.64</v>
      </c>
    </row>
    <row r="135" spans="3:9" ht="14.25" customHeight="1" x14ac:dyDescent="0.15">
      <c r="C135" s="20" t="s">
        <v>159</v>
      </c>
      <c r="D135" s="60">
        <v>3019</v>
      </c>
      <c r="E135" s="61" t="s">
        <v>186</v>
      </c>
      <c r="F135" s="62">
        <v>360</v>
      </c>
      <c r="G135" s="21">
        <v>360</v>
      </c>
      <c r="H135" s="22">
        <v>0.72</v>
      </c>
      <c r="I135" s="22">
        <f>'Calculs papier '!$H135*44/12</f>
        <v>2.64</v>
      </c>
    </row>
    <row r="136" spans="3:9" ht="14.25" customHeight="1" x14ac:dyDescent="0.15">
      <c r="C136" s="20" t="s">
        <v>178</v>
      </c>
      <c r="D136" s="60">
        <v>9099</v>
      </c>
      <c r="E136" s="61" t="s">
        <v>190</v>
      </c>
      <c r="F136" s="62">
        <v>360</v>
      </c>
      <c r="G136" s="21">
        <v>360</v>
      </c>
      <c r="H136" s="22">
        <v>0.71891279999999991</v>
      </c>
      <c r="I136" s="22">
        <f>'Calculs papier '!$H136*44/12</f>
        <v>2.6360135999999996</v>
      </c>
    </row>
    <row r="137" spans="3:9" ht="14.25" customHeight="1" x14ac:dyDescent="0.15">
      <c r="C137" s="20" t="s">
        <v>120</v>
      </c>
      <c r="D137" s="60">
        <v>9655</v>
      </c>
      <c r="E137" s="61" t="s">
        <v>121</v>
      </c>
      <c r="F137" s="62">
        <v>360</v>
      </c>
      <c r="G137" s="21">
        <v>360</v>
      </c>
      <c r="H137" s="22">
        <v>0.70920000000000005</v>
      </c>
      <c r="I137" s="22">
        <f>'Calculs papier '!$H137*44/12</f>
        <v>2.6004</v>
      </c>
    </row>
    <row r="138" spans="3:9" ht="14.25" customHeight="1" x14ac:dyDescent="0.15">
      <c r="C138" s="20" t="s">
        <v>102</v>
      </c>
      <c r="D138" s="60">
        <v>8085</v>
      </c>
      <c r="E138" s="61" t="s">
        <v>156</v>
      </c>
      <c r="F138" s="62">
        <v>360</v>
      </c>
      <c r="G138" s="21">
        <v>360</v>
      </c>
      <c r="H138" s="22">
        <v>0.7056</v>
      </c>
      <c r="I138" s="22">
        <f>'Calculs papier '!$H138*44/12</f>
        <v>2.5871999999999997</v>
      </c>
    </row>
    <row r="139" spans="3:9" ht="14.25" customHeight="1" x14ac:dyDescent="0.15">
      <c r="C139" s="20" t="s">
        <v>114</v>
      </c>
      <c r="D139" s="60">
        <v>5937</v>
      </c>
      <c r="E139" s="61" t="s">
        <v>137</v>
      </c>
      <c r="F139" s="62">
        <v>360</v>
      </c>
      <c r="G139" s="21">
        <v>360</v>
      </c>
      <c r="H139" s="22">
        <v>0.7056</v>
      </c>
      <c r="I139" s="22">
        <f>'Calculs papier '!$H139*44/12</f>
        <v>2.5871999999999997</v>
      </c>
    </row>
    <row r="140" spans="3:9" ht="14.25" customHeight="1" x14ac:dyDescent="0.15">
      <c r="C140" s="20" t="s">
        <v>76</v>
      </c>
      <c r="D140" s="60">
        <v>3800</v>
      </c>
      <c r="E140" s="61" t="s">
        <v>125</v>
      </c>
      <c r="F140" s="62">
        <v>360</v>
      </c>
      <c r="G140" s="21">
        <v>360</v>
      </c>
      <c r="H140" s="22">
        <v>0.7056</v>
      </c>
      <c r="I140" s="22">
        <f>'Calculs papier '!$H140*44/12</f>
        <v>2.5871999999999997</v>
      </c>
    </row>
    <row r="141" spans="3:9" ht="14.25" customHeight="1" x14ac:dyDescent="0.15">
      <c r="C141" s="23" t="s">
        <v>112</v>
      </c>
      <c r="D141" s="24">
        <v>9074</v>
      </c>
      <c r="E141" s="25" t="s">
        <v>113</v>
      </c>
      <c r="F141" s="26">
        <v>360</v>
      </c>
      <c r="G141" s="27">
        <v>360</v>
      </c>
      <c r="H141" s="28">
        <v>0.69119999999999993</v>
      </c>
      <c r="I141" s="22">
        <f>'Calculs papier '!$H141*44/12</f>
        <v>2.5343999999999998</v>
      </c>
    </row>
    <row r="142" spans="3:9" ht="14.25" customHeight="1" x14ac:dyDescent="0.15">
      <c r="C142" s="23" t="s">
        <v>87</v>
      </c>
      <c r="D142" s="24">
        <v>9452</v>
      </c>
      <c r="E142" s="25" t="s">
        <v>88</v>
      </c>
      <c r="F142" s="26">
        <v>360</v>
      </c>
      <c r="G142" s="27">
        <v>360</v>
      </c>
      <c r="H142" s="28">
        <v>0.69068571428571479</v>
      </c>
      <c r="I142" s="22">
        <f>'Calculs papier '!$H142*44/12</f>
        <v>2.5325142857142873</v>
      </c>
    </row>
    <row r="143" spans="3:9" ht="14.25" customHeight="1" x14ac:dyDescent="0.15">
      <c r="C143" s="23" t="s">
        <v>100</v>
      </c>
      <c r="D143" s="24">
        <v>8055</v>
      </c>
      <c r="E143" s="25" t="s">
        <v>101</v>
      </c>
      <c r="F143" s="26">
        <v>360</v>
      </c>
      <c r="G143" s="27">
        <v>360</v>
      </c>
      <c r="H143" s="28">
        <v>0.687276</v>
      </c>
      <c r="I143" s="22">
        <f>'Calculs papier '!$H143*44/12</f>
        <v>2.5200119999999999</v>
      </c>
    </row>
    <row r="144" spans="3:9" ht="14.25" customHeight="1" x14ac:dyDescent="0.15">
      <c r="C144" s="20" t="s">
        <v>164</v>
      </c>
      <c r="D144" s="60">
        <v>5813</v>
      </c>
      <c r="E144" s="61" t="s">
        <v>165</v>
      </c>
      <c r="F144" s="62">
        <v>360</v>
      </c>
      <c r="G144" s="21">
        <v>360</v>
      </c>
      <c r="H144" s="22">
        <v>0.6804</v>
      </c>
      <c r="I144" s="22">
        <f>'Calculs papier '!$H144*44/12</f>
        <v>2.4948000000000001</v>
      </c>
    </row>
    <row r="145" spans="3:9" ht="14.25" customHeight="1" x14ac:dyDescent="0.15">
      <c r="C145" s="23" t="s">
        <v>87</v>
      </c>
      <c r="D145" s="24">
        <v>8667</v>
      </c>
      <c r="E145" s="25" t="s">
        <v>88</v>
      </c>
      <c r="F145" s="26">
        <v>360</v>
      </c>
      <c r="G145" s="27">
        <v>360</v>
      </c>
      <c r="H145" s="28">
        <v>0.66959999999999997</v>
      </c>
      <c r="I145" s="22">
        <f>'Calculs papier '!$H145*44/12</f>
        <v>2.4552</v>
      </c>
    </row>
    <row r="146" spans="3:9" ht="14.25" customHeight="1" x14ac:dyDescent="0.15">
      <c r="C146" s="23" t="s">
        <v>76</v>
      </c>
      <c r="D146" s="24">
        <v>7336</v>
      </c>
      <c r="E146" s="25" t="s">
        <v>125</v>
      </c>
      <c r="F146" s="26">
        <v>360</v>
      </c>
      <c r="G146" s="27">
        <v>360</v>
      </c>
      <c r="H146" s="28">
        <v>0.66587464799999996</v>
      </c>
      <c r="I146" s="22">
        <f>'Calculs papier '!$H146*44/12</f>
        <v>2.4415403759999998</v>
      </c>
    </row>
    <row r="147" spans="3:9" ht="14.25" customHeight="1" x14ac:dyDescent="0.15">
      <c r="C147" s="20" t="s">
        <v>95</v>
      </c>
      <c r="D147" s="60">
        <v>5140</v>
      </c>
      <c r="E147" s="61" t="s">
        <v>96</v>
      </c>
      <c r="F147" s="62">
        <v>360</v>
      </c>
      <c r="G147" s="21">
        <v>360</v>
      </c>
      <c r="H147" s="22">
        <v>0.65995199999999998</v>
      </c>
      <c r="I147" s="22">
        <f>'Calculs papier '!$H147*44/12</f>
        <v>2.4198239999999998</v>
      </c>
    </row>
    <row r="148" spans="3:9" ht="14.25" customHeight="1" x14ac:dyDescent="0.15">
      <c r="C148" s="20" t="s">
        <v>146</v>
      </c>
      <c r="D148" s="60">
        <v>9083</v>
      </c>
      <c r="E148" s="61" t="s">
        <v>195</v>
      </c>
      <c r="F148" s="62">
        <v>360</v>
      </c>
      <c r="G148" s="21">
        <v>360</v>
      </c>
      <c r="H148" s="22">
        <v>0.65880000000000005</v>
      </c>
      <c r="I148" s="22">
        <f>'Calculs papier '!$H148*44/12</f>
        <v>2.4156</v>
      </c>
    </row>
    <row r="149" spans="3:9" ht="14.25" customHeight="1" x14ac:dyDescent="0.15">
      <c r="C149" s="23" t="s">
        <v>97</v>
      </c>
      <c r="D149" s="24">
        <v>5644</v>
      </c>
      <c r="E149" s="25" t="s">
        <v>98</v>
      </c>
      <c r="F149" s="26">
        <v>360</v>
      </c>
      <c r="G149" s="27">
        <v>360</v>
      </c>
      <c r="H149" s="28">
        <v>0.65592000000000006</v>
      </c>
      <c r="I149" s="22">
        <f>'Calculs papier '!$H149*44/12</f>
        <v>2.4050400000000001</v>
      </c>
    </row>
    <row r="150" spans="3:9" ht="14.25" customHeight="1" x14ac:dyDescent="0.15">
      <c r="C150" s="23" t="s">
        <v>161</v>
      </c>
      <c r="D150" s="24">
        <v>8086</v>
      </c>
      <c r="E150" s="25" t="s">
        <v>196</v>
      </c>
      <c r="F150" s="26">
        <v>360</v>
      </c>
      <c r="G150" s="27">
        <v>360</v>
      </c>
      <c r="H150" s="28">
        <v>0.64800000000000002</v>
      </c>
      <c r="I150" s="22">
        <f>'Calculs papier '!$H150*44/12</f>
        <v>2.3759999999999999</v>
      </c>
    </row>
    <row r="151" spans="3:9" ht="14.25" customHeight="1" x14ac:dyDescent="0.15">
      <c r="C151" s="20" t="s">
        <v>87</v>
      </c>
      <c r="D151" s="60">
        <v>9454</v>
      </c>
      <c r="E151" s="61" t="s">
        <v>88</v>
      </c>
      <c r="F151" s="62">
        <v>360</v>
      </c>
      <c r="G151" s="21">
        <v>360</v>
      </c>
      <c r="H151" s="22">
        <v>0.64800000000000002</v>
      </c>
      <c r="I151" s="22">
        <f>'Calculs papier '!$H151*44/12</f>
        <v>2.3759999999999999</v>
      </c>
    </row>
    <row r="152" spans="3:9" ht="14.25" customHeight="1" x14ac:dyDescent="0.15">
      <c r="C152" s="23" t="s">
        <v>95</v>
      </c>
      <c r="D152" s="24">
        <v>4522</v>
      </c>
      <c r="E152" s="25" t="s">
        <v>96</v>
      </c>
      <c r="F152" s="26">
        <v>360</v>
      </c>
      <c r="G152" s="27">
        <v>360</v>
      </c>
      <c r="H152" s="28">
        <v>0.64115999999999995</v>
      </c>
      <c r="I152" s="22">
        <f>'Calculs papier '!$H152*44/12</f>
        <v>2.3509199999999999</v>
      </c>
    </row>
    <row r="153" spans="3:9" ht="14.25" customHeight="1" x14ac:dyDescent="0.15">
      <c r="C153" s="20" t="s">
        <v>102</v>
      </c>
      <c r="D153" s="60">
        <v>5521</v>
      </c>
      <c r="E153" s="61" t="s">
        <v>156</v>
      </c>
      <c r="F153" s="62">
        <v>360</v>
      </c>
      <c r="G153" s="21">
        <v>360</v>
      </c>
      <c r="H153" s="22">
        <v>0.63</v>
      </c>
      <c r="I153" s="22">
        <f>'Calculs papier '!$H153*44/12</f>
        <v>2.31</v>
      </c>
    </row>
    <row r="154" spans="3:9" ht="14.25" customHeight="1" x14ac:dyDescent="0.15">
      <c r="C154" s="23" t="s">
        <v>157</v>
      </c>
      <c r="D154" s="24">
        <v>9085</v>
      </c>
      <c r="E154" s="25" t="s">
        <v>197</v>
      </c>
      <c r="F154" s="26">
        <v>360</v>
      </c>
      <c r="G154" s="27">
        <v>360</v>
      </c>
      <c r="H154" s="28">
        <v>0.63</v>
      </c>
      <c r="I154" s="22">
        <f>'Calculs papier '!$H154*44/12</f>
        <v>2.31</v>
      </c>
    </row>
    <row r="155" spans="3:9" ht="14.25" customHeight="1" x14ac:dyDescent="0.15">
      <c r="C155" s="20" t="s">
        <v>97</v>
      </c>
      <c r="D155" s="60">
        <v>5610</v>
      </c>
      <c r="E155" s="61" t="s">
        <v>98</v>
      </c>
      <c r="F155" s="62">
        <v>360</v>
      </c>
      <c r="G155" s="21">
        <v>360</v>
      </c>
      <c r="H155" s="22">
        <v>0.62675999999999998</v>
      </c>
      <c r="I155" s="22">
        <f>'Calculs papier '!$H155*44/12</f>
        <v>2.2981199999999999</v>
      </c>
    </row>
    <row r="156" spans="3:9" ht="14.25" customHeight="1" x14ac:dyDescent="0.15">
      <c r="C156" s="23" t="s">
        <v>124</v>
      </c>
      <c r="D156" s="24">
        <v>8135</v>
      </c>
      <c r="E156" s="25" t="s">
        <v>192</v>
      </c>
      <c r="F156" s="26">
        <v>360</v>
      </c>
      <c r="G156" s="27">
        <v>360</v>
      </c>
      <c r="H156" s="28">
        <v>0.61902000000000001</v>
      </c>
      <c r="I156" s="22">
        <f>'Calculs papier '!$H156*44/12</f>
        <v>2.2697400000000001</v>
      </c>
    </row>
    <row r="157" spans="3:9" ht="14.25" customHeight="1" x14ac:dyDescent="0.15">
      <c r="C157" s="23" t="s">
        <v>87</v>
      </c>
      <c r="D157" s="24">
        <v>6625</v>
      </c>
      <c r="E157" s="25" t="s">
        <v>88</v>
      </c>
      <c r="F157" s="26">
        <v>360</v>
      </c>
      <c r="G157" s="27">
        <v>360</v>
      </c>
      <c r="H157" s="28">
        <v>0.61236000000000002</v>
      </c>
      <c r="I157" s="22">
        <f>'Calculs papier '!$H157*44/12</f>
        <v>2.24532</v>
      </c>
    </row>
    <row r="158" spans="3:9" ht="14.25" customHeight="1" x14ac:dyDescent="0.15">
      <c r="C158" s="20" t="s">
        <v>100</v>
      </c>
      <c r="D158" s="60">
        <v>2605</v>
      </c>
      <c r="E158" s="61" t="s">
        <v>101</v>
      </c>
      <c r="F158" s="62">
        <v>360</v>
      </c>
      <c r="G158" s="21">
        <v>360</v>
      </c>
      <c r="H158" s="22">
        <v>0.61199999999999999</v>
      </c>
      <c r="I158" s="22">
        <f>'Calculs papier '!$H158*44/12</f>
        <v>2.2440000000000002</v>
      </c>
    </row>
    <row r="159" spans="3:9" ht="14.25" customHeight="1" x14ac:dyDescent="0.15">
      <c r="C159" s="20" t="s">
        <v>100</v>
      </c>
      <c r="D159" s="60">
        <v>8709</v>
      </c>
      <c r="E159" s="61" t="s">
        <v>101</v>
      </c>
      <c r="F159" s="62">
        <v>360</v>
      </c>
      <c r="G159" s="21">
        <v>360</v>
      </c>
      <c r="H159" s="22">
        <v>0.61199999999999999</v>
      </c>
      <c r="I159" s="22">
        <f>'Calculs papier '!$H159*44/12</f>
        <v>2.2440000000000002</v>
      </c>
    </row>
    <row r="160" spans="3:9" ht="14.25" customHeight="1" x14ac:dyDescent="0.15">
      <c r="C160" s="20" t="s">
        <v>95</v>
      </c>
      <c r="D160" s="60">
        <v>1517</v>
      </c>
      <c r="E160" s="61" t="s">
        <v>96</v>
      </c>
      <c r="F160" s="62">
        <v>360</v>
      </c>
      <c r="G160" s="21">
        <v>360</v>
      </c>
      <c r="H160" s="22">
        <v>0.61199999999999999</v>
      </c>
      <c r="I160" s="22">
        <f>'Calculs papier '!$H160*44/12</f>
        <v>2.2440000000000002</v>
      </c>
    </row>
    <row r="161" spans="3:9" ht="14.25" customHeight="1" x14ac:dyDescent="0.15">
      <c r="C161" s="23" t="s">
        <v>163</v>
      </c>
      <c r="D161" s="24">
        <v>5711</v>
      </c>
      <c r="E161" s="25" t="s">
        <v>193</v>
      </c>
      <c r="F161" s="26">
        <v>360</v>
      </c>
      <c r="G161" s="27">
        <v>360</v>
      </c>
      <c r="H161" s="28">
        <v>0.60742799999999997</v>
      </c>
      <c r="I161" s="22">
        <f>'Calculs papier '!$H161*44/12</f>
        <v>2.227236</v>
      </c>
    </row>
    <row r="162" spans="3:9" ht="14.25" customHeight="1" x14ac:dyDescent="0.15">
      <c r="C162" s="23" t="s">
        <v>95</v>
      </c>
      <c r="D162" s="24">
        <v>5501</v>
      </c>
      <c r="E162" s="25" t="s">
        <v>96</v>
      </c>
      <c r="F162" s="26">
        <v>360</v>
      </c>
      <c r="G162" s="27">
        <v>360</v>
      </c>
      <c r="H162" s="28">
        <v>0.59004000000000001</v>
      </c>
      <c r="I162" s="22">
        <f>'Calculs papier '!$H162*44/12</f>
        <v>2.1634800000000003</v>
      </c>
    </row>
    <row r="163" spans="3:9" ht="14.25" customHeight="1" x14ac:dyDescent="0.15">
      <c r="C163" s="20" t="s">
        <v>142</v>
      </c>
      <c r="D163" s="60">
        <v>2900</v>
      </c>
      <c r="E163" s="61" t="s">
        <v>187</v>
      </c>
      <c r="F163" s="62">
        <v>360</v>
      </c>
      <c r="G163" s="21">
        <v>360</v>
      </c>
      <c r="H163" s="22">
        <v>0.58320000000000005</v>
      </c>
      <c r="I163" s="22">
        <f>'Calculs papier '!$H163*44/12</f>
        <v>2.1384000000000003</v>
      </c>
    </row>
    <row r="164" spans="3:9" ht="14.25" customHeight="1" x14ac:dyDescent="0.15">
      <c r="C164" s="20" t="s">
        <v>120</v>
      </c>
      <c r="D164" s="60">
        <v>8434</v>
      </c>
      <c r="E164" s="61" t="s">
        <v>121</v>
      </c>
      <c r="F164" s="62">
        <v>360</v>
      </c>
      <c r="G164" s="21">
        <v>360</v>
      </c>
      <c r="H164" s="22">
        <v>0.58320000000000005</v>
      </c>
      <c r="I164" s="22">
        <f>'Calculs papier '!$H164*44/12</f>
        <v>2.1384000000000003</v>
      </c>
    </row>
    <row r="165" spans="3:9" ht="14.25" customHeight="1" x14ac:dyDescent="0.15">
      <c r="C165" s="23" t="s">
        <v>117</v>
      </c>
      <c r="D165" s="24">
        <v>9124</v>
      </c>
      <c r="E165" s="25" t="s">
        <v>198</v>
      </c>
      <c r="F165" s="26">
        <v>360</v>
      </c>
      <c r="G165" s="27">
        <v>360</v>
      </c>
      <c r="H165" s="28">
        <v>0.5796</v>
      </c>
      <c r="I165" s="22">
        <f>'Calculs papier '!$H165*44/12</f>
        <v>2.1252</v>
      </c>
    </row>
    <row r="166" spans="3:9" ht="14.25" customHeight="1" x14ac:dyDescent="0.15">
      <c r="C166" s="23" t="s">
        <v>76</v>
      </c>
      <c r="D166" s="24">
        <v>3701</v>
      </c>
      <c r="E166" s="25" t="s">
        <v>125</v>
      </c>
      <c r="F166" s="26">
        <v>360</v>
      </c>
      <c r="G166" s="27">
        <v>360</v>
      </c>
      <c r="H166" s="28">
        <v>0.5774705297056909</v>
      </c>
      <c r="I166" s="22">
        <f>'Calculs papier '!$H166*44/12</f>
        <v>2.1173919422542</v>
      </c>
    </row>
    <row r="167" spans="3:9" ht="14.25" customHeight="1" x14ac:dyDescent="0.15">
      <c r="C167" s="20" t="s">
        <v>87</v>
      </c>
      <c r="D167" s="60">
        <v>8025</v>
      </c>
      <c r="E167" s="61" t="s">
        <v>88</v>
      </c>
      <c r="F167" s="62">
        <v>360</v>
      </c>
      <c r="G167" s="21">
        <v>360</v>
      </c>
      <c r="H167" s="22">
        <v>0.57471482449081324</v>
      </c>
      <c r="I167" s="22">
        <f>'Calculs papier '!$H167*44/12</f>
        <v>2.1072876897996484</v>
      </c>
    </row>
    <row r="168" spans="3:9" ht="14.25" customHeight="1" x14ac:dyDescent="0.15">
      <c r="C168" s="20" t="s">
        <v>114</v>
      </c>
      <c r="D168" s="60">
        <v>8616</v>
      </c>
      <c r="E168" s="61" t="s">
        <v>137</v>
      </c>
      <c r="F168" s="62">
        <v>360</v>
      </c>
      <c r="G168" s="21">
        <v>360</v>
      </c>
      <c r="H168" s="22">
        <v>0.56880000000000008</v>
      </c>
      <c r="I168" s="22">
        <f>'Calculs papier '!$H168*44/12</f>
        <v>2.0856000000000003</v>
      </c>
    </row>
    <row r="169" spans="3:9" ht="14.25" customHeight="1" x14ac:dyDescent="0.15">
      <c r="C169" s="20" t="s">
        <v>87</v>
      </c>
      <c r="D169" s="60">
        <v>3861</v>
      </c>
      <c r="E169" s="61" t="s">
        <v>88</v>
      </c>
      <c r="F169" s="62">
        <v>360</v>
      </c>
      <c r="G169" s="21">
        <v>360</v>
      </c>
      <c r="H169" s="22">
        <v>0.56294676251999998</v>
      </c>
      <c r="I169" s="22">
        <f>'Calculs papier '!$H169*44/12</f>
        <v>2.0641381292399998</v>
      </c>
    </row>
    <row r="170" spans="3:9" ht="14.25" customHeight="1" x14ac:dyDescent="0.15">
      <c r="C170" s="20" t="s">
        <v>87</v>
      </c>
      <c r="D170" s="60">
        <v>7356</v>
      </c>
      <c r="E170" s="61" t="s">
        <v>88</v>
      </c>
      <c r="F170" s="62">
        <v>360</v>
      </c>
      <c r="G170" s="21">
        <v>360</v>
      </c>
      <c r="H170" s="22">
        <v>0.56060640000000017</v>
      </c>
      <c r="I170" s="22">
        <f>'Calculs papier '!$H170*44/12</f>
        <v>2.0555568000000006</v>
      </c>
    </row>
    <row r="171" spans="3:9" ht="14.25" customHeight="1" x14ac:dyDescent="0.15">
      <c r="C171" s="23" t="s">
        <v>164</v>
      </c>
      <c r="D171" s="24">
        <v>9061</v>
      </c>
      <c r="E171" s="25" t="s">
        <v>165</v>
      </c>
      <c r="F171" s="26">
        <v>360</v>
      </c>
      <c r="G171" s="27">
        <v>360</v>
      </c>
      <c r="H171" s="28">
        <v>0.55800000000000005</v>
      </c>
      <c r="I171" s="22">
        <f>'Calculs papier '!$H171*44/12</f>
        <v>2.0460000000000003</v>
      </c>
    </row>
    <row r="172" spans="3:9" ht="14.25" customHeight="1" x14ac:dyDescent="0.15">
      <c r="C172" s="20" t="s">
        <v>164</v>
      </c>
      <c r="D172" s="60">
        <v>9087</v>
      </c>
      <c r="E172" s="61" t="s">
        <v>165</v>
      </c>
      <c r="F172" s="62">
        <v>360</v>
      </c>
      <c r="G172" s="21">
        <v>360</v>
      </c>
      <c r="H172" s="22">
        <v>0.54359999999999997</v>
      </c>
      <c r="I172" s="22">
        <f>'Calculs papier '!$H172*44/12</f>
        <v>1.9931999999999999</v>
      </c>
    </row>
    <row r="173" spans="3:9" ht="14.25" customHeight="1" x14ac:dyDescent="0.15">
      <c r="C173" s="23" t="s">
        <v>167</v>
      </c>
      <c r="D173" s="24">
        <v>8034</v>
      </c>
      <c r="E173" s="25" t="s">
        <v>199</v>
      </c>
      <c r="F173" s="26">
        <v>360</v>
      </c>
      <c r="G173" s="27">
        <v>360</v>
      </c>
      <c r="H173" s="28">
        <v>0.54000003600000002</v>
      </c>
      <c r="I173" s="22">
        <f>'Calculs papier '!$H173*44/12</f>
        <v>1.980000132</v>
      </c>
    </row>
    <row r="174" spans="3:9" ht="14.25" customHeight="1" x14ac:dyDescent="0.15">
      <c r="C174" s="23" t="s">
        <v>114</v>
      </c>
      <c r="D174" s="24">
        <v>5860</v>
      </c>
      <c r="E174" s="25" t="s">
        <v>137</v>
      </c>
      <c r="F174" s="26">
        <v>360</v>
      </c>
      <c r="G174" s="27">
        <v>360</v>
      </c>
      <c r="H174" s="28">
        <v>0.54</v>
      </c>
      <c r="I174" s="22">
        <f>'Calculs papier '!$H174*44/12</f>
        <v>1.9800000000000002</v>
      </c>
    </row>
    <row r="175" spans="3:9" ht="14.25" customHeight="1" x14ac:dyDescent="0.15">
      <c r="C175" s="23" t="s">
        <v>76</v>
      </c>
      <c r="D175" s="24">
        <v>3801</v>
      </c>
      <c r="E175" s="25" t="s">
        <v>125</v>
      </c>
      <c r="F175" s="26">
        <v>360</v>
      </c>
      <c r="G175" s="27">
        <v>360</v>
      </c>
      <c r="H175" s="28">
        <v>0.54</v>
      </c>
      <c r="I175" s="22">
        <f>'Calculs papier '!$H175*44/12</f>
        <v>1.9800000000000002</v>
      </c>
    </row>
    <row r="176" spans="3:9" ht="14.25" customHeight="1" x14ac:dyDescent="0.15">
      <c r="C176" s="23" t="s">
        <v>76</v>
      </c>
      <c r="D176" s="24">
        <v>8043</v>
      </c>
      <c r="E176" s="25" t="s">
        <v>125</v>
      </c>
      <c r="F176" s="26">
        <v>360</v>
      </c>
      <c r="G176" s="27">
        <v>360</v>
      </c>
      <c r="H176" s="28">
        <v>0.54</v>
      </c>
      <c r="I176" s="22">
        <f>'Calculs papier '!$H176*44/12</f>
        <v>1.9800000000000002</v>
      </c>
    </row>
    <row r="177" spans="3:9" ht="14.25" customHeight="1" x14ac:dyDescent="0.15">
      <c r="C177" s="20" t="s">
        <v>141</v>
      </c>
      <c r="D177" s="60">
        <v>6447</v>
      </c>
      <c r="E177" s="61" t="s">
        <v>200</v>
      </c>
      <c r="F177" s="62">
        <v>360</v>
      </c>
      <c r="G177" s="21">
        <v>360</v>
      </c>
      <c r="H177" s="22">
        <v>0.54</v>
      </c>
      <c r="I177" s="22">
        <f>'Calculs papier '!$H177*44/12</f>
        <v>1.9800000000000002</v>
      </c>
    </row>
    <row r="178" spans="3:9" ht="14.25" customHeight="1" x14ac:dyDescent="0.15">
      <c r="C178" s="23" t="s">
        <v>107</v>
      </c>
      <c r="D178" s="24">
        <v>8039</v>
      </c>
      <c r="E178" s="25" t="s">
        <v>158</v>
      </c>
      <c r="F178" s="26">
        <v>360</v>
      </c>
      <c r="G178" s="27">
        <v>360</v>
      </c>
      <c r="H178" s="28">
        <v>0.53887680000000004</v>
      </c>
      <c r="I178" s="22">
        <f>'Calculs papier '!$H178*44/12</f>
        <v>1.9758816000000001</v>
      </c>
    </row>
    <row r="179" spans="3:9" ht="14.25" customHeight="1" x14ac:dyDescent="0.15">
      <c r="C179" s="23" t="s">
        <v>95</v>
      </c>
      <c r="D179" s="24">
        <v>6334</v>
      </c>
      <c r="E179" s="25" t="s">
        <v>96</v>
      </c>
      <c r="F179" s="26">
        <v>360</v>
      </c>
      <c r="G179" s="27">
        <v>360</v>
      </c>
      <c r="H179" s="28">
        <v>0.5292</v>
      </c>
      <c r="I179" s="22">
        <f>'Calculs papier '!$H179*44/12</f>
        <v>1.9404000000000001</v>
      </c>
    </row>
    <row r="180" spans="3:9" ht="14.25" customHeight="1" x14ac:dyDescent="0.15">
      <c r="C180" s="23" t="s">
        <v>87</v>
      </c>
      <c r="D180" s="24">
        <v>6409</v>
      </c>
      <c r="E180" s="25" t="s">
        <v>88</v>
      </c>
      <c r="F180" s="26">
        <v>360</v>
      </c>
      <c r="G180" s="27">
        <v>360</v>
      </c>
      <c r="H180" s="28">
        <v>0.52883999999999998</v>
      </c>
      <c r="I180" s="22">
        <f>'Calculs papier '!$H180*44/12</f>
        <v>1.9390799999999999</v>
      </c>
    </row>
    <row r="181" spans="3:9" ht="14.25" customHeight="1" x14ac:dyDescent="0.15">
      <c r="C181" s="20" t="s">
        <v>76</v>
      </c>
      <c r="D181" s="60">
        <v>3804</v>
      </c>
      <c r="E181" s="61" t="s">
        <v>125</v>
      </c>
      <c r="F181" s="62">
        <v>360</v>
      </c>
      <c r="G181" s="21">
        <v>360</v>
      </c>
      <c r="H181" s="22">
        <v>0.51588000000000001</v>
      </c>
      <c r="I181" s="22">
        <f>'Calculs papier '!$H181*44/12</f>
        <v>1.8915600000000001</v>
      </c>
    </row>
    <row r="182" spans="3:9" ht="14.25" customHeight="1" x14ac:dyDescent="0.15">
      <c r="C182" s="23" t="s">
        <v>141</v>
      </c>
      <c r="D182" s="24">
        <v>6452</v>
      </c>
      <c r="E182" s="25" t="s">
        <v>200</v>
      </c>
      <c r="F182" s="26">
        <v>360</v>
      </c>
      <c r="G182" s="27">
        <v>360</v>
      </c>
      <c r="H182" s="28">
        <v>0.51119999999999999</v>
      </c>
      <c r="I182" s="22">
        <f>'Calculs papier '!$H182*44/12</f>
        <v>1.8743999999999998</v>
      </c>
    </row>
    <row r="183" spans="3:9" ht="14.25" customHeight="1" x14ac:dyDescent="0.15">
      <c r="C183" s="20" t="s">
        <v>108</v>
      </c>
      <c r="D183" s="60">
        <v>3506</v>
      </c>
      <c r="E183" s="61" t="s">
        <v>201</v>
      </c>
      <c r="F183" s="62">
        <v>360</v>
      </c>
      <c r="G183" s="21">
        <v>360</v>
      </c>
      <c r="H183" s="22">
        <v>0.50399999999999989</v>
      </c>
      <c r="I183" s="22">
        <f>'Calculs papier '!$H183*44/12</f>
        <v>1.8479999999999996</v>
      </c>
    </row>
    <row r="184" spans="3:9" ht="14.25" customHeight="1" x14ac:dyDescent="0.15">
      <c r="C184" s="23" t="s">
        <v>111</v>
      </c>
      <c r="D184" s="24">
        <v>8657</v>
      </c>
      <c r="E184" s="25" t="s">
        <v>202</v>
      </c>
      <c r="F184" s="26">
        <v>360</v>
      </c>
      <c r="G184" s="27">
        <v>360</v>
      </c>
      <c r="H184" s="28">
        <v>0.5011236</v>
      </c>
      <c r="I184" s="22">
        <f>'Calculs papier '!$H184*44/12</f>
        <v>1.8374531999999999</v>
      </c>
    </row>
    <row r="185" spans="3:9" ht="14.25" customHeight="1" x14ac:dyDescent="0.15">
      <c r="C185" s="23" t="s">
        <v>94</v>
      </c>
      <c r="D185" s="24">
        <v>9268</v>
      </c>
      <c r="E185" s="25" t="s">
        <v>203</v>
      </c>
      <c r="F185" s="26">
        <v>360</v>
      </c>
      <c r="G185" s="27">
        <v>360</v>
      </c>
      <c r="H185" s="28">
        <v>0.49679999999999996</v>
      </c>
      <c r="I185" s="22">
        <f>'Calculs papier '!$H185*44/12</f>
        <v>1.8215999999999999</v>
      </c>
    </row>
    <row r="186" spans="3:9" ht="14.25" customHeight="1" x14ac:dyDescent="0.15">
      <c r="C186" s="23" t="s">
        <v>87</v>
      </c>
      <c r="D186" s="24">
        <v>4263</v>
      </c>
      <c r="E186" s="25" t="s">
        <v>88</v>
      </c>
      <c r="F186" s="26">
        <v>360</v>
      </c>
      <c r="G186" s="27">
        <v>360</v>
      </c>
      <c r="H186" s="28">
        <v>0.4932181296</v>
      </c>
      <c r="I186" s="22">
        <f>'Calculs papier '!$H186*44/12</f>
        <v>1.8084664752000001</v>
      </c>
    </row>
    <row r="187" spans="3:9" ht="14.25" customHeight="1" x14ac:dyDescent="0.15">
      <c r="C187" s="23" t="s">
        <v>76</v>
      </c>
      <c r="D187" s="24">
        <v>8213</v>
      </c>
      <c r="E187" s="25" t="s">
        <v>125</v>
      </c>
      <c r="F187" s="26">
        <v>360</v>
      </c>
      <c r="G187" s="27">
        <v>360</v>
      </c>
      <c r="H187" s="28">
        <v>0.48766573551262821</v>
      </c>
      <c r="I187" s="22">
        <f>'Calculs papier '!$H187*44/12</f>
        <v>1.7881076968796368</v>
      </c>
    </row>
    <row r="188" spans="3:9" ht="14.25" customHeight="1" x14ac:dyDescent="0.15">
      <c r="C188" s="20" t="s">
        <v>87</v>
      </c>
      <c r="D188" s="60">
        <v>9330</v>
      </c>
      <c r="E188" s="61" t="s">
        <v>88</v>
      </c>
      <c r="F188" s="62">
        <v>360</v>
      </c>
      <c r="G188" s="21">
        <v>360</v>
      </c>
      <c r="H188" s="22">
        <v>0.48600000000000004</v>
      </c>
      <c r="I188" s="22">
        <f>'Calculs papier '!$H188*44/12</f>
        <v>1.782</v>
      </c>
    </row>
    <row r="189" spans="3:9" ht="14.25" customHeight="1" x14ac:dyDescent="0.15">
      <c r="C189" s="23" t="s">
        <v>178</v>
      </c>
      <c r="D189" s="24">
        <v>9100</v>
      </c>
      <c r="E189" s="25" t="s">
        <v>190</v>
      </c>
      <c r="F189" s="26">
        <v>360</v>
      </c>
      <c r="G189" s="27">
        <v>360</v>
      </c>
      <c r="H189" s="28">
        <v>0.47520000000000007</v>
      </c>
      <c r="I189" s="22">
        <f>'Calculs papier '!$H189*44/12</f>
        <v>1.7424000000000002</v>
      </c>
    </row>
    <row r="190" spans="3:9" ht="14.25" customHeight="1" x14ac:dyDescent="0.15">
      <c r="C190" s="20" t="s">
        <v>108</v>
      </c>
      <c r="D190" s="60">
        <v>8476</v>
      </c>
      <c r="E190" s="61" t="s">
        <v>201</v>
      </c>
      <c r="F190" s="62">
        <v>360</v>
      </c>
      <c r="G190" s="21">
        <v>360</v>
      </c>
      <c r="H190" s="22">
        <v>0.46835999999999994</v>
      </c>
      <c r="I190" s="22">
        <f>'Calculs papier '!$H190*44/12</f>
        <v>1.7173199999999997</v>
      </c>
    </row>
    <row r="191" spans="3:9" ht="14.25" customHeight="1" x14ac:dyDescent="0.15">
      <c r="C191" s="23" t="s">
        <v>100</v>
      </c>
      <c r="D191" s="24">
        <v>2604</v>
      </c>
      <c r="E191" s="25" t="s">
        <v>101</v>
      </c>
      <c r="F191" s="26">
        <v>360</v>
      </c>
      <c r="G191" s="27">
        <v>360</v>
      </c>
      <c r="H191" s="28">
        <v>0.46800000000000003</v>
      </c>
      <c r="I191" s="22">
        <f>'Calculs papier '!$H191*44/12</f>
        <v>1.7160000000000002</v>
      </c>
    </row>
    <row r="192" spans="3:9" ht="14.25" customHeight="1" x14ac:dyDescent="0.15">
      <c r="C192" s="23" t="s">
        <v>87</v>
      </c>
      <c r="D192" s="24">
        <v>8024</v>
      </c>
      <c r="E192" s="25" t="s">
        <v>88</v>
      </c>
      <c r="F192" s="26">
        <v>360</v>
      </c>
      <c r="G192" s="27">
        <v>360</v>
      </c>
      <c r="H192" s="28">
        <v>0.45655714285714444</v>
      </c>
      <c r="I192" s="22">
        <f>'Calculs papier '!$H192*44/12</f>
        <v>1.6740428571428627</v>
      </c>
    </row>
    <row r="193" spans="3:9" ht="14.25" customHeight="1" x14ac:dyDescent="0.15">
      <c r="C193" s="23" t="s">
        <v>76</v>
      </c>
      <c r="D193" s="24">
        <v>4228</v>
      </c>
      <c r="E193" s="25" t="s">
        <v>125</v>
      </c>
      <c r="F193" s="26">
        <v>360</v>
      </c>
      <c r="G193" s="27">
        <v>360</v>
      </c>
      <c r="H193" s="28">
        <v>0.4428068426610336</v>
      </c>
      <c r="I193" s="22">
        <f>'Calculs papier '!$H193*44/12</f>
        <v>1.6236250897571232</v>
      </c>
    </row>
    <row r="194" spans="3:9" ht="14.25" customHeight="1" x14ac:dyDescent="0.15">
      <c r="C194" s="20" t="s">
        <v>76</v>
      </c>
      <c r="D194" s="60">
        <v>8584</v>
      </c>
      <c r="E194" s="61" t="s">
        <v>125</v>
      </c>
      <c r="F194" s="62">
        <v>360</v>
      </c>
      <c r="G194" s="21">
        <v>360</v>
      </c>
      <c r="H194" s="22">
        <v>0.43919999999999998</v>
      </c>
      <c r="I194" s="22">
        <f>'Calculs papier '!$H194*44/12</f>
        <v>1.6104000000000001</v>
      </c>
    </row>
    <row r="195" spans="3:9" ht="14.25" customHeight="1" x14ac:dyDescent="0.15">
      <c r="C195" s="23" t="s">
        <v>94</v>
      </c>
      <c r="D195" s="24">
        <v>9873</v>
      </c>
      <c r="E195" s="25" t="s">
        <v>203</v>
      </c>
      <c r="F195" s="26">
        <v>360</v>
      </c>
      <c r="G195" s="27">
        <v>360</v>
      </c>
      <c r="H195" s="28">
        <v>0.432</v>
      </c>
      <c r="I195" s="22">
        <f>'Calculs papier '!$H195*44/12</f>
        <v>1.5839999999999999</v>
      </c>
    </row>
    <row r="196" spans="3:9" ht="14.25" customHeight="1" x14ac:dyDescent="0.15">
      <c r="C196" s="23" t="s">
        <v>87</v>
      </c>
      <c r="D196" s="24">
        <v>8508</v>
      </c>
      <c r="E196" s="25" t="s">
        <v>88</v>
      </c>
      <c r="F196" s="26">
        <v>360</v>
      </c>
      <c r="G196" s="27">
        <v>360</v>
      </c>
      <c r="H196" s="28">
        <v>0.42876000000000003</v>
      </c>
      <c r="I196" s="22">
        <f>'Calculs papier '!$H196*44/12</f>
        <v>1.57212</v>
      </c>
    </row>
    <row r="197" spans="3:9" ht="14.25" customHeight="1" x14ac:dyDescent="0.15">
      <c r="C197" s="23" t="s">
        <v>100</v>
      </c>
      <c r="D197" s="24">
        <v>9154</v>
      </c>
      <c r="E197" s="25" t="s">
        <v>101</v>
      </c>
      <c r="F197" s="26">
        <v>360</v>
      </c>
      <c r="G197" s="27">
        <v>360</v>
      </c>
      <c r="H197" s="28">
        <v>0.4284</v>
      </c>
      <c r="I197" s="22">
        <f>'Calculs papier '!$H197*44/12</f>
        <v>1.5708</v>
      </c>
    </row>
    <row r="198" spans="3:9" ht="14.25" customHeight="1" x14ac:dyDescent="0.15">
      <c r="C198" s="23" t="s">
        <v>87</v>
      </c>
      <c r="D198" s="24">
        <v>9412</v>
      </c>
      <c r="E198" s="25" t="s">
        <v>88</v>
      </c>
      <c r="F198" s="26">
        <v>360</v>
      </c>
      <c r="G198" s="27">
        <v>360</v>
      </c>
      <c r="H198" s="28">
        <v>0.421920036</v>
      </c>
      <c r="I198" s="22">
        <f>'Calculs papier '!$H198*44/12</f>
        <v>1.547040132</v>
      </c>
    </row>
    <row r="199" spans="3:9" ht="14.25" customHeight="1" x14ac:dyDescent="0.15">
      <c r="C199" s="23" t="s">
        <v>95</v>
      </c>
      <c r="D199" s="24">
        <v>1511</v>
      </c>
      <c r="E199" s="25" t="s">
        <v>96</v>
      </c>
      <c r="F199" s="26">
        <v>360</v>
      </c>
      <c r="G199" s="27">
        <v>360</v>
      </c>
      <c r="H199" s="28">
        <v>0.41759999999999997</v>
      </c>
      <c r="I199" s="22">
        <f>'Calculs papier '!$H199*44/12</f>
        <v>1.5311999999999999</v>
      </c>
    </row>
    <row r="200" spans="3:9" ht="14.25" customHeight="1" x14ac:dyDescent="0.15">
      <c r="C200" s="20" t="s">
        <v>142</v>
      </c>
      <c r="D200" s="60">
        <v>9694</v>
      </c>
      <c r="E200" s="61" t="s">
        <v>187</v>
      </c>
      <c r="F200" s="62">
        <v>360</v>
      </c>
      <c r="G200" s="21">
        <v>360</v>
      </c>
      <c r="H200" s="22">
        <v>0.41472000000000003</v>
      </c>
      <c r="I200" s="22">
        <f>'Calculs papier '!$H200*44/12</f>
        <v>1.5206400000000002</v>
      </c>
    </row>
    <row r="201" spans="3:9" ht="14.25" customHeight="1" x14ac:dyDescent="0.15">
      <c r="C201" s="23" t="s">
        <v>97</v>
      </c>
      <c r="D201" s="24">
        <v>8031</v>
      </c>
      <c r="E201" s="25" t="s">
        <v>98</v>
      </c>
      <c r="F201" s="26">
        <v>360</v>
      </c>
      <c r="G201" s="27">
        <v>360</v>
      </c>
      <c r="H201" s="28">
        <v>0.41399999999999992</v>
      </c>
      <c r="I201" s="22">
        <f>'Calculs papier '!$H201*44/12</f>
        <v>1.5179999999999998</v>
      </c>
    </row>
    <row r="202" spans="3:9" ht="14.25" customHeight="1" x14ac:dyDescent="0.15">
      <c r="C202" s="20" t="s">
        <v>175</v>
      </c>
      <c r="D202" s="60">
        <v>9091</v>
      </c>
      <c r="E202" s="61" t="s">
        <v>204</v>
      </c>
      <c r="F202" s="62">
        <v>360</v>
      </c>
      <c r="G202" s="21">
        <v>360</v>
      </c>
      <c r="H202" s="22">
        <v>0.40679999999999994</v>
      </c>
      <c r="I202" s="22">
        <f>'Calculs papier '!$H202*44/12</f>
        <v>1.4915999999999998</v>
      </c>
    </row>
    <row r="203" spans="3:9" ht="14.25" customHeight="1" x14ac:dyDescent="0.15">
      <c r="C203" s="23" t="s">
        <v>76</v>
      </c>
      <c r="D203" s="24">
        <v>7977</v>
      </c>
      <c r="E203" s="25" t="s">
        <v>125</v>
      </c>
      <c r="F203" s="26">
        <v>360</v>
      </c>
      <c r="G203" s="27">
        <v>360</v>
      </c>
      <c r="H203" s="28">
        <v>0.40214090813094006</v>
      </c>
      <c r="I203" s="22">
        <f>'Calculs papier '!$H203*44/12</f>
        <v>1.4745166631467803</v>
      </c>
    </row>
    <row r="204" spans="3:9" ht="14.25" customHeight="1" x14ac:dyDescent="0.15">
      <c r="C204" s="20" t="s">
        <v>178</v>
      </c>
      <c r="D204" s="60">
        <v>5810</v>
      </c>
      <c r="E204" s="61" t="s">
        <v>190</v>
      </c>
      <c r="F204" s="62">
        <v>360</v>
      </c>
      <c r="G204" s="21">
        <v>360</v>
      </c>
      <c r="H204" s="22">
        <v>0.39960000000000001</v>
      </c>
      <c r="I204" s="22">
        <f>'Calculs papier '!$H204*44/12</f>
        <v>1.4652000000000001</v>
      </c>
    </row>
    <row r="205" spans="3:9" ht="14.25" customHeight="1" x14ac:dyDescent="0.15">
      <c r="C205" s="23" t="s">
        <v>104</v>
      </c>
      <c r="D205" s="24">
        <v>1218</v>
      </c>
      <c r="E205" s="25" t="s">
        <v>105</v>
      </c>
      <c r="F205" s="26">
        <v>360</v>
      </c>
      <c r="G205" s="27">
        <v>360</v>
      </c>
      <c r="H205" s="28">
        <v>0.39923999999999998</v>
      </c>
      <c r="I205" s="22">
        <f>'Calculs papier '!$H205*44/12</f>
        <v>1.4638799999999998</v>
      </c>
    </row>
    <row r="206" spans="3:9" ht="14.25" customHeight="1" x14ac:dyDescent="0.15">
      <c r="C206" s="23" t="s">
        <v>109</v>
      </c>
      <c r="D206" s="24">
        <v>9485</v>
      </c>
      <c r="E206" s="25" t="s">
        <v>110</v>
      </c>
      <c r="F206" s="26">
        <v>360</v>
      </c>
      <c r="G206" s="27">
        <v>360</v>
      </c>
      <c r="H206" s="28">
        <v>0.39851999999999999</v>
      </c>
      <c r="I206" s="22">
        <f>'Calculs papier '!$H206*44/12</f>
        <v>1.4612400000000001</v>
      </c>
    </row>
    <row r="207" spans="3:9" ht="14.25" customHeight="1" x14ac:dyDescent="0.15">
      <c r="C207" s="20" t="s">
        <v>131</v>
      </c>
      <c r="D207" s="60">
        <v>2702</v>
      </c>
      <c r="E207" s="61" t="s">
        <v>205</v>
      </c>
      <c r="F207" s="62">
        <v>360</v>
      </c>
      <c r="G207" s="21">
        <v>360</v>
      </c>
      <c r="H207" s="22">
        <v>0.39635999999999999</v>
      </c>
      <c r="I207" s="22">
        <f>'Calculs papier '!$H207*44/12</f>
        <v>1.4533199999999999</v>
      </c>
    </row>
    <row r="208" spans="3:9" ht="14.25" customHeight="1" x14ac:dyDescent="0.15">
      <c r="C208" s="20" t="s">
        <v>97</v>
      </c>
      <c r="D208" s="60">
        <v>6621</v>
      </c>
      <c r="E208" s="61" t="s">
        <v>98</v>
      </c>
      <c r="F208" s="62">
        <v>360</v>
      </c>
      <c r="G208" s="21">
        <v>360</v>
      </c>
      <c r="H208" s="22">
        <v>0.39600000000000007</v>
      </c>
      <c r="I208" s="22">
        <f>'Calculs papier '!$H208*44/12</f>
        <v>1.4520000000000002</v>
      </c>
    </row>
    <row r="209" spans="3:9" ht="14.25" customHeight="1" x14ac:dyDescent="0.15">
      <c r="C209" s="23" t="s">
        <v>87</v>
      </c>
      <c r="D209" s="24">
        <v>7327</v>
      </c>
      <c r="E209" s="25" t="s">
        <v>88</v>
      </c>
      <c r="F209" s="26">
        <v>360</v>
      </c>
      <c r="G209" s="27">
        <v>360</v>
      </c>
      <c r="H209" s="28">
        <v>0.39600000000000007</v>
      </c>
      <c r="I209" s="22">
        <f>'Calculs papier '!$H209*44/12</f>
        <v>1.4520000000000002</v>
      </c>
    </row>
    <row r="210" spans="3:9" ht="14.25" customHeight="1" x14ac:dyDescent="0.15">
      <c r="C210" s="20" t="s">
        <v>142</v>
      </c>
      <c r="D210" s="60">
        <v>8058</v>
      </c>
      <c r="E210" s="61" t="s">
        <v>187</v>
      </c>
      <c r="F210" s="62">
        <v>360</v>
      </c>
      <c r="G210" s="21">
        <v>360</v>
      </c>
      <c r="H210" s="22">
        <v>0.38880003600000002</v>
      </c>
      <c r="I210" s="22">
        <f>'Calculs papier '!$H210*44/12</f>
        <v>1.4256001320000002</v>
      </c>
    </row>
    <row r="211" spans="3:9" ht="14.25" customHeight="1" x14ac:dyDescent="0.15">
      <c r="C211" s="20" t="s">
        <v>142</v>
      </c>
      <c r="D211" s="60">
        <v>9553</v>
      </c>
      <c r="E211" s="61" t="s">
        <v>187</v>
      </c>
      <c r="F211" s="62">
        <v>360</v>
      </c>
      <c r="G211" s="21">
        <v>360</v>
      </c>
      <c r="H211" s="22">
        <v>0.38016</v>
      </c>
      <c r="I211" s="22">
        <f>'Calculs papier '!$H211*44/12</f>
        <v>1.3939199999999998</v>
      </c>
    </row>
    <row r="212" spans="3:9" ht="14.25" customHeight="1" x14ac:dyDescent="0.15">
      <c r="C212" s="23" t="s">
        <v>100</v>
      </c>
      <c r="D212" s="24">
        <v>9539</v>
      </c>
      <c r="E212" s="25" t="s">
        <v>101</v>
      </c>
      <c r="F212" s="26">
        <v>360</v>
      </c>
      <c r="G212" s="27">
        <v>360</v>
      </c>
      <c r="H212" s="28">
        <v>0.378</v>
      </c>
      <c r="I212" s="22">
        <f>'Calculs papier '!$H212*44/12</f>
        <v>1.3860000000000001</v>
      </c>
    </row>
    <row r="213" spans="3:9" ht="14.25" customHeight="1" x14ac:dyDescent="0.15">
      <c r="C213" s="23" t="s">
        <v>76</v>
      </c>
      <c r="D213" s="24">
        <v>5558</v>
      </c>
      <c r="E213" s="25" t="s">
        <v>125</v>
      </c>
      <c r="F213" s="26">
        <v>360</v>
      </c>
      <c r="G213" s="27">
        <v>360</v>
      </c>
      <c r="H213" s="28">
        <v>0.378</v>
      </c>
      <c r="I213" s="22">
        <f>'Calculs papier '!$H213*44/12</f>
        <v>1.3860000000000001</v>
      </c>
    </row>
    <row r="214" spans="3:9" ht="14.25" customHeight="1" x14ac:dyDescent="0.15">
      <c r="C214" s="23" t="s">
        <v>175</v>
      </c>
      <c r="D214" s="24">
        <v>6426</v>
      </c>
      <c r="E214" s="25" t="s">
        <v>204</v>
      </c>
      <c r="F214" s="26">
        <v>360</v>
      </c>
      <c r="G214" s="27">
        <v>360</v>
      </c>
      <c r="H214" s="28">
        <v>0.378</v>
      </c>
      <c r="I214" s="22">
        <f>'Calculs papier '!$H214*44/12</f>
        <v>1.3860000000000001</v>
      </c>
    </row>
    <row r="215" spans="3:9" ht="14.25" customHeight="1" x14ac:dyDescent="0.15">
      <c r="C215" s="20" t="s">
        <v>112</v>
      </c>
      <c r="D215" s="60">
        <v>9424</v>
      </c>
      <c r="E215" s="61" t="s">
        <v>113</v>
      </c>
      <c r="F215" s="62">
        <v>360</v>
      </c>
      <c r="G215" s="21">
        <v>360</v>
      </c>
      <c r="H215" s="22">
        <v>0.37440000000000001</v>
      </c>
      <c r="I215" s="22">
        <f>'Calculs papier '!$H215*44/12</f>
        <v>1.3728</v>
      </c>
    </row>
    <row r="216" spans="3:9" ht="14.25" customHeight="1" x14ac:dyDescent="0.15">
      <c r="C216" s="23" t="s">
        <v>170</v>
      </c>
      <c r="D216" s="24">
        <v>7621</v>
      </c>
      <c r="E216" s="25" t="s">
        <v>171</v>
      </c>
      <c r="F216" s="26">
        <v>360</v>
      </c>
      <c r="G216" s="27">
        <v>360</v>
      </c>
      <c r="H216" s="28">
        <v>0.37407599999999996</v>
      </c>
      <c r="I216" s="22">
        <f>'Calculs papier '!$H216*44/12</f>
        <v>1.3716119999999998</v>
      </c>
    </row>
    <row r="217" spans="3:9" ht="14.25" customHeight="1" x14ac:dyDescent="0.15">
      <c r="C217" s="20" t="s">
        <v>95</v>
      </c>
      <c r="D217" s="60">
        <v>9527</v>
      </c>
      <c r="E217" s="61" t="s">
        <v>96</v>
      </c>
      <c r="F217" s="62">
        <v>360</v>
      </c>
      <c r="G217" s="21">
        <v>360</v>
      </c>
      <c r="H217" s="22">
        <v>0.37368000000000001</v>
      </c>
      <c r="I217" s="22">
        <f>'Calculs papier '!$H217*44/12</f>
        <v>1.37016</v>
      </c>
    </row>
    <row r="218" spans="3:9" ht="14.25" customHeight="1" x14ac:dyDescent="0.15">
      <c r="C218" s="23" t="s">
        <v>102</v>
      </c>
      <c r="D218" s="24">
        <v>4523</v>
      </c>
      <c r="E218" s="25" t="s">
        <v>156</v>
      </c>
      <c r="F218" s="26">
        <v>360</v>
      </c>
      <c r="G218" s="27">
        <v>360</v>
      </c>
      <c r="H218" s="28">
        <v>0.37151999999999996</v>
      </c>
      <c r="I218" s="22">
        <f>'Calculs papier '!$H218*44/12</f>
        <v>1.3622399999999999</v>
      </c>
    </row>
    <row r="219" spans="3:9" ht="14.25" customHeight="1" x14ac:dyDescent="0.15">
      <c r="C219" s="23" t="s">
        <v>157</v>
      </c>
      <c r="D219" s="24">
        <v>9657</v>
      </c>
      <c r="E219" s="25" t="s">
        <v>197</v>
      </c>
      <c r="F219" s="26">
        <v>360</v>
      </c>
      <c r="G219" s="27">
        <v>360</v>
      </c>
      <c r="H219" s="28">
        <v>0.3704634</v>
      </c>
      <c r="I219" s="22">
        <f>'Calculs papier '!$H219*44/12</f>
        <v>1.3583657999999998</v>
      </c>
    </row>
    <row r="220" spans="3:9" ht="14.25" customHeight="1" x14ac:dyDescent="0.15">
      <c r="C220" s="23" t="s">
        <v>164</v>
      </c>
      <c r="D220" s="24">
        <v>5822</v>
      </c>
      <c r="E220" s="25" t="s">
        <v>165</v>
      </c>
      <c r="F220" s="26">
        <v>360</v>
      </c>
      <c r="G220" s="27">
        <v>360</v>
      </c>
      <c r="H220" s="28">
        <v>0.36921599999999999</v>
      </c>
      <c r="I220" s="22">
        <f>'Calculs papier '!$H220*44/12</f>
        <v>1.3537920000000001</v>
      </c>
    </row>
    <row r="221" spans="3:9" ht="14.25" customHeight="1" x14ac:dyDescent="0.15">
      <c r="C221" s="20" t="s">
        <v>139</v>
      </c>
      <c r="D221" s="60">
        <v>7512</v>
      </c>
      <c r="E221" s="61" t="s">
        <v>194</v>
      </c>
      <c r="F221" s="62">
        <v>360</v>
      </c>
      <c r="G221" s="21">
        <v>360</v>
      </c>
      <c r="H221" s="22">
        <v>0.36755999999999994</v>
      </c>
      <c r="I221" s="22">
        <f>'Calculs papier '!$H221*44/12</f>
        <v>1.3477199999999998</v>
      </c>
    </row>
    <row r="222" spans="3:9" ht="14.25" customHeight="1" x14ac:dyDescent="0.15">
      <c r="C222" s="23" t="s">
        <v>116</v>
      </c>
      <c r="D222" s="24">
        <v>9456</v>
      </c>
      <c r="E222" s="25" t="s">
        <v>199</v>
      </c>
      <c r="F222" s="26">
        <v>360</v>
      </c>
      <c r="G222" s="27">
        <v>360</v>
      </c>
      <c r="H222" s="28">
        <v>0.36719999999999997</v>
      </c>
      <c r="I222" s="22">
        <f>'Calculs papier '!$H222*44/12</f>
        <v>1.3463999999999998</v>
      </c>
    </row>
    <row r="223" spans="3:9" ht="14.25" customHeight="1" x14ac:dyDescent="0.15">
      <c r="C223" s="20" t="s">
        <v>114</v>
      </c>
      <c r="D223" s="60">
        <v>7213</v>
      </c>
      <c r="E223" s="61" t="s">
        <v>137</v>
      </c>
      <c r="F223" s="62">
        <v>360</v>
      </c>
      <c r="G223" s="21">
        <v>360</v>
      </c>
      <c r="H223" s="22">
        <v>0.36360035999999996</v>
      </c>
      <c r="I223" s="22">
        <f>'Calculs papier '!$H223*44/12</f>
        <v>1.3332013199999999</v>
      </c>
    </row>
    <row r="224" spans="3:9" ht="14.25" customHeight="1" x14ac:dyDescent="0.15">
      <c r="C224" s="23" t="s">
        <v>149</v>
      </c>
      <c r="D224" s="24">
        <v>9189</v>
      </c>
      <c r="E224" s="25" t="s">
        <v>206</v>
      </c>
      <c r="F224" s="26">
        <v>360</v>
      </c>
      <c r="G224" s="27">
        <v>360</v>
      </c>
      <c r="H224" s="28">
        <v>0.36360000000000003</v>
      </c>
      <c r="I224" s="22">
        <f>'Calculs papier '!$H224*44/12</f>
        <v>1.3332000000000002</v>
      </c>
    </row>
    <row r="225" spans="3:9" ht="14.25" customHeight="1" x14ac:dyDescent="0.15">
      <c r="C225" s="20" t="s">
        <v>103</v>
      </c>
      <c r="D225" s="60">
        <v>7454</v>
      </c>
      <c r="E225" s="61" t="s">
        <v>130</v>
      </c>
      <c r="F225" s="62">
        <v>360</v>
      </c>
      <c r="G225" s="21">
        <v>360</v>
      </c>
      <c r="H225" s="22">
        <v>0.36</v>
      </c>
      <c r="I225" s="22">
        <f>'Calculs papier '!$H225*44/12</f>
        <v>1.32</v>
      </c>
    </row>
    <row r="226" spans="3:9" ht="14.25" customHeight="1" x14ac:dyDescent="0.15">
      <c r="C226" s="20" t="s">
        <v>103</v>
      </c>
      <c r="D226" s="60">
        <v>8574</v>
      </c>
      <c r="E226" s="61" t="s">
        <v>130</v>
      </c>
      <c r="F226" s="62">
        <v>360</v>
      </c>
      <c r="G226" s="21">
        <v>360</v>
      </c>
      <c r="H226" s="22">
        <v>0.36</v>
      </c>
      <c r="I226" s="22">
        <f>'Calculs papier '!$H226*44/12</f>
        <v>1.32</v>
      </c>
    </row>
    <row r="227" spans="3:9" ht="14.25" customHeight="1" x14ac:dyDescent="0.15">
      <c r="C227" s="23" t="s">
        <v>103</v>
      </c>
      <c r="D227" s="24">
        <v>8575</v>
      </c>
      <c r="E227" s="25" t="s">
        <v>130</v>
      </c>
      <c r="F227" s="26">
        <v>360</v>
      </c>
      <c r="G227" s="27">
        <v>360</v>
      </c>
      <c r="H227" s="28">
        <v>0.36</v>
      </c>
      <c r="I227" s="22">
        <f>'Calculs papier '!$H227*44/12</f>
        <v>1.32</v>
      </c>
    </row>
    <row r="228" spans="3:9" ht="14.25" customHeight="1" x14ac:dyDescent="0.15">
      <c r="C228" s="20" t="s">
        <v>97</v>
      </c>
      <c r="D228" s="60">
        <v>8483</v>
      </c>
      <c r="E228" s="61" t="s">
        <v>98</v>
      </c>
      <c r="F228" s="62">
        <v>360</v>
      </c>
      <c r="G228" s="21">
        <v>360</v>
      </c>
      <c r="H228" s="22">
        <v>0.36</v>
      </c>
      <c r="I228" s="22">
        <f>'Calculs papier '!$H228*44/12</f>
        <v>1.32</v>
      </c>
    </row>
    <row r="229" spans="3:9" ht="14.25" customHeight="1" x14ac:dyDescent="0.15">
      <c r="C229" s="23" t="s">
        <v>108</v>
      </c>
      <c r="D229" s="24">
        <v>1258</v>
      </c>
      <c r="E229" s="25" t="s">
        <v>201</v>
      </c>
      <c r="F229" s="26">
        <v>360</v>
      </c>
      <c r="G229" s="27">
        <v>360</v>
      </c>
      <c r="H229" s="28">
        <v>0.36</v>
      </c>
      <c r="I229" s="22">
        <f>'Calculs papier '!$H229*44/12</f>
        <v>1.32</v>
      </c>
    </row>
    <row r="230" spans="3:9" ht="14.25" customHeight="1" x14ac:dyDescent="0.15">
      <c r="C230" s="23" t="s">
        <v>100</v>
      </c>
      <c r="D230" s="24">
        <v>9881</v>
      </c>
      <c r="E230" s="25" t="s">
        <v>101</v>
      </c>
      <c r="F230" s="26">
        <v>360</v>
      </c>
      <c r="G230" s="27">
        <v>360</v>
      </c>
      <c r="H230" s="28">
        <v>0.36</v>
      </c>
      <c r="I230" s="22">
        <f>'Calculs papier '!$H230*44/12</f>
        <v>1.32</v>
      </c>
    </row>
    <row r="231" spans="3:9" ht="14.25" customHeight="1" x14ac:dyDescent="0.15">
      <c r="C231" s="20" t="s">
        <v>95</v>
      </c>
      <c r="D231" s="60">
        <v>1216</v>
      </c>
      <c r="E231" s="61" t="s">
        <v>96</v>
      </c>
      <c r="F231" s="62">
        <v>360</v>
      </c>
      <c r="G231" s="21">
        <v>360</v>
      </c>
      <c r="H231" s="22">
        <v>0.36</v>
      </c>
      <c r="I231" s="22">
        <f>'Calculs papier '!$H231*44/12</f>
        <v>1.32</v>
      </c>
    </row>
    <row r="232" spans="3:9" ht="14.25" customHeight="1" x14ac:dyDescent="0.15">
      <c r="C232" s="23" t="s">
        <v>95</v>
      </c>
      <c r="D232" s="24">
        <v>5511</v>
      </c>
      <c r="E232" s="25" t="s">
        <v>96</v>
      </c>
      <c r="F232" s="26">
        <v>360</v>
      </c>
      <c r="G232" s="27">
        <v>360</v>
      </c>
      <c r="H232" s="28">
        <v>0.36</v>
      </c>
      <c r="I232" s="22">
        <f>'Calculs papier '!$H232*44/12</f>
        <v>1.32</v>
      </c>
    </row>
    <row r="233" spans="3:9" ht="14.25" customHeight="1" x14ac:dyDescent="0.15">
      <c r="C233" s="20" t="s">
        <v>95</v>
      </c>
      <c r="D233" s="60">
        <v>8853</v>
      </c>
      <c r="E233" s="61" t="s">
        <v>96</v>
      </c>
      <c r="F233" s="62">
        <v>360</v>
      </c>
      <c r="G233" s="21">
        <v>360</v>
      </c>
      <c r="H233" s="22">
        <v>0.36</v>
      </c>
      <c r="I233" s="22">
        <f>'Calculs papier '!$H233*44/12</f>
        <v>1.32</v>
      </c>
    </row>
    <row r="234" spans="3:9" ht="14.25" customHeight="1" x14ac:dyDescent="0.15">
      <c r="C234" s="20" t="s">
        <v>132</v>
      </c>
      <c r="D234" s="60">
        <v>9023</v>
      </c>
      <c r="E234" s="61" t="s">
        <v>207</v>
      </c>
      <c r="F234" s="62">
        <v>360</v>
      </c>
      <c r="G234" s="21">
        <v>360</v>
      </c>
      <c r="H234" s="22">
        <v>0.36</v>
      </c>
      <c r="I234" s="22">
        <f>'Calculs papier '!$H234*44/12</f>
        <v>1.32</v>
      </c>
    </row>
    <row r="235" spans="3:9" ht="14.25" customHeight="1" x14ac:dyDescent="0.15">
      <c r="C235" s="20" t="s">
        <v>135</v>
      </c>
      <c r="D235" s="60">
        <v>9111</v>
      </c>
      <c r="E235" s="61" t="s">
        <v>208</v>
      </c>
      <c r="F235" s="62">
        <v>360</v>
      </c>
      <c r="G235" s="21">
        <v>360</v>
      </c>
      <c r="H235" s="22">
        <v>0.36</v>
      </c>
      <c r="I235" s="22">
        <f>'Calculs papier '!$H235*44/12</f>
        <v>1.32</v>
      </c>
    </row>
    <row r="236" spans="3:9" ht="14.25" customHeight="1" x14ac:dyDescent="0.15">
      <c r="C236" s="23" t="s">
        <v>127</v>
      </c>
      <c r="D236" s="24">
        <v>8040</v>
      </c>
      <c r="E236" s="25" t="s">
        <v>128</v>
      </c>
      <c r="F236" s="26">
        <v>360</v>
      </c>
      <c r="G236" s="27">
        <v>360</v>
      </c>
      <c r="H236" s="28">
        <v>0.36</v>
      </c>
      <c r="I236" s="22">
        <f>'Calculs papier '!$H236*44/12</f>
        <v>1.32</v>
      </c>
    </row>
    <row r="237" spans="3:9" ht="14.25" customHeight="1" x14ac:dyDescent="0.15">
      <c r="C237" s="23" t="s">
        <v>159</v>
      </c>
      <c r="D237" s="24">
        <v>8578</v>
      </c>
      <c r="E237" s="25" t="s">
        <v>186</v>
      </c>
      <c r="F237" s="26">
        <v>360</v>
      </c>
      <c r="G237" s="27">
        <v>360</v>
      </c>
      <c r="H237" s="28">
        <v>0.36</v>
      </c>
      <c r="I237" s="22">
        <f>'Calculs papier '!$H237*44/12</f>
        <v>1.32</v>
      </c>
    </row>
    <row r="238" spans="3:9" ht="14.25" customHeight="1" x14ac:dyDescent="0.15">
      <c r="C238" s="20" t="s">
        <v>159</v>
      </c>
      <c r="D238" s="60">
        <v>9203</v>
      </c>
      <c r="E238" s="61" t="s">
        <v>186</v>
      </c>
      <c r="F238" s="62">
        <v>360</v>
      </c>
      <c r="G238" s="21">
        <v>360</v>
      </c>
      <c r="H238" s="22">
        <v>0.36</v>
      </c>
      <c r="I238" s="22">
        <f>'Calculs papier '!$H238*44/12</f>
        <v>1.32</v>
      </c>
    </row>
    <row r="239" spans="3:9" ht="14.25" customHeight="1" x14ac:dyDescent="0.15">
      <c r="C239" s="23" t="s">
        <v>133</v>
      </c>
      <c r="D239" s="24">
        <v>7752</v>
      </c>
      <c r="E239" s="25" t="s">
        <v>134</v>
      </c>
      <c r="F239" s="26">
        <v>360</v>
      </c>
      <c r="G239" s="27">
        <v>360</v>
      </c>
      <c r="H239" s="28">
        <v>0.36</v>
      </c>
      <c r="I239" s="22">
        <f>'Calculs papier '!$H239*44/12</f>
        <v>1.32</v>
      </c>
    </row>
    <row r="240" spans="3:9" ht="14.25" customHeight="1" x14ac:dyDescent="0.15">
      <c r="C240" s="20" t="s">
        <v>175</v>
      </c>
      <c r="D240" s="60">
        <v>8077</v>
      </c>
      <c r="E240" s="61" t="s">
        <v>204</v>
      </c>
      <c r="F240" s="62">
        <v>360</v>
      </c>
      <c r="G240" s="21">
        <v>360</v>
      </c>
      <c r="H240" s="22">
        <v>0.36</v>
      </c>
      <c r="I240" s="22">
        <f>'Calculs papier '!$H240*44/12</f>
        <v>1.32</v>
      </c>
    </row>
    <row r="241" spans="3:9" ht="14.25" customHeight="1" x14ac:dyDescent="0.15">
      <c r="C241" s="20" t="s">
        <v>87</v>
      </c>
      <c r="D241" s="60">
        <v>6640</v>
      </c>
      <c r="E241" s="61" t="s">
        <v>88</v>
      </c>
      <c r="F241" s="62">
        <v>360</v>
      </c>
      <c r="G241" s="21">
        <v>360</v>
      </c>
      <c r="H241" s="22">
        <v>0.36</v>
      </c>
      <c r="I241" s="22">
        <f>'Calculs papier '!$H241*44/12</f>
        <v>1.32</v>
      </c>
    </row>
    <row r="242" spans="3:9" ht="14.25" customHeight="1" x14ac:dyDescent="0.15">
      <c r="C242" s="23" t="s">
        <v>87</v>
      </c>
      <c r="D242" s="24">
        <v>6900</v>
      </c>
      <c r="E242" s="25" t="s">
        <v>88</v>
      </c>
      <c r="F242" s="26">
        <v>360</v>
      </c>
      <c r="G242" s="27">
        <v>360</v>
      </c>
      <c r="H242" s="28">
        <v>0.36</v>
      </c>
      <c r="I242" s="22">
        <f>'Calculs papier '!$H242*44/12</f>
        <v>1.32</v>
      </c>
    </row>
    <row r="243" spans="3:9" ht="14.25" customHeight="1" x14ac:dyDescent="0.15">
      <c r="C243" s="20" t="s">
        <v>87</v>
      </c>
      <c r="D243" s="60">
        <v>6902</v>
      </c>
      <c r="E243" s="61" t="s">
        <v>88</v>
      </c>
      <c r="F243" s="62">
        <v>360</v>
      </c>
      <c r="G243" s="21">
        <v>360</v>
      </c>
      <c r="H243" s="22">
        <v>0.36</v>
      </c>
      <c r="I243" s="22">
        <f>'Calculs papier '!$H243*44/12</f>
        <v>1.32</v>
      </c>
    </row>
    <row r="244" spans="3:9" ht="14.25" customHeight="1" x14ac:dyDescent="0.15">
      <c r="C244" s="23" t="s">
        <v>144</v>
      </c>
      <c r="D244" s="24">
        <v>2919</v>
      </c>
      <c r="E244" s="25" t="s">
        <v>145</v>
      </c>
      <c r="F244" s="26">
        <v>360</v>
      </c>
      <c r="G244" s="27">
        <v>360</v>
      </c>
      <c r="H244" s="28">
        <v>0.36</v>
      </c>
      <c r="I244" s="22">
        <f>'Calculs papier '!$H244*44/12</f>
        <v>1.32</v>
      </c>
    </row>
    <row r="245" spans="3:9" ht="14.25" customHeight="1" x14ac:dyDescent="0.15">
      <c r="C245" s="23" t="s">
        <v>144</v>
      </c>
      <c r="D245" s="24">
        <v>7971</v>
      </c>
      <c r="E245" s="25" t="s">
        <v>145</v>
      </c>
      <c r="F245" s="26">
        <v>360</v>
      </c>
      <c r="G245" s="27">
        <v>360</v>
      </c>
      <c r="H245" s="28">
        <v>0.36</v>
      </c>
      <c r="I245" s="22">
        <f>'Calculs papier '!$H245*44/12</f>
        <v>1.32</v>
      </c>
    </row>
    <row r="246" spans="3:9" ht="14.25" customHeight="1" x14ac:dyDescent="0.15">
      <c r="C246" s="20" t="s">
        <v>144</v>
      </c>
      <c r="D246" s="60">
        <v>8543</v>
      </c>
      <c r="E246" s="61" t="s">
        <v>145</v>
      </c>
      <c r="F246" s="62">
        <v>360</v>
      </c>
      <c r="G246" s="21">
        <v>360</v>
      </c>
      <c r="H246" s="22">
        <v>0.36</v>
      </c>
      <c r="I246" s="22">
        <f>'Calculs papier '!$H246*44/12</f>
        <v>1.32</v>
      </c>
    </row>
    <row r="247" spans="3:9" ht="14.25" customHeight="1" x14ac:dyDescent="0.15">
      <c r="C247" s="23" t="s">
        <v>144</v>
      </c>
      <c r="D247" s="24">
        <v>8544</v>
      </c>
      <c r="E247" s="25" t="s">
        <v>145</v>
      </c>
      <c r="F247" s="26">
        <v>360</v>
      </c>
      <c r="G247" s="27">
        <v>360</v>
      </c>
      <c r="H247" s="28">
        <v>0.36</v>
      </c>
      <c r="I247" s="22">
        <f>'Calculs papier '!$H247*44/12</f>
        <v>1.32</v>
      </c>
    </row>
    <row r="248" spans="3:9" ht="14.25" customHeight="1" x14ac:dyDescent="0.15">
      <c r="C248" s="20" t="s">
        <v>144</v>
      </c>
      <c r="D248" s="60">
        <v>8545</v>
      </c>
      <c r="E248" s="61" t="s">
        <v>145</v>
      </c>
      <c r="F248" s="62">
        <v>360</v>
      </c>
      <c r="G248" s="21">
        <v>360</v>
      </c>
      <c r="H248" s="22">
        <v>0.36</v>
      </c>
      <c r="I248" s="22">
        <f>'Calculs papier '!$H248*44/12</f>
        <v>1.32</v>
      </c>
    </row>
    <row r="249" spans="3:9" ht="14.25" customHeight="1" x14ac:dyDescent="0.15">
      <c r="C249" s="23" t="s">
        <v>159</v>
      </c>
      <c r="D249" s="24">
        <v>7353</v>
      </c>
      <c r="E249" s="25" t="s">
        <v>186</v>
      </c>
      <c r="F249" s="26">
        <v>360</v>
      </c>
      <c r="G249" s="27">
        <v>360</v>
      </c>
      <c r="H249" s="28">
        <v>0.35992799999999997</v>
      </c>
      <c r="I249" s="22">
        <f>'Calculs papier '!$H249*44/12</f>
        <v>1.319736</v>
      </c>
    </row>
    <row r="250" spans="3:9" ht="14.25" customHeight="1" x14ac:dyDescent="0.15">
      <c r="C250" s="23" t="s">
        <v>114</v>
      </c>
      <c r="D250" s="24">
        <v>9550</v>
      </c>
      <c r="E250" s="25" t="s">
        <v>137</v>
      </c>
      <c r="F250" s="26">
        <v>360</v>
      </c>
      <c r="G250" s="27">
        <v>360</v>
      </c>
      <c r="H250" s="28">
        <v>0.35470799999999997</v>
      </c>
      <c r="I250" s="22">
        <f>'Calculs papier '!$H250*44/12</f>
        <v>1.3005959999999999</v>
      </c>
    </row>
    <row r="251" spans="3:9" ht="14.25" customHeight="1" x14ac:dyDescent="0.15">
      <c r="C251" s="23" t="s">
        <v>87</v>
      </c>
      <c r="D251" s="24">
        <v>3860</v>
      </c>
      <c r="E251" s="25" t="s">
        <v>88</v>
      </c>
      <c r="F251" s="26">
        <v>360</v>
      </c>
      <c r="G251" s="27">
        <v>360</v>
      </c>
      <c r="H251" s="28">
        <v>0.35184172644</v>
      </c>
      <c r="I251" s="22">
        <f>'Calculs papier '!$H251*44/12</f>
        <v>1.2900863302800001</v>
      </c>
    </row>
    <row r="252" spans="3:9" ht="14.25" customHeight="1" x14ac:dyDescent="0.15">
      <c r="C252" s="20" t="s">
        <v>107</v>
      </c>
      <c r="D252" s="60">
        <v>6401</v>
      </c>
      <c r="E252" s="61" t="s">
        <v>158</v>
      </c>
      <c r="F252" s="62">
        <v>360</v>
      </c>
      <c r="G252" s="21">
        <v>360</v>
      </c>
      <c r="H252" s="22">
        <v>0.34690193999999996</v>
      </c>
      <c r="I252" s="22">
        <f>'Calculs papier '!$H252*44/12</f>
        <v>1.2719737799999999</v>
      </c>
    </row>
    <row r="253" spans="3:9" ht="14.25" customHeight="1" x14ac:dyDescent="0.15">
      <c r="C253" s="20" t="s">
        <v>167</v>
      </c>
      <c r="D253" s="60">
        <v>8895</v>
      </c>
      <c r="E253" s="61" t="s">
        <v>199</v>
      </c>
      <c r="F253" s="62">
        <v>360</v>
      </c>
      <c r="G253" s="21">
        <v>360</v>
      </c>
      <c r="H253" s="22">
        <v>0.34446207599999995</v>
      </c>
      <c r="I253" s="22">
        <f>'Calculs papier '!$H253*44/12</f>
        <v>1.2630276119999999</v>
      </c>
    </row>
    <row r="254" spans="3:9" ht="14.25" customHeight="1" x14ac:dyDescent="0.15">
      <c r="C254" s="23" t="s">
        <v>95</v>
      </c>
      <c r="D254" s="24">
        <v>6629</v>
      </c>
      <c r="E254" s="25" t="s">
        <v>96</v>
      </c>
      <c r="F254" s="26">
        <v>360</v>
      </c>
      <c r="G254" s="27">
        <v>360</v>
      </c>
      <c r="H254" s="28">
        <v>0.34200000000000003</v>
      </c>
      <c r="I254" s="22">
        <f>'Calculs papier '!$H254*44/12</f>
        <v>1.2540000000000002</v>
      </c>
    </row>
    <row r="255" spans="3:9" ht="14.25" customHeight="1" x14ac:dyDescent="0.15">
      <c r="C255" s="20" t="s">
        <v>162</v>
      </c>
      <c r="D255" s="60">
        <v>9032</v>
      </c>
      <c r="E255" s="61" t="s">
        <v>209</v>
      </c>
      <c r="F255" s="62">
        <v>360</v>
      </c>
      <c r="G255" s="21">
        <v>360</v>
      </c>
      <c r="H255" s="22">
        <v>0.34164035999999998</v>
      </c>
      <c r="I255" s="22">
        <f>'Calculs papier '!$H255*44/12</f>
        <v>1.25268132</v>
      </c>
    </row>
    <row r="256" spans="3:9" ht="14.25" customHeight="1" x14ac:dyDescent="0.15">
      <c r="C256" s="20" t="s">
        <v>76</v>
      </c>
      <c r="D256" s="60">
        <v>9595</v>
      </c>
      <c r="E256" s="61" t="s">
        <v>125</v>
      </c>
      <c r="F256" s="62">
        <v>360</v>
      </c>
      <c r="G256" s="21">
        <v>360</v>
      </c>
      <c r="H256" s="22">
        <v>0.34155000000000002</v>
      </c>
      <c r="I256" s="22">
        <f>'Calculs papier '!$H256*44/12</f>
        <v>1.2523500000000001</v>
      </c>
    </row>
    <row r="257" spans="3:9" ht="14.25" customHeight="1" x14ac:dyDescent="0.15">
      <c r="C257" s="20" t="s">
        <v>97</v>
      </c>
      <c r="D257" s="60">
        <v>8186</v>
      </c>
      <c r="E257" s="61" t="s">
        <v>98</v>
      </c>
      <c r="F257" s="62">
        <v>360</v>
      </c>
      <c r="G257" s="21">
        <v>360</v>
      </c>
      <c r="H257" s="22">
        <v>0.33840091107937581</v>
      </c>
      <c r="I257" s="22">
        <f>'Calculs papier '!$H257*44/12</f>
        <v>1.2408033406243779</v>
      </c>
    </row>
    <row r="258" spans="3:9" ht="14.25" customHeight="1" x14ac:dyDescent="0.15">
      <c r="C258" s="23" t="s">
        <v>76</v>
      </c>
      <c r="D258" s="24">
        <v>9604</v>
      </c>
      <c r="E258" s="25" t="s">
        <v>125</v>
      </c>
      <c r="F258" s="26">
        <v>360</v>
      </c>
      <c r="G258" s="27">
        <v>360</v>
      </c>
      <c r="H258" s="28">
        <v>0.33839999999999998</v>
      </c>
      <c r="I258" s="22">
        <f>'Calculs papier '!$H258*44/12</f>
        <v>1.2407999999999999</v>
      </c>
    </row>
    <row r="259" spans="3:9" ht="14.25" customHeight="1" x14ac:dyDescent="0.15">
      <c r="C259" s="23" t="s">
        <v>175</v>
      </c>
      <c r="D259" s="24">
        <v>5800</v>
      </c>
      <c r="E259" s="25" t="s">
        <v>204</v>
      </c>
      <c r="F259" s="26">
        <v>360</v>
      </c>
      <c r="G259" s="27">
        <v>360</v>
      </c>
      <c r="H259" s="28">
        <v>0.33839999999999998</v>
      </c>
      <c r="I259" s="22">
        <f>'Calculs papier '!$H259*44/12</f>
        <v>1.2407999999999999</v>
      </c>
    </row>
    <row r="260" spans="3:9" ht="14.25" customHeight="1" x14ac:dyDescent="0.15">
      <c r="C260" s="23" t="s">
        <v>146</v>
      </c>
      <c r="D260" s="24">
        <v>8410</v>
      </c>
      <c r="E260" s="25" t="s">
        <v>195</v>
      </c>
      <c r="F260" s="26">
        <v>360</v>
      </c>
      <c r="G260" s="27">
        <v>360</v>
      </c>
      <c r="H260" s="28">
        <v>0.33623999999999998</v>
      </c>
      <c r="I260" s="22">
        <f>'Calculs papier '!$H260*44/12</f>
        <v>1.23288</v>
      </c>
    </row>
    <row r="261" spans="3:9" ht="14.25" customHeight="1" x14ac:dyDescent="0.15">
      <c r="C261" s="23" t="s">
        <v>95</v>
      </c>
      <c r="D261" s="24">
        <v>7100</v>
      </c>
      <c r="E261" s="25" t="s">
        <v>96</v>
      </c>
      <c r="F261" s="26">
        <v>360</v>
      </c>
      <c r="G261" s="27">
        <v>360</v>
      </c>
      <c r="H261" s="28">
        <v>0.33479999999999999</v>
      </c>
      <c r="I261" s="22">
        <f>'Calculs papier '!$H261*44/12</f>
        <v>1.2276</v>
      </c>
    </row>
    <row r="262" spans="3:9" ht="14.25" customHeight="1" x14ac:dyDescent="0.15">
      <c r="C262" s="23" t="s">
        <v>150</v>
      </c>
      <c r="D262" s="24">
        <v>5724</v>
      </c>
      <c r="E262" s="25" t="s">
        <v>210</v>
      </c>
      <c r="F262" s="26">
        <v>360</v>
      </c>
      <c r="G262" s="27">
        <v>360</v>
      </c>
      <c r="H262" s="28">
        <v>0.33479999999999999</v>
      </c>
      <c r="I262" s="22">
        <f>'Calculs papier '!$H262*44/12</f>
        <v>1.2276</v>
      </c>
    </row>
    <row r="263" spans="3:9" ht="14.25" customHeight="1" x14ac:dyDescent="0.15">
      <c r="C263" s="23" t="s">
        <v>87</v>
      </c>
      <c r="D263" s="24">
        <v>9333</v>
      </c>
      <c r="E263" s="25" t="s">
        <v>88</v>
      </c>
      <c r="F263" s="26">
        <v>360</v>
      </c>
      <c r="G263" s="27">
        <v>360</v>
      </c>
      <c r="H263" s="28">
        <v>0.33479999999999999</v>
      </c>
      <c r="I263" s="22">
        <f>'Calculs papier '!$H263*44/12</f>
        <v>1.2276</v>
      </c>
    </row>
    <row r="264" spans="3:9" ht="14.25" customHeight="1" x14ac:dyDescent="0.15">
      <c r="C264" s="20" t="s">
        <v>142</v>
      </c>
      <c r="D264" s="60">
        <v>8221</v>
      </c>
      <c r="E264" s="61" t="s">
        <v>187</v>
      </c>
      <c r="F264" s="62">
        <v>360</v>
      </c>
      <c r="G264" s="21">
        <v>360</v>
      </c>
      <c r="H264" s="22">
        <v>0.33264000000000005</v>
      </c>
      <c r="I264" s="22">
        <f>'Calculs papier '!$H264*44/12</f>
        <v>1.2196800000000001</v>
      </c>
    </row>
    <row r="265" spans="3:9" ht="14.25" customHeight="1" x14ac:dyDescent="0.15">
      <c r="C265" s="20" t="s">
        <v>108</v>
      </c>
      <c r="D265" s="60">
        <v>3500</v>
      </c>
      <c r="E265" s="61" t="s">
        <v>201</v>
      </c>
      <c r="F265" s="62">
        <v>360</v>
      </c>
      <c r="G265" s="21">
        <v>360</v>
      </c>
      <c r="H265" s="22">
        <v>0.33119999999999999</v>
      </c>
      <c r="I265" s="22">
        <f>'Calculs papier '!$H265*44/12</f>
        <v>1.2143999999999999</v>
      </c>
    </row>
    <row r="266" spans="3:9" ht="14.25" customHeight="1" x14ac:dyDescent="0.15">
      <c r="C266" s="20" t="s">
        <v>173</v>
      </c>
      <c r="D266" s="60">
        <v>9235</v>
      </c>
      <c r="E266" s="61" t="s">
        <v>211</v>
      </c>
      <c r="F266" s="62">
        <v>360</v>
      </c>
      <c r="G266" s="21">
        <v>360</v>
      </c>
      <c r="H266" s="22">
        <v>0.33048</v>
      </c>
      <c r="I266" s="22">
        <f>'Calculs papier '!$H266*44/12</f>
        <v>1.2117599999999999</v>
      </c>
    </row>
    <row r="267" spans="3:9" ht="14.25" customHeight="1" x14ac:dyDescent="0.15">
      <c r="C267" s="20" t="s">
        <v>108</v>
      </c>
      <c r="D267" s="60">
        <v>7303</v>
      </c>
      <c r="E267" s="61" t="s">
        <v>201</v>
      </c>
      <c r="F267" s="62">
        <v>360</v>
      </c>
      <c r="G267" s="21">
        <v>360</v>
      </c>
      <c r="H267" s="22">
        <v>0.3276</v>
      </c>
      <c r="I267" s="22">
        <f>'Calculs papier '!$H267*44/12</f>
        <v>1.2012</v>
      </c>
    </row>
    <row r="268" spans="3:9" ht="14.25" customHeight="1" x14ac:dyDescent="0.15">
      <c r="C268" s="20" t="s">
        <v>180</v>
      </c>
      <c r="D268" s="60">
        <v>9095</v>
      </c>
      <c r="E268" s="61" t="s">
        <v>212</v>
      </c>
      <c r="F268" s="62">
        <v>360</v>
      </c>
      <c r="G268" s="21">
        <v>360</v>
      </c>
      <c r="H268" s="22">
        <v>0.32724000000000003</v>
      </c>
      <c r="I268" s="22">
        <f>'Calculs papier '!$H268*44/12</f>
        <v>1.1998800000000001</v>
      </c>
    </row>
    <row r="269" spans="3:9" ht="14.25" customHeight="1" x14ac:dyDescent="0.15">
      <c r="C269" s="23" t="s">
        <v>141</v>
      </c>
      <c r="D269" s="24">
        <v>5819</v>
      </c>
      <c r="E269" s="25" t="s">
        <v>200</v>
      </c>
      <c r="F269" s="26">
        <v>360</v>
      </c>
      <c r="G269" s="27">
        <v>360</v>
      </c>
      <c r="H269" s="28">
        <v>0.32400000000000001</v>
      </c>
      <c r="I269" s="22">
        <f>'Calculs papier '!$H269*44/12</f>
        <v>1.1879999999999999</v>
      </c>
    </row>
    <row r="270" spans="3:9" ht="14.25" customHeight="1" x14ac:dyDescent="0.15">
      <c r="C270" s="20" t="s">
        <v>87</v>
      </c>
      <c r="D270" s="60">
        <v>8730</v>
      </c>
      <c r="E270" s="61" t="s">
        <v>88</v>
      </c>
      <c r="F270" s="62">
        <v>360</v>
      </c>
      <c r="G270" s="21">
        <v>360</v>
      </c>
      <c r="H270" s="22">
        <v>0.32400000000000001</v>
      </c>
      <c r="I270" s="22">
        <f>'Calculs papier '!$H270*44/12</f>
        <v>1.1879999999999999</v>
      </c>
    </row>
    <row r="271" spans="3:9" ht="14.25" customHeight="1" x14ac:dyDescent="0.15">
      <c r="C271" s="20" t="s">
        <v>76</v>
      </c>
      <c r="D271" s="60">
        <v>2410</v>
      </c>
      <c r="E271" s="61" t="s">
        <v>125</v>
      </c>
      <c r="F271" s="62">
        <v>360</v>
      </c>
      <c r="G271" s="21">
        <v>360</v>
      </c>
      <c r="H271" s="22">
        <v>0.31960089270386277</v>
      </c>
      <c r="I271" s="22">
        <f>'Calculs papier '!$H271*44/12</f>
        <v>1.1718699399141634</v>
      </c>
    </row>
    <row r="272" spans="3:9" ht="14.25" customHeight="1" x14ac:dyDescent="0.15">
      <c r="C272" s="20" t="s">
        <v>87</v>
      </c>
      <c r="D272" s="60">
        <v>3863</v>
      </c>
      <c r="E272" s="61" t="s">
        <v>88</v>
      </c>
      <c r="F272" s="62">
        <v>360</v>
      </c>
      <c r="G272" s="21">
        <v>360</v>
      </c>
      <c r="H272" s="22">
        <v>0.31729726619999998</v>
      </c>
      <c r="I272" s="22">
        <f>'Calculs papier '!$H272*44/12</f>
        <v>1.1634233093999999</v>
      </c>
    </row>
    <row r="273" spans="3:9" ht="14.25" customHeight="1" x14ac:dyDescent="0.15">
      <c r="C273" s="23" t="s">
        <v>161</v>
      </c>
      <c r="D273" s="24">
        <v>9112</v>
      </c>
      <c r="E273" s="25" t="s">
        <v>196</v>
      </c>
      <c r="F273" s="26">
        <v>360</v>
      </c>
      <c r="G273" s="27">
        <v>360</v>
      </c>
      <c r="H273" s="28">
        <v>0.31680000000000003</v>
      </c>
      <c r="I273" s="22">
        <f>'Calculs papier '!$H273*44/12</f>
        <v>1.1616000000000002</v>
      </c>
    </row>
    <row r="274" spans="3:9" ht="14.25" customHeight="1" x14ac:dyDescent="0.15">
      <c r="C274" s="20" t="s">
        <v>112</v>
      </c>
      <c r="D274" s="60">
        <v>3838</v>
      </c>
      <c r="E274" s="61" t="s">
        <v>113</v>
      </c>
      <c r="F274" s="62">
        <v>360</v>
      </c>
      <c r="G274" s="21">
        <v>360</v>
      </c>
      <c r="H274" s="22">
        <v>0.31506110330578524</v>
      </c>
      <c r="I274" s="22">
        <f>'Calculs papier '!$H274*44/12</f>
        <v>1.1552240454545459</v>
      </c>
    </row>
    <row r="275" spans="3:9" ht="14.25" customHeight="1" x14ac:dyDescent="0.15">
      <c r="C275" s="23" t="s">
        <v>115</v>
      </c>
      <c r="D275" s="24">
        <v>8836</v>
      </c>
      <c r="E275" s="25" t="s">
        <v>213</v>
      </c>
      <c r="F275" s="26">
        <v>360</v>
      </c>
      <c r="G275" s="27">
        <v>360</v>
      </c>
      <c r="H275" s="28">
        <v>0.31319999999999998</v>
      </c>
      <c r="I275" s="22">
        <f>'Calculs papier '!$H275*44/12</f>
        <v>1.1483999999999999</v>
      </c>
    </row>
    <row r="276" spans="3:9" ht="14.25" customHeight="1" x14ac:dyDescent="0.15">
      <c r="C276" s="20" t="s">
        <v>180</v>
      </c>
      <c r="D276" s="60">
        <v>9480</v>
      </c>
      <c r="E276" s="61" t="s">
        <v>212</v>
      </c>
      <c r="F276" s="62">
        <v>360</v>
      </c>
      <c r="G276" s="21">
        <v>360</v>
      </c>
      <c r="H276" s="22">
        <v>0.31319999999999998</v>
      </c>
      <c r="I276" s="22">
        <f>'Calculs papier '!$H276*44/12</f>
        <v>1.1483999999999999</v>
      </c>
    </row>
    <row r="277" spans="3:9" ht="14.25" customHeight="1" x14ac:dyDescent="0.15">
      <c r="C277" s="23" t="s">
        <v>87</v>
      </c>
      <c r="D277" s="24">
        <v>8365</v>
      </c>
      <c r="E277" s="25" t="s">
        <v>88</v>
      </c>
      <c r="F277" s="26">
        <v>360</v>
      </c>
      <c r="G277" s="27">
        <v>360</v>
      </c>
      <c r="H277" s="28">
        <v>0.31283999999999995</v>
      </c>
      <c r="I277" s="22">
        <f>'Calculs papier '!$H277*44/12</f>
        <v>1.1470799999999999</v>
      </c>
    </row>
    <row r="278" spans="3:9" ht="14.25" customHeight="1" x14ac:dyDescent="0.15">
      <c r="C278" s="20" t="s">
        <v>87</v>
      </c>
      <c r="D278" s="60">
        <v>8260</v>
      </c>
      <c r="E278" s="61" t="s">
        <v>88</v>
      </c>
      <c r="F278" s="62">
        <v>360</v>
      </c>
      <c r="G278" s="21">
        <v>360</v>
      </c>
      <c r="H278" s="22">
        <v>0.30636000000000002</v>
      </c>
      <c r="I278" s="22">
        <f>'Calculs papier '!$H278*44/12</f>
        <v>1.1233200000000001</v>
      </c>
    </row>
    <row r="279" spans="3:9" ht="14.25" customHeight="1" x14ac:dyDescent="0.15">
      <c r="C279" s="23" t="s">
        <v>103</v>
      </c>
      <c r="D279" s="24">
        <v>9113</v>
      </c>
      <c r="E279" s="25" t="s">
        <v>130</v>
      </c>
      <c r="F279" s="26">
        <v>360</v>
      </c>
      <c r="G279" s="27">
        <v>360</v>
      </c>
      <c r="H279" s="28">
        <v>0.30599999999999999</v>
      </c>
      <c r="I279" s="22">
        <f>'Calculs papier '!$H279*44/12</f>
        <v>1.1220000000000001</v>
      </c>
    </row>
    <row r="280" spans="3:9" ht="14.25" customHeight="1" x14ac:dyDescent="0.15">
      <c r="C280" s="20" t="s">
        <v>143</v>
      </c>
      <c r="D280" s="60">
        <v>9187</v>
      </c>
      <c r="E280" s="61" t="s">
        <v>214</v>
      </c>
      <c r="F280" s="62">
        <v>360</v>
      </c>
      <c r="G280" s="21">
        <v>360</v>
      </c>
      <c r="H280" s="22">
        <v>0.30599999999999999</v>
      </c>
      <c r="I280" s="22">
        <f>'Calculs papier '!$H280*44/12</f>
        <v>1.1220000000000001</v>
      </c>
    </row>
    <row r="281" spans="3:9" ht="14.25" customHeight="1" x14ac:dyDescent="0.15">
      <c r="C281" s="20" t="s">
        <v>135</v>
      </c>
      <c r="D281" s="60">
        <v>9060</v>
      </c>
      <c r="E281" s="61" t="s">
        <v>208</v>
      </c>
      <c r="F281" s="62">
        <v>360</v>
      </c>
      <c r="G281" s="21">
        <v>360</v>
      </c>
      <c r="H281" s="22">
        <v>0.29880000000000001</v>
      </c>
      <c r="I281" s="22">
        <f>'Calculs papier '!$H281*44/12</f>
        <v>1.0955999999999999</v>
      </c>
    </row>
    <row r="282" spans="3:9" ht="14.25" customHeight="1" x14ac:dyDescent="0.15">
      <c r="C282" s="20" t="s">
        <v>146</v>
      </c>
      <c r="D282" s="60">
        <v>5805</v>
      </c>
      <c r="E282" s="61" t="s">
        <v>195</v>
      </c>
      <c r="F282" s="62">
        <v>360</v>
      </c>
      <c r="G282" s="21">
        <v>360</v>
      </c>
      <c r="H282" s="22">
        <v>0.29880000000000001</v>
      </c>
      <c r="I282" s="22">
        <f>'Calculs papier '!$H282*44/12</f>
        <v>1.0955999999999999</v>
      </c>
    </row>
    <row r="283" spans="3:9" ht="14.25" customHeight="1" x14ac:dyDescent="0.15">
      <c r="C283" s="20" t="s">
        <v>183</v>
      </c>
      <c r="D283" s="60">
        <v>9103</v>
      </c>
      <c r="E283" s="61" t="s">
        <v>215</v>
      </c>
      <c r="F283" s="62">
        <v>360</v>
      </c>
      <c r="G283" s="21">
        <v>360</v>
      </c>
      <c r="H283" s="22">
        <v>0.29808000000000001</v>
      </c>
      <c r="I283" s="22">
        <f>'Calculs papier '!$H283*44/12</f>
        <v>1.0929599999999999</v>
      </c>
    </row>
    <row r="284" spans="3:9" ht="14.25" customHeight="1" x14ac:dyDescent="0.15">
      <c r="C284" s="23" t="s">
        <v>76</v>
      </c>
      <c r="D284" s="24">
        <v>8672</v>
      </c>
      <c r="E284" s="25" t="s">
        <v>125</v>
      </c>
      <c r="F284" s="26">
        <v>360</v>
      </c>
      <c r="G284" s="27">
        <v>360</v>
      </c>
      <c r="H284" s="28">
        <v>0.29744999999999999</v>
      </c>
      <c r="I284" s="22">
        <f>'Calculs papier '!$H284*44/12</f>
        <v>1.0906499999999999</v>
      </c>
    </row>
    <row r="285" spans="3:9" ht="14.25" customHeight="1" x14ac:dyDescent="0.15">
      <c r="C285" s="23" t="s">
        <v>114</v>
      </c>
      <c r="D285" s="24">
        <v>7960</v>
      </c>
      <c r="E285" s="25" t="s">
        <v>137</v>
      </c>
      <c r="F285" s="26">
        <v>360</v>
      </c>
      <c r="G285" s="27">
        <v>360</v>
      </c>
      <c r="H285" s="28">
        <v>0.29519999999999996</v>
      </c>
      <c r="I285" s="22">
        <f>'Calculs papier '!$H285*44/12</f>
        <v>1.0823999999999998</v>
      </c>
    </row>
    <row r="286" spans="3:9" ht="14.25" customHeight="1" x14ac:dyDescent="0.15">
      <c r="C286" s="20" t="s">
        <v>170</v>
      </c>
      <c r="D286" s="60">
        <v>6051</v>
      </c>
      <c r="E286" s="61" t="s">
        <v>171</v>
      </c>
      <c r="F286" s="62">
        <v>360</v>
      </c>
      <c r="G286" s="21">
        <v>360</v>
      </c>
      <c r="H286" s="22">
        <v>0.29519999999999996</v>
      </c>
      <c r="I286" s="22">
        <f>'Calculs papier '!$H286*44/12</f>
        <v>1.0823999999999998</v>
      </c>
    </row>
    <row r="287" spans="3:9" ht="14.25" customHeight="1" x14ac:dyDescent="0.15">
      <c r="C287" s="23" t="s">
        <v>87</v>
      </c>
      <c r="D287" s="24">
        <v>3864</v>
      </c>
      <c r="E287" s="25" t="s">
        <v>88</v>
      </c>
      <c r="F287" s="26">
        <v>360</v>
      </c>
      <c r="G287" s="27">
        <v>360</v>
      </c>
      <c r="H287" s="28">
        <v>0.29490733799999996</v>
      </c>
      <c r="I287" s="22">
        <f>'Calculs papier '!$H287*44/12</f>
        <v>1.0813269059999999</v>
      </c>
    </row>
    <row r="288" spans="3:9" ht="14.25" customHeight="1" x14ac:dyDescent="0.15">
      <c r="C288" s="20" t="s">
        <v>174</v>
      </c>
      <c r="D288" s="60">
        <v>9659</v>
      </c>
      <c r="E288" s="61" t="s">
        <v>189</v>
      </c>
      <c r="F288" s="62">
        <v>360</v>
      </c>
      <c r="G288" s="21">
        <v>360</v>
      </c>
      <c r="H288" s="22">
        <v>0.29160000000000003</v>
      </c>
      <c r="I288" s="22">
        <f>'Calculs papier '!$H288*44/12</f>
        <v>1.0692000000000002</v>
      </c>
    </row>
    <row r="289" spans="3:9" ht="14.25" customHeight="1" x14ac:dyDescent="0.15">
      <c r="C289" s="23" t="s">
        <v>87</v>
      </c>
      <c r="D289" s="24">
        <v>5556</v>
      </c>
      <c r="E289" s="25" t="s">
        <v>88</v>
      </c>
      <c r="F289" s="26">
        <v>360</v>
      </c>
      <c r="G289" s="27">
        <v>360</v>
      </c>
      <c r="H289" s="28">
        <v>0.28764000000000006</v>
      </c>
      <c r="I289" s="22">
        <f>'Calculs papier '!$H289*44/12</f>
        <v>1.0546800000000003</v>
      </c>
    </row>
    <row r="290" spans="3:9" ht="14.25" customHeight="1" x14ac:dyDescent="0.15">
      <c r="C290" s="20" t="s">
        <v>112</v>
      </c>
      <c r="D290" s="60">
        <v>6905</v>
      </c>
      <c r="E290" s="61" t="s">
        <v>113</v>
      </c>
      <c r="F290" s="62">
        <v>360</v>
      </c>
      <c r="G290" s="21">
        <v>360</v>
      </c>
      <c r="H290" s="22">
        <v>0.28655999999999998</v>
      </c>
      <c r="I290" s="22">
        <f>'Calculs papier '!$H290*44/12</f>
        <v>1.0507199999999999</v>
      </c>
    </row>
    <row r="291" spans="3:9" ht="14.25" customHeight="1" x14ac:dyDescent="0.15">
      <c r="C291" s="20" t="s">
        <v>174</v>
      </c>
      <c r="D291" s="60">
        <v>8237</v>
      </c>
      <c r="E291" s="61" t="s">
        <v>189</v>
      </c>
      <c r="F291" s="62">
        <v>360</v>
      </c>
      <c r="G291" s="21">
        <v>360</v>
      </c>
      <c r="H291" s="22">
        <v>0.28440000000000004</v>
      </c>
      <c r="I291" s="22">
        <f>'Calculs papier '!$H291*44/12</f>
        <v>1.0428000000000002</v>
      </c>
    </row>
    <row r="292" spans="3:9" ht="14.25" customHeight="1" x14ac:dyDescent="0.15">
      <c r="C292" s="23" t="s">
        <v>175</v>
      </c>
      <c r="D292" s="24">
        <v>8079</v>
      </c>
      <c r="E292" s="25" t="s">
        <v>204</v>
      </c>
      <c r="F292" s="26">
        <v>360</v>
      </c>
      <c r="G292" s="27">
        <v>360</v>
      </c>
      <c r="H292" s="28">
        <v>0.28440000000000004</v>
      </c>
      <c r="I292" s="22">
        <f>'Calculs papier '!$H292*44/12</f>
        <v>1.0428000000000002</v>
      </c>
    </row>
    <row r="293" spans="3:9" ht="14.25" customHeight="1" x14ac:dyDescent="0.15">
      <c r="C293" s="20" t="s">
        <v>87</v>
      </c>
      <c r="D293" s="60">
        <v>5646</v>
      </c>
      <c r="E293" s="61" t="s">
        <v>88</v>
      </c>
      <c r="F293" s="62">
        <v>360</v>
      </c>
      <c r="G293" s="21">
        <v>360</v>
      </c>
      <c r="H293" s="22">
        <v>0.28154357142857134</v>
      </c>
      <c r="I293" s="22">
        <f>'Calculs papier '!$H293*44/12</f>
        <v>1.0323264285714282</v>
      </c>
    </row>
    <row r="294" spans="3:9" ht="14.25" customHeight="1" x14ac:dyDescent="0.15">
      <c r="C294" s="20" t="s">
        <v>87</v>
      </c>
      <c r="D294" s="60">
        <v>9413</v>
      </c>
      <c r="E294" s="61" t="s">
        <v>88</v>
      </c>
      <c r="F294" s="62">
        <v>360</v>
      </c>
      <c r="G294" s="21">
        <v>360</v>
      </c>
      <c r="H294" s="22">
        <v>0.28079999999999999</v>
      </c>
      <c r="I294" s="22">
        <f>'Calculs papier '!$H294*44/12</f>
        <v>1.0296000000000001</v>
      </c>
    </row>
    <row r="295" spans="3:9" ht="14.25" customHeight="1" x14ac:dyDescent="0.15">
      <c r="C295" s="23" t="s">
        <v>142</v>
      </c>
      <c r="D295" s="24">
        <v>3812</v>
      </c>
      <c r="E295" s="25" t="s">
        <v>187</v>
      </c>
      <c r="F295" s="26">
        <v>360</v>
      </c>
      <c r="G295" s="27">
        <v>360</v>
      </c>
      <c r="H295" s="28">
        <v>0.27428399999999997</v>
      </c>
      <c r="I295" s="22">
        <f>'Calculs papier '!$H295*44/12</f>
        <v>1.005708</v>
      </c>
    </row>
    <row r="296" spans="3:9" ht="14.25" customHeight="1" x14ac:dyDescent="0.15">
      <c r="C296" s="20" t="s">
        <v>114</v>
      </c>
      <c r="D296" s="60">
        <v>6632</v>
      </c>
      <c r="E296" s="61" t="s">
        <v>137</v>
      </c>
      <c r="F296" s="62">
        <v>360</v>
      </c>
      <c r="G296" s="21">
        <v>360</v>
      </c>
      <c r="H296" s="22">
        <v>0.27360000000000001</v>
      </c>
      <c r="I296" s="22">
        <f>'Calculs papier '!$H296*44/12</f>
        <v>1.0032000000000001</v>
      </c>
    </row>
    <row r="297" spans="3:9" ht="14.25" customHeight="1" x14ac:dyDescent="0.15">
      <c r="C297" s="20" t="s">
        <v>112</v>
      </c>
      <c r="D297" s="60">
        <v>9073</v>
      </c>
      <c r="E297" s="61" t="s">
        <v>113</v>
      </c>
      <c r="F297" s="62">
        <v>360</v>
      </c>
      <c r="G297" s="21">
        <v>360</v>
      </c>
      <c r="H297" s="22">
        <v>0.26975880000000002</v>
      </c>
      <c r="I297" s="22">
        <f>'Calculs papier '!$H297*44/12</f>
        <v>0.98911559999999998</v>
      </c>
    </row>
    <row r="298" spans="3:9" ht="14.25" customHeight="1" x14ac:dyDescent="0.15">
      <c r="C298" s="23" t="s">
        <v>176</v>
      </c>
      <c r="D298" s="24">
        <v>4515</v>
      </c>
      <c r="E298" s="25" t="s">
        <v>216</v>
      </c>
      <c r="F298" s="26">
        <v>360</v>
      </c>
      <c r="G298" s="27">
        <v>360</v>
      </c>
      <c r="H298" s="28">
        <v>0.26856000000000002</v>
      </c>
      <c r="I298" s="22">
        <f>'Calculs papier '!$H298*44/12</f>
        <v>0.98472000000000015</v>
      </c>
    </row>
    <row r="299" spans="3:9" ht="14.25" customHeight="1" x14ac:dyDescent="0.15">
      <c r="C299" s="20" t="s">
        <v>166</v>
      </c>
      <c r="D299" s="60">
        <v>4502</v>
      </c>
      <c r="E299" s="61" t="s">
        <v>181</v>
      </c>
      <c r="F299" s="62">
        <v>360</v>
      </c>
      <c r="G299" s="21">
        <v>360</v>
      </c>
      <c r="H299" s="22">
        <v>0.26748</v>
      </c>
      <c r="I299" s="22">
        <f>'Calculs papier '!$H299*44/12</f>
        <v>0.98075999999999997</v>
      </c>
    </row>
    <row r="300" spans="3:9" ht="14.25" customHeight="1" x14ac:dyDescent="0.15">
      <c r="C300" s="20" t="s">
        <v>182</v>
      </c>
      <c r="D300" s="60">
        <v>5704</v>
      </c>
      <c r="E300" s="61" t="s">
        <v>217</v>
      </c>
      <c r="F300" s="62">
        <v>360</v>
      </c>
      <c r="G300" s="21">
        <v>360</v>
      </c>
      <c r="H300" s="22">
        <v>0.26712000000000002</v>
      </c>
      <c r="I300" s="22">
        <f>'Calculs papier '!$H300*44/12</f>
        <v>0.97943999999999998</v>
      </c>
    </row>
    <row r="301" spans="3:9" ht="14.25" customHeight="1" x14ac:dyDescent="0.15">
      <c r="C301" s="20" t="s">
        <v>95</v>
      </c>
      <c r="D301" s="60">
        <v>5507</v>
      </c>
      <c r="E301" s="61" t="s">
        <v>96</v>
      </c>
      <c r="F301" s="62">
        <v>360</v>
      </c>
      <c r="G301" s="21">
        <v>360</v>
      </c>
      <c r="H301" s="22">
        <v>0.26604</v>
      </c>
      <c r="I301" s="22">
        <f>'Calculs papier '!$H301*44/12</f>
        <v>0.97548000000000001</v>
      </c>
    </row>
    <row r="302" spans="3:9" ht="14.25" customHeight="1" x14ac:dyDescent="0.15">
      <c r="C302" s="23" t="s">
        <v>135</v>
      </c>
      <c r="D302" s="24">
        <v>9067</v>
      </c>
      <c r="E302" s="25" t="s">
        <v>208</v>
      </c>
      <c r="F302" s="26">
        <v>360</v>
      </c>
      <c r="G302" s="27">
        <v>360</v>
      </c>
      <c r="H302" s="28">
        <v>0.26280000000000003</v>
      </c>
      <c r="I302" s="22">
        <f>'Calculs papier '!$H302*44/12</f>
        <v>0.96360000000000012</v>
      </c>
    </row>
    <row r="303" spans="3:9" ht="14.25" customHeight="1" x14ac:dyDescent="0.15">
      <c r="C303" s="23" t="s">
        <v>97</v>
      </c>
      <c r="D303" s="24">
        <v>6644</v>
      </c>
      <c r="E303" s="25" t="s">
        <v>98</v>
      </c>
      <c r="F303" s="26">
        <v>360</v>
      </c>
      <c r="G303" s="27">
        <v>360</v>
      </c>
      <c r="H303" s="28">
        <v>0.26244000000000001</v>
      </c>
      <c r="I303" s="22">
        <f>'Calculs papier '!$H303*44/12</f>
        <v>0.96228000000000014</v>
      </c>
    </row>
    <row r="304" spans="3:9" ht="14.25" customHeight="1" x14ac:dyDescent="0.15">
      <c r="C304" s="23" t="s">
        <v>166</v>
      </c>
      <c r="D304" s="24">
        <v>4503</v>
      </c>
      <c r="E304" s="25" t="s">
        <v>181</v>
      </c>
      <c r="F304" s="26">
        <v>360</v>
      </c>
      <c r="G304" s="27">
        <v>360</v>
      </c>
      <c r="H304" s="28">
        <v>0.26171999999999995</v>
      </c>
      <c r="I304" s="22">
        <f>'Calculs papier '!$H304*44/12</f>
        <v>0.95963999999999983</v>
      </c>
    </row>
    <row r="305" spans="3:9" ht="14.25" customHeight="1" x14ac:dyDescent="0.15">
      <c r="C305" s="20" t="s">
        <v>115</v>
      </c>
      <c r="D305" s="60">
        <v>9017</v>
      </c>
      <c r="E305" s="61" t="s">
        <v>213</v>
      </c>
      <c r="F305" s="62">
        <v>360</v>
      </c>
      <c r="G305" s="21">
        <v>360</v>
      </c>
      <c r="H305" s="22">
        <v>0.25833600000000001</v>
      </c>
      <c r="I305" s="22">
        <f>'Calculs papier '!$H305*44/12</f>
        <v>0.94723200000000007</v>
      </c>
    </row>
    <row r="306" spans="3:9" ht="14.25" customHeight="1" x14ac:dyDescent="0.15">
      <c r="C306" s="20" t="s">
        <v>95</v>
      </c>
      <c r="D306" s="60">
        <v>8243</v>
      </c>
      <c r="E306" s="61" t="s">
        <v>96</v>
      </c>
      <c r="F306" s="62">
        <v>360</v>
      </c>
      <c r="G306" s="21">
        <v>360</v>
      </c>
      <c r="H306" s="22">
        <v>0.25739999999999996</v>
      </c>
      <c r="I306" s="22">
        <f>'Calculs papier '!$H306*44/12</f>
        <v>0.94379999999999986</v>
      </c>
    </row>
    <row r="307" spans="3:9" ht="14.25" customHeight="1" x14ac:dyDescent="0.15">
      <c r="C307" s="23" t="s">
        <v>127</v>
      </c>
      <c r="D307" s="24">
        <v>9024</v>
      </c>
      <c r="E307" s="25" t="s">
        <v>128</v>
      </c>
      <c r="F307" s="26">
        <v>360</v>
      </c>
      <c r="G307" s="27">
        <v>360</v>
      </c>
      <c r="H307" s="28">
        <v>0.25668000000000002</v>
      </c>
      <c r="I307" s="22">
        <f>'Calculs papier '!$H307*44/12</f>
        <v>0.94116</v>
      </c>
    </row>
    <row r="308" spans="3:9" ht="14.25" customHeight="1" x14ac:dyDescent="0.15">
      <c r="C308" s="23" t="s">
        <v>166</v>
      </c>
      <c r="D308" s="24">
        <v>9217</v>
      </c>
      <c r="E308" s="25" t="s">
        <v>181</v>
      </c>
      <c r="F308" s="26">
        <v>360</v>
      </c>
      <c r="G308" s="27">
        <v>360</v>
      </c>
      <c r="H308" s="28">
        <v>0.25559999999999999</v>
      </c>
      <c r="I308" s="22">
        <f>'Calculs papier '!$H308*44/12</f>
        <v>0.93719999999999992</v>
      </c>
    </row>
    <row r="309" spans="3:9" ht="14.25" customHeight="1" x14ac:dyDescent="0.15">
      <c r="C309" s="20" t="s">
        <v>112</v>
      </c>
      <c r="D309" s="60">
        <v>7980</v>
      </c>
      <c r="E309" s="61" t="s">
        <v>113</v>
      </c>
      <c r="F309" s="62">
        <v>360</v>
      </c>
      <c r="G309" s="21">
        <v>360</v>
      </c>
      <c r="H309" s="22">
        <v>0.2548402881483337</v>
      </c>
      <c r="I309" s="22">
        <f>'Calculs papier '!$H309*44/12</f>
        <v>0.93441438987722358</v>
      </c>
    </row>
    <row r="310" spans="3:9" ht="14.25" customHeight="1" x14ac:dyDescent="0.15">
      <c r="C310" s="20" t="s">
        <v>124</v>
      </c>
      <c r="D310" s="60">
        <v>6626</v>
      </c>
      <c r="E310" s="61" t="s">
        <v>192</v>
      </c>
      <c r="F310" s="62">
        <v>360</v>
      </c>
      <c r="G310" s="21">
        <v>360</v>
      </c>
      <c r="H310" s="22">
        <v>0.25245000000000001</v>
      </c>
      <c r="I310" s="22">
        <f>'Calculs papier '!$H310*44/12</f>
        <v>0.92565000000000008</v>
      </c>
    </row>
    <row r="311" spans="3:9" ht="14.25" customHeight="1" x14ac:dyDescent="0.15">
      <c r="C311" s="20" t="s">
        <v>95</v>
      </c>
      <c r="D311" s="60">
        <v>6389</v>
      </c>
      <c r="E311" s="61" t="s">
        <v>96</v>
      </c>
      <c r="F311" s="62">
        <v>360</v>
      </c>
      <c r="G311" s="21">
        <v>360</v>
      </c>
      <c r="H311" s="22">
        <v>0.25199999999999995</v>
      </c>
      <c r="I311" s="22">
        <f>'Calculs papier '!$H311*44/12</f>
        <v>0.92399999999999982</v>
      </c>
    </row>
    <row r="312" spans="3:9" ht="14.25" customHeight="1" x14ac:dyDescent="0.15">
      <c r="C312" s="23" t="s">
        <v>166</v>
      </c>
      <c r="D312" s="24">
        <v>9219</v>
      </c>
      <c r="E312" s="25" t="s">
        <v>181</v>
      </c>
      <c r="F312" s="26">
        <v>360</v>
      </c>
      <c r="G312" s="27">
        <v>360</v>
      </c>
      <c r="H312" s="28">
        <v>0.24480000000000002</v>
      </c>
      <c r="I312" s="22">
        <f>'Calculs papier '!$H312*44/12</f>
        <v>0.89760000000000006</v>
      </c>
    </row>
    <row r="313" spans="3:9" ht="14.25" customHeight="1" x14ac:dyDescent="0.15">
      <c r="C313" s="23" t="s">
        <v>112</v>
      </c>
      <c r="D313" s="24">
        <v>5849</v>
      </c>
      <c r="E313" s="25" t="s">
        <v>113</v>
      </c>
      <c r="F313" s="26">
        <v>360</v>
      </c>
      <c r="G313" s="27">
        <v>360</v>
      </c>
      <c r="H313" s="28">
        <v>0.24236279999999999</v>
      </c>
      <c r="I313" s="22">
        <f>'Calculs papier '!$H313*44/12</f>
        <v>0.8886636</v>
      </c>
    </row>
    <row r="314" spans="3:9" ht="14.25" customHeight="1" x14ac:dyDescent="0.15">
      <c r="C314" s="23" t="s">
        <v>172</v>
      </c>
      <c r="D314" s="24">
        <v>9459</v>
      </c>
      <c r="E314" s="25" t="s">
        <v>218</v>
      </c>
      <c r="F314" s="26">
        <v>360</v>
      </c>
      <c r="G314" s="27">
        <v>360</v>
      </c>
      <c r="H314" s="28">
        <v>0.23832000000000003</v>
      </c>
      <c r="I314" s="22">
        <f>'Calculs papier '!$H314*44/12</f>
        <v>0.87384000000000006</v>
      </c>
    </row>
    <row r="315" spans="3:9" ht="14.25" customHeight="1" x14ac:dyDescent="0.15">
      <c r="C315" s="20" t="s">
        <v>142</v>
      </c>
      <c r="D315" s="60">
        <v>7866</v>
      </c>
      <c r="E315" s="61" t="s">
        <v>187</v>
      </c>
      <c r="F315" s="62">
        <v>360</v>
      </c>
      <c r="G315" s="21">
        <v>360</v>
      </c>
      <c r="H315" s="22">
        <v>0.23511600000000002</v>
      </c>
      <c r="I315" s="22">
        <f>'Calculs papier '!$H315*44/12</f>
        <v>0.86209200000000008</v>
      </c>
    </row>
    <row r="316" spans="3:9" ht="14.25" customHeight="1" x14ac:dyDescent="0.15">
      <c r="C316" s="20" t="s">
        <v>108</v>
      </c>
      <c r="D316" s="60">
        <v>9262</v>
      </c>
      <c r="E316" s="61" t="s">
        <v>201</v>
      </c>
      <c r="F316" s="62">
        <v>360</v>
      </c>
      <c r="G316" s="21">
        <v>360</v>
      </c>
      <c r="H316" s="22">
        <v>0.23400000000000001</v>
      </c>
      <c r="I316" s="22">
        <f>'Calculs papier '!$H316*44/12</f>
        <v>0.8580000000000001</v>
      </c>
    </row>
    <row r="317" spans="3:9" ht="14.25" customHeight="1" x14ac:dyDescent="0.15">
      <c r="C317" s="23" t="s">
        <v>175</v>
      </c>
      <c r="D317" s="24">
        <v>9092</v>
      </c>
      <c r="E317" s="25" t="s">
        <v>204</v>
      </c>
      <c r="F317" s="26">
        <v>360</v>
      </c>
      <c r="G317" s="27">
        <v>360</v>
      </c>
      <c r="H317" s="28">
        <v>0.23328359999999998</v>
      </c>
      <c r="I317" s="22">
        <f>'Calculs papier '!$H317*44/12</f>
        <v>0.85537319999999994</v>
      </c>
    </row>
    <row r="318" spans="3:9" ht="14.25" customHeight="1" x14ac:dyDescent="0.15">
      <c r="C318" s="20" t="s">
        <v>124</v>
      </c>
      <c r="D318" s="60">
        <v>3821</v>
      </c>
      <c r="E318" s="61" t="s">
        <v>192</v>
      </c>
      <c r="F318" s="62">
        <v>360</v>
      </c>
      <c r="G318" s="21">
        <v>360</v>
      </c>
      <c r="H318" s="22">
        <v>0.23209200000000002</v>
      </c>
      <c r="I318" s="22">
        <f>'Calculs papier '!$H318*44/12</f>
        <v>0.85100400000000009</v>
      </c>
    </row>
    <row r="319" spans="3:9" ht="14.25" customHeight="1" x14ac:dyDescent="0.15">
      <c r="C319" s="23" t="s">
        <v>114</v>
      </c>
      <c r="D319" s="24">
        <v>5934</v>
      </c>
      <c r="E319" s="25" t="s">
        <v>137</v>
      </c>
      <c r="F319" s="26">
        <v>360</v>
      </c>
      <c r="G319" s="27">
        <v>360</v>
      </c>
      <c r="H319" s="28">
        <v>0.23039999999999999</v>
      </c>
      <c r="I319" s="22">
        <f>'Calculs papier '!$H319*44/12</f>
        <v>0.84479999999999988</v>
      </c>
    </row>
    <row r="320" spans="3:9" ht="14.25" customHeight="1" x14ac:dyDescent="0.15">
      <c r="C320" s="23" t="s">
        <v>87</v>
      </c>
      <c r="D320" s="24">
        <v>5647</v>
      </c>
      <c r="E320" s="25" t="s">
        <v>88</v>
      </c>
      <c r="F320" s="26">
        <v>360</v>
      </c>
      <c r="G320" s="27">
        <v>360</v>
      </c>
      <c r="H320" s="28">
        <v>0.23039999999999999</v>
      </c>
      <c r="I320" s="22">
        <f>'Calculs papier '!$H320*44/12</f>
        <v>0.84479999999999988</v>
      </c>
    </row>
    <row r="321" spans="3:9" ht="14.25" customHeight="1" x14ac:dyDescent="0.15">
      <c r="C321" s="23" t="s">
        <v>116</v>
      </c>
      <c r="D321" s="24">
        <v>8835</v>
      </c>
      <c r="E321" s="25" t="s">
        <v>199</v>
      </c>
      <c r="F321" s="26">
        <v>360</v>
      </c>
      <c r="G321" s="27">
        <v>360</v>
      </c>
      <c r="H321" s="28">
        <v>0.22861062000000001</v>
      </c>
      <c r="I321" s="22">
        <f>'Calculs papier '!$H321*44/12</f>
        <v>0.8382389400000001</v>
      </c>
    </row>
    <row r="322" spans="3:9" ht="14.25" customHeight="1" x14ac:dyDescent="0.15">
      <c r="C322" s="20" t="s">
        <v>87</v>
      </c>
      <c r="D322" s="60">
        <v>8029</v>
      </c>
      <c r="E322" s="61" t="s">
        <v>88</v>
      </c>
      <c r="F322" s="62">
        <v>360</v>
      </c>
      <c r="G322" s="21">
        <v>360</v>
      </c>
      <c r="H322" s="22">
        <v>0.22443744960000001</v>
      </c>
      <c r="I322" s="22">
        <f>'Calculs papier '!$H322*44/12</f>
        <v>0.82293731520000002</v>
      </c>
    </row>
    <row r="323" spans="3:9" ht="14.25" customHeight="1" x14ac:dyDescent="0.15">
      <c r="C323" s="20" t="s">
        <v>166</v>
      </c>
      <c r="D323" s="60">
        <v>8618</v>
      </c>
      <c r="E323" s="61" t="s">
        <v>181</v>
      </c>
      <c r="F323" s="62">
        <v>360</v>
      </c>
      <c r="G323" s="21">
        <v>360</v>
      </c>
      <c r="H323" s="22">
        <v>0.22410000000000002</v>
      </c>
      <c r="I323" s="22">
        <f>'Calculs papier '!$H323*44/12</f>
        <v>0.82169999999999999</v>
      </c>
    </row>
    <row r="324" spans="3:9" ht="14.25" customHeight="1" x14ac:dyDescent="0.15">
      <c r="C324" s="23" t="s">
        <v>76</v>
      </c>
      <c r="D324" s="24">
        <v>5919</v>
      </c>
      <c r="E324" s="25" t="s">
        <v>125</v>
      </c>
      <c r="F324" s="26">
        <v>360</v>
      </c>
      <c r="G324" s="27">
        <v>360</v>
      </c>
      <c r="H324" s="28">
        <v>0.22356000000000001</v>
      </c>
      <c r="I324" s="22">
        <f>'Calculs papier '!$H324*44/12</f>
        <v>0.81972000000000012</v>
      </c>
    </row>
    <row r="325" spans="3:9" ht="14.25" customHeight="1" x14ac:dyDescent="0.15">
      <c r="C325" s="20" t="s">
        <v>94</v>
      </c>
      <c r="D325" s="60">
        <v>9269</v>
      </c>
      <c r="E325" s="61" t="s">
        <v>203</v>
      </c>
      <c r="F325" s="62">
        <v>360</v>
      </c>
      <c r="G325" s="21">
        <v>360</v>
      </c>
      <c r="H325" s="22">
        <v>0.22319999999999998</v>
      </c>
      <c r="I325" s="22">
        <f>'Calculs papier '!$H325*44/12</f>
        <v>0.81839999999999991</v>
      </c>
    </row>
    <row r="326" spans="3:9" ht="14.25" customHeight="1" x14ac:dyDescent="0.15">
      <c r="C326" s="20" t="s">
        <v>114</v>
      </c>
      <c r="D326" s="60">
        <v>9721</v>
      </c>
      <c r="E326" s="61" t="s">
        <v>137</v>
      </c>
      <c r="F326" s="62">
        <v>360</v>
      </c>
      <c r="G326" s="21">
        <v>360</v>
      </c>
      <c r="H326" s="22">
        <v>0.22319999999999998</v>
      </c>
      <c r="I326" s="22">
        <f>'Calculs papier '!$H326*44/12</f>
        <v>0.81839999999999991</v>
      </c>
    </row>
    <row r="327" spans="3:9" ht="14.25" customHeight="1" x14ac:dyDescent="0.15">
      <c r="C327" s="20" t="s">
        <v>87</v>
      </c>
      <c r="D327" s="60">
        <v>9359</v>
      </c>
      <c r="E327" s="61" t="s">
        <v>88</v>
      </c>
      <c r="F327" s="62">
        <v>360</v>
      </c>
      <c r="G327" s="21">
        <v>360</v>
      </c>
      <c r="H327" s="22">
        <v>0.22149720000000001</v>
      </c>
      <c r="I327" s="22">
        <f>'Calculs papier '!$H327*44/12</f>
        <v>0.8121564</v>
      </c>
    </row>
    <row r="328" spans="3:9" ht="14.25" customHeight="1" x14ac:dyDescent="0.15">
      <c r="C328" s="23" t="s">
        <v>100</v>
      </c>
      <c r="D328" s="24">
        <v>4213</v>
      </c>
      <c r="E328" s="25" t="s">
        <v>101</v>
      </c>
      <c r="F328" s="26">
        <v>360</v>
      </c>
      <c r="G328" s="27">
        <v>360</v>
      </c>
      <c r="H328" s="28">
        <v>0.22125835675408934</v>
      </c>
      <c r="I328" s="22">
        <f>'Calculs papier '!$H328*44/12</f>
        <v>0.81128064143166101</v>
      </c>
    </row>
    <row r="329" spans="3:9" ht="14.25" customHeight="1" x14ac:dyDescent="0.15">
      <c r="C329" s="20" t="s">
        <v>124</v>
      </c>
      <c r="D329" s="60">
        <v>8230</v>
      </c>
      <c r="E329" s="61" t="s">
        <v>192</v>
      </c>
      <c r="F329" s="62">
        <v>360</v>
      </c>
      <c r="G329" s="21">
        <v>360</v>
      </c>
      <c r="H329" s="22">
        <v>0.22068000000000002</v>
      </c>
      <c r="I329" s="22">
        <f>'Calculs papier '!$H329*44/12</f>
        <v>0.80915999999999999</v>
      </c>
    </row>
    <row r="330" spans="3:9" ht="14.25" customHeight="1" x14ac:dyDescent="0.15">
      <c r="C330" s="20" t="s">
        <v>124</v>
      </c>
      <c r="D330" s="60">
        <v>9238</v>
      </c>
      <c r="E330" s="61" t="s">
        <v>192</v>
      </c>
      <c r="F330" s="62">
        <v>360</v>
      </c>
      <c r="G330" s="21">
        <v>360</v>
      </c>
      <c r="H330" s="22">
        <v>0.21959999999999999</v>
      </c>
      <c r="I330" s="22">
        <f>'Calculs papier '!$H330*44/12</f>
        <v>0.80520000000000003</v>
      </c>
    </row>
    <row r="331" spans="3:9" ht="14.25" customHeight="1" x14ac:dyDescent="0.15">
      <c r="C331" s="20" t="s">
        <v>87</v>
      </c>
      <c r="D331" s="60">
        <v>9431</v>
      </c>
      <c r="E331" s="61" t="s">
        <v>88</v>
      </c>
      <c r="F331" s="62">
        <v>360</v>
      </c>
      <c r="G331" s="21">
        <v>360</v>
      </c>
      <c r="H331" s="22">
        <v>0.21816000000000002</v>
      </c>
      <c r="I331" s="22">
        <f>'Calculs papier '!$H331*44/12</f>
        <v>0.79992000000000008</v>
      </c>
    </row>
    <row r="332" spans="3:9" ht="14.25" customHeight="1" x14ac:dyDescent="0.15">
      <c r="C332" s="20" t="s">
        <v>87</v>
      </c>
      <c r="D332" s="60">
        <v>7975</v>
      </c>
      <c r="E332" s="61" t="s">
        <v>88</v>
      </c>
      <c r="F332" s="62">
        <v>360</v>
      </c>
      <c r="G332" s="21">
        <v>360</v>
      </c>
      <c r="H332" s="22">
        <v>0.21814187039999999</v>
      </c>
      <c r="I332" s="22">
        <f>'Calculs papier '!$H332*44/12</f>
        <v>0.79985352479999994</v>
      </c>
    </row>
    <row r="333" spans="3:9" ht="14.25" customHeight="1" x14ac:dyDescent="0.15">
      <c r="C333" s="23" t="s">
        <v>103</v>
      </c>
      <c r="D333" s="24">
        <v>7354</v>
      </c>
      <c r="E333" s="25" t="s">
        <v>130</v>
      </c>
      <c r="F333" s="26">
        <v>360</v>
      </c>
      <c r="G333" s="27">
        <v>360</v>
      </c>
      <c r="H333" s="28">
        <v>0.216</v>
      </c>
      <c r="I333" s="22">
        <f>'Calculs papier '!$H333*44/12</f>
        <v>0.79199999999999993</v>
      </c>
    </row>
    <row r="334" spans="3:9" ht="14.25" customHeight="1" x14ac:dyDescent="0.15">
      <c r="C334" s="20" t="s">
        <v>135</v>
      </c>
      <c r="D334" s="60">
        <v>8072</v>
      </c>
      <c r="E334" s="61" t="s">
        <v>208</v>
      </c>
      <c r="F334" s="62">
        <v>360</v>
      </c>
      <c r="G334" s="21">
        <v>360</v>
      </c>
      <c r="H334" s="22">
        <v>0.216</v>
      </c>
      <c r="I334" s="22">
        <f>'Calculs papier '!$H334*44/12</f>
        <v>0.79199999999999993</v>
      </c>
    </row>
    <row r="335" spans="3:9" ht="14.25" customHeight="1" x14ac:dyDescent="0.15">
      <c r="C335" s="23" t="s">
        <v>169</v>
      </c>
      <c r="D335" s="24">
        <v>7906</v>
      </c>
      <c r="E335" s="25" t="s">
        <v>219</v>
      </c>
      <c r="F335" s="26">
        <v>360</v>
      </c>
      <c r="G335" s="27">
        <v>360</v>
      </c>
      <c r="H335" s="28">
        <v>0.216</v>
      </c>
      <c r="I335" s="22">
        <f>'Calculs papier '!$H335*44/12</f>
        <v>0.79199999999999993</v>
      </c>
    </row>
    <row r="336" spans="3:9" ht="14.25" customHeight="1" x14ac:dyDescent="0.15">
      <c r="C336" s="23" t="s">
        <v>87</v>
      </c>
      <c r="D336" s="24">
        <v>1033</v>
      </c>
      <c r="E336" s="25" t="s">
        <v>88</v>
      </c>
      <c r="F336" s="26">
        <v>360</v>
      </c>
      <c r="G336" s="27">
        <v>360</v>
      </c>
      <c r="H336" s="28">
        <v>0.216</v>
      </c>
      <c r="I336" s="22">
        <f>'Calculs papier '!$H336*44/12</f>
        <v>0.79199999999999993</v>
      </c>
    </row>
    <row r="337" spans="3:9" ht="14.25" customHeight="1" x14ac:dyDescent="0.15">
      <c r="C337" s="20" t="s">
        <v>87</v>
      </c>
      <c r="D337" s="60">
        <v>5648</v>
      </c>
      <c r="E337" s="61" t="s">
        <v>88</v>
      </c>
      <c r="F337" s="62">
        <v>360</v>
      </c>
      <c r="G337" s="21">
        <v>360</v>
      </c>
      <c r="H337" s="22">
        <v>0.216</v>
      </c>
      <c r="I337" s="22">
        <f>'Calculs papier '!$H337*44/12</f>
        <v>0.79199999999999993</v>
      </c>
    </row>
    <row r="338" spans="3:9" ht="14.25" customHeight="1" x14ac:dyDescent="0.15">
      <c r="C338" s="20" t="s">
        <v>149</v>
      </c>
      <c r="D338" s="60">
        <v>9192</v>
      </c>
      <c r="E338" s="61" t="s">
        <v>206</v>
      </c>
      <c r="F338" s="62">
        <v>360</v>
      </c>
      <c r="G338" s="21">
        <v>360</v>
      </c>
      <c r="H338" s="22">
        <v>0.21239999999999998</v>
      </c>
      <c r="I338" s="22">
        <f>'Calculs papier '!$H338*44/12</f>
        <v>0.77879999999999994</v>
      </c>
    </row>
    <row r="339" spans="3:9" ht="14.25" customHeight="1" x14ac:dyDescent="0.15">
      <c r="C339" s="23" t="s">
        <v>139</v>
      </c>
      <c r="D339" s="24">
        <v>4403</v>
      </c>
      <c r="E339" s="25" t="s">
        <v>194</v>
      </c>
      <c r="F339" s="26">
        <v>360</v>
      </c>
      <c r="G339" s="27">
        <v>360</v>
      </c>
      <c r="H339" s="28">
        <v>0.21171212092800001</v>
      </c>
      <c r="I339" s="22">
        <f>'Calculs papier '!$H339*44/12</f>
        <v>0.77627777673599996</v>
      </c>
    </row>
    <row r="340" spans="3:9" ht="14.25" customHeight="1" x14ac:dyDescent="0.15">
      <c r="C340" s="20" t="s">
        <v>87</v>
      </c>
      <c r="D340" s="60">
        <v>8422</v>
      </c>
      <c r="E340" s="61" t="s">
        <v>88</v>
      </c>
      <c r="F340" s="62">
        <v>360</v>
      </c>
      <c r="G340" s="21">
        <v>360</v>
      </c>
      <c r="H340" s="22">
        <v>0.21016588631367319</v>
      </c>
      <c r="I340" s="22">
        <f>'Calculs papier '!$H340*44/12</f>
        <v>0.77060824981680165</v>
      </c>
    </row>
    <row r="341" spans="3:9" ht="14.25" customHeight="1" x14ac:dyDescent="0.15">
      <c r="C341" s="20" t="s">
        <v>107</v>
      </c>
      <c r="D341" s="60">
        <v>8540</v>
      </c>
      <c r="E341" s="61" t="s">
        <v>158</v>
      </c>
      <c r="F341" s="62">
        <v>360</v>
      </c>
      <c r="G341" s="21">
        <v>360</v>
      </c>
      <c r="H341" s="22">
        <v>0.209656755</v>
      </c>
      <c r="I341" s="22">
        <f>'Calculs papier '!$H341*44/12</f>
        <v>0.76874143500000003</v>
      </c>
    </row>
    <row r="342" spans="3:9" ht="14.25" customHeight="1" x14ac:dyDescent="0.15">
      <c r="C342" s="20" t="s">
        <v>102</v>
      </c>
      <c r="D342" s="60">
        <v>8873</v>
      </c>
      <c r="E342" s="61" t="s">
        <v>156</v>
      </c>
      <c r="F342" s="62">
        <v>360</v>
      </c>
      <c r="G342" s="21">
        <v>360</v>
      </c>
      <c r="H342" s="22">
        <v>0.20879999999999999</v>
      </c>
      <c r="I342" s="22">
        <f>'Calculs papier '!$H342*44/12</f>
        <v>0.76559999999999995</v>
      </c>
    </row>
    <row r="343" spans="3:9" ht="14.25" customHeight="1" x14ac:dyDescent="0.15">
      <c r="C343" s="23" t="s">
        <v>146</v>
      </c>
      <c r="D343" s="24">
        <v>9084</v>
      </c>
      <c r="E343" s="25" t="s">
        <v>195</v>
      </c>
      <c r="F343" s="26">
        <v>360</v>
      </c>
      <c r="G343" s="27">
        <v>360</v>
      </c>
      <c r="H343" s="28">
        <v>0.20879999999999999</v>
      </c>
      <c r="I343" s="22">
        <f>'Calculs papier '!$H343*44/12</f>
        <v>0.76559999999999995</v>
      </c>
    </row>
    <row r="344" spans="3:9" ht="14.25" customHeight="1" x14ac:dyDescent="0.15">
      <c r="C344" s="20" t="s">
        <v>160</v>
      </c>
      <c r="D344" s="60">
        <v>9316</v>
      </c>
      <c r="E344" s="61" t="s">
        <v>220</v>
      </c>
      <c r="F344" s="62">
        <v>360</v>
      </c>
      <c r="G344" s="21">
        <v>360</v>
      </c>
      <c r="H344" s="22">
        <v>0.20879999999999999</v>
      </c>
      <c r="I344" s="22">
        <f>'Calculs papier '!$H344*44/12</f>
        <v>0.76559999999999995</v>
      </c>
    </row>
    <row r="345" spans="3:9" ht="14.25" customHeight="1" x14ac:dyDescent="0.15">
      <c r="C345" s="20" t="s">
        <v>112</v>
      </c>
      <c r="D345" s="60">
        <v>9077</v>
      </c>
      <c r="E345" s="61" t="s">
        <v>113</v>
      </c>
      <c r="F345" s="62">
        <v>360</v>
      </c>
      <c r="G345" s="21">
        <v>360</v>
      </c>
      <c r="H345" s="22">
        <v>0.20232000000000003</v>
      </c>
      <c r="I345" s="22">
        <f>'Calculs papier '!$H345*44/12</f>
        <v>0.74184000000000017</v>
      </c>
    </row>
    <row r="346" spans="3:9" ht="14.25" customHeight="1" x14ac:dyDescent="0.15">
      <c r="C346" s="23" t="s">
        <v>108</v>
      </c>
      <c r="D346" s="24">
        <v>3504</v>
      </c>
      <c r="E346" s="25" t="s">
        <v>201</v>
      </c>
      <c r="F346" s="26">
        <v>360</v>
      </c>
      <c r="G346" s="27">
        <v>360</v>
      </c>
      <c r="H346" s="28">
        <v>0.20016000000000003</v>
      </c>
      <c r="I346" s="22">
        <f>'Calculs papier '!$H346*44/12</f>
        <v>0.73392000000000002</v>
      </c>
    </row>
    <row r="347" spans="3:9" ht="14.25" customHeight="1" x14ac:dyDescent="0.15">
      <c r="C347" s="20" t="s">
        <v>87</v>
      </c>
      <c r="D347" s="60">
        <v>4269</v>
      </c>
      <c r="E347" s="61" t="s">
        <v>88</v>
      </c>
      <c r="F347" s="62">
        <v>360</v>
      </c>
      <c r="G347" s="21">
        <v>360</v>
      </c>
      <c r="H347" s="22">
        <v>0.19959021575999997</v>
      </c>
      <c r="I347" s="22">
        <f>'Calculs papier '!$H347*44/12</f>
        <v>0.73183079111999982</v>
      </c>
    </row>
    <row r="348" spans="3:9" ht="14.25" customHeight="1" x14ac:dyDescent="0.15">
      <c r="C348" s="23" t="s">
        <v>114</v>
      </c>
      <c r="D348" s="24">
        <v>6420</v>
      </c>
      <c r="E348" s="25" t="s">
        <v>137</v>
      </c>
      <c r="F348" s="26">
        <v>360</v>
      </c>
      <c r="G348" s="27">
        <v>360</v>
      </c>
      <c r="H348" s="28">
        <v>0.19800000000000004</v>
      </c>
      <c r="I348" s="22">
        <f>'Calculs papier '!$H348*44/12</f>
        <v>0.72600000000000009</v>
      </c>
    </row>
    <row r="349" spans="3:9" ht="14.25" customHeight="1" x14ac:dyDescent="0.15">
      <c r="C349" s="23" t="s">
        <v>114</v>
      </c>
      <c r="D349" s="24">
        <v>9723</v>
      </c>
      <c r="E349" s="25" t="s">
        <v>137</v>
      </c>
      <c r="F349" s="26">
        <v>360</v>
      </c>
      <c r="G349" s="27">
        <v>360</v>
      </c>
      <c r="H349" s="28">
        <v>0.19800000000000004</v>
      </c>
      <c r="I349" s="22">
        <f>'Calculs papier '!$H349*44/12</f>
        <v>0.72600000000000009</v>
      </c>
    </row>
    <row r="350" spans="3:9" ht="14.25" customHeight="1" x14ac:dyDescent="0.15">
      <c r="C350" s="23" t="s">
        <v>102</v>
      </c>
      <c r="D350" s="24">
        <v>9044</v>
      </c>
      <c r="E350" s="25" t="s">
        <v>156</v>
      </c>
      <c r="F350" s="26">
        <v>360</v>
      </c>
      <c r="G350" s="27">
        <v>360</v>
      </c>
      <c r="H350" s="28">
        <v>0.19594800000000001</v>
      </c>
      <c r="I350" s="22">
        <f>'Calculs papier '!$H350*44/12</f>
        <v>0.718476</v>
      </c>
    </row>
    <row r="351" spans="3:9" ht="14.25" customHeight="1" x14ac:dyDescent="0.15">
      <c r="C351" s="23" t="s">
        <v>123</v>
      </c>
      <c r="D351" s="24">
        <v>9133</v>
      </c>
      <c r="E351" s="25" t="s">
        <v>185</v>
      </c>
      <c r="F351" s="26">
        <v>360</v>
      </c>
      <c r="G351" s="27">
        <v>360</v>
      </c>
      <c r="H351" s="28">
        <v>0.19440000000000002</v>
      </c>
      <c r="I351" s="22">
        <f>'Calculs papier '!$H351*44/12</f>
        <v>0.7128000000000001</v>
      </c>
    </row>
    <row r="352" spans="3:9" ht="14.25" customHeight="1" x14ac:dyDescent="0.15">
      <c r="C352" s="23" t="s">
        <v>87</v>
      </c>
      <c r="D352" s="24">
        <v>9336</v>
      </c>
      <c r="E352" s="25" t="s">
        <v>88</v>
      </c>
      <c r="F352" s="26">
        <v>360</v>
      </c>
      <c r="G352" s="27">
        <v>360</v>
      </c>
      <c r="H352" s="28">
        <v>0.19370716981132063</v>
      </c>
      <c r="I352" s="22">
        <f>'Calculs papier '!$H352*44/12</f>
        <v>0.7102596226415091</v>
      </c>
    </row>
    <row r="353" spans="3:9" ht="14.25" customHeight="1" x14ac:dyDescent="0.15">
      <c r="C353" s="23" t="s">
        <v>95</v>
      </c>
      <c r="D353" s="24">
        <v>6000</v>
      </c>
      <c r="E353" s="25" t="s">
        <v>96</v>
      </c>
      <c r="F353" s="26">
        <v>360</v>
      </c>
      <c r="G353" s="27">
        <v>360</v>
      </c>
      <c r="H353" s="28">
        <v>0.19260000000000002</v>
      </c>
      <c r="I353" s="22">
        <f>'Calculs papier '!$H353*44/12</f>
        <v>0.70620000000000005</v>
      </c>
    </row>
    <row r="354" spans="3:9" ht="14.25" customHeight="1" x14ac:dyDescent="0.15">
      <c r="C354" s="20" t="s">
        <v>175</v>
      </c>
      <c r="D354" s="60">
        <v>7222</v>
      </c>
      <c r="E354" s="61" t="s">
        <v>204</v>
      </c>
      <c r="F354" s="62">
        <v>360</v>
      </c>
      <c r="G354" s="21">
        <v>360</v>
      </c>
      <c r="H354" s="22">
        <v>0.19152000000000002</v>
      </c>
      <c r="I354" s="22">
        <f>'Calculs papier '!$H354*44/12</f>
        <v>0.70224000000000009</v>
      </c>
    </row>
    <row r="355" spans="3:9" ht="14.25" customHeight="1" x14ac:dyDescent="0.15">
      <c r="C355" s="23" t="s">
        <v>112</v>
      </c>
      <c r="D355" s="24">
        <v>8073</v>
      </c>
      <c r="E355" s="25" t="s">
        <v>113</v>
      </c>
      <c r="F355" s="26">
        <v>360</v>
      </c>
      <c r="G355" s="27">
        <v>360</v>
      </c>
      <c r="H355" s="28">
        <v>0.19080000000000003</v>
      </c>
      <c r="I355" s="22">
        <f>'Calculs papier '!$H355*44/12</f>
        <v>0.69960000000000011</v>
      </c>
    </row>
    <row r="356" spans="3:9" ht="14.25" customHeight="1" x14ac:dyDescent="0.15">
      <c r="C356" s="20" t="s">
        <v>170</v>
      </c>
      <c r="D356" s="60">
        <v>9264</v>
      </c>
      <c r="E356" s="61" t="s">
        <v>171</v>
      </c>
      <c r="F356" s="62">
        <v>360</v>
      </c>
      <c r="G356" s="21">
        <v>360</v>
      </c>
      <c r="H356" s="22">
        <v>0.19080000000000003</v>
      </c>
      <c r="I356" s="22">
        <f>'Calculs papier '!$H356*44/12</f>
        <v>0.69960000000000011</v>
      </c>
    </row>
    <row r="357" spans="3:9" ht="14.25" customHeight="1" x14ac:dyDescent="0.15">
      <c r="C357" s="23" t="s">
        <v>142</v>
      </c>
      <c r="D357" s="24">
        <v>8436</v>
      </c>
      <c r="E357" s="25" t="s">
        <v>187</v>
      </c>
      <c r="F357" s="26">
        <v>360</v>
      </c>
      <c r="G357" s="27">
        <v>360</v>
      </c>
      <c r="H357" s="28">
        <v>0.18761144399999999</v>
      </c>
      <c r="I357" s="22">
        <f>'Calculs papier '!$H357*44/12</f>
        <v>0.68790862799999986</v>
      </c>
    </row>
    <row r="358" spans="3:9" ht="14.25" customHeight="1" x14ac:dyDescent="0.15">
      <c r="C358" s="23" t="s">
        <v>103</v>
      </c>
      <c r="D358" s="24">
        <v>2200</v>
      </c>
      <c r="E358" s="25" t="s">
        <v>130</v>
      </c>
      <c r="F358" s="26">
        <v>360</v>
      </c>
      <c r="G358" s="27">
        <v>360</v>
      </c>
      <c r="H358" s="28">
        <v>0.18720000000000001</v>
      </c>
      <c r="I358" s="22">
        <f>'Calculs papier '!$H358*44/12</f>
        <v>0.68640000000000001</v>
      </c>
    </row>
    <row r="359" spans="3:9" ht="14.25" customHeight="1" x14ac:dyDescent="0.15">
      <c r="C359" s="23" t="s">
        <v>183</v>
      </c>
      <c r="D359" s="24">
        <v>8084</v>
      </c>
      <c r="E359" s="25" t="s">
        <v>215</v>
      </c>
      <c r="F359" s="26">
        <v>360</v>
      </c>
      <c r="G359" s="27">
        <v>360</v>
      </c>
      <c r="H359" s="28">
        <v>0.18684000000000001</v>
      </c>
      <c r="I359" s="22">
        <f>'Calculs papier '!$H359*44/12</f>
        <v>0.68508000000000002</v>
      </c>
    </row>
    <row r="360" spans="3:9" ht="14.25" customHeight="1" x14ac:dyDescent="0.15">
      <c r="C360" s="23" t="s">
        <v>94</v>
      </c>
      <c r="D360" s="24">
        <v>9272</v>
      </c>
      <c r="E360" s="25" t="s">
        <v>203</v>
      </c>
      <c r="F360" s="26">
        <v>360</v>
      </c>
      <c r="G360" s="27">
        <v>360</v>
      </c>
      <c r="H360" s="28">
        <v>0.18612000000000001</v>
      </c>
      <c r="I360" s="22">
        <f>'Calculs papier '!$H360*44/12</f>
        <v>0.68244000000000005</v>
      </c>
    </row>
    <row r="361" spans="3:9" ht="14.25" customHeight="1" x14ac:dyDescent="0.15">
      <c r="C361" s="20" t="s">
        <v>94</v>
      </c>
      <c r="D361" s="60">
        <v>8016</v>
      </c>
      <c r="E361" s="61" t="s">
        <v>203</v>
      </c>
      <c r="F361" s="62">
        <v>360</v>
      </c>
      <c r="G361" s="21">
        <v>360</v>
      </c>
      <c r="H361" s="22">
        <v>0.18554399999999999</v>
      </c>
      <c r="I361" s="22">
        <f>'Calculs papier '!$H361*44/12</f>
        <v>0.68032799999999993</v>
      </c>
    </row>
    <row r="362" spans="3:9" ht="14.25" customHeight="1" x14ac:dyDescent="0.15">
      <c r="C362" s="20" t="s">
        <v>95</v>
      </c>
      <c r="D362" s="60">
        <v>5312</v>
      </c>
      <c r="E362" s="61" t="s">
        <v>96</v>
      </c>
      <c r="F362" s="62">
        <v>360</v>
      </c>
      <c r="G362" s="21">
        <v>360</v>
      </c>
      <c r="H362" s="22">
        <v>0.18503999999999998</v>
      </c>
      <c r="I362" s="22">
        <f>'Calculs papier '!$H362*44/12</f>
        <v>0.67847999999999997</v>
      </c>
    </row>
    <row r="363" spans="3:9" ht="14.25" customHeight="1" x14ac:dyDescent="0.15">
      <c r="C363" s="23" t="s">
        <v>89</v>
      </c>
      <c r="D363" s="24">
        <v>9006</v>
      </c>
      <c r="E363" s="25" t="s">
        <v>90</v>
      </c>
      <c r="F363" s="26">
        <v>360</v>
      </c>
      <c r="G363" s="27">
        <v>360</v>
      </c>
      <c r="H363" s="28">
        <v>0.18359999999999999</v>
      </c>
      <c r="I363" s="22">
        <f>'Calculs papier '!$H363*44/12</f>
        <v>0.67319999999999991</v>
      </c>
    </row>
    <row r="364" spans="3:9" ht="14.25" customHeight="1" x14ac:dyDescent="0.15">
      <c r="C364" s="20" t="s">
        <v>123</v>
      </c>
      <c r="D364" s="60">
        <v>8062</v>
      </c>
      <c r="E364" s="61" t="s">
        <v>185</v>
      </c>
      <c r="F364" s="62">
        <v>360</v>
      </c>
      <c r="G364" s="21">
        <v>360</v>
      </c>
      <c r="H364" s="22">
        <v>0.18359999999999999</v>
      </c>
      <c r="I364" s="22">
        <f>'Calculs papier '!$H364*44/12</f>
        <v>0.67319999999999991</v>
      </c>
    </row>
    <row r="365" spans="3:9" ht="14.25" customHeight="1" x14ac:dyDescent="0.15">
      <c r="C365" s="23" t="s">
        <v>157</v>
      </c>
      <c r="D365" s="24">
        <v>5814</v>
      </c>
      <c r="E365" s="25" t="s">
        <v>197</v>
      </c>
      <c r="F365" s="26">
        <v>360</v>
      </c>
      <c r="G365" s="27">
        <v>360</v>
      </c>
      <c r="H365" s="28">
        <v>0.18359999999999999</v>
      </c>
      <c r="I365" s="22">
        <f>'Calculs papier '!$H365*44/12</f>
        <v>0.67319999999999991</v>
      </c>
    </row>
    <row r="366" spans="3:9" ht="14.25" customHeight="1" x14ac:dyDescent="0.15">
      <c r="C366" s="23" t="s">
        <v>124</v>
      </c>
      <c r="D366" s="24">
        <v>9237</v>
      </c>
      <c r="E366" s="25" t="s">
        <v>192</v>
      </c>
      <c r="F366" s="26">
        <v>360</v>
      </c>
      <c r="G366" s="27">
        <v>360</v>
      </c>
      <c r="H366" s="28">
        <v>0.18143999999999999</v>
      </c>
      <c r="I366" s="22">
        <f>'Calculs papier '!$H366*44/12</f>
        <v>0.66527999999999998</v>
      </c>
    </row>
    <row r="367" spans="3:9" ht="14.25" customHeight="1" x14ac:dyDescent="0.15">
      <c r="C367" s="20" t="s">
        <v>141</v>
      </c>
      <c r="D367" s="60">
        <v>5726</v>
      </c>
      <c r="E367" s="61" t="s">
        <v>200</v>
      </c>
      <c r="F367" s="62">
        <v>360</v>
      </c>
      <c r="G367" s="21">
        <v>360</v>
      </c>
      <c r="H367" s="22">
        <v>0.18143999999999999</v>
      </c>
      <c r="I367" s="22">
        <f>'Calculs papier '!$H367*44/12</f>
        <v>0.66527999999999998</v>
      </c>
    </row>
    <row r="368" spans="3:9" ht="14.25" customHeight="1" x14ac:dyDescent="0.15">
      <c r="C368" s="20" t="s">
        <v>106</v>
      </c>
      <c r="D368" s="60">
        <v>5723</v>
      </c>
      <c r="E368" s="61" t="s">
        <v>221</v>
      </c>
      <c r="F368" s="62">
        <v>360</v>
      </c>
      <c r="G368" s="21">
        <v>360</v>
      </c>
      <c r="H368" s="22">
        <v>0.18036000000000002</v>
      </c>
      <c r="I368" s="22">
        <f>'Calculs papier '!$H368*44/12</f>
        <v>0.66132000000000002</v>
      </c>
    </row>
    <row r="369" spans="3:9" ht="14.25" customHeight="1" x14ac:dyDescent="0.15">
      <c r="C369" s="23" t="s">
        <v>100</v>
      </c>
      <c r="D369" s="24">
        <v>8705</v>
      </c>
      <c r="E369" s="25" t="s">
        <v>101</v>
      </c>
      <c r="F369" s="26">
        <v>360</v>
      </c>
      <c r="G369" s="27">
        <v>360</v>
      </c>
      <c r="H369" s="28">
        <v>0.18000359999999999</v>
      </c>
      <c r="I369" s="22">
        <f>'Calculs papier '!$H369*44/12</f>
        <v>0.66001319999999997</v>
      </c>
    </row>
    <row r="370" spans="3:9" ht="14.25" customHeight="1" x14ac:dyDescent="0.15">
      <c r="C370" s="20" t="s">
        <v>97</v>
      </c>
      <c r="D370" s="60">
        <v>9314</v>
      </c>
      <c r="E370" s="61" t="s">
        <v>98</v>
      </c>
      <c r="F370" s="62">
        <v>360</v>
      </c>
      <c r="G370" s="21">
        <v>360</v>
      </c>
      <c r="H370" s="22">
        <v>0.18</v>
      </c>
      <c r="I370" s="22">
        <f>'Calculs papier '!$H370*44/12</f>
        <v>0.66</v>
      </c>
    </row>
    <row r="371" spans="3:9" ht="14.25" customHeight="1" x14ac:dyDescent="0.15">
      <c r="C371" s="23" t="s">
        <v>95</v>
      </c>
      <c r="D371" s="24">
        <v>8308</v>
      </c>
      <c r="E371" s="25" t="s">
        <v>96</v>
      </c>
      <c r="F371" s="26">
        <v>360</v>
      </c>
      <c r="G371" s="27">
        <v>360</v>
      </c>
      <c r="H371" s="28">
        <v>0.18</v>
      </c>
      <c r="I371" s="22">
        <f>'Calculs papier '!$H371*44/12</f>
        <v>0.66</v>
      </c>
    </row>
    <row r="372" spans="3:9" ht="14.25" customHeight="1" x14ac:dyDescent="0.15">
      <c r="C372" s="23" t="s">
        <v>159</v>
      </c>
      <c r="D372" s="24">
        <v>9202</v>
      </c>
      <c r="E372" s="25" t="s">
        <v>186</v>
      </c>
      <c r="F372" s="26">
        <v>360</v>
      </c>
      <c r="G372" s="27">
        <v>360</v>
      </c>
      <c r="H372" s="28">
        <v>0.18</v>
      </c>
      <c r="I372" s="22">
        <f>'Calculs papier '!$H372*44/12</f>
        <v>0.66</v>
      </c>
    </row>
    <row r="373" spans="3:9" ht="14.25" customHeight="1" x14ac:dyDescent="0.15">
      <c r="C373" s="23" t="s">
        <v>174</v>
      </c>
      <c r="D373" s="24">
        <v>9660</v>
      </c>
      <c r="E373" s="25" t="s">
        <v>189</v>
      </c>
      <c r="F373" s="26">
        <v>360</v>
      </c>
      <c r="G373" s="27">
        <v>360</v>
      </c>
      <c r="H373" s="28">
        <v>0.18</v>
      </c>
      <c r="I373" s="22">
        <f>'Calculs papier '!$H373*44/12</f>
        <v>0.66</v>
      </c>
    </row>
    <row r="374" spans="3:9" ht="14.25" customHeight="1" x14ac:dyDescent="0.15">
      <c r="C374" s="20" t="s">
        <v>87</v>
      </c>
      <c r="D374" s="60">
        <v>5555</v>
      </c>
      <c r="E374" s="61" t="s">
        <v>88</v>
      </c>
      <c r="F374" s="62">
        <v>360</v>
      </c>
      <c r="G374" s="21">
        <v>360</v>
      </c>
      <c r="H374" s="22">
        <v>0.18</v>
      </c>
      <c r="I374" s="22">
        <f>'Calculs papier '!$H374*44/12</f>
        <v>0.66</v>
      </c>
    </row>
    <row r="375" spans="3:9" ht="14.25" customHeight="1" x14ac:dyDescent="0.15">
      <c r="C375" s="23" t="s">
        <v>87</v>
      </c>
      <c r="D375" s="24">
        <v>7502</v>
      </c>
      <c r="E375" s="25" t="s">
        <v>88</v>
      </c>
      <c r="F375" s="26">
        <v>360</v>
      </c>
      <c r="G375" s="27">
        <v>360</v>
      </c>
      <c r="H375" s="28">
        <v>0.18</v>
      </c>
      <c r="I375" s="22">
        <f>'Calculs papier '!$H375*44/12</f>
        <v>0.66</v>
      </c>
    </row>
    <row r="376" spans="3:9" ht="14.25" customHeight="1" x14ac:dyDescent="0.15">
      <c r="C376" s="20" t="s">
        <v>144</v>
      </c>
      <c r="D376" s="60">
        <v>5737</v>
      </c>
      <c r="E376" s="61" t="s">
        <v>145</v>
      </c>
      <c r="F376" s="62">
        <v>360</v>
      </c>
      <c r="G376" s="21">
        <v>360</v>
      </c>
      <c r="H376" s="22">
        <v>0.18</v>
      </c>
      <c r="I376" s="22">
        <f>'Calculs papier '!$H376*44/12</f>
        <v>0.66</v>
      </c>
    </row>
    <row r="377" spans="3:9" ht="14.25" customHeight="1" x14ac:dyDescent="0.15">
      <c r="C377" s="23" t="s">
        <v>144</v>
      </c>
      <c r="D377" s="24">
        <v>7203</v>
      </c>
      <c r="E377" s="25" t="s">
        <v>145</v>
      </c>
      <c r="F377" s="26">
        <v>360</v>
      </c>
      <c r="G377" s="27">
        <v>360</v>
      </c>
      <c r="H377" s="28">
        <v>0.18</v>
      </c>
      <c r="I377" s="22">
        <f>'Calculs papier '!$H377*44/12</f>
        <v>0.66</v>
      </c>
    </row>
    <row r="378" spans="3:9" ht="14.25" customHeight="1" x14ac:dyDescent="0.15">
      <c r="C378" s="20" t="s">
        <v>89</v>
      </c>
      <c r="D378" s="60">
        <v>9725</v>
      </c>
      <c r="E378" s="61" t="s">
        <v>90</v>
      </c>
      <c r="F378" s="62">
        <v>360</v>
      </c>
      <c r="G378" s="21">
        <v>360</v>
      </c>
      <c r="H378" s="22">
        <v>0.1796256</v>
      </c>
      <c r="I378" s="22">
        <f>'Calculs papier '!$H378*44/12</f>
        <v>0.65862719999999997</v>
      </c>
    </row>
    <row r="379" spans="3:9" ht="14.25" customHeight="1" x14ac:dyDescent="0.15">
      <c r="C379" s="20" t="s">
        <v>95</v>
      </c>
      <c r="D379" s="60">
        <v>7102</v>
      </c>
      <c r="E379" s="61" t="s">
        <v>96</v>
      </c>
      <c r="F379" s="62">
        <v>360</v>
      </c>
      <c r="G379" s="21">
        <v>360</v>
      </c>
      <c r="H379" s="22">
        <v>0.17784</v>
      </c>
      <c r="I379" s="22">
        <f>'Calculs papier '!$H379*44/12</f>
        <v>0.65207999999999999</v>
      </c>
    </row>
    <row r="380" spans="3:9" ht="14.25" customHeight="1" x14ac:dyDescent="0.15">
      <c r="C380" s="23" t="s">
        <v>102</v>
      </c>
      <c r="D380" s="24">
        <v>4202</v>
      </c>
      <c r="E380" s="25" t="s">
        <v>156</v>
      </c>
      <c r="F380" s="26">
        <v>360</v>
      </c>
      <c r="G380" s="27">
        <v>360</v>
      </c>
      <c r="H380" s="28">
        <v>0.17735209457415263</v>
      </c>
      <c r="I380" s="22">
        <f>'Calculs papier '!$H380*44/12</f>
        <v>0.65029101343855966</v>
      </c>
    </row>
    <row r="381" spans="3:9" ht="14.25" customHeight="1" x14ac:dyDescent="0.15">
      <c r="C381" s="23" t="s">
        <v>76</v>
      </c>
      <c r="D381" s="24">
        <v>3716</v>
      </c>
      <c r="E381" s="25" t="s">
        <v>125</v>
      </c>
      <c r="F381" s="26">
        <v>360</v>
      </c>
      <c r="G381" s="27">
        <v>360</v>
      </c>
      <c r="H381" s="28">
        <v>0.17714212272000002</v>
      </c>
      <c r="I381" s="22">
        <f>'Calculs papier '!$H381*44/12</f>
        <v>0.64952111664000001</v>
      </c>
    </row>
    <row r="382" spans="3:9" ht="14.25" customHeight="1" x14ac:dyDescent="0.15">
      <c r="C382" s="23" t="s">
        <v>114</v>
      </c>
      <c r="D382" s="24">
        <v>8342</v>
      </c>
      <c r="E382" s="25" t="s">
        <v>137</v>
      </c>
      <c r="F382" s="26">
        <v>360</v>
      </c>
      <c r="G382" s="27">
        <v>360</v>
      </c>
      <c r="H382" s="28">
        <v>0.1764</v>
      </c>
      <c r="I382" s="22">
        <f>'Calculs papier '!$H382*44/12</f>
        <v>0.64679999999999993</v>
      </c>
    </row>
    <row r="383" spans="3:9" ht="14.25" customHeight="1" x14ac:dyDescent="0.15">
      <c r="C383" s="20" t="s">
        <v>100</v>
      </c>
      <c r="D383" s="60">
        <v>6464</v>
      </c>
      <c r="E383" s="61" t="s">
        <v>101</v>
      </c>
      <c r="F383" s="62">
        <v>360</v>
      </c>
      <c r="G383" s="21">
        <v>360</v>
      </c>
      <c r="H383" s="22">
        <v>0.1764</v>
      </c>
      <c r="I383" s="22">
        <f>'Calculs papier '!$H383*44/12</f>
        <v>0.64679999999999993</v>
      </c>
    </row>
    <row r="384" spans="3:9" ht="14.25" customHeight="1" x14ac:dyDescent="0.15">
      <c r="C384" s="23" t="s">
        <v>175</v>
      </c>
      <c r="D384" s="24">
        <v>5865</v>
      </c>
      <c r="E384" s="25" t="s">
        <v>204</v>
      </c>
      <c r="F384" s="26">
        <v>360</v>
      </c>
      <c r="G384" s="27">
        <v>360</v>
      </c>
      <c r="H384" s="28">
        <v>0.1764</v>
      </c>
      <c r="I384" s="22">
        <f>'Calculs papier '!$H384*44/12</f>
        <v>0.64679999999999993</v>
      </c>
    </row>
    <row r="385" spans="3:9" ht="14.25" customHeight="1" x14ac:dyDescent="0.15">
      <c r="C385" s="20" t="s">
        <v>102</v>
      </c>
      <c r="D385" s="60">
        <v>9672</v>
      </c>
      <c r="E385" s="61" t="s">
        <v>156</v>
      </c>
      <c r="F385" s="62">
        <v>360</v>
      </c>
      <c r="G385" s="21">
        <v>360</v>
      </c>
      <c r="H385" s="22">
        <v>0.17279999999999998</v>
      </c>
      <c r="I385" s="22">
        <f>'Calculs papier '!$H385*44/12</f>
        <v>0.63359999999999994</v>
      </c>
    </row>
    <row r="386" spans="3:9" ht="14.25" customHeight="1" x14ac:dyDescent="0.15">
      <c r="C386" s="20" t="s">
        <v>138</v>
      </c>
      <c r="D386" s="60">
        <v>9177</v>
      </c>
      <c r="E386" s="61" t="s">
        <v>222</v>
      </c>
      <c r="F386" s="62">
        <v>360</v>
      </c>
      <c r="G386" s="21">
        <v>360</v>
      </c>
      <c r="H386" s="22">
        <v>0.17279999999999998</v>
      </c>
      <c r="I386" s="22">
        <f>'Calculs papier '!$H386*44/12</f>
        <v>0.63359999999999994</v>
      </c>
    </row>
    <row r="387" spans="3:9" ht="14.25" customHeight="1" x14ac:dyDescent="0.15">
      <c r="C387" s="23" t="s">
        <v>180</v>
      </c>
      <c r="D387" s="24">
        <v>9098</v>
      </c>
      <c r="E387" s="25" t="s">
        <v>212</v>
      </c>
      <c r="F387" s="26">
        <v>360</v>
      </c>
      <c r="G387" s="27">
        <v>360</v>
      </c>
      <c r="H387" s="28">
        <v>0.16919999999999999</v>
      </c>
      <c r="I387" s="22">
        <f>'Calculs papier '!$H387*44/12</f>
        <v>0.62039999999999995</v>
      </c>
    </row>
    <row r="388" spans="3:9" ht="14.25" customHeight="1" x14ac:dyDescent="0.15">
      <c r="C388" s="23" t="s">
        <v>115</v>
      </c>
      <c r="D388" s="24">
        <v>9016</v>
      </c>
      <c r="E388" s="25" t="s">
        <v>213</v>
      </c>
      <c r="F388" s="26">
        <v>360</v>
      </c>
      <c r="G388" s="27">
        <v>360</v>
      </c>
      <c r="H388" s="28">
        <v>0.1674648523636362</v>
      </c>
      <c r="I388" s="22">
        <f>'Calculs papier '!$H388*44/12</f>
        <v>0.61403779199999942</v>
      </c>
    </row>
    <row r="389" spans="3:9" ht="14.25" customHeight="1" x14ac:dyDescent="0.15">
      <c r="C389" s="23" t="s">
        <v>87</v>
      </c>
      <c r="D389" s="24">
        <v>9443</v>
      </c>
      <c r="E389" s="25" t="s">
        <v>88</v>
      </c>
      <c r="F389" s="26">
        <v>360</v>
      </c>
      <c r="G389" s="27">
        <v>360</v>
      </c>
      <c r="H389" s="28">
        <v>0.1656</v>
      </c>
      <c r="I389" s="22">
        <f>'Calculs papier '!$H389*44/12</f>
        <v>0.60719999999999996</v>
      </c>
    </row>
    <row r="390" spans="3:9" ht="14.25" customHeight="1" x14ac:dyDescent="0.15">
      <c r="C390" s="23" t="s">
        <v>124</v>
      </c>
      <c r="D390" s="24">
        <v>3302</v>
      </c>
      <c r="E390" s="25" t="s">
        <v>192</v>
      </c>
      <c r="F390" s="26">
        <v>360</v>
      </c>
      <c r="G390" s="27">
        <v>360</v>
      </c>
      <c r="H390" s="28">
        <v>0.1638</v>
      </c>
      <c r="I390" s="22">
        <f>'Calculs papier '!$H390*44/12</f>
        <v>0.60060000000000002</v>
      </c>
    </row>
    <row r="391" spans="3:9" ht="14.25" customHeight="1" x14ac:dyDescent="0.15">
      <c r="C391" s="20" t="s">
        <v>112</v>
      </c>
      <c r="D391" s="60">
        <v>8451</v>
      </c>
      <c r="E391" s="61" t="s">
        <v>113</v>
      </c>
      <c r="F391" s="62">
        <v>360</v>
      </c>
      <c r="G391" s="21">
        <v>360</v>
      </c>
      <c r="H391" s="22">
        <v>0.16200000000000001</v>
      </c>
      <c r="I391" s="22">
        <f>'Calculs papier '!$H391*44/12</f>
        <v>0.59399999999999997</v>
      </c>
    </row>
    <row r="392" spans="3:9" ht="14.25" customHeight="1" x14ac:dyDescent="0.15">
      <c r="C392" s="23" t="s">
        <v>87</v>
      </c>
      <c r="D392" s="24">
        <v>7984</v>
      </c>
      <c r="E392" s="25" t="s">
        <v>88</v>
      </c>
      <c r="F392" s="26">
        <v>360</v>
      </c>
      <c r="G392" s="27">
        <v>360</v>
      </c>
      <c r="H392" s="28">
        <v>0.16110545458154507</v>
      </c>
      <c r="I392" s="22">
        <f>'Calculs papier '!$H392*44/12</f>
        <v>0.59072000013233195</v>
      </c>
    </row>
    <row r="393" spans="3:9" ht="14.25" customHeight="1" x14ac:dyDescent="0.15">
      <c r="C393" s="20" t="s">
        <v>87</v>
      </c>
      <c r="D393" s="60">
        <v>8141</v>
      </c>
      <c r="E393" s="61" t="s">
        <v>88</v>
      </c>
      <c r="F393" s="62">
        <v>360</v>
      </c>
      <c r="G393" s="21">
        <v>360</v>
      </c>
      <c r="H393" s="22">
        <v>0.15918368759999998</v>
      </c>
      <c r="I393" s="22">
        <f>'Calculs papier '!$H393*44/12</f>
        <v>0.58367352119999993</v>
      </c>
    </row>
    <row r="394" spans="3:9" ht="14.25" customHeight="1" x14ac:dyDescent="0.15">
      <c r="C394" s="23" t="s">
        <v>87</v>
      </c>
      <c r="D394" s="24">
        <v>9362</v>
      </c>
      <c r="E394" s="25" t="s">
        <v>88</v>
      </c>
      <c r="F394" s="26">
        <v>360</v>
      </c>
      <c r="G394" s="27">
        <v>360</v>
      </c>
      <c r="H394" s="28">
        <v>0.15908040000000001</v>
      </c>
      <c r="I394" s="22">
        <f>'Calculs papier '!$H394*44/12</f>
        <v>0.5832948</v>
      </c>
    </row>
    <row r="395" spans="3:9" ht="14.25" customHeight="1" x14ac:dyDescent="0.15">
      <c r="C395" s="20" t="s">
        <v>97</v>
      </c>
      <c r="D395" s="60">
        <v>5604</v>
      </c>
      <c r="E395" s="61" t="s">
        <v>98</v>
      </c>
      <c r="F395" s="62">
        <v>360</v>
      </c>
      <c r="G395" s="21">
        <v>360</v>
      </c>
      <c r="H395" s="22">
        <v>0.15840000000000001</v>
      </c>
      <c r="I395" s="22">
        <f>'Calculs papier '!$H395*44/12</f>
        <v>0.58080000000000009</v>
      </c>
    </row>
    <row r="396" spans="3:9" ht="14.25" customHeight="1" x14ac:dyDescent="0.15">
      <c r="C396" s="20" t="s">
        <v>108</v>
      </c>
      <c r="D396" s="60">
        <v>7828</v>
      </c>
      <c r="E396" s="61" t="s">
        <v>201</v>
      </c>
      <c r="F396" s="62">
        <v>360</v>
      </c>
      <c r="G396" s="21">
        <v>360</v>
      </c>
      <c r="H396" s="22">
        <v>0.15840000000000001</v>
      </c>
      <c r="I396" s="22">
        <f>'Calculs papier '!$H396*44/12</f>
        <v>0.58080000000000009</v>
      </c>
    </row>
    <row r="397" spans="3:9" ht="14.25" customHeight="1" x14ac:dyDescent="0.15">
      <c r="C397" s="20" t="s">
        <v>180</v>
      </c>
      <c r="D397" s="60">
        <v>8564</v>
      </c>
      <c r="E397" s="61" t="s">
        <v>212</v>
      </c>
      <c r="F397" s="62">
        <v>360</v>
      </c>
      <c r="G397" s="21">
        <v>360</v>
      </c>
      <c r="H397" s="22">
        <v>0.15768000000000001</v>
      </c>
      <c r="I397" s="22">
        <f>'Calculs papier '!$H397*44/12</f>
        <v>0.57816000000000012</v>
      </c>
    </row>
    <row r="398" spans="3:9" ht="14.25" customHeight="1" x14ac:dyDescent="0.15">
      <c r="C398" s="23" t="s">
        <v>142</v>
      </c>
      <c r="D398" s="24">
        <v>9564</v>
      </c>
      <c r="E398" s="25" t="s">
        <v>187</v>
      </c>
      <c r="F398" s="26">
        <v>360</v>
      </c>
      <c r="G398" s="27">
        <v>360</v>
      </c>
      <c r="H398" s="28">
        <v>0.15552000000000002</v>
      </c>
      <c r="I398" s="22">
        <f>'Calculs papier '!$H398*44/12</f>
        <v>0.57024000000000008</v>
      </c>
    </row>
    <row r="399" spans="3:9" ht="14.25" customHeight="1" x14ac:dyDescent="0.15">
      <c r="C399" s="23" t="s">
        <v>100</v>
      </c>
      <c r="D399" s="24">
        <v>7340</v>
      </c>
      <c r="E399" s="25" t="s">
        <v>101</v>
      </c>
      <c r="F399" s="26">
        <v>360</v>
      </c>
      <c r="G399" s="27">
        <v>360</v>
      </c>
      <c r="H399" s="28">
        <v>0.15480000000000002</v>
      </c>
      <c r="I399" s="22">
        <f>'Calculs papier '!$H399*44/12</f>
        <v>0.5676000000000001</v>
      </c>
    </row>
    <row r="400" spans="3:9" ht="14.25" customHeight="1" x14ac:dyDescent="0.15">
      <c r="C400" s="23" t="s">
        <v>87</v>
      </c>
      <c r="D400" s="24">
        <v>8140</v>
      </c>
      <c r="E400" s="25" t="s">
        <v>88</v>
      </c>
      <c r="F400" s="26">
        <v>360</v>
      </c>
      <c r="G400" s="27">
        <v>360</v>
      </c>
      <c r="H400" s="28">
        <v>0.15480000000000002</v>
      </c>
      <c r="I400" s="22">
        <f>'Calculs papier '!$H400*44/12</f>
        <v>0.5676000000000001</v>
      </c>
    </row>
    <row r="401" spans="3:9" ht="14.25" customHeight="1" x14ac:dyDescent="0.15">
      <c r="C401" s="23" t="s">
        <v>178</v>
      </c>
      <c r="D401" s="24">
        <v>8082</v>
      </c>
      <c r="E401" s="25" t="s">
        <v>190</v>
      </c>
      <c r="F401" s="26">
        <v>360</v>
      </c>
      <c r="G401" s="27">
        <v>360</v>
      </c>
      <c r="H401" s="28">
        <v>0.15407999999999999</v>
      </c>
      <c r="I401" s="22">
        <f>'Calculs papier '!$H401*44/12</f>
        <v>0.56496000000000002</v>
      </c>
    </row>
    <row r="402" spans="3:9" ht="14.25" customHeight="1" x14ac:dyDescent="0.15">
      <c r="C402" s="23" t="s">
        <v>142</v>
      </c>
      <c r="D402" s="24">
        <v>8101</v>
      </c>
      <c r="E402" s="25" t="s">
        <v>187</v>
      </c>
      <c r="F402" s="26">
        <v>360</v>
      </c>
      <c r="G402" s="27">
        <v>360</v>
      </c>
      <c r="H402" s="28">
        <v>0.1512</v>
      </c>
      <c r="I402" s="22">
        <f>'Calculs papier '!$H402*44/12</f>
        <v>0.5544</v>
      </c>
    </row>
    <row r="403" spans="3:9" ht="14.25" customHeight="1" x14ac:dyDescent="0.15">
      <c r="C403" s="23" t="s">
        <v>97</v>
      </c>
      <c r="D403" s="24">
        <v>6622</v>
      </c>
      <c r="E403" s="25" t="s">
        <v>98</v>
      </c>
      <c r="F403" s="26">
        <v>360</v>
      </c>
      <c r="G403" s="27">
        <v>360</v>
      </c>
      <c r="H403" s="28">
        <v>0.14759999999999998</v>
      </c>
      <c r="I403" s="22">
        <f>'Calculs papier '!$H403*44/12</f>
        <v>0.5411999999999999</v>
      </c>
    </row>
    <row r="404" spans="3:9" ht="14.25" customHeight="1" x14ac:dyDescent="0.15">
      <c r="C404" s="20" t="s">
        <v>76</v>
      </c>
      <c r="D404" s="60">
        <v>3114</v>
      </c>
      <c r="E404" s="61" t="s">
        <v>125</v>
      </c>
      <c r="F404" s="62">
        <v>360</v>
      </c>
      <c r="G404" s="21">
        <v>360</v>
      </c>
      <c r="H404" s="22">
        <v>0.14580000000000001</v>
      </c>
      <c r="I404" s="22">
        <f>'Calculs papier '!$H404*44/12</f>
        <v>0.53460000000000008</v>
      </c>
    </row>
    <row r="405" spans="3:9" ht="14.25" customHeight="1" x14ac:dyDescent="0.15">
      <c r="C405" s="20" t="s">
        <v>120</v>
      </c>
      <c r="D405" s="60">
        <v>4505</v>
      </c>
      <c r="E405" s="61" t="s">
        <v>121</v>
      </c>
      <c r="F405" s="62">
        <v>360</v>
      </c>
      <c r="G405" s="21">
        <v>360</v>
      </c>
      <c r="H405" s="22">
        <v>0.14580000000000001</v>
      </c>
      <c r="I405" s="22">
        <f>'Calculs papier '!$H405*44/12</f>
        <v>0.53460000000000008</v>
      </c>
    </row>
    <row r="406" spans="3:9" ht="14.25" customHeight="1" x14ac:dyDescent="0.15">
      <c r="C406" s="20" t="s">
        <v>87</v>
      </c>
      <c r="D406" s="60">
        <v>5925</v>
      </c>
      <c r="E406" s="61" t="s">
        <v>88</v>
      </c>
      <c r="F406" s="62">
        <v>360</v>
      </c>
      <c r="G406" s="21">
        <v>360</v>
      </c>
      <c r="H406" s="22">
        <v>0.14451441120000003</v>
      </c>
      <c r="I406" s="22">
        <f>'Calculs papier '!$H406*44/12</f>
        <v>0.52988617440000008</v>
      </c>
    </row>
    <row r="407" spans="3:9" ht="14.25" customHeight="1" x14ac:dyDescent="0.15">
      <c r="C407" s="20" t="s">
        <v>123</v>
      </c>
      <c r="D407" s="60">
        <v>9209</v>
      </c>
      <c r="E407" s="61" t="s">
        <v>185</v>
      </c>
      <c r="F407" s="62">
        <v>360</v>
      </c>
      <c r="G407" s="21">
        <v>360</v>
      </c>
      <c r="H407" s="22">
        <v>0.14399999999999999</v>
      </c>
      <c r="I407" s="22">
        <f>'Calculs papier '!$H407*44/12</f>
        <v>0.52799999999999991</v>
      </c>
    </row>
    <row r="408" spans="3:9" ht="14.25" customHeight="1" x14ac:dyDescent="0.15">
      <c r="C408" s="20" t="s">
        <v>95</v>
      </c>
      <c r="D408" s="60">
        <v>1102</v>
      </c>
      <c r="E408" s="61" t="s">
        <v>96</v>
      </c>
      <c r="F408" s="62">
        <v>360</v>
      </c>
      <c r="G408" s="21">
        <v>360</v>
      </c>
      <c r="H408" s="22">
        <v>0.14399999999999999</v>
      </c>
      <c r="I408" s="22">
        <f>'Calculs papier '!$H408*44/12</f>
        <v>0.52799999999999991</v>
      </c>
    </row>
    <row r="409" spans="3:9" ht="14.25" customHeight="1" x14ac:dyDescent="0.15">
      <c r="C409" s="23" t="s">
        <v>87</v>
      </c>
      <c r="D409" s="24">
        <v>7864</v>
      </c>
      <c r="E409" s="25" t="s">
        <v>88</v>
      </c>
      <c r="F409" s="26">
        <v>360</v>
      </c>
      <c r="G409" s="27">
        <v>360</v>
      </c>
      <c r="H409" s="28">
        <v>0.14399999999999999</v>
      </c>
      <c r="I409" s="22">
        <f>'Calculs papier '!$H409*44/12</f>
        <v>0.52799999999999991</v>
      </c>
    </row>
    <row r="410" spans="3:9" ht="14.25" customHeight="1" x14ac:dyDescent="0.15">
      <c r="C410" s="20" t="s">
        <v>138</v>
      </c>
      <c r="D410" s="60">
        <v>6326</v>
      </c>
      <c r="E410" s="61" t="s">
        <v>222</v>
      </c>
      <c r="F410" s="62">
        <v>360</v>
      </c>
      <c r="G410" s="21">
        <v>360</v>
      </c>
      <c r="H410" s="22">
        <v>0.14351159999999988</v>
      </c>
      <c r="I410" s="22">
        <f>'Calculs papier '!$H410*44/12</f>
        <v>0.52620919999999949</v>
      </c>
    </row>
    <row r="411" spans="3:9" ht="14.25" customHeight="1" x14ac:dyDescent="0.15">
      <c r="C411" s="23" t="s">
        <v>76</v>
      </c>
      <c r="D411" s="24">
        <v>5641</v>
      </c>
      <c r="E411" s="25" t="s">
        <v>125</v>
      </c>
      <c r="F411" s="26">
        <v>360</v>
      </c>
      <c r="G411" s="27">
        <v>360</v>
      </c>
      <c r="H411" s="28">
        <v>0.14268586235294123</v>
      </c>
      <c r="I411" s="22">
        <f>'Calculs papier '!$H411*44/12</f>
        <v>0.52318149529411784</v>
      </c>
    </row>
    <row r="412" spans="3:9" ht="14.25" customHeight="1" x14ac:dyDescent="0.15">
      <c r="C412" s="23" t="s">
        <v>120</v>
      </c>
      <c r="D412" s="24">
        <v>9428</v>
      </c>
      <c r="E412" s="25" t="s">
        <v>121</v>
      </c>
      <c r="F412" s="26">
        <v>360</v>
      </c>
      <c r="G412" s="27">
        <v>360</v>
      </c>
      <c r="H412" s="28">
        <v>0.14220000000000002</v>
      </c>
      <c r="I412" s="22">
        <f>'Calculs papier '!$H412*44/12</f>
        <v>0.52140000000000009</v>
      </c>
    </row>
    <row r="413" spans="3:9" ht="14.25" customHeight="1" x14ac:dyDescent="0.15">
      <c r="C413" s="23" t="s">
        <v>87</v>
      </c>
      <c r="D413" s="24">
        <v>3862</v>
      </c>
      <c r="E413" s="25" t="s">
        <v>88</v>
      </c>
      <c r="F413" s="26">
        <v>360</v>
      </c>
      <c r="G413" s="27">
        <v>360</v>
      </c>
      <c r="H413" s="28">
        <v>0.14201611524000002</v>
      </c>
      <c r="I413" s="22">
        <f>'Calculs papier '!$H413*44/12</f>
        <v>0.52072575588000003</v>
      </c>
    </row>
    <row r="414" spans="3:9" ht="14.25" customHeight="1" x14ac:dyDescent="0.15">
      <c r="C414" s="23" t="s">
        <v>114</v>
      </c>
      <c r="D414" s="24">
        <v>8583</v>
      </c>
      <c r="E414" s="25" t="s">
        <v>137</v>
      </c>
      <c r="F414" s="26">
        <v>360</v>
      </c>
      <c r="G414" s="27">
        <v>360</v>
      </c>
      <c r="H414" s="28">
        <v>0.1404</v>
      </c>
      <c r="I414" s="22">
        <f>'Calculs papier '!$H414*44/12</f>
        <v>0.51480000000000004</v>
      </c>
    </row>
    <row r="415" spans="3:9" ht="14.25" customHeight="1" x14ac:dyDescent="0.15">
      <c r="C415" s="20" t="s">
        <v>114</v>
      </c>
      <c r="D415" s="60">
        <v>8541</v>
      </c>
      <c r="E415" s="61" t="s">
        <v>137</v>
      </c>
      <c r="F415" s="62">
        <v>360</v>
      </c>
      <c r="G415" s="21">
        <v>360</v>
      </c>
      <c r="H415" s="22">
        <v>0.1368</v>
      </c>
      <c r="I415" s="22">
        <f>'Calculs papier '!$H415*44/12</f>
        <v>0.50160000000000005</v>
      </c>
    </row>
    <row r="416" spans="3:9" ht="14.25" customHeight="1" x14ac:dyDescent="0.15">
      <c r="C416" s="20" t="s">
        <v>168</v>
      </c>
      <c r="D416" s="60">
        <v>3203</v>
      </c>
      <c r="E416" s="61" t="s">
        <v>223</v>
      </c>
      <c r="F416" s="62">
        <v>360</v>
      </c>
      <c r="G416" s="21">
        <v>360</v>
      </c>
      <c r="H416" s="22">
        <v>0.1368</v>
      </c>
      <c r="I416" s="22">
        <f>'Calculs papier '!$H416*44/12</f>
        <v>0.50160000000000005</v>
      </c>
    </row>
    <row r="417" spans="3:9" ht="14.25" customHeight="1" x14ac:dyDescent="0.15">
      <c r="C417" s="23" t="s">
        <v>112</v>
      </c>
      <c r="D417" s="24">
        <v>3321</v>
      </c>
      <c r="E417" s="25" t="s">
        <v>113</v>
      </c>
      <c r="F417" s="26">
        <v>360</v>
      </c>
      <c r="G417" s="27">
        <v>360</v>
      </c>
      <c r="H417" s="28">
        <v>0.13645320247933879</v>
      </c>
      <c r="I417" s="22">
        <f>'Calculs papier '!$H417*44/12</f>
        <v>0.50032840909090892</v>
      </c>
    </row>
    <row r="418" spans="3:9" ht="14.25" customHeight="1" x14ac:dyDescent="0.15">
      <c r="C418" s="20" t="s">
        <v>167</v>
      </c>
      <c r="D418" s="60">
        <v>4106</v>
      </c>
      <c r="E418" s="61" t="s">
        <v>199</v>
      </c>
      <c r="F418" s="62">
        <v>360</v>
      </c>
      <c r="G418" s="21">
        <v>360</v>
      </c>
      <c r="H418" s="22">
        <v>0.13500000000000001</v>
      </c>
      <c r="I418" s="22">
        <f>'Calculs papier '!$H418*44/12</f>
        <v>0.49500000000000005</v>
      </c>
    </row>
    <row r="419" spans="3:9" ht="14.25" customHeight="1" x14ac:dyDescent="0.15">
      <c r="C419" s="20" t="s">
        <v>76</v>
      </c>
      <c r="D419" s="60">
        <v>9610</v>
      </c>
      <c r="E419" s="61" t="s">
        <v>125</v>
      </c>
      <c r="F419" s="62">
        <v>360</v>
      </c>
      <c r="G419" s="21">
        <v>360</v>
      </c>
      <c r="H419" s="22">
        <v>0.13471920000000001</v>
      </c>
      <c r="I419" s="22">
        <f>'Calculs papier '!$H419*44/12</f>
        <v>0.49397040000000003</v>
      </c>
    </row>
    <row r="420" spans="3:9" ht="14.25" customHeight="1" x14ac:dyDescent="0.15">
      <c r="C420" s="23" t="s">
        <v>142</v>
      </c>
      <c r="D420" s="24">
        <v>7953</v>
      </c>
      <c r="E420" s="25" t="s">
        <v>187</v>
      </c>
      <c r="F420" s="26">
        <v>360</v>
      </c>
      <c r="G420" s="27">
        <v>360</v>
      </c>
      <c r="H420" s="28">
        <v>0.13319999999999999</v>
      </c>
      <c r="I420" s="22">
        <f>'Calculs papier '!$H420*44/12</f>
        <v>0.48839999999999995</v>
      </c>
    </row>
    <row r="421" spans="3:9" ht="14.25" customHeight="1" x14ac:dyDescent="0.15">
      <c r="C421" s="20" t="s">
        <v>142</v>
      </c>
      <c r="D421" s="60">
        <v>8121</v>
      </c>
      <c r="E421" s="61" t="s">
        <v>187</v>
      </c>
      <c r="F421" s="62">
        <v>360</v>
      </c>
      <c r="G421" s="21">
        <v>360</v>
      </c>
      <c r="H421" s="22">
        <v>0.13319999999999999</v>
      </c>
      <c r="I421" s="22">
        <f>'Calculs papier '!$H421*44/12</f>
        <v>0.48839999999999995</v>
      </c>
    </row>
    <row r="422" spans="3:9" ht="14.25" customHeight="1" x14ac:dyDescent="0.15">
      <c r="C422" s="20" t="s">
        <v>149</v>
      </c>
      <c r="D422" s="60">
        <v>8867</v>
      </c>
      <c r="E422" s="61" t="s">
        <v>206</v>
      </c>
      <c r="F422" s="62">
        <v>360</v>
      </c>
      <c r="G422" s="21">
        <v>360</v>
      </c>
      <c r="H422" s="22">
        <v>0.13319999999999999</v>
      </c>
      <c r="I422" s="22">
        <f>'Calculs papier '!$H422*44/12</f>
        <v>0.48839999999999995</v>
      </c>
    </row>
    <row r="423" spans="3:9" ht="14.25" customHeight="1" x14ac:dyDescent="0.15">
      <c r="C423" s="23" t="s">
        <v>76</v>
      </c>
      <c r="D423" s="24">
        <v>9589</v>
      </c>
      <c r="E423" s="25" t="s">
        <v>125</v>
      </c>
      <c r="F423" s="26">
        <v>360</v>
      </c>
      <c r="G423" s="27">
        <v>360</v>
      </c>
      <c r="H423" s="28">
        <v>0.13024529112225097</v>
      </c>
      <c r="I423" s="22">
        <f>'Calculs papier '!$H423*44/12</f>
        <v>0.47756606744825358</v>
      </c>
    </row>
    <row r="424" spans="3:9" ht="14.25" customHeight="1" x14ac:dyDescent="0.15">
      <c r="C424" s="23" t="s">
        <v>114</v>
      </c>
      <c r="D424" s="24">
        <v>4211</v>
      </c>
      <c r="E424" s="25" t="s">
        <v>137</v>
      </c>
      <c r="F424" s="26">
        <v>360</v>
      </c>
      <c r="G424" s="27">
        <v>360</v>
      </c>
      <c r="H424" s="28">
        <v>0.12959999999999999</v>
      </c>
      <c r="I424" s="22">
        <f>'Calculs papier '!$H424*44/12</f>
        <v>0.47520000000000001</v>
      </c>
    </row>
    <row r="425" spans="3:9" ht="14.25" customHeight="1" x14ac:dyDescent="0.15">
      <c r="C425" s="20" t="s">
        <v>100</v>
      </c>
      <c r="D425" s="60">
        <v>9535</v>
      </c>
      <c r="E425" s="61" t="s">
        <v>101</v>
      </c>
      <c r="F425" s="62">
        <v>360</v>
      </c>
      <c r="G425" s="21">
        <v>360</v>
      </c>
      <c r="H425" s="22">
        <v>0.12959999999999999</v>
      </c>
      <c r="I425" s="22">
        <f>'Calculs papier '!$H425*44/12</f>
        <v>0.47520000000000001</v>
      </c>
    </row>
    <row r="426" spans="3:9" ht="14.25" customHeight="1" x14ac:dyDescent="0.15">
      <c r="C426" s="23" t="s">
        <v>138</v>
      </c>
      <c r="D426" s="24">
        <v>8065</v>
      </c>
      <c r="E426" s="25" t="s">
        <v>222</v>
      </c>
      <c r="F426" s="26">
        <v>360</v>
      </c>
      <c r="G426" s="27">
        <v>360</v>
      </c>
      <c r="H426" s="28">
        <v>0.12959999999999999</v>
      </c>
      <c r="I426" s="22">
        <f>'Calculs papier '!$H426*44/12</f>
        <v>0.47520000000000001</v>
      </c>
    </row>
    <row r="427" spans="3:9" ht="14.25" customHeight="1" x14ac:dyDescent="0.15">
      <c r="C427" s="23" t="s">
        <v>112</v>
      </c>
      <c r="D427" s="24">
        <v>8531</v>
      </c>
      <c r="E427" s="25" t="s">
        <v>113</v>
      </c>
      <c r="F427" s="26">
        <v>360</v>
      </c>
      <c r="G427" s="27">
        <v>360</v>
      </c>
      <c r="H427" s="28">
        <v>0.12959999999999999</v>
      </c>
      <c r="I427" s="22">
        <f>'Calculs papier '!$H427*44/12</f>
        <v>0.47520000000000001</v>
      </c>
    </row>
    <row r="428" spans="3:9" ht="14.25" customHeight="1" x14ac:dyDescent="0.15">
      <c r="C428" s="23" t="s">
        <v>175</v>
      </c>
      <c r="D428" s="24">
        <v>7867</v>
      </c>
      <c r="E428" s="25" t="s">
        <v>204</v>
      </c>
      <c r="F428" s="26">
        <v>360</v>
      </c>
      <c r="G428" s="27">
        <v>360</v>
      </c>
      <c r="H428" s="28">
        <v>0.12959999999999999</v>
      </c>
      <c r="I428" s="22">
        <f>'Calculs papier '!$H428*44/12</f>
        <v>0.47520000000000001</v>
      </c>
    </row>
    <row r="429" spans="3:9" ht="14.25" customHeight="1" x14ac:dyDescent="0.15">
      <c r="C429" s="20" t="s">
        <v>87</v>
      </c>
      <c r="D429" s="60">
        <v>8272</v>
      </c>
      <c r="E429" s="61" t="s">
        <v>88</v>
      </c>
      <c r="F429" s="62">
        <v>360</v>
      </c>
      <c r="G429" s="21">
        <v>360</v>
      </c>
      <c r="H429" s="22">
        <v>0.129068604</v>
      </c>
      <c r="I429" s="22">
        <f>'Calculs papier '!$H429*44/12</f>
        <v>0.47325154799999997</v>
      </c>
    </row>
    <row r="430" spans="3:9" ht="14.25" customHeight="1" x14ac:dyDescent="0.15">
      <c r="C430" s="23" t="s">
        <v>122</v>
      </c>
      <c r="D430" s="24">
        <v>9875</v>
      </c>
      <c r="E430" s="25" t="s">
        <v>224</v>
      </c>
      <c r="F430" s="26">
        <v>360</v>
      </c>
      <c r="G430" s="27">
        <v>360</v>
      </c>
      <c r="H430" s="28">
        <v>0.12780000000000361</v>
      </c>
      <c r="I430" s="22">
        <f>'Calculs papier '!$H430*44/12</f>
        <v>0.46860000000001323</v>
      </c>
    </row>
    <row r="431" spans="3:9" ht="14.25" customHeight="1" x14ac:dyDescent="0.15">
      <c r="C431" s="20" t="s">
        <v>100</v>
      </c>
      <c r="D431" s="60">
        <v>8227</v>
      </c>
      <c r="E431" s="61" t="s">
        <v>101</v>
      </c>
      <c r="F431" s="62">
        <v>360</v>
      </c>
      <c r="G431" s="21">
        <v>360</v>
      </c>
      <c r="H431" s="22">
        <v>0.12599999999999997</v>
      </c>
      <c r="I431" s="22">
        <f>'Calculs papier '!$H431*44/12</f>
        <v>0.46199999999999991</v>
      </c>
    </row>
    <row r="432" spans="3:9" ht="14.25" customHeight="1" x14ac:dyDescent="0.15">
      <c r="C432" s="23" t="s">
        <v>135</v>
      </c>
      <c r="D432" s="24">
        <v>5815</v>
      </c>
      <c r="E432" s="25" t="s">
        <v>208</v>
      </c>
      <c r="F432" s="26">
        <v>360</v>
      </c>
      <c r="G432" s="27">
        <v>360</v>
      </c>
      <c r="H432" s="28">
        <v>0.12599999999999997</v>
      </c>
      <c r="I432" s="22">
        <f>'Calculs papier '!$H432*44/12</f>
        <v>0.46199999999999991</v>
      </c>
    </row>
    <row r="433" spans="3:9" ht="14.25" customHeight="1" x14ac:dyDescent="0.15">
      <c r="C433" s="20" t="s">
        <v>157</v>
      </c>
      <c r="D433" s="60">
        <v>3828</v>
      </c>
      <c r="E433" s="61" t="s">
        <v>197</v>
      </c>
      <c r="F433" s="62">
        <v>360</v>
      </c>
      <c r="G433" s="21">
        <v>360</v>
      </c>
      <c r="H433" s="22">
        <v>0.12599999999999997</v>
      </c>
      <c r="I433" s="22">
        <f>'Calculs papier '!$H433*44/12</f>
        <v>0.46199999999999991</v>
      </c>
    </row>
    <row r="434" spans="3:9" ht="14.25" customHeight="1" x14ac:dyDescent="0.15">
      <c r="C434" s="20" t="s">
        <v>157</v>
      </c>
      <c r="D434" s="60">
        <v>9469</v>
      </c>
      <c r="E434" s="61" t="s">
        <v>197</v>
      </c>
      <c r="F434" s="62">
        <v>360</v>
      </c>
      <c r="G434" s="21">
        <v>360</v>
      </c>
      <c r="H434" s="22">
        <v>0.12599999999999997</v>
      </c>
      <c r="I434" s="22">
        <f>'Calculs papier '!$H434*44/12</f>
        <v>0.46199999999999991</v>
      </c>
    </row>
    <row r="435" spans="3:9" ht="14.25" customHeight="1" x14ac:dyDescent="0.15">
      <c r="C435" s="23" t="s">
        <v>87</v>
      </c>
      <c r="D435" s="24">
        <v>8259</v>
      </c>
      <c r="E435" s="25" t="s">
        <v>88</v>
      </c>
      <c r="F435" s="26">
        <v>360</v>
      </c>
      <c r="G435" s="27">
        <v>360</v>
      </c>
      <c r="H435" s="28">
        <v>0.12240000000000001</v>
      </c>
      <c r="I435" s="22">
        <f>'Calculs papier '!$H435*44/12</f>
        <v>0.44880000000000003</v>
      </c>
    </row>
    <row r="436" spans="3:9" ht="14.25" customHeight="1" x14ac:dyDescent="0.15">
      <c r="C436" s="20" t="s">
        <v>87</v>
      </c>
      <c r="D436" s="60">
        <v>9446</v>
      </c>
      <c r="E436" s="61" t="s">
        <v>88</v>
      </c>
      <c r="F436" s="62">
        <v>360</v>
      </c>
      <c r="G436" s="21">
        <v>360</v>
      </c>
      <c r="H436" s="22">
        <v>0.12112375042219249</v>
      </c>
      <c r="I436" s="22">
        <f>'Calculs papier '!$H436*44/12</f>
        <v>0.44412041821470583</v>
      </c>
    </row>
    <row r="437" spans="3:9" ht="14.25" customHeight="1" x14ac:dyDescent="0.15">
      <c r="C437" s="20" t="s">
        <v>112</v>
      </c>
      <c r="D437" s="60">
        <v>7920</v>
      </c>
      <c r="E437" s="61" t="s">
        <v>113</v>
      </c>
      <c r="F437" s="62">
        <v>360</v>
      </c>
      <c r="G437" s="21">
        <v>360</v>
      </c>
      <c r="H437" s="22">
        <v>0.12096000000000001</v>
      </c>
      <c r="I437" s="22">
        <f>'Calculs papier '!$H437*44/12</f>
        <v>0.44352000000000008</v>
      </c>
    </row>
    <row r="438" spans="3:9" ht="14.25" customHeight="1" x14ac:dyDescent="0.15">
      <c r="C438" s="23" t="s">
        <v>94</v>
      </c>
      <c r="D438" s="24">
        <v>7922</v>
      </c>
      <c r="E438" s="25" t="s">
        <v>203</v>
      </c>
      <c r="F438" s="26">
        <v>360</v>
      </c>
      <c r="G438" s="27">
        <v>360</v>
      </c>
      <c r="H438" s="28">
        <v>0.12085235999999999</v>
      </c>
      <c r="I438" s="22">
        <f>'Calculs papier '!$H438*44/12</f>
        <v>0.44312531999999999</v>
      </c>
    </row>
    <row r="439" spans="3:9" ht="14.25" customHeight="1" x14ac:dyDescent="0.15">
      <c r="C439" s="20" t="s">
        <v>112</v>
      </c>
      <c r="D439" s="60">
        <v>9118</v>
      </c>
      <c r="E439" s="61" t="s">
        <v>113</v>
      </c>
      <c r="F439" s="62">
        <v>360</v>
      </c>
      <c r="G439" s="21">
        <v>360</v>
      </c>
      <c r="H439" s="22">
        <v>0.12024000000000001</v>
      </c>
      <c r="I439" s="22">
        <f>'Calculs papier '!$H439*44/12</f>
        <v>0.44088000000000011</v>
      </c>
    </row>
    <row r="440" spans="3:9" ht="14.25" customHeight="1" x14ac:dyDescent="0.15">
      <c r="C440" s="20" t="s">
        <v>144</v>
      </c>
      <c r="D440" s="60">
        <v>2918</v>
      </c>
      <c r="E440" s="61" t="s">
        <v>145</v>
      </c>
      <c r="F440" s="62">
        <v>360</v>
      </c>
      <c r="G440" s="21">
        <v>360</v>
      </c>
      <c r="H440" s="22">
        <v>0.11901600000000001</v>
      </c>
      <c r="I440" s="22">
        <f>'Calculs papier '!$H440*44/12</f>
        <v>0.43639200000000006</v>
      </c>
    </row>
    <row r="441" spans="3:9" ht="14.25" customHeight="1" x14ac:dyDescent="0.15">
      <c r="C441" s="20" t="s">
        <v>155</v>
      </c>
      <c r="D441" s="60">
        <v>9830</v>
      </c>
      <c r="E441" s="61" t="s">
        <v>225</v>
      </c>
      <c r="F441" s="62">
        <v>360</v>
      </c>
      <c r="G441" s="21">
        <v>360</v>
      </c>
      <c r="H441" s="22">
        <v>0.11880000000000002</v>
      </c>
      <c r="I441" s="22">
        <f>'Calculs papier '!$H441*44/12</f>
        <v>0.43560000000000004</v>
      </c>
    </row>
    <row r="442" spans="3:9" ht="14.25" customHeight="1" x14ac:dyDescent="0.15">
      <c r="C442" s="23" t="s">
        <v>112</v>
      </c>
      <c r="D442" s="24">
        <v>6423</v>
      </c>
      <c r="E442" s="25" t="s">
        <v>113</v>
      </c>
      <c r="F442" s="26">
        <v>360</v>
      </c>
      <c r="G442" s="27">
        <v>360</v>
      </c>
      <c r="H442" s="28">
        <v>0.1152</v>
      </c>
      <c r="I442" s="22">
        <f>'Calculs papier '!$H442*44/12</f>
        <v>0.42239999999999994</v>
      </c>
    </row>
    <row r="443" spans="3:9" ht="14.25" customHeight="1" x14ac:dyDescent="0.15">
      <c r="C443" s="23" t="s">
        <v>174</v>
      </c>
      <c r="D443" s="24">
        <v>8855</v>
      </c>
      <c r="E443" s="25" t="s">
        <v>189</v>
      </c>
      <c r="F443" s="26">
        <v>360</v>
      </c>
      <c r="G443" s="27">
        <v>360</v>
      </c>
      <c r="H443" s="28">
        <v>0.1152</v>
      </c>
      <c r="I443" s="22">
        <f>'Calculs papier '!$H443*44/12</f>
        <v>0.42239999999999994</v>
      </c>
    </row>
    <row r="444" spans="3:9" ht="14.25" customHeight="1" x14ac:dyDescent="0.15">
      <c r="C444" s="20" t="s">
        <v>87</v>
      </c>
      <c r="D444" s="60">
        <v>9344</v>
      </c>
      <c r="E444" s="61" t="s">
        <v>88</v>
      </c>
      <c r="F444" s="62">
        <v>360</v>
      </c>
      <c r="G444" s="21">
        <v>360</v>
      </c>
      <c r="H444" s="22">
        <v>0.1152</v>
      </c>
      <c r="I444" s="22">
        <f>'Calculs papier '!$H444*44/12</f>
        <v>0.42239999999999994</v>
      </c>
    </row>
    <row r="445" spans="3:9" ht="14.25" customHeight="1" x14ac:dyDescent="0.15">
      <c r="C445" s="23" t="s">
        <v>142</v>
      </c>
      <c r="D445" s="24">
        <v>6627</v>
      </c>
      <c r="E445" s="25" t="s">
        <v>187</v>
      </c>
      <c r="F445" s="26">
        <v>360</v>
      </c>
      <c r="G445" s="27">
        <v>360</v>
      </c>
      <c r="H445" s="28">
        <v>0.112275</v>
      </c>
      <c r="I445" s="22">
        <f>'Calculs papier '!$H445*44/12</f>
        <v>0.41167500000000001</v>
      </c>
    </row>
    <row r="446" spans="3:9" ht="14.25" customHeight="1" x14ac:dyDescent="0.15">
      <c r="C446" s="23" t="s">
        <v>126</v>
      </c>
      <c r="D446" s="24">
        <v>2402</v>
      </c>
      <c r="E446" s="25" t="s">
        <v>226</v>
      </c>
      <c r="F446" s="26">
        <v>360</v>
      </c>
      <c r="G446" s="27">
        <v>360</v>
      </c>
      <c r="H446" s="28">
        <v>0.11195999999999999</v>
      </c>
      <c r="I446" s="22">
        <f>'Calculs papier '!$H446*44/12</f>
        <v>0.41052</v>
      </c>
    </row>
    <row r="447" spans="3:9" ht="14.25" customHeight="1" x14ac:dyDescent="0.15">
      <c r="C447" s="23" t="s">
        <v>114</v>
      </c>
      <c r="D447" s="24">
        <v>5936</v>
      </c>
      <c r="E447" s="25" t="s">
        <v>137</v>
      </c>
      <c r="F447" s="26">
        <v>360</v>
      </c>
      <c r="G447" s="27">
        <v>360</v>
      </c>
      <c r="H447" s="28">
        <v>0.11160036</v>
      </c>
      <c r="I447" s="22">
        <f>'Calculs papier '!$H447*44/12</f>
        <v>0.40920131999999998</v>
      </c>
    </row>
    <row r="448" spans="3:9" ht="14.25" customHeight="1" x14ac:dyDescent="0.15">
      <c r="C448" s="20" t="s">
        <v>146</v>
      </c>
      <c r="D448" s="60">
        <v>1251</v>
      </c>
      <c r="E448" s="61" t="s">
        <v>195</v>
      </c>
      <c r="F448" s="62">
        <v>360</v>
      </c>
      <c r="G448" s="21">
        <v>360</v>
      </c>
      <c r="H448" s="22">
        <v>0.11159999999999999</v>
      </c>
      <c r="I448" s="22">
        <f>'Calculs papier '!$H448*44/12</f>
        <v>0.40919999999999995</v>
      </c>
    </row>
    <row r="449" spans="3:9" ht="14.25" customHeight="1" x14ac:dyDescent="0.15">
      <c r="C449" s="20" t="s">
        <v>103</v>
      </c>
      <c r="D449" s="60">
        <v>2211</v>
      </c>
      <c r="E449" s="61" t="s">
        <v>130</v>
      </c>
      <c r="F449" s="62">
        <v>360</v>
      </c>
      <c r="G449" s="21">
        <v>360</v>
      </c>
      <c r="H449" s="22">
        <v>0.10979999999999999</v>
      </c>
      <c r="I449" s="22">
        <f>'Calculs papier '!$H449*44/12</f>
        <v>0.40260000000000001</v>
      </c>
    </row>
    <row r="450" spans="3:9" ht="14.25" customHeight="1" x14ac:dyDescent="0.15">
      <c r="C450" s="23" t="s">
        <v>97</v>
      </c>
      <c r="D450" s="24">
        <v>9377</v>
      </c>
      <c r="E450" s="25" t="s">
        <v>98</v>
      </c>
      <c r="F450" s="26">
        <v>360</v>
      </c>
      <c r="G450" s="27">
        <v>360</v>
      </c>
      <c r="H450" s="28">
        <v>0.108</v>
      </c>
      <c r="I450" s="22">
        <f>'Calculs papier '!$H450*44/12</f>
        <v>0.39599999999999996</v>
      </c>
    </row>
    <row r="451" spans="3:9" ht="14.25" customHeight="1" x14ac:dyDescent="0.15">
      <c r="C451" s="20" t="s">
        <v>141</v>
      </c>
      <c r="D451" s="60">
        <v>6451</v>
      </c>
      <c r="E451" s="61" t="s">
        <v>200</v>
      </c>
      <c r="F451" s="62">
        <v>360</v>
      </c>
      <c r="G451" s="21">
        <v>360</v>
      </c>
      <c r="H451" s="22">
        <v>0.108</v>
      </c>
      <c r="I451" s="22">
        <f>'Calculs papier '!$H451*44/12</f>
        <v>0.39599999999999996</v>
      </c>
    </row>
    <row r="452" spans="3:9" ht="14.25" customHeight="1" x14ac:dyDescent="0.15">
      <c r="C452" s="23" t="s">
        <v>147</v>
      </c>
      <c r="D452" s="24">
        <v>9170</v>
      </c>
      <c r="E452" s="25" t="s">
        <v>227</v>
      </c>
      <c r="F452" s="26">
        <v>360</v>
      </c>
      <c r="G452" s="27">
        <v>360</v>
      </c>
      <c r="H452" s="28">
        <v>0.108</v>
      </c>
      <c r="I452" s="22">
        <f>'Calculs papier '!$H452*44/12</f>
        <v>0.39599999999999996</v>
      </c>
    </row>
    <row r="453" spans="3:9" ht="14.25" customHeight="1" x14ac:dyDescent="0.15">
      <c r="C453" s="23" t="s">
        <v>174</v>
      </c>
      <c r="D453" s="24">
        <v>7333</v>
      </c>
      <c r="E453" s="25" t="s">
        <v>189</v>
      </c>
      <c r="F453" s="26">
        <v>360</v>
      </c>
      <c r="G453" s="27">
        <v>360</v>
      </c>
      <c r="H453" s="28">
        <v>0.108</v>
      </c>
      <c r="I453" s="22">
        <f>'Calculs papier '!$H453*44/12</f>
        <v>0.39599999999999996</v>
      </c>
    </row>
    <row r="454" spans="3:9" ht="14.25" customHeight="1" x14ac:dyDescent="0.15">
      <c r="C454" s="23" t="s">
        <v>183</v>
      </c>
      <c r="D454" s="24">
        <v>7511</v>
      </c>
      <c r="E454" s="25" t="s">
        <v>215</v>
      </c>
      <c r="F454" s="26">
        <v>360</v>
      </c>
      <c r="G454" s="27">
        <v>360</v>
      </c>
      <c r="H454" s="28">
        <v>0.108</v>
      </c>
      <c r="I454" s="22">
        <f>'Calculs papier '!$H454*44/12</f>
        <v>0.39599999999999996</v>
      </c>
    </row>
    <row r="455" spans="3:9" ht="14.25" customHeight="1" x14ac:dyDescent="0.15">
      <c r="C455" s="20" t="s">
        <v>139</v>
      </c>
      <c r="D455" s="60">
        <v>4404</v>
      </c>
      <c r="E455" s="61" t="s">
        <v>194</v>
      </c>
      <c r="F455" s="62">
        <v>360</v>
      </c>
      <c r="G455" s="21">
        <v>360</v>
      </c>
      <c r="H455" s="22">
        <v>0.107784</v>
      </c>
      <c r="I455" s="22">
        <f>'Calculs papier '!$H455*44/12</f>
        <v>0.395208</v>
      </c>
    </row>
    <row r="456" spans="3:9" ht="14.25" customHeight="1" x14ac:dyDescent="0.15">
      <c r="C456" s="20" t="s">
        <v>87</v>
      </c>
      <c r="D456" s="60">
        <v>5915</v>
      </c>
      <c r="E456" s="61" t="s">
        <v>88</v>
      </c>
      <c r="F456" s="62">
        <v>360</v>
      </c>
      <c r="G456" s="21">
        <v>360</v>
      </c>
      <c r="H456" s="22">
        <v>0.10655999999999999</v>
      </c>
      <c r="I456" s="22">
        <f>'Calculs papier '!$H456*44/12</f>
        <v>0.39071999999999996</v>
      </c>
    </row>
    <row r="457" spans="3:9" ht="14.25" customHeight="1" x14ac:dyDescent="0.15">
      <c r="C457" s="23" t="s">
        <v>142</v>
      </c>
      <c r="D457" s="24">
        <v>9185</v>
      </c>
      <c r="E457" s="25" t="s">
        <v>187</v>
      </c>
      <c r="F457" s="26">
        <v>360</v>
      </c>
      <c r="G457" s="27">
        <v>360</v>
      </c>
      <c r="H457" s="28">
        <v>0.10627200000000001</v>
      </c>
      <c r="I457" s="22">
        <f>'Calculs papier '!$H457*44/12</f>
        <v>0.38966400000000001</v>
      </c>
    </row>
    <row r="458" spans="3:9" ht="14.25" customHeight="1" x14ac:dyDescent="0.15">
      <c r="C458" s="20" t="s">
        <v>95</v>
      </c>
      <c r="D458" s="60">
        <v>9542</v>
      </c>
      <c r="E458" s="61" t="s">
        <v>96</v>
      </c>
      <c r="F458" s="62">
        <v>360</v>
      </c>
      <c r="G458" s="21">
        <v>360</v>
      </c>
      <c r="H458" s="22">
        <v>0.10547999999999999</v>
      </c>
      <c r="I458" s="22">
        <f>'Calculs papier '!$H458*44/12</f>
        <v>0.38675999999999999</v>
      </c>
    </row>
    <row r="459" spans="3:9" ht="14.25" customHeight="1" x14ac:dyDescent="0.15">
      <c r="C459" s="20" t="s">
        <v>164</v>
      </c>
      <c r="D459" s="60">
        <v>9671</v>
      </c>
      <c r="E459" s="61" t="s">
        <v>165</v>
      </c>
      <c r="F459" s="62">
        <v>360</v>
      </c>
      <c r="G459" s="21">
        <v>360</v>
      </c>
      <c r="H459" s="22">
        <v>0.10439999999999999</v>
      </c>
      <c r="I459" s="22">
        <f>'Calculs papier '!$H459*44/12</f>
        <v>0.38279999999999997</v>
      </c>
    </row>
    <row r="460" spans="3:9" ht="14.25" customHeight="1" x14ac:dyDescent="0.15">
      <c r="C460" s="23" t="s">
        <v>94</v>
      </c>
      <c r="D460" s="24">
        <v>8861</v>
      </c>
      <c r="E460" s="25" t="s">
        <v>203</v>
      </c>
      <c r="F460" s="26">
        <v>360</v>
      </c>
      <c r="G460" s="27">
        <v>360</v>
      </c>
      <c r="H460" s="28">
        <v>0.10080000000000001</v>
      </c>
      <c r="I460" s="22">
        <f>'Calculs papier '!$H460*44/12</f>
        <v>0.3696000000000001</v>
      </c>
    </row>
    <row r="461" spans="3:9" ht="14.25" customHeight="1" x14ac:dyDescent="0.15">
      <c r="C461" s="20" t="s">
        <v>161</v>
      </c>
      <c r="D461" s="60">
        <v>5835</v>
      </c>
      <c r="E461" s="61" t="s">
        <v>196</v>
      </c>
      <c r="F461" s="62">
        <v>360</v>
      </c>
      <c r="G461" s="21">
        <v>360</v>
      </c>
      <c r="H461" s="22">
        <v>0.10080000000000001</v>
      </c>
      <c r="I461" s="22">
        <f>'Calculs papier '!$H461*44/12</f>
        <v>0.3696000000000001</v>
      </c>
    </row>
    <row r="462" spans="3:9" ht="14.25" customHeight="1" x14ac:dyDescent="0.15">
      <c r="C462" s="23" t="s">
        <v>131</v>
      </c>
      <c r="D462" s="24">
        <v>9172</v>
      </c>
      <c r="E462" s="25" t="s">
        <v>205</v>
      </c>
      <c r="F462" s="26">
        <v>360</v>
      </c>
      <c r="G462" s="27">
        <v>360</v>
      </c>
      <c r="H462" s="28">
        <v>0.10044000000000002</v>
      </c>
      <c r="I462" s="22">
        <f>'Calculs papier '!$H462*44/12</f>
        <v>0.36828000000000011</v>
      </c>
    </row>
    <row r="463" spans="3:9" ht="14.25" customHeight="1" x14ac:dyDescent="0.15">
      <c r="C463" s="20" t="s">
        <v>139</v>
      </c>
      <c r="D463" s="60">
        <v>4402</v>
      </c>
      <c r="E463" s="61" t="s">
        <v>194</v>
      </c>
      <c r="F463" s="62">
        <v>360</v>
      </c>
      <c r="G463" s="21">
        <v>360</v>
      </c>
      <c r="H463" s="22">
        <v>9.8794116000000001E-2</v>
      </c>
      <c r="I463" s="22">
        <f>'Calculs papier '!$H463*44/12</f>
        <v>0.36224509199999999</v>
      </c>
    </row>
    <row r="464" spans="3:9" ht="14.25" customHeight="1" x14ac:dyDescent="0.15">
      <c r="C464" s="20" t="s">
        <v>76</v>
      </c>
      <c r="D464" s="60">
        <v>6641</v>
      </c>
      <c r="E464" s="61" t="s">
        <v>125</v>
      </c>
      <c r="F464" s="62">
        <v>360</v>
      </c>
      <c r="G464" s="21">
        <v>360</v>
      </c>
      <c r="H464" s="22">
        <v>9.8640000000000019E-2</v>
      </c>
      <c r="I464" s="22">
        <f>'Calculs papier '!$H464*44/12</f>
        <v>0.36168000000000006</v>
      </c>
    </row>
    <row r="465" spans="3:9" ht="14.25" customHeight="1" x14ac:dyDescent="0.15">
      <c r="C465" s="23" t="s">
        <v>112</v>
      </c>
      <c r="D465" s="24">
        <v>8602</v>
      </c>
      <c r="E465" s="25" t="s">
        <v>113</v>
      </c>
      <c r="F465" s="26">
        <v>360</v>
      </c>
      <c r="G465" s="27">
        <v>360</v>
      </c>
      <c r="H465" s="28">
        <v>9.8283600000000013E-2</v>
      </c>
      <c r="I465" s="22">
        <f>'Calculs papier '!$H465*44/12</f>
        <v>0.3603732</v>
      </c>
    </row>
    <row r="466" spans="3:9" ht="14.25" customHeight="1" x14ac:dyDescent="0.15">
      <c r="C466" s="23" t="s">
        <v>108</v>
      </c>
      <c r="D466" s="24">
        <v>5931</v>
      </c>
      <c r="E466" s="25" t="s">
        <v>201</v>
      </c>
      <c r="F466" s="26">
        <v>360</v>
      </c>
      <c r="G466" s="27">
        <v>360</v>
      </c>
      <c r="H466" s="28">
        <v>9.7200000000000009E-2</v>
      </c>
      <c r="I466" s="22">
        <f>'Calculs papier '!$H466*44/12</f>
        <v>0.35640000000000005</v>
      </c>
    </row>
    <row r="467" spans="3:9" ht="14.25" customHeight="1" x14ac:dyDescent="0.15">
      <c r="C467" s="20" t="s">
        <v>100</v>
      </c>
      <c r="D467" s="60">
        <v>2609</v>
      </c>
      <c r="E467" s="61" t="s">
        <v>101</v>
      </c>
      <c r="F467" s="62">
        <v>360</v>
      </c>
      <c r="G467" s="21">
        <v>360</v>
      </c>
      <c r="H467" s="22">
        <v>9.7200000000000009E-2</v>
      </c>
      <c r="I467" s="22">
        <f>'Calculs papier '!$H467*44/12</f>
        <v>0.35640000000000005</v>
      </c>
    </row>
    <row r="468" spans="3:9" ht="14.25" customHeight="1" x14ac:dyDescent="0.15">
      <c r="C468" s="20" t="s">
        <v>87</v>
      </c>
      <c r="D468" s="60">
        <v>4231</v>
      </c>
      <c r="E468" s="61" t="s">
        <v>88</v>
      </c>
      <c r="F468" s="62">
        <v>360</v>
      </c>
      <c r="G468" s="21">
        <v>360</v>
      </c>
      <c r="H468" s="22">
        <v>9.6596546759999999E-2</v>
      </c>
      <c r="I468" s="22">
        <f>'Calculs papier '!$H468*44/12</f>
        <v>0.35418733812000003</v>
      </c>
    </row>
    <row r="469" spans="3:9" ht="14.25" customHeight="1" x14ac:dyDescent="0.15">
      <c r="C469" s="20" t="s">
        <v>87</v>
      </c>
      <c r="D469" s="60">
        <v>4236</v>
      </c>
      <c r="E469" s="61" t="s">
        <v>88</v>
      </c>
      <c r="F469" s="62">
        <v>360</v>
      </c>
      <c r="G469" s="21">
        <v>360</v>
      </c>
      <c r="H469" s="22">
        <v>9.531712224000001E-2</v>
      </c>
      <c r="I469" s="22">
        <f>'Calculs papier '!$H469*44/12</f>
        <v>0.34949611488000004</v>
      </c>
    </row>
    <row r="470" spans="3:9" ht="14.25" customHeight="1" x14ac:dyDescent="0.15">
      <c r="C470" s="20" t="s">
        <v>100</v>
      </c>
      <c r="D470" s="60">
        <v>8706</v>
      </c>
      <c r="E470" s="61" t="s">
        <v>101</v>
      </c>
      <c r="F470" s="62">
        <v>360</v>
      </c>
      <c r="G470" s="21">
        <v>360</v>
      </c>
      <c r="H470" s="22">
        <v>9.3600000000000003E-2</v>
      </c>
      <c r="I470" s="22">
        <f>'Calculs papier '!$H470*44/12</f>
        <v>0.34320000000000001</v>
      </c>
    </row>
    <row r="471" spans="3:9" ht="14.25" customHeight="1" x14ac:dyDescent="0.15">
      <c r="C471" s="23" t="s">
        <v>112</v>
      </c>
      <c r="D471" s="24">
        <v>7952</v>
      </c>
      <c r="E471" s="25" t="s">
        <v>113</v>
      </c>
      <c r="F471" s="26">
        <v>360</v>
      </c>
      <c r="G471" s="27">
        <v>360</v>
      </c>
      <c r="H471" s="28">
        <v>9.2663999999999996E-2</v>
      </c>
      <c r="I471" s="22">
        <f>'Calculs papier '!$H471*44/12</f>
        <v>0.33976800000000001</v>
      </c>
    </row>
    <row r="472" spans="3:9" ht="14.25" customHeight="1" x14ac:dyDescent="0.15">
      <c r="C472" s="23" t="s">
        <v>76</v>
      </c>
      <c r="D472" s="24">
        <v>2409</v>
      </c>
      <c r="E472" s="25" t="s">
        <v>125</v>
      </c>
      <c r="F472" s="26">
        <v>360</v>
      </c>
      <c r="G472" s="27">
        <v>360</v>
      </c>
      <c r="H472" s="28">
        <v>9.0795708154506619E-2</v>
      </c>
      <c r="I472" s="22">
        <f>'Calculs papier '!$H472*44/12</f>
        <v>0.33291759656652425</v>
      </c>
    </row>
    <row r="473" spans="3:9" ht="14.25" customHeight="1" x14ac:dyDescent="0.15">
      <c r="C473" s="20" t="s">
        <v>118</v>
      </c>
      <c r="D473" s="60">
        <v>7334</v>
      </c>
      <c r="E473" s="61" t="s">
        <v>228</v>
      </c>
      <c r="F473" s="62">
        <v>360</v>
      </c>
      <c r="G473" s="21">
        <v>360</v>
      </c>
      <c r="H473" s="22">
        <v>0.09</v>
      </c>
      <c r="I473" s="22">
        <f>'Calculs papier '!$H473*44/12</f>
        <v>0.33</v>
      </c>
    </row>
    <row r="474" spans="3:9" ht="14.25" customHeight="1" x14ac:dyDescent="0.15">
      <c r="C474" s="20" t="s">
        <v>124</v>
      </c>
      <c r="D474" s="60">
        <v>7365</v>
      </c>
      <c r="E474" s="61" t="s">
        <v>192</v>
      </c>
      <c r="F474" s="62">
        <v>360</v>
      </c>
      <c r="G474" s="21">
        <v>360</v>
      </c>
      <c r="H474" s="22">
        <v>0.09</v>
      </c>
      <c r="I474" s="22">
        <f>'Calculs papier '!$H474*44/12</f>
        <v>0.33</v>
      </c>
    </row>
    <row r="475" spans="3:9" ht="14.25" customHeight="1" x14ac:dyDescent="0.15">
      <c r="C475" s="20" t="s">
        <v>87</v>
      </c>
      <c r="D475" s="60">
        <v>5640</v>
      </c>
      <c r="E475" s="61" t="s">
        <v>88</v>
      </c>
      <c r="F475" s="62">
        <v>360</v>
      </c>
      <c r="G475" s="21">
        <v>360</v>
      </c>
      <c r="H475" s="22">
        <v>8.8919999999999999E-2</v>
      </c>
      <c r="I475" s="22">
        <f>'Calculs papier '!$H475*44/12</f>
        <v>0.32604</v>
      </c>
    </row>
    <row r="476" spans="3:9" ht="14.25" customHeight="1" x14ac:dyDescent="0.15">
      <c r="C476" s="20" t="s">
        <v>87</v>
      </c>
      <c r="D476" s="60">
        <v>7863</v>
      </c>
      <c r="E476" s="61" t="s">
        <v>88</v>
      </c>
      <c r="F476" s="62">
        <v>360</v>
      </c>
      <c r="G476" s="21">
        <v>360</v>
      </c>
      <c r="H476" s="22">
        <v>8.8919999999999999E-2</v>
      </c>
      <c r="I476" s="22">
        <f>'Calculs papier '!$H476*44/12</f>
        <v>0.32604</v>
      </c>
    </row>
    <row r="477" spans="3:9" ht="14.25" customHeight="1" x14ac:dyDescent="0.15">
      <c r="C477" s="20" t="s">
        <v>104</v>
      </c>
      <c r="D477" s="60">
        <v>3826</v>
      </c>
      <c r="E477" s="61" t="s">
        <v>105</v>
      </c>
      <c r="F477" s="62">
        <v>360</v>
      </c>
      <c r="G477" s="21">
        <v>360</v>
      </c>
      <c r="H477" s="22">
        <v>8.856E-2</v>
      </c>
      <c r="I477" s="22">
        <f>'Calculs papier '!$H477*44/12</f>
        <v>0.32472000000000001</v>
      </c>
    </row>
    <row r="478" spans="3:9" ht="14.25" customHeight="1" x14ac:dyDescent="0.15">
      <c r="C478" s="23" t="s">
        <v>87</v>
      </c>
      <c r="D478" s="24">
        <v>8424</v>
      </c>
      <c r="E478" s="25" t="s">
        <v>88</v>
      </c>
      <c r="F478" s="26">
        <v>360</v>
      </c>
      <c r="G478" s="27">
        <v>360</v>
      </c>
      <c r="H478" s="28">
        <v>8.8371433225592141E-2</v>
      </c>
      <c r="I478" s="22">
        <f>'Calculs papier '!$H478*44/12</f>
        <v>0.32402858849383787</v>
      </c>
    </row>
    <row r="479" spans="3:9" ht="14.25" customHeight="1" x14ac:dyDescent="0.15">
      <c r="C479" s="23" t="s">
        <v>102</v>
      </c>
      <c r="D479" s="24">
        <v>6735</v>
      </c>
      <c r="E479" s="25" t="s">
        <v>156</v>
      </c>
      <c r="F479" s="26">
        <v>360</v>
      </c>
      <c r="G479" s="27">
        <v>360</v>
      </c>
      <c r="H479" s="28">
        <v>8.7840000000000001E-2</v>
      </c>
      <c r="I479" s="22">
        <f>'Calculs papier '!$H479*44/12</f>
        <v>0.32207999999999998</v>
      </c>
    </row>
    <row r="480" spans="3:9" ht="14.25" customHeight="1" x14ac:dyDescent="0.15">
      <c r="C480" s="23" t="s">
        <v>138</v>
      </c>
      <c r="D480" s="24">
        <v>4501</v>
      </c>
      <c r="E480" s="25" t="s">
        <v>222</v>
      </c>
      <c r="F480" s="26">
        <v>360</v>
      </c>
      <c r="G480" s="27">
        <v>360</v>
      </c>
      <c r="H480" s="28">
        <v>8.6736960000000016E-2</v>
      </c>
      <c r="I480" s="22">
        <f>'Calculs papier '!$H480*44/12</f>
        <v>0.31803552000000007</v>
      </c>
    </row>
    <row r="481" spans="3:9" ht="14.25" customHeight="1" x14ac:dyDescent="0.15">
      <c r="C481" s="20" t="s">
        <v>127</v>
      </c>
      <c r="D481" s="60">
        <v>8581</v>
      </c>
      <c r="E481" s="61" t="s">
        <v>128</v>
      </c>
      <c r="F481" s="62">
        <v>360</v>
      </c>
      <c r="G481" s="21">
        <v>360</v>
      </c>
      <c r="H481" s="22">
        <v>8.6543999999999996E-2</v>
      </c>
      <c r="I481" s="22">
        <f>'Calculs papier '!$H481*44/12</f>
        <v>0.317328</v>
      </c>
    </row>
    <row r="482" spans="3:9" ht="14.25" customHeight="1" x14ac:dyDescent="0.15">
      <c r="C482" s="23" t="s">
        <v>102</v>
      </c>
      <c r="D482" s="24">
        <v>5852</v>
      </c>
      <c r="E482" s="25" t="s">
        <v>156</v>
      </c>
      <c r="F482" s="26">
        <v>360</v>
      </c>
      <c r="G482" s="27">
        <v>360</v>
      </c>
      <c r="H482" s="28">
        <v>8.6399999999999991E-2</v>
      </c>
      <c r="I482" s="22">
        <f>'Calculs papier '!$H482*44/12</f>
        <v>0.31679999999999997</v>
      </c>
    </row>
    <row r="483" spans="3:9" ht="14.25" customHeight="1" x14ac:dyDescent="0.15">
      <c r="C483" s="20" t="s">
        <v>114</v>
      </c>
      <c r="D483" s="60">
        <v>5859</v>
      </c>
      <c r="E483" s="61" t="s">
        <v>137</v>
      </c>
      <c r="F483" s="62">
        <v>360</v>
      </c>
      <c r="G483" s="21">
        <v>360</v>
      </c>
      <c r="H483" s="22">
        <v>8.6399999999999991E-2</v>
      </c>
      <c r="I483" s="22">
        <f>'Calculs papier '!$H483*44/12</f>
        <v>0.31679999999999997</v>
      </c>
    </row>
    <row r="484" spans="3:9" ht="14.25" customHeight="1" x14ac:dyDescent="0.15">
      <c r="C484" s="23" t="s">
        <v>114</v>
      </c>
      <c r="D484" s="24">
        <v>7347</v>
      </c>
      <c r="E484" s="25" t="s">
        <v>137</v>
      </c>
      <c r="F484" s="26">
        <v>360</v>
      </c>
      <c r="G484" s="27">
        <v>360</v>
      </c>
      <c r="H484" s="28">
        <v>8.6399999999999991E-2</v>
      </c>
      <c r="I484" s="22">
        <f>'Calculs papier '!$H484*44/12</f>
        <v>0.31679999999999997</v>
      </c>
    </row>
    <row r="485" spans="3:9" ht="14.25" customHeight="1" x14ac:dyDescent="0.15">
      <c r="C485" s="20" t="s">
        <v>120</v>
      </c>
      <c r="D485" s="60">
        <v>9363</v>
      </c>
      <c r="E485" s="61" t="s">
        <v>121</v>
      </c>
      <c r="F485" s="62">
        <v>360</v>
      </c>
      <c r="G485" s="21">
        <v>360</v>
      </c>
      <c r="H485" s="22">
        <v>8.6399999999999991E-2</v>
      </c>
      <c r="I485" s="22">
        <f>'Calculs papier '!$H485*44/12</f>
        <v>0.31679999999999997</v>
      </c>
    </row>
    <row r="486" spans="3:9" ht="14.25" customHeight="1" x14ac:dyDescent="0.15">
      <c r="C486" s="23" t="s">
        <v>173</v>
      </c>
      <c r="D486" s="24">
        <v>8017</v>
      </c>
      <c r="E486" s="25" t="s">
        <v>211</v>
      </c>
      <c r="F486" s="26">
        <v>360</v>
      </c>
      <c r="G486" s="27">
        <v>360</v>
      </c>
      <c r="H486" s="28">
        <v>8.6399999999999991E-2</v>
      </c>
      <c r="I486" s="22">
        <f>'Calculs papier '!$H486*44/12</f>
        <v>0.31679999999999997</v>
      </c>
    </row>
    <row r="487" spans="3:9" ht="14.25" customHeight="1" x14ac:dyDescent="0.15">
      <c r="C487" s="23" t="s">
        <v>173</v>
      </c>
      <c r="D487" s="24">
        <v>9236</v>
      </c>
      <c r="E487" s="25" t="s">
        <v>211</v>
      </c>
      <c r="F487" s="26">
        <v>360</v>
      </c>
      <c r="G487" s="27">
        <v>360</v>
      </c>
      <c r="H487" s="28">
        <v>8.6399999999999991E-2</v>
      </c>
      <c r="I487" s="22">
        <f>'Calculs papier '!$H487*44/12</f>
        <v>0.31679999999999997</v>
      </c>
    </row>
    <row r="488" spans="3:9" ht="14.25" customHeight="1" x14ac:dyDescent="0.15">
      <c r="C488" s="23" t="s">
        <v>174</v>
      </c>
      <c r="D488" s="24">
        <v>9251</v>
      </c>
      <c r="E488" s="25" t="s">
        <v>189</v>
      </c>
      <c r="F488" s="26">
        <v>360</v>
      </c>
      <c r="G488" s="27">
        <v>360</v>
      </c>
      <c r="H488" s="28">
        <v>8.5714285714285673E-2</v>
      </c>
      <c r="I488" s="22">
        <f>'Calculs papier '!$H488*44/12</f>
        <v>0.31428571428571411</v>
      </c>
    </row>
    <row r="489" spans="3:9" ht="14.25" customHeight="1" x14ac:dyDescent="0.15">
      <c r="C489" s="23" t="s">
        <v>118</v>
      </c>
      <c r="D489" s="24">
        <v>2301</v>
      </c>
      <c r="E489" s="25" t="s">
        <v>228</v>
      </c>
      <c r="F489" s="26">
        <v>360</v>
      </c>
      <c r="G489" s="27">
        <v>360</v>
      </c>
      <c r="H489" s="28">
        <v>8.388000000000001E-2</v>
      </c>
      <c r="I489" s="22">
        <f>'Calculs papier '!$H489*44/12</f>
        <v>0.30756000000000006</v>
      </c>
    </row>
    <row r="490" spans="3:9" ht="14.25" customHeight="1" x14ac:dyDescent="0.15">
      <c r="C490" s="23" t="s">
        <v>95</v>
      </c>
      <c r="D490" s="24">
        <v>8851</v>
      </c>
      <c r="E490" s="25" t="s">
        <v>96</v>
      </c>
      <c r="F490" s="26">
        <v>360</v>
      </c>
      <c r="G490" s="27">
        <v>360</v>
      </c>
      <c r="H490" s="28">
        <v>8.3016000000000006E-2</v>
      </c>
      <c r="I490" s="22">
        <f>'Calculs papier '!$H490*44/12</f>
        <v>0.30439200000000005</v>
      </c>
    </row>
    <row r="491" spans="3:9" ht="14.25" customHeight="1" x14ac:dyDescent="0.15">
      <c r="C491" s="20" t="s">
        <v>100</v>
      </c>
      <c r="D491" s="60">
        <v>9552</v>
      </c>
      <c r="E491" s="61" t="s">
        <v>101</v>
      </c>
      <c r="F491" s="62">
        <v>360</v>
      </c>
      <c r="G491" s="21">
        <v>360</v>
      </c>
      <c r="H491" s="22">
        <v>8.2799999999999999E-2</v>
      </c>
      <c r="I491" s="22">
        <f>'Calculs papier '!$H491*44/12</f>
        <v>0.30359999999999998</v>
      </c>
    </row>
    <row r="492" spans="3:9" ht="14.25" customHeight="1" x14ac:dyDescent="0.15">
      <c r="C492" s="20" t="s">
        <v>174</v>
      </c>
      <c r="D492" s="60">
        <v>3410</v>
      </c>
      <c r="E492" s="61" t="s">
        <v>189</v>
      </c>
      <c r="F492" s="62">
        <v>360</v>
      </c>
      <c r="G492" s="21">
        <v>360</v>
      </c>
      <c r="H492" s="22">
        <v>8.2799999999999999E-2</v>
      </c>
      <c r="I492" s="22">
        <f>'Calculs papier '!$H492*44/12</f>
        <v>0.30359999999999998</v>
      </c>
    </row>
    <row r="493" spans="3:9" ht="14.25" customHeight="1" x14ac:dyDescent="0.15">
      <c r="C493" s="20" t="s">
        <v>87</v>
      </c>
      <c r="D493" s="60">
        <v>6462</v>
      </c>
      <c r="E493" s="61" t="s">
        <v>88</v>
      </c>
      <c r="F493" s="62">
        <v>360</v>
      </c>
      <c r="G493" s="21">
        <v>360</v>
      </c>
      <c r="H493" s="22">
        <v>8.2799999999999999E-2</v>
      </c>
      <c r="I493" s="22">
        <f>'Calculs papier '!$H493*44/12</f>
        <v>0.30359999999999998</v>
      </c>
    </row>
    <row r="494" spans="3:9" ht="14.25" customHeight="1" x14ac:dyDescent="0.15">
      <c r="C494" s="23" t="s">
        <v>170</v>
      </c>
      <c r="D494" s="24">
        <v>3815</v>
      </c>
      <c r="E494" s="25" t="s">
        <v>171</v>
      </c>
      <c r="F494" s="26">
        <v>360</v>
      </c>
      <c r="G494" s="27">
        <v>360</v>
      </c>
      <c r="H494" s="28">
        <v>8.1323999999999994E-2</v>
      </c>
      <c r="I494" s="22">
        <f>'Calculs papier '!$H494*44/12</f>
        <v>0.29818799999999995</v>
      </c>
    </row>
    <row r="495" spans="3:9" ht="14.25" customHeight="1" x14ac:dyDescent="0.15">
      <c r="C495" s="23" t="s">
        <v>154</v>
      </c>
      <c r="D495" s="24">
        <v>6325</v>
      </c>
      <c r="E495" s="25" t="s">
        <v>229</v>
      </c>
      <c r="F495" s="26">
        <v>360</v>
      </c>
      <c r="G495" s="27">
        <v>360</v>
      </c>
      <c r="H495" s="28">
        <v>8.1000000000000003E-2</v>
      </c>
      <c r="I495" s="22">
        <f>'Calculs papier '!$H495*44/12</f>
        <v>0.29699999999999999</v>
      </c>
    </row>
    <row r="496" spans="3:9" ht="14.25" customHeight="1" x14ac:dyDescent="0.15">
      <c r="C496" s="20" t="s">
        <v>97</v>
      </c>
      <c r="D496" s="60">
        <v>4207</v>
      </c>
      <c r="E496" s="61" t="s">
        <v>98</v>
      </c>
      <c r="F496" s="62">
        <v>360</v>
      </c>
      <c r="G496" s="21">
        <v>360</v>
      </c>
      <c r="H496" s="22">
        <v>8.0280000000000004E-2</v>
      </c>
      <c r="I496" s="22">
        <f>'Calculs papier '!$H496*44/12</f>
        <v>0.29436000000000001</v>
      </c>
    </row>
    <row r="497" spans="3:9" ht="14.25" customHeight="1" x14ac:dyDescent="0.15">
      <c r="C497" s="20" t="s">
        <v>112</v>
      </c>
      <c r="D497" s="60">
        <v>3214</v>
      </c>
      <c r="E497" s="61" t="s">
        <v>113</v>
      </c>
      <c r="F497" s="62">
        <v>360</v>
      </c>
      <c r="G497" s="21">
        <v>360</v>
      </c>
      <c r="H497" s="22">
        <v>7.9400175619834673E-2</v>
      </c>
      <c r="I497" s="22">
        <f>'Calculs papier '!$H497*44/12</f>
        <v>0.29113397727272711</v>
      </c>
    </row>
    <row r="498" spans="3:9" ht="14.25" customHeight="1" x14ac:dyDescent="0.15">
      <c r="C498" s="23" t="s">
        <v>87</v>
      </c>
      <c r="D498" s="24">
        <v>5872</v>
      </c>
      <c r="E498" s="25" t="s">
        <v>88</v>
      </c>
      <c r="F498" s="26">
        <v>360</v>
      </c>
      <c r="G498" s="27">
        <v>360</v>
      </c>
      <c r="H498" s="28">
        <v>7.9200000000000007E-2</v>
      </c>
      <c r="I498" s="22">
        <f>'Calculs papier '!$H498*44/12</f>
        <v>0.29040000000000005</v>
      </c>
    </row>
    <row r="499" spans="3:9" ht="14.25" customHeight="1" x14ac:dyDescent="0.15">
      <c r="C499" s="23" t="s">
        <v>107</v>
      </c>
      <c r="D499" s="24">
        <v>9852</v>
      </c>
      <c r="E499" s="25" t="s">
        <v>158</v>
      </c>
      <c r="F499" s="26">
        <v>360</v>
      </c>
      <c r="G499" s="27">
        <v>360</v>
      </c>
      <c r="H499" s="28">
        <v>7.5779550000000001E-2</v>
      </c>
      <c r="I499" s="22">
        <f>'Calculs papier '!$H499*44/12</f>
        <v>0.27785834999999998</v>
      </c>
    </row>
    <row r="500" spans="3:9" ht="14.25" customHeight="1" x14ac:dyDescent="0.15">
      <c r="C500" s="20" t="s">
        <v>95</v>
      </c>
      <c r="D500" s="60">
        <v>4103</v>
      </c>
      <c r="E500" s="61" t="s">
        <v>96</v>
      </c>
      <c r="F500" s="62">
        <v>360</v>
      </c>
      <c r="G500" s="21">
        <v>360</v>
      </c>
      <c r="H500" s="22">
        <v>7.5600000000000001E-2</v>
      </c>
      <c r="I500" s="22">
        <f>'Calculs papier '!$H500*44/12</f>
        <v>0.2772</v>
      </c>
    </row>
    <row r="501" spans="3:9" ht="14.25" customHeight="1" x14ac:dyDescent="0.15">
      <c r="C501" s="20" t="s">
        <v>141</v>
      </c>
      <c r="D501" s="60">
        <v>5728</v>
      </c>
      <c r="E501" s="61" t="s">
        <v>200</v>
      </c>
      <c r="F501" s="62">
        <v>360</v>
      </c>
      <c r="G501" s="21">
        <v>360</v>
      </c>
      <c r="H501" s="22">
        <v>7.5600000000000001E-2</v>
      </c>
      <c r="I501" s="22">
        <f>'Calculs papier '!$H501*44/12</f>
        <v>0.2772</v>
      </c>
    </row>
    <row r="502" spans="3:9" ht="14.25" customHeight="1" x14ac:dyDescent="0.15">
      <c r="C502" s="23" t="s">
        <v>141</v>
      </c>
      <c r="D502" s="24">
        <v>6446</v>
      </c>
      <c r="E502" s="25" t="s">
        <v>200</v>
      </c>
      <c r="F502" s="26">
        <v>360</v>
      </c>
      <c r="G502" s="27">
        <v>360</v>
      </c>
      <c r="H502" s="28">
        <v>7.5600000000000001E-2</v>
      </c>
      <c r="I502" s="22">
        <f>'Calculs papier '!$H502*44/12</f>
        <v>0.2772</v>
      </c>
    </row>
    <row r="503" spans="3:9" ht="14.25" customHeight="1" x14ac:dyDescent="0.15">
      <c r="C503" s="23" t="s">
        <v>141</v>
      </c>
      <c r="D503" s="24">
        <v>6449</v>
      </c>
      <c r="E503" s="25" t="s">
        <v>200</v>
      </c>
      <c r="F503" s="26">
        <v>360</v>
      </c>
      <c r="G503" s="27">
        <v>360</v>
      </c>
      <c r="H503" s="28">
        <v>7.5600000000000001E-2</v>
      </c>
      <c r="I503" s="22">
        <f>'Calculs papier '!$H503*44/12</f>
        <v>0.2772</v>
      </c>
    </row>
    <row r="504" spans="3:9" ht="14.25" customHeight="1" x14ac:dyDescent="0.15">
      <c r="C504" s="23" t="s">
        <v>95</v>
      </c>
      <c r="D504" s="24">
        <v>5141</v>
      </c>
      <c r="E504" s="25" t="s">
        <v>96</v>
      </c>
      <c r="F504" s="26">
        <v>360</v>
      </c>
      <c r="G504" s="27">
        <v>360</v>
      </c>
      <c r="H504" s="28">
        <v>7.4520000000000003E-2</v>
      </c>
      <c r="I504" s="22">
        <f>'Calculs papier '!$H504*44/12</f>
        <v>0.27323999999999998</v>
      </c>
    </row>
    <row r="505" spans="3:9" ht="14.25" customHeight="1" x14ac:dyDescent="0.15">
      <c r="C505" s="20" t="s">
        <v>175</v>
      </c>
      <c r="D505" s="60">
        <v>4227</v>
      </c>
      <c r="E505" s="61" t="s">
        <v>204</v>
      </c>
      <c r="F505" s="62">
        <v>360</v>
      </c>
      <c r="G505" s="21">
        <v>360</v>
      </c>
      <c r="H505" s="22">
        <v>7.406756756756748E-2</v>
      </c>
      <c r="I505" s="22">
        <f>'Calculs papier '!$H505*44/12</f>
        <v>0.27158108108108076</v>
      </c>
    </row>
    <row r="506" spans="3:9" ht="14.25" customHeight="1" x14ac:dyDescent="0.15">
      <c r="C506" s="23" t="s">
        <v>141</v>
      </c>
      <c r="D506" s="24">
        <v>5727</v>
      </c>
      <c r="E506" s="25" t="s">
        <v>200</v>
      </c>
      <c r="F506" s="26">
        <v>360</v>
      </c>
      <c r="G506" s="27">
        <v>360</v>
      </c>
      <c r="H506" s="28">
        <v>7.3799999999999991E-2</v>
      </c>
      <c r="I506" s="22">
        <f>'Calculs papier '!$H506*44/12</f>
        <v>0.27059999999999995</v>
      </c>
    </row>
    <row r="507" spans="3:9" ht="14.25" customHeight="1" x14ac:dyDescent="0.15">
      <c r="C507" s="23" t="s">
        <v>94</v>
      </c>
      <c r="D507" s="24">
        <v>9270</v>
      </c>
      <c r="E507" s="25" t="s">
        <v>203</v>
      </c>
      <c r="F507" s="26">
        <v>360</v>
      </c>
      <c r="G507" s="27">
        <v>360</v>
      </c>
      <c r="H507" s="28">
        <v>7.2359999999999994E-2</v>
      </c>
      <c r="I507" s="22">
        <f>'Calculs papier '!$H507*44/12</f>
        <v>0.26531999999999994</v>
      </c>
    </row>
    <row r="508" spans="3:9" ht="14.25" customHeight="1" x14ac:dyDescent="0.15">
      <c r="C508" s="23" t="s">
        <v>94</v>
      </c>
      <c r="D508" s="24">
        <v>9211</v>
      </c>
      <c r="E508" s="25" t="s">
        <v>203</v>
      </c>
      <c r="F508" s="26">
        <v>360</v>
      </c>
      <c r="G508" s="27">
        <v>360</v>
      </c>
      <c r="H508" s="28">
        <v>7.1999999999999995E-2</v>
      </c>
      <c r="I508" s="22">
        <f>'Calculs papier '!$H508*44/12</f>
        <v>0.26399999999999996</v>
      </c>
    </row>
    <row r="509" spans="3:9" ht="14.25" customHeight="1" x14ac:dyDescent="0.15">
      <c r="C509" s="20" t="s">
        <v>99</v>
      </c>
      <c r="D509" s="60">
        <v>2103</v>
      </c>
      <c r="E509" s="61" t="s">
        <v>188</v>
      </c>
      <c r="F509" s="62">
        <v>360</v>
      </c>
      <c r="G509" s="21">
        <v>360</v>
      </c>
      <c r="H509" s="22">
        <v>7.1999999999999995E-2</v>
      </c>
      <c r="I509" s="22">
        <f>'Calculs papier '!$H509*44/12</f>
        <v>0.26399999999999996</v>
      </c>
    </row>
    <row r="510" spans="3:9" ht="14.25" customHeight="1" x14ac:dyDescent="0.15">
      <c r="C510" s="23" t="s">
        <v>97</v>
      </c>
      <c r="D510" s="24">
        <v>9374</v>
      </c>
      <c r="E510" s="25" t="s">
        <v>98</v>
      </c>
      <c r="F510" s="26">
        <v>360</v>
      </c>
      <c r="G510" s="27">
        <v>360</v>
      </c>
      <c r="H510" s="28">
        <v>7.1999999999999995E-2</v>
      </c>
      <c r="I510" s="22">
        <f>'Calculs papier '!$H510*44/12</f>
        <v>0.26399999999999996</v>
      </c>
    </row>
    <row r="511" spans="3:9" ht="14.25" customHeight="1" x14ac:dyDescent="0.15">
      <c r="C511" s="20" t="s">
        <v>147</v>
      </c>
      <c r="D511" s="60">
        <v>8277</v>
      </c>
      <c r="E511" s="61" t="s">
        <v>227</v>
      </c>
      <c r="F511" s="62">
        <v>360</v>
      </c>
      <c r="G511" s="21">
        <v>360</v>
      </c>
      <c r="H511" s="22">
        <v>7.1999999999999995E-2</v>
      </c>
      <c r="I511" s="22">
        <f>'Calculs papier '!$H511*44/12</f>
        <v>0.26399999999999996</v>
      </c>
    </row>
    <row r="512" spans="3:9" ht="14.25" customHeight="1" x14ac:dyDescent="0.15">
      <c r="C512" s="23" t="s">
        <v>87</v>
      </c>
      <c r="D512" s="24">
        <v>8261</v>
      </c>
      <c r="E512" s="25" t="s">
        <v>88</v>
      </c>
      <c r="F512" s="26">
        <v>360</v>
      </c>
      <c r="G512" s="27">
        <v>360</v>
      </c>
      <c r="H512" s="28">
        <v>7.1999999999999995E-2</v>
      </c>
      <c r="I512" s="22">
        <f>'Calculs papier '!$H512*44/12</f>
        <v>0.26399999999999996</v>
      </c>
    </row>
    <row r="513" spans="3:9" ht="14.25" customHeight="1" x14ac:dyDescent="0.15">
      <c r="C513" s="20" t="s">
        <v>178</v>
      </c>
      <c r="D513" s="60">
        <v>8083</v>
      </c>
      <c r="E513" s="61" t="s">
        <v>190</v>
      </c>
      <c r="F513" s="62">
        <v>360</v>
      </c>
      <c r="G513" s="21">
        <v>360</v>
      </c>
      <c r="H513" s="22">
        <v>7.1964E-2</v>
      </c>
      <c r="I513" s="22">
        <f>'Calculs papier '!$H513*44/12</f>
        <v>0.26386799999999999</v>
      </c>
    </row>
    <row r="514" spans="3:9" ht="14.25" customHeight="1" x14ac:dyDescent="0.15">
      <c r="C514" s="20" t="s">
        <v>160</v>
      </c>
      <c r="D514" s="60">
        <v>9205</v>
      </c>
      <c r="E514" s="61" t="s">
        <v>220</v>
      </c>
      <c r="F514" s="62">
        <v>360</v>
      </c>
      <c r="G514" s="21">
        <v>360</v>
      </c>
      <c r="H514" s="22">
        <v>7.1820000000000009E-2</v>
      </c>
      <c r="I514" s="22">
        <f>'Calculs papier '!$H514*44/12</f>
        <v>0.26334000000000002</v>
      </c>
    </row>
    <row r="515" spans="3:9" ht="14.25" customHeight="1" x14ac:dyDescent="0.15">
      <c r="C515" s="20" t="s">
        <v>138</v>
      </c>
      <c r="D515" s="60">
        <v>3819</v>
      </c>
      <c r="E515" s="61" t="s">
        <v>222</v>
      </c>
      <c r="F515" s="62">
        <v>360</v>
      </c>
      <c r="G515" s="21">
        <v>360</v>
      </c>
      <c r="H515" s="22">
        <v>7.1755800000000119E-2</v>
      </c>
      <c r="I515" s="22">
        <f>'Calculs papier '!$H515*44/12</f>
        <v>0.26310460000000041</v>
      </c>
    </row>
    <row r="516" spans="3:9" ht="14.25" customHeight="1" x14ac:dyDescent="0.15">
      <c r="C516" s="23" t="s">
        <v>182</v>
      </c>
      <c r="D516" s="24">
        <v>9037</v>
      </c>
      <c r="E516" s="25" t="s">
        <v>217</v>
      </c>
      <c r="F516" s="26">
        <v>360</v>
      </c>
      <c r="G516" s="27">
        <v>360</v>
      </c>
      <c r="H516" s="28">
        <v>6.9640481927710801E-2</v>
      </c>
      <c r="I516" s="22">
        <f>'Calculs papier '!$H516*44/12</f>
        <v>0.25534843373493959</v>
      </c>
    </row>
    <row r="517" spans="3:9" ht="14.25" customHeight="1" x14ac:dyDescent="0.15">
      <c r="C517" s="20" t="s">
        <v>151</v>
      </c>
      <c r="D517" s="60">
        <v>8676</v>
      </c>
      <c r="E517" s="61" t="s">
        <v>230</v>
      </c>
      <c r="F517" s="62">
        <v>360</v>
      </c>
      <c r="G517" s="21">
        <v>360</v>
      </c>
      <c r="H517" s="22">
        <v>6.8400000000000002E-2</v>
      </c>
      <c r="I517" s="22">
        <f>'Calculs papier '!$H517*44/12</f>
        <v>0.25080000000000002</v>
      </c>
    </row>
    <row r="518" spans="3:9" ht="14.25" customHeight="1" x14ac:dyDescent="0.15">
      <c r="C518" s="20" t="s">
        <v>94</v>
      </c>
      <c r="D518" s="60">
        <v>9267</v>
      </c>
      <c r="E518" s="61" t="s">
        <v>203</v>
      </c>
      <c r="F518" s="62">
        <v>360</v>
      </c>
      <c r="G518" s="21">
        <v>360</v>
      </c>
      <c r="H518" s="22">
        <v>6.7680000000000004E-2</v>
      </c>
      <c r="I518" s="22">
        <f>'Calculs papier '!$H518*44/12</f>
        <v>0.24816000000000002</v>
      </c>
    </row>
    <row r="519" spans="3:9" ht="14.25" customHeight="1" x14ac:dyDescent="0.15">
      <c r="C519" s="20" t="s">
        <v>114</v>
      </c>
      <c r="D519" s="60">
        <v>7753</v>
      </c>
      <c r="E519" s="61" t="s">
        <v>137</v>
      </c>
      <c r="F519" s="62">
        <v>360</v>
      </c>
      <c r="G519" s="21">
        <v>360</v>
      </c>
      <c r="H519" s="22">
        <v>6.7319999999999991E-2</v>
      </c>
      <c r="I519" s="22">
        <f>'Calculs papier '!$H519*44/12</f>
        <v>0.24683999999999995</v>
      </c>
    </row>
    <row r="520" spans="3:9" ht="14.25" customHeight="1" x14ac:dyDescent="0.15">
      <c r="C520" s="23" t="s">
        <v>115</v>
      </c>
      <c r="D520" s="24">
        <v>9473</v>
      </c>
      <c r="E520" s="25" t="s">
        <v>213</v>
      </c>
      <c r="F520" s="26">
        <v>360</v>
      </c>
      <c r="G520" s="27">
        <v>360</v>
      </c>
      <c r="H520" s="28">
        <v>6.6599999999999993E-2</v>
      </c>
      <c r="I520" s="22">
        <f>'Calculs papier '!$H520*44/12</f>
        <v>0.24419999999999997</v>
      </c>
    </row>
    <row r="521" spans="3:9" ht="14.25" customHeight="1" x14ac:dyDescent="0.15">
      <c r="C521" s="23" t="s">
        <v>109</v>
      </c>
      <c r="D521" s="24">
        <v>3853</v>
      </c>
      <c r="E521" s="25" t="s">
        <v>110</v>
      </c>
      <c r="F521" s="26">
        <v>360</v>
      </c>
      <c r="G521" s="27">
        <v>360</v>
      </c>
      <c r="H521" s="28">
        <v>6.6599999999999993E-2</v>
      </c>
      <c r="I521" s="22">
        <f>'Calculs papier '!$H521*44/12</f>
        <v>0.24419999999999997</v>
      </c>
    </row>
    <row r="522" spans="3:9" ht="14.25" customHeight="1" x14ac:dyDescent="0.15">
      <c r="C522" s="20" t="s">
        <v>166</v>
      </c>
      <c r="D522" s="60">
        <v>9224</v>
      </c>
      <c r="E522" s="61" t="s">
        <v>181</v>
      </c>
      <c r="F522" s="62">
        <v>360</v>
      </c>
      <c r="G522" s="21">
        <v>360</v>
      </c>
      <c r="H522" s="22">
        <v>6.6239999999999993E-2</v>
      </c>
      <c r="I522" s="22">
        <f>'Calculs papier '!$H522*44/12</f>
        <v>0.24287999999999998</v>
      </c>
    </row>
    <row r="523" spans="3:9" ht="14.25" customHeight="1" x14ac:dyDescent="0.15">
      <c r="C523" s="20" t="s">
        <v>97</v>
      </c>
      <c r="D523" s="60">
        <v>9559</v>
      </c>
      <c r="E523" s="61" t="s">
        <v>98</v>
      </c>
      <c r="F523" s="62">
        <v>360</v>
      </c>
      <c r="G523" s="21">
        <v>360</v>
      </c>
      <c r="H523" s="22">
        <v>6.5317248000000008E-2</v>
      </c>
      <c r="I523" s="22">
        <f>'Calculs papier '!$H523*44/12</f>
        <v>0.23949657600000004</v>
      </c>
    </row>
    <row r="524" spans="3:9" ht="14.25" customHeight="1" x14ac:dyDescent="0.15">
      <c r="C524" s="23" t="s">
        <v>120</v>
      </c>
      <c r="D524" s="24">
        <v>4503</v>
      </c>
      <c r="E524" s="25" t="s">
        <v>121</v>
      </c>
      <c r="F524" s="26">
        <v>360</v>
      </c>
      <c r="G524" s="27">
        <v>360</v>
      </c>
      <c r="H524" s="28">
        <v>6.4799999999999996E-2</v>
      </c>
      <c r="I524" s="22">
        <f>'Calculs papier '!$H524*44/12</f>
        <v>0.23760000000000001</v>
      </c>
    </row>
    <row r="525" spans="3:9" ht="14.25" customHeight="1" x14ac:dyDescent="0.15">
      <c r="C525" s="23" t="s">
        <v>120</v>
      </c>
      <c r="D525" s="24">
        <v>8435</v>
      </c>
      <c r="E525" s="25" t="s">
        <v>121</v>
      </c>
      <c r="F525" s="26">
        <v>360</v>
      </c>
      <c r="G525" s="27">
        <v>360</v>
      </c>
      <c r="H525" s="28">
        <v>6.4799999999999996E-2</v>
      </c>
      <c r="I525" s="22">
        <f>'Calculs papier '!$H525*44/12</f>
        <v>0.23760000000000001</v>
      </c>
    </row>
    <row r="526" spans="3:9" ht="14.25" customHeight="1" x14ac:dyDescent="0.15">
      <c r="C526" s="20" t="s">
        <v>112</v>
      </c>
      <c r="D526" s="60">
        <v>6730</v>
      </c>
      <c r="E526" s="61" t="s">
        <v>113</v>
      </c>
      <c r="F526" s="62">
        <v>360</v>
      </c>
      <c r="G526" s="21">
        <v>360</v>
      </c>
      <c r="H526" s="22">
        <v>6.2927999999999998E-2</v>
      </c>
      <c r="I526" s="22">
        <f>'Calculs papier '!$H526*44/12</f>
        <v>0.23073599999999997</v>
      </c>
    </row>
    <row r="527" spans="3:9" ht="14.25" customHeight="1" x14ac:dyDescent="0.15">
      <c r="C527" s="23" t="s">
        <v>123</v>
      </c>
      <c r="D527" s="24">
        <v>8869</v>
      </c>
      <c r="E527" s="25" t="s">
        <v>185</v>
      </c>
      <c r="F527" s="26">
        <v>360</v>
      </c>
      <c r="G527" s="27">
        <v>360</v>
      </c>
      <c r="H527" s="28">
        <v>6.1200000000000004E-2</v>
      </c>
      <c r="I527" s="22">
        <f>'Calculs papier '!$H527*44/12</f>
        <v>0.22440000000000002</v>
      </c>
    </row>
    <row r="528" spans="3:9" ht="14.25" customHeight="1" x14ac:dyDescent="0.15">
      <c r="C528" s="23" t="s">
        <v>129</v>
      </c>
      <c r="D528" s="24">
        <v>9820</v>
      </c>
      <c r="E528" s="25" t="s">
        <v>231</v>
      </c>
      <c r="F528" s="26">
        <v>360</v>
      </c>
      <c r="G528" s="27">
        <v>360</v>
      </c>
      <c r="H528" s="28">
        <v>6.1200000000000004E-2</v>
      </c>
      <c r="I528" s="22">
        <f>'Calculs papier '!$H528*44/12</f>
        <v>0.22440000000000002</v>
      </c>
    </row>
    <row r="529" spans="3:9" ht="14.25" customHeight="1" x14ac:dyDescent="0.15">
      <c r="C529" s="20" t="s">
        <v>87</v>
      </c>
      <c r="D529" s="60">
        <v>8891</v>
      </c>
      <c r="E529" s="61" t="s">
        <v>88</v>
      </c>
      <c r="F529" s="62">
        <v>360</v>
      </c>
      <c r="G529" s="21">
        <v>360</v>
      </c>
      <c r="H529" s="22">
        <v>6.0874285714285679E-2</v>
      </c>
      <c r="I529" s="22">
        <f>'Calculs papier '!$H529*44/12</f>
        <v>0.22320571428571415</v>
      </c>
    </row>
    <row r="530" spans="3:9" ht="14.25" customHeight="1" x14ac:dyDescent="0.15">
      <c r="C530" s="23" t="s">
        <v>107</v>
      </c>
      <c r="D530" s="24">
        <v>6720</v>
      </c>
      <c r="E530" s="25" t="s">
        <v>158</v>
      </c>
      <c r="F530" s="26">
        <v>360</v>
      </c>
      <c r="G530" s="27">
        <v>360</v>
      </c>
      <c r="H530" s="28">
        <v>5.9781644999999994E-2</v>
      </c>
      <c r="I530" s="22">
        <f>'Calculs papier '!$H530*44/12</f>
        <v>0.21919936500000001</v>
      </c>
    </row>
    <row r="531" spans="3:9" ht="14.25" customHeight="1" x14ac:dyDescent="0.15">
      <c r="C531" s="20" t="s">
        <v>166</v>
      </c>
      <c r="D531" s="60">
        <v>5866</v>
      </c>
      <c r="E531" s="61" t="s">
        <v>181</v>
      </c>
      <c r="F531" s="62">
        <v>360</v>
      </c>
      <c r="G531" s="21">
        <v>360</v>
      </c>
      <c r="H531" s="22">
        <v>5.9400000000000008E-2</v>
      </c>
      <c r="I531" s="22">
        <f>'Calculs papier '!$H531*44/12</f>
        <v>0.21780000000000002</v>
      </c>
    </row>
    <row r="532" spans="3:9" ht="14.25" customHeight="1" x14ac:dyDescent="0.15">
      <c r="C532" s="20" t="s">
        <v>115</v>
      </c>
      <c r="D532" s="60">
        <v>5710</v>
      </c>
      <c r="E532" s="61" t="s">
        <v>213</v>
      </c>
      <c r="F532" s="62">
        <v>360</v>
      </c>
      <c r="G532" s="21">
        <v>360</v>
      </c>
      <c r="H532" s="22">
        <v>5.8839002181818277E-2</v>
      </c>
      <c r="I532" s="22">
        <f>'Calculs papier '!$H532*44/12</f>
        <v>0.21574300800000035</v>
      </c>
    </row>
    <row r="533" spans="3:9" ht="14.25" customHeight="1" x14ac:dyDescent="0.15">
      <c r="C533" s="20" t="s">
        <v>87</v>
      </c>
      <c r="D533" s="60">
        <v>4526</v>
      </c>
      <c r="E533" s="61" t="s">
        <v>88</v>
      </c>
      <c r="F533" s="62">
        <v>360</v>
      </c>
      <c r="G533" s="21">
        <v>360</v>
      </c>
      <c r="H533" s="22">
        <v>5.8785480000000001E-2</v>
      </c>
      <c r="I533" s="22">
        <f>'Calculs papier '!$H533*44/12</f>
        <v>0.21554675999999998</v>
      </c>
    </row>
    <row r="534" spans="3:9" ht="14.25" customHeight="1" x14ac:dyDescent="0.15">
      <c r="C534" s="23" t="s">
        <v>114</v>
      </c>
      <c r="D534" s="24">
        <v>7217</v>
      </c>
      <c r="E534" s="25" t="s">
        <v>137</v>
      </c>
      <c r="F534" s="26">
        <v>360</v>
      </c>
      <c r="G534" s="27">
        <v>360</v>
      </c>
      <c r="H534" s="28">
        <v>5.7599999999999998E-2</v>
      </c>
      <c r="I534" s="22">
        <f>'Calculs papier '!$H534*44/12</f>
        <v>0.21119999999999997</v>
      </c>
    </row>
    <row r="535" spans="3:9" ht="14.25" customHeight="1" x14ac:dyDescent="0.15">
      <c r="C535" s="23" t="s">
        <v>76</v>
      </c>
      <c r="D535" s="24">
        <v>6440</v>
      </c>
      <c r="E535" s="25" t="s">
        <v>125</v>
      </c>
      <c r="F535" s="26">
        <v>360</v>
      </c>
      <c r="G535" s="27">
        <v>360</v>
      </c>
      <c r="H535" s="28">
        <v>5.7599999999999998E-2</v>
      </c>
      <c r="I535" s="22">
        <f>'Calculs papier '!$H535*44/12</f>
        <v>0.21119999999999997</v>
      </c>
    </row>
    <row r="536" spans="3:9" ht="14.25" customHeight="1" x14ac:dyDescent="0.15">
      <c r="C536" s="20" t="s">
        <v>149</v>
      </c>
      <c r="D536" s="60">
        <v>5829</v>
      </c>
      <c r="E536" s="61" t="s">
        <v>206</v>
      </c>
      <c r="F536" s="62">
        <v>360</v>
      </c>
      <c r="G536" s="21">
        <v>360</v>
      </c>
      <c r="H536" s="22">
        <v>5.7374999999999995E-2</v>
      </c>
      <c r="I536" s="22">
        <f>'Calculs papier '!$H536*44/12</f>
        <v>0.21037499999999998</v>
      </c>
    </row>
    <row r="537" spans="3:9" ht="14.25" customHeight="1" x14ac:dyDescent="0.15">
      <c r="C537" s="23" t="s">
        <v>87</v>
      </c>
      <c r="D537" s="24">
        <v>5916</v>
      </c>
      <c r="E537" s="25" t="s">
        <v>88</v>
      </c>
      <c r="F537" s="26">
        <v>360</v>
      </c>
      <c r="G537" s="27">
        <v>360</v>
      </c>
      <c r="H537" s="28">
        <v>5.688E-2</v>
      </c>
      <c r="I537" s="22">
        <f>'Calculs papier '!$H537*44/12</f>
        <v>0.20856</v>
      </c>
    </row>
    <row r="538" spans="3:9" ht="14.25" customHeight="1" x14ac:dyDescent="0.15">
      <c r="C538" s="20" t="s">
        <v>87</v>
      </c>
      <c r="D538" s="60">
        <v>3723</v>
      </c>
      <c r="E538" s="61" t="s">
        <v>88</v>
      </c>
      <c r="F538" s="62">
        <v>360</v>
      </c>
      <c r="G538" s="21">
        <v>360</v>
      </c>
      <c r="H538" s="22">
        <v>5.6195999999999996E-2</v>
      </c>
      <c r="I538" s="22">
        <f>'Calculs papier '!$H538*44/12</f>
        <v>0.20605199999999999</v>
      </c>
    </row>
    <row r="539" spans="3:9" ht="14.25" customHeight="1" x14ac:dyDescent="0.15">
      <c r="C539" s="23" t="s">
        <v>160</v>
      </c>
      <c r="D539" s="24">
        <v>9213</v>
      </c>
      <c r="E539" s="25" t="s">
        <v>220</v>
      </c>
      <c r="F539" s="26">
        <v>360</v>
      </c>
      <c r="G539" s="27">
        <v>360</v>
      </c>
      <c r="H539" s="28">
        <v>5.6159999999999995E-2</v>
      </c>
      <c r="I539" s="22">
        <f>'Calculs papier '!$H539*44/12</f>
        <v>0.20591999999999999</v>
      </c>
    </row>
    <row r="540" spans="3:9" ht="14.25" customHeight="1" x14ac:dyDescent="0.15">
      <c r="C540" s="23" t="s">
        <v>180</v>
      </c>
      <c r="D540" s="24">
        <v>9505</v>
      </c>
      <c r="E540" s="25" t="s">
        <v>212</v>
      </c>
      <c r="F540" s="26">
        <v>360</v>
      </c>
      <c r="G540" s="27">
        <v>360</v>
      </c>
      <c r="H540" s="28">
        <v>5.6159999999999995E-2</v>
      </c>
      <c r="I540" s="22">
        <f>'Calculs papier '!$H540*44/12</f>
        <v>0.20591999999999999</v>
      </c>
    </row>
    <row r="541" spans="3:9" ht="14.25" customHeight="1" x14ac:dyDescent="0.15">
      <c r="C541" s="23" t="s">
        <v>117</v>
      </c>
      <c r="D541" s="24">
        <v>4500</v>
      </c>
      <c r="E541" s="25" t="s">
        <v>198</v>
      </c>
      <c r="F541" s="26">
        <v>360</v>
      </c>
      <c r="G541" s="27">
        <v>360</v>
      </c>
      <c r="H541" s="28">
        <v>5.3999999999999999E-2</v>
      </c>
      <c r="I541" s="22">
        <f>'Calculs papier '!$H541*44/12</f>
        <v>0.19799999999999998</v>
      </c>
    </row>
    <row r="542" spans="3:9" ht="14.25" customHeight="1" x14ac:dyDescent="0.15">
      <c r="C542" s="23" t="s">
        <v>178</v>
      </c>
      <c r="D542" s="24">
        <v>8528</v>
      </c>
      <c r="E542" s="25" t="s">
        <v>190</v>
      </c>
      <c r="F542" s="26">
        <v>360</v>
      </c>
      <c r="G542" s="27">
        <v>360</v>
      </c>
      <c r="H542" s="28">
        <v>5.3999999999999999E-2</v>
      </c>
      <c r="I542" s="22">
        <f>'Calculs papier '!$H542*44/12</f>
        <v>0.19799999999999998</v>
      </c>
    </row>
    <row r="543" spans="3:9" ht="14.25" customHeight="1" x14ac:dyDescent="0.15">
      <c r="C543" s="20" t="s">
        <v>164</v>
      </c>
      <c r="D543" s="60">
        <v>8529</v>
      </c>
      <c r="E543" s="61" t="s">
        <v>165</v>
      </c>
      <c r="F543" s="62">
        <v>360</v>
      </c>
      <c r="G543" s="21">
        <v>360</v>
      </c>
      <c r="H543" s="22">
        <v>5.2668000000000006E-2</v>
      </c>
      <c r="I543" s="22">
        <f>'Calculs papier '!$H543*44/12</f>
        <v>0.19311600000000004</v>
      </c>
    </row>
    <row r="544" spans="3:9" ht="14.25" customHeight="1" x14ac:dyDescent="0.15">
      <c r="C544" s="23" t="s">
        <v>152</v>
      </c>
      <c r="D544" s="24">
        <v>7253</v>
      </c>
      <c r="E544" s="25" t="s">
        <v>232</v>
      </c>
      <c r="F544" s="26">
        <v>360</v>
      </c>
      <c r="G544" s="27">
        <v>360</v>
      </c>
      <c r="H544" s="28">
        <v>5.0400000000000007E-2</v>
      </c>
      <c r="I544" s="22">
        <f>'Calculs papier '!$H544*44/12</f>
        <v>0.18480000000000005</v>
      </c>
    </row>
    <row r="545" spans="3:9" ht="14.25" customHeight="1" x14ac:dyDescent="0.15">
      <c r="C545" s="20" t="s">
        <v>135</v>
      </c>
      <c r="D545" s="60">
        <v>7761</v>
      </c>
      <c r="E545" s="61" t="s">
        <v>208</v>
      </c>
      <c r="F545" s="62">
        <v>360</v>
      </c>
      <c r="G545" s="21">
        <v>360</v>
      </c>
      <c r="H545" s="22">
        <v>4.6800000000000001E-2</v>
      </c>
      <c r="I545" s="22">
        <f>'Calculs papier '!$H545*44/12</f>
        <v>0.1716</v>
      </c>
    </row>
    <row r="546" spans="3:9" ht="14.25" customHeight="1" x14ac:dyDescent="0.15">
      <c r="C546" s="20" t="s">
        <v>112</v>
      </c>
      <c r="D546" s="60">
        <v>7930</v>
      </c>
      <c r="E546" s="61" t="s">
        <v>113</v>
      </c>
      <c r="F546" s="62">
        <v>360</v>
      </c>
      <c r="G546" s="21">
        <v>360</v>
      </c>
      <c r="H546" s="22">
        <v>4.6648800000000004E-2</v>
      </c>
      <c r="I546" s="22">
        <f>'Calculs papier '!$H546*44/12</f>
        <v>0.17104560000000002</v>
      </c>
    </row>
    <row r="547" spans="3:9" ht="14.25" customHeight="1" x14ac:dyDescent="0.15">
      <c r="C547" s="20" t="s">
        <v>100</v>
      </c>
      <c r="D547" s="60">
        <v>4248</v>
      </c>
      <c r="E547" s="61" t="s">
        <v>101</v>
      </c>
      <c r="F547" s="62">
        <v>360</v>
      </c>
      <c r="G547" s="21">
        <v>360</v>
      </c>
      <c r="H547" s="22">
        <v>4.6496321346873891E-2</v>
      </c>
      <c r="I547" s="22">
        <f>'Calculs papier '!$H547*44/12</f>
        <v>0.17048651160520426</v>
      </c>
    </row>
    <row r="548" spans="3:9" ht="14.25" customHeight="1" x14ac:dyDescent="0.15">
      <c r="C548" s="20" t="s">
        <v>183</v>
      </c>
      <c r="D548" s="60">
        <v>8069</v>
      </c>
      <c r="E548" s="61" t="s">
        <v>215</v>
      </c>
      <c r="F548" s="62">
        <v>360</v>
      </c>
      <c r="G548" s="21">
        <v>360</v>
      </c>
      <c r="H548" s="22">
        <v>4.6079999999999996E-2</v>
      </c>
      <c r="I548" s="22">
        <f>'Calculs papier '!$H548*44/12</f>
        <v>0.16896</v>
      </c>
    </row>
    <row r="549" spans="3:9" ht="14.25" customHeight="1" x14ac:dyDescent="0.15">
      <c r="C549" s="20" t="s">
        <v>102</v>
      </c>
      <c r="D549" s="60">
        <v>6262</v>
      </c>
      <c r="E549" s="61" t="s">
        <v>156</v>
      </c>
      <c r="F549" s="62">
        <v>360</v>
      </c>
      <c r="G549" s="21">
        <v>360</v>
      </c>
      <c r="H549" s="22">
        <v>4.5369140472457568E-2</v>
      </c>
      <c r="I549" s="22">
        <f>'Calculs papier '!$H549*44/12</f>
        <v>0.16635351506567775</v>
      </c>
    </row>
    <row r="550" spans="3:9" ht="14.25" customHeight="1" x14ac:dyDescent="0.15">
      <c r="C550" s="20" t="s">
        <v>87</v>
      </c>
      <c r="D550" s="60">
        <v>8209</v>
      </c>
      <c r="E550" s="61" t="s">
        <v>88</v>
      </c>
      <c r="F550" s="62">
        <v>360</v>
      </c>
      <c r="G550" s="21">
        <v>360</v>
      </c>
      <c r="H550" s="22">
        <v>4.3704E-2</v>
      </c>
      <c r="I550" s="22">
        <f>'Calculs papier '!$H550*44/12</f>
        <v>0.160248</v>
      </c>
    </row>
    <row r="551" spans="3:9" ht="14.25" customHeight="1" x14ac:dyDescent="0.15">
      <c r="C551" s="20" t="s">
        <v>104</v>
      </c>
      <c r="D551" s="60">
        <v>7825</v>
      </c>
      <c r="E551" s="61" t="s">
        <v>105</v>
      </c>
      <c r="F551" s="62">
        <v>360</v>
      </c>
      <c r="G551" s="21">
        <v>360</v>
      </c>
      <c r="H551" s="22">
        <v>4.3199999999999995E-2</v>
      </c>
      <c r="I551" s="22">
        <f>'Calculs papier '!$H551*44/12</f>
        <v>0.15839999999999999</v>
      </c>
    </row>
    <row r="552" spans="3:9" ht="14.25" customHeight="1" x14ac:dyDescent="0.15">
      <c r="C552" s="20" t="s">
        <v>76</v>
      </c>
      <c r="D552" s="60">
        <v>7116</v>
      </c>
      <c r="E552" s="61" t="s">
        <v>125</v>
      </c>
      <c r="F552" s="62">
        <v>360</v>
      </c>
      <c r="G552" s="21">
        <v>360</v>
      </c>
      <c r="H552" s="22">
        <v>4.2839999999999996E-2</v>
      </c>
      <c r="I552" s="22">
        <f>'Calculs papier '!$H552*44/12</f>
        <v>0.15707999999999997</v>
      </c>
    </row>
    <row r="553" spans="3:9" ht="14.25" customHeight="1" x14ac:dyDescent="0.15">
      <c r="C553" s="23" t="s">
        <v>112</v>
      </c>
      <c r="D553" s="24">
        <v>8807</v>
      </c>
      <c r="E553" s="25" t="s">
        <v>113</v>
      </c>
      <c r="F553" s="26">
        <v>360</v>
      </c>
      <c r="G553" s="27">
        <v>360</v>
      </c>
      <c r="H553" s="28">
        <v>4.2479999999999997E-2</v>
      </c>
      <c r="I553" s="22">
        <f>'Calculs papier '!$H553*44/12</f>
        <v>0.15575999999999998</v>
      </c>
    </row>
    <row r="554" spans="3:9" ht="14.25" customHeight="1" x14ac:dyDescent="0.15">
      <c r="C554" s="23" t="s">
        <v>87</v>
      </c>
      <c r="D554" s="24">
        <v>7308</v>
      </c>
      <c r="E554" s="25" t="s">
        <v>88</v>
      </c>
      <c r="F554" s="26">
        <v>360</v>
      </c>
      <c r="G554" s="27">
        <v>360</v>
      </c>
      <c r="H554" s="28">
        <v>4.222100736E-2</v>
      </c>
      <c r="I554" s="22">
        <f>'Calculs papier '!$H554*44/12</f>
        <v>0.15481036032000001</v>
      </c>
    </row>
    <row r="555" spans="3:9" ht="14.25" customHeight="1" x14ac:dyDescent="0.15">
      <c r="C555" s="20" t="s">
        <v>94</v>
      </c>
      <c r="D555" s="60">
        <v>7360</v>
      </c>
      <c r="E555" s="61" t="s">
        <v>203</v>
      </c>
      <c r="F555" s="62">
        <v>360</v>
      </c>
      <c r="G555" s="21">
        <v>360</v>
      </c>
      <c r="H555" s="22">
        <v>4.1147999999999997E-2</v>
      </c>
      <c r="I555" s="22">
        <f>'Calculs papier '!$H555*44/12</f>
        <v>0.15087599999999998</v>
      </c>
    </row>
    <row r="556" spans="3:9" ht="14.25" customHeight="1" x14ac:dyDescent="0.15">
      <c r="C556" s="23" t="s">
        <v>102</v>
      </c>
      <c r="D556" s="24">
        <v>9138</v>
      </c>
      <c r="E556" s="25" t="s">
        <v>156</v>
      </c>
      <c r="F556" s="26">
        <v>360</v>
      </c>
      <c r="G556" s="27">
        <v>360</v>
      </c>
      <c r="H556" s="28">
        <v>3.9960000000000002E-2</v>
      </c>
      <c r="I556" s="22">
        <f>'Calculs papier '!$H556*44/12</f>
        <v>0.14652000000000001</v>
      </c>
    </row>
    <row r="557" spans="3:9" ht="14.25" customHeight="1" x14ac:dyDescent="0.15">
      <c r="C557" s="23" t="s">
        <v>135</v>
      </c>
      <c r="D557" s="24">
        <v>1022</v>
      </c>
      <c r="E557" s="25" t="s">
        <v>208</v>
      </c>
      <c r="F557" s="26">
        <v>360</v>
      </c>
      <c r="G557" s="27">
        <v>360</v>
      </c>
      <c r="H557" s="28">
        <v>3.9600000000000003E-2</v>
      </c>
      <c r="I557" s="22">
        <f>'Calculs papier '!$H557*44/12</f>
        <v>0.14520000000000002</v>
      </c>
    </row>
    <row r="558" spans="3:9" ht="14.25" customHeight="1" x14ac:dyDescent="0.15">
      <c r="C558" s="23" t="s">
        <v>161</v>
      </c>
      <c r="D558" s="24">
        <v>8666</v>
      </c>
      <c r="E558" s="25" t="s">
        <v>196</v>
      </c>
      <c r="F558" s="26">
        <v>360</v>
      </c>
      <c r="G558" s="27">
        <v>360</v>
      </c>
      <c r="H558" s="28">
        <v>3.9600000000000003E-2</v>
      </c>
      <c r="I558" s="22">
        <f>'Calculs papier '!$H558*44/12</f>
        <v>0.14520000000000002</v>
      </c>
    </row>
    <row r="559" spans="3:9" ht="14.25" customHeight="1" x14ac:dyDescent="0.15">
      <c r="C559" s="20" t="s">
        <v>173</v>
      </c>
      <c r="D559" s="60">
        <v>8864</v>
      </c>
      <c r="E559" s="61" t="s">
        <v>211</v>
      </c>
      <c r="F559" s="62">
        <v>360</v>
      </c>
      <c r="G559" s="21">
        <v>360</v>
      </c>
      <c r="H559" s="22">
        <v>3.9600000000000003E-2</v>
      </c>
      <c r="I559" s="22">
        <f>'Calculs papier '!$H559*44/12</f>
        <v>0.14520000000000002</v>
      </c>
    </row>
    <row r="560" spans="3:9" ht="14.25" customHeight="1" x14ac:dyDescent="0.15">
      <c r="C560" s="23" t="s">
        <v>87</v>
      </c>
      <c r="D560" s="24">
        <v>8173</v>
      </c>
      <c r="E560" s="25" t="s">
        <v>88</v>
      </c>
      <c r="F560" s="26">
        <v>360</v>
      </c>
      <c r="G560" s="27">
        <v>360</v>
      </c>
      <c r="H560" s="28">
        <v>3.9600000000000003E-2</v>
      </c>
      <c r="I560" s="22">
        <f>'Calculs papier '!$H560*44/12</f>
        <v>0.14520000000000002</v>
      </c>
    </row>
    <row r="561" spans="3:9" ht="14.25" customHeight="1" x14ac:dyDescent="0.15">
      <c r="C561" s="20" t="s">
        <v>100</v>
      </c>
      <c r="D561" s="60">
        <v>7978</v>
      </c>
      <c r="E561" s="61" t="s">
        <v>101</v>
      </c>
      <c r="F561" s="62">
        <v>360</v>
      </c>
      <c r="G561" s="21">
        <v>360</v>
      </c>
      <c r="H561" s="22">
        <v>3.9281374930979669E-2</v>
      </c>
      <c r="I561" s="22">
        <f>'Calculs papier '!$H561*44/12</f>
        <v>0.14403170808025878</v>
      </c>
    </row>
    <row r="562" spans="3:9" ht="14.25" customHeight="1" x14ac:dyDescent="0.15">
      <c r="C562" s="23" t="s">
        <v>144</v>
      </c>
      <c r="D562" s="24">
        <v>2219</v>
      </c>
      <c r="E562" s="25" t="s">
        <v>145</v>
      </c>
      <c r="F562" s="26">
        <v>360</v>
      </c>
      <c r="G562" s="27">
        <v>360</v>
      </c>
      <c r="H562" s="28">
        <v>3.8095919999999998E-2</v>
      </c>
      <c r="I562" s="22">
        <f>'Calculs papier '!$H562*44/12</f>
        <v>0.13968504000000001</v>
      </c>
    </row>
    <row r="563" spans="3:9" ht="14.25" customHeight="1" x14ac:dyDescent="0.15">
      <c r="C563" s="20" t="s">
        <v>120</v>
      </c>
      <c r="D563" s="60">
        <v>8858</v>
      </c>
      <c r="E563" s="61" t="s">
        <v>121</v>
      </c>
      <c r="F563" s="62">
        <v>360</v>
      </c>
      <c r="G563" s="21">
        <v>360</v>
      </c>
      <c r="H563" s="22">
        <v>3.78E-2</v>
      </c>
      <c r="I563" s="22">
        <f>'Calculs papier '!$H563*44/12</f>
        <v>0.1386</v>
      </c>
    </row>
    <row r="564" spans="3:9" ht="14.25" customHeight="1" x14ac:dyDescent="0.15">
      <c r="C564" s="23" t="s">
        <v>102</v>
      </c>
      <c r="D564" s="24">
        <v>7359</v>
      </c>
      <c r="E564" s="25" t="s">
        <v>156</v>
      </c>
      <c r="F564" s="26">
        <v>360</v>
      </c>
      <c r="G564" s="27">
        <v>360</v>
      </c>
      <c r="H564" s="28">
        <v>3.7728000000000005E-2</v>
      </c>
      <c r="I564" s="22">
        <f>'Calculs papier '!$H564*44/12</f>
        <v>0.13833600000000001</v>
      </c>
    </row>
    <row r="565" spans="3:9" ht="14.25" customHeight="1" x14ac:dyDescent="0.15">
      <c r="C565" s="20" t="s">
        <v>87</v>
      </c>
      <c r="D565" s="60">
        <v>6477</v>
      </c>
      <c r="E565" s="61" t="s">
        <v>88</v>
      </c>
      <c r="F565" s="62">
        <v>360</v>
      </c>
      <c r="G565" s="21">
        <v>360</v>
      </c>
      <c r="H565" s="22">
        <v>3.7557417600000004E-2</v>
      </c>
      <c r="I565" s="22">
        <f>'Calculs papier '!$H565*44/12</f>
        <v>0.13771053120000001</v>
      </c>
    </row>
    <row r="566" spans="3:9" ht="14.25" customHeight="1" x14ac:dyDescent="0.15">
      <c r="C566" s="23" t="s">
        <v>76</v>
      </c>
      <c r="D566" s="24">
        <v>8473</v>
      </c>
      <c r="E566" s="25" t="s">
        <v>125</v>
      </c>
      <c r="F566" s="26">
        <v>360</v>
      </c>
      <c r="G566" s="27">
        <v>360</v>
      </c>
      <c r="H566" s="28">
        <v>3.6147497360084636E-2</v>
      </c>
      <c r="I566" s="22">
        <f>'Calculs papier '!$H566*44/12</f>
        <v>0.13254082365364367</v>
      </c>
    </row>
    <row r="567" spans="3:9" ht="14.25" customHeight="1" x14ac:dyDescent="0.15">
      <c r="C567" s="23" t="s">
        <v>102</v>
      </c>
      <c r="D567" s="24">
        <v>8872</v>
      </c>
      <c r="E567" s="25" t="s">
        <v>156</v>
      </c>
      <c r="F567" s="26">
        <v>360</v>
      </c>
      <c r="G567" s="27">
        <v>360</v>
      </c>
      <c r="H567" s="28">
        <v>3.5999999999999997E-2</v>
      </c>
      <c r="I567" s="22">
        <f>'Calculs papier '!$H567*44/12</f>
        <v>0.13199999999999998</v>
      </c>
    </row>
    <row r="568" spans="3:9" ht="14.25" customHeight="1" x14ac:dyDescent="0.15">
      <c r="C568" s="20" t="s">
        <v>100</v>
      </c>
      <c r="D568" s="60">
        <v>7807</v>
      </c>
      <c r="E568" s="61" t="s">
        <v>101</v>
      </c>
      <c r="F568" s="62">
        <v>360</v>
      </c>
      <c r="G568" s="21">
        <v>360</v>
      </c>
      <c r="H568" s="22">
        <v>3.5999999999999997E-2</v>
      </c>
      <c r="I568" s="22">
        <f>'Calculs papier '!$H568*44/12</f>
        <v>0.13199999999999998</v>
      </c>
    </row>
    <row r="569" spans="3:9" ht="14.25" customHeight="1" x14ac:dyDescent="0.15">
      <c r="C569" s="20" t="s">
        <v>159</v>
      </c>
      <c r="D569" s="60">
        <v>3808</v>
      </c>
      <c r="E569" s="61" t="s">
        <v>186</v>
      </c>
      <c r="F569" s="62">
        <v>360</v>
      </c>
      <c r="G569" s="21">
        <v>360</v>
      </c>
      <c r="H569" s="22">
        <v>3.5999999999999997E-2</v>
      </c>
      <c r="I569" s="22">
        <f>'Calculs papier '!$H569*44/12</f>
        <v>0.13199999999999998</v>
      </c>
    </row>
    <row r="570" spans="3:9" ht="14.25" customHeight="1" x14ac:dyDescent="0.15">
      <c r="C570" s="20" t="s">
        <v>174</v>
      </c>
      <c r="D570" s="60">
        <v>7320</v>
      </c>
      <c r="E570" s="61" t="s">
        <v>189</v>
      </c>
      <c r="F570" s="62">
        <v>360</v>
      </c>
      <c r="G570" s="21">
        <v>360</v>
      </c>
      <c r="H570" s="22">
        <v>3.5999999999999997E-2</v>
      </c>
      <c r="I570" s="22">
        <f>'Calculs papier '!$H570*44/12</f>
        <v>0.13199999999999998</v>
      </c>
    </row>
    <row r="571" spans="3:9" ht="14.25" customHeight="1" x14ac:dyDescent="0.15">
      <c r="C571" s="23" t="s">
        <v>87</v>
      </c>
      <c r="D571" s="24">
        <v>5643</v>
      </c>
      <c r="E571" s="25" t="s">
        <v>88</v>
      </c>
      <c r="F571" s="26">
        <v>360</v>
      </c>
      <c r="G571" s="27">
        <v>360</v>
      </c>
      <c r="H571" s="28">
        <v>3.5999999999999997E-2</v>
      </c>
      <c r="I571" s="22">
        <f>'Calculs papier '!$H571*44/12</f>
        <v>0.13199999999999998</v>
      </c>
    </row>
    <row r="572" spans="3:9" ht="14.25" customHeight="1" x14ac:dyDescent="0.15">
      <c r="C572" s="20" t="s">
        <v>112</v>
      </c>
      <c r="D572" s="60">
        <v>8743</v>
      </c>
      <c r="E572" s="61" t="s">
        <v>113</v>
      </c>
      <c r="F572" s="62">
        <v>360</v>
      </c>
      <c r="G572" s="21">
        <v>360</v>
      </c>
      <c r="H572" s="22">
        <v>3.5174603305785146E-2</v>
      </c>
      <c r="I572" s="22">
        <f>'Calculs papier '!$H572*44/12</f>
        <v>0.12897354545454554</v>
      </c>
    </row>
    <row r="573" spans="3:9" ht="14.25" customHeight="1" x14ac:dyDescent="0.15">
      <c r="C573" s="23" t="s">
        <v>149</v>
      </c>
      <c r="D573" s="24">
        <v>8499</v>
      </c>
      <c r="E573" s="25" t="s">
        <v>206</v>
      </c>
      <c r="F573" s="26">
        <v>360</v>
      </c>
      <c r="G573" s="27">
        <v>360</v>
      </c>
      <c r="H573" s="28">
        <v>3.3479999999999996E-2</v>
      </c>
      <c r="I573" s="22">
        <f>'Calculs papier '!$H573*44/12</f>
        <v>0.12275999999999998</v>
      </c>
    </row>
    <row r="574" spans="3:9" ht="14.25" customHeight="1" x14ac:dyDescent="0.15">
      <c r="C574" s="23" t="s">
        <v>87</v>
      </c>
      <c r="D574" s="24">
        <v>4305</v>
      </c>
      <c r="E574" s="25" t="s">
        <v>88</v>
      </c>
      <c r="F574" s="26">
        <v>360</v>
      </c>
      <c r="G574" s="27">
        <v>360</v>
      </c>
      <c r="H574" s="28">
        <v>3.3265036079999998E-2</v>
      </c>
      <c r="I574" s="22">
        <f>'Calculs papier '!$H574*44/12</f>
        <v>0.12197179895999999</v>
      </c>
    </row>
    <row r="575" spans="3:9" ht="14.25" customHeight="1" x14ac:dyDescent="0.15">
      <c r="C575" s="20" t="s">
        <v>97</v>
      </c>
      <c r="D575" s="60">
        <v>6623</v>
      </c>
      <c r="E575" s="61" t="s">
        <v>98</v>
      </c>
      <c r="F575" s="62">
        <v>360</v>
      </c>
      <c r="G575" s="21">
        <v>360</v>
      </c>
      <c r="H575" s="22">
        <v>3.2759999999999997E-2</v>
      </c>
      <c r="I575" s="22">
        <f>'Calculs papier '!$H575*44/12</f>
        <v>0.12011999999999999</v>
      </c>
    </row>
    <row r="576" spans="3:9" ht="14.25" customHeight="1" x14ac:dyDescent="0.15">
      <c r="C576" s="23" t="s">
        <v>97</v>
      </c>
      <c r="D576" s="24">
        <v>4242</v>
      </c>
      <c r="E576" s="25" t="s">
        <v>98</v>
      </c>
      <c r="F576" s="26">
        <v>360</v>
      </c>
      <c r="G576" s="27">
        <v>360</v>
      </c>
      <c r="H576" s="28">
        <v>3.1897846153846152E-2</v>
      </c>
      <c r="I576" s="22">
        <f>'Calculs papier '!$H576*44/12</f>
        <v>0.11695876923076921</v>
      </c>
    </row>
    <row r="577" spans="3:9" ht="14.25" customHeight="1" x14ac:dyDescent="0.15">
      <c r="C577" s="23" t="s">
        <v>139</v>
      </c>
      <c r="D577" s="24">
        <v>5940</v>
      </c>
      <c r="E577" s="25" t="s">
        <v>194</v>
      </c>
      <c r="F577" s="26">
        <v>360</v>
      </c>
      <c r="G577" s="27">
        <v>360</v>
      </c>
      <c r="H577" s="28">
        <v>3.05244E-2</v>
      </c>
      <c r="I577" s="22">
        <f>'Calculs papier '!$H577*44/12</f>
        <v>0.1119228</v>
      </c>
    </row>
    <row r="578" spans="3:9" ht="14.25" customHeight="1" x14ac:dyDescent="0.15">
      <c r="C578" s="23" t="s">
        <v>118</v>
      </c>
      <c r="D578" s="24">
        <v>9130</v>
      </c>
      <c r="E578" s="25" t="s">
        <v>228</v>
      </c>
      <c r="F578" s="26">
        <v>360</v>
      </c>
      <c r="G578" s="27">
        <v>360</v>
      </c>
      <c r="H578" s="28">
        <v>2.9548411199999999E-2</v>
      </c>
      <c r="I578" s="22">
        <f>'Calculs papier '!$H578*44/12</f>
        <v>0.10834417439999999</v>
      </c>
    </row>
    <row r="579" spans="3:9" ht="14.25" customHeight="1" x14ac:dyDescent="0.15">
      <c r="C579" s="20" t="s">
        <v>94</v>
      </c>
      <c r="D579" s="60">
        <v>8655</v>
      </c>
      <c r="E579" s="61" t="s">
        <v>203</v>
      </c>
      <c r="F579" s="62">
        <v>360</v>
      </c>
      <c r="G579" s="21">
        <v>360</v>
      </c>
      <c r="H579" s="22">
        <v>2.8799999999999999E-2</v>
      </c>
      <c r="I579" s="22">
        <f>'Calculs papier '!$H579*44/12</f>
        <v>0.10559999999999999</v>
      </c>
    </row>
    <row r="580" spans="3:9" ht="14.25" customHeight="1" x14ac:dyDescent="0.15">
      <c r="C580" s="23" t="s">
        <v>114</v>
      </c>
      <c r="D580" s="24">
        <v>5858</v>
      </c>
      <c r="E580" s="25" t="s">
        <v>137</v>
      </c>
      <c r="F580" s="26">
        <v>360</v>
      </c>
      <c r="G580" s="27">
        <v>360</v>
      </c>
      <c r="H580" s="28">
        <v>2.8799999999999999E-2</v>
      </c>
      <c r="I580" s="22">
        <f>'Calculs papier '!$H580*44/12</f>
        <v>0.10559999999999999</v>
      </c>
    </row>
    <row r="581" spans="3:9" ht="14.25" customHeight="1" x14ac:dyDescent="0.15">
      <c r="C581" s="20" t="s">
        <v>159</v>
      </c>
      <c r="D581" s="60">
        <v>8733</v>
      </c>
      <c r="E581" s="61" t="s">
        <v>186</v>
      </c>
      <c r="F581" s="62">
        <v>360</v>
      </c>
      <c r="G581" s="21">
        <v>360</v>
      </c>
      <c r="H581" s="22">
        <v>2.8799999999999999E-2</v>
      </c>
      <c r="I581" s="22">
        <f>'Calculs papier '!$H581*44/12</f>
        <v>0.10559999999999999</v>
      </c>
    </row>
    <row r="582" spans="3:9" ht="14.25" customHeight="1" x14ac:dyDescent="0.15">
      <c r="C582" s="20" t="s">
        <v>94</v>
      </c>
      <c r="D582" s="60">
        <v>6261</v>
      </c>
      <c r="E582" s="61" t="s">
        <v>203</v>
      </c>
      <c r="F582" s="62">
        <v>360</v>
      </c>
      <c r="G582" s="21">
        <v>360</v>
      </c>
      <c r="H582" s="22">
        <v>2.844E-2</v>
      </c>
      <c r="I582" s="22">
        <f>'Calculs papier '!$H582*44/12</f>
        <v>0.10428</v>
      </c>
    </row>
    <row r="583" spans="3:9" ht="14.25" customHeight="1" x14ac:dyDescent="0.15">
      <c r="C583" s="23" t="s">
        <v>115</v>
      </c>
      <c r="D583" s="24">
        <v>3111</v>
      </c>
      <c r="E583" s="25" t="s">
        <v>213</v>
      </c>
      <c r="F583" s="26">
        <v>360</v>
      </c>
      <c r="G583" s="27">
        <v>360</v>
      </c>
      <c r="H583" s="28">
        <v>2.8079999999999997E-2</v>
      </c>
      <c r="I583" s="22">
        <f>'Calculs papier '!$H583*44/12</f>
        <v>0.10296</v>
      </c>
    </row>
    <row r="584" spans="3:9" ht="14.25" customHeight="1" x14ac:dyDescent="0.15">
      <c r="C584" s="20" t="s">
        <v>153</v>
      </c>
      <c r="D584" s="60">
        <v>9195</v>
      </c>
      <c r="E584" s="61" t="s">
        <v>233</v>
      </c>
      <c r="F584" s="62">
        <v>360</v>
      </c>
      <c r="G584" s="21">
        <v>360</v>
      </c>
      <c r="H584" s="22">
        <v>2.8079999999999997E-2</v>
      </c>
      <c r="I584" s="22">
        <f>'Calculs papier '!$H584*44/12</f>
        <v>0.10296</v>
      </c>
    </row>
    <row r="585" spans="3:9" ht="14.25" customHeight="1" x14ac:dyDescent="0.15">
      <c r="C585" s="23" t="s">
        <v>118</v>
      </c>
      <c r="D585" s="24">
        <v>8049</v>
      </c>
      <c r="E585" s="25" t="s">
        <v>228</v>
      </c>
      <c r="F585" s="26">
        <v>360</v>
      </c>
      <c r="G585" s="27">
        <v>360</v>
      </c>
      <c r="H585" s="28">
        <v>2.7541800000000002E-2</v>
      </c>
      <c r="I585" s="22">
        <f>'Calculs papier '!$H585*44/12</f>
        <v>0.1009866</v>
      </c>
    </row>
    <row r="586" spans="3:9" ht="14.25" customHeight="1" x14ac:dyDescent="0.15">
      <c r="C586" s="23" t="s">
        <v>87</v>
      </c>
      <c r="D586" s="24">
        <v>4525</v>
      </c>
      <c r="E586" s="25" t="s">
        <v>88</v>
      </c>
      <c r="F586" s="26">
        <v>360</v>
      </c>
      <c r="G586" s="27">
        <v>360</v>
      </c>
      <c r="H586" s="28">
        <v>2.7106958178354349E-2</v>
      </c>
      <c r="I586" s="22">
        <f>'Calculs papier '!$H586*44/12</f>
        <v>9.9392179987299281E-2</v>
      </c>
    </row>
    <row r="587" spans="3:9" ht="14.25" customHeight="1" x14ac:dyDescent="0.15">
      <c r="C587" s="23" t="s">
        <v>95</v>
      </c>
      <c r="D587" s="24">
        <v>9538</v>
      </c>
      <c r="E587" s="25" t="s">
        <v>96</v>
      </c>
      <c r="F587" s="26">
        <v>360</v>
      </c>
      <c r="G587" s="27">
        <v>360</v>
      </c>
      <c r="H587" s="28">
        <v>2.6963999999999998E-2</v>
      </c>
      <c r="I587" s="22">
        <f>'Calculs papier '!$H587*44/12</f>
        <v>9.8867999999999998E-2</v>
      </c>
    </row>
    <row r="588" spans="3:9" ht="14.25" customHeight="1" x14ac:dyDescent="0.15">
      <c r="C588" s="23" t="s">
        <v>102</v>
      </c>
      <c r="D588" s="24">
        <v>3216</v>
      </c>
      <c r="E588" s="25" t="s">
        <v>156</v>
      </c>
      <c r="F588" s="26">
        <v>360</v>
      </c>
      <c r="G588" s="27">
        <v>360</v>
      </c>
      <c r="H588" s="28">
        <v>2.6809037551906775E-2</v>
      </c>
      <c r="I588" s="22">
        <f>'Calculs papier '!$H588*44/12</f>
        <v>9.8299804356991496E-2</v>
      </c>
    </row>
    <row r="589" spans="3:9" ht="14.25" customHeight="1" x14ac:dyDescent="0.15">
      <c r="C589" s="20" t="s">
        <v>131</v>
      </c>
      <c r="D589" s="60">
        <v>8714</v>
      </c>
      <c r="E589" s="61" t="s">
        <v>205</v>
      </c>
      <c r="F589" s="62">
        <v>360</v>
      </c>
      <c r="G589" s="21">
        <v>360</v>
      </c>
      <c r="H589" s="22">
        <v>2.6279999999999998E-2</v>
      </c>
      <c r="I589" s="22">
        <f>'Calculs papier '!$H589*44/12</f>
        <v>9.6360000000000001E-2</v>
      </c>
    </row>
    <row r="590" spans="3:9" ht="14.25" customHeight="1" x14ac:dyDescent="0.15">
      <c r="C590" s="20" t="s">
        <v>142</v>
      </c>
      <c r="D590" s="60">
        <v>9184</v>
      </c>
      <c r="E590" s="61" t="s">
        <v>187</v>
      </c>
      <c r="F590" s="62">
        <v>360</v>
      </c>
      <c r="G590" s="21">
        <v>360</v>
      </c>
      <c r="H590" s="22">
        <v>2.5919999999999999E-2</v>
      </c>
      <c r="I590" s="22">
        <f>'Calculs papier '!$H590*44/12</f>
        <v>9.5039999999999999E-2</v>
      </c>
    </row>
    <row r="591" spans="3:9" ht="14.25" customHeight="1" x14ac:dyDescent="0.15">
      <c r="C591" s="20" t="s">
        <v>148</v>
      </c>
      <c r="D591" s="60">
        <v>9304</v>
      </c>
      <c r="E591" s="61" t="s">
        <v>234</v>
      </c>
      <c r="F591" s="62">
        <v>360</v>
      </c>
      <c r="G591" s="21">
        <v>360</v>
      </c>
      <c r="H591" s="22">
        <v>2.5919999999999999E-2</v>
      </c>
      <c r="I591" s="22">
        <f>'Calculs papier '!$H591*44/12</f>
        <v>9.5039999999999999E-2</v>
      </c>
    </row>
    <row r="592" spans="3:9" ht="14.25" customHeight="1" x14ac:dyDescent="0.15">
      <c r="C592" s="23" t="s">
        <v>89</v>
      </c>
      <c r="D592" s="24">
        <v>4200</v>
      </c>
      <c r="E592" s="25" t="s">
        <v>90</v>
      </c>
      <c r="F592" s="26">
        <v>360</v>
      </c>
      <c r="G592" s="27">
        <v>360</v>
      </c>
      <c r="H592" s="28">
        <v>2.5653142812068354E-2</v>
      </c>
      <c r="I592" s="22">
        <f>'Calculs papier '!$H592*44/12</f>
        <v>9.4061523644250633E-2</v>
      </c>
    </row>
    <row r="593" spans="3:9" ht="14.25" customHeight="1" x14ac:dyDescent="0.15">
      <c r="C593" s="20" t="s">
        <v>115</v>
      </c>
      <c r="D593" s="60">
        <v>9011</v>
      </c>
      <c r="E593" s="61" t="s">
        <v>213</v>
      </c>
      <c r="F593" s="62">
        <v>360</v>
      </c>
      <c r="G593" s="21">
        <v>360</v>
      </c>
      <c r="H593" s="22">
        <v>2.4893424000000001E-2</v>
      </c>
      <c r="I593" s="22">
        <f>'Calculs papier '!$H593*44/12</f>
        <v>9.1275888000000013E-2</v>
      </c>
    </row>
    <row r="594" spans="3:9" ht="14.25" customHeight="1" x14ac:dyDescent="0.15">
      <c r="C594" s="20" t="s">
        <v>76</v>
      </c>
      <c r="D594" s="60">
        <v>3310</v>
      </c>
      <c r="E594" s="61" t="s">
        <v>125</v>
      </c>
      <c r="F594" s="62">
        <v>360</v>
      </c>
      <c r="G594" s="21">
        <v>360</v>
      </c>
      <c r="H594" s="22">
        <v>2.4646955294117666E-2</v>
      </c>
      <c r="I594" s="22">
        <f>'Calculs papier '!$H594*44/12</f>
        <v>9.0372169411764777E-2</v>
      </c>
    </row>
    <row r="595" spans="3:9" ht="14.25" customHeight="1" x14ac:dyDescent="0.15">
      <c r="C595" s="20" t="s">
        <v>114</v>
      </c>
      <c r="D595" s="60">
        <v>7323</v>
      </c>
      <c r="E595" s="61" t="s">
        <v>137</v>
      </c>
      <c r="F595" s="62">
        <v>360</v>
      </c>
      <c r="G595" s="21">
        <v>360</v>
      </c>
      <c r="H595" s="22">
        <v>2.372436E-2</v>
      </c>
      <c r="I595" s="22">
        <f>'Calculs papier '!$H595*44/12</f>
        <v>8.6989319999999995E-2</v>
      </c>
    </row>
    <row r="596" spans="3:9" ht="14.25" customHeight="1" x14ac:dyDescent="0.15">
      <c r="C596" s="23" t="s">
        <v>120</v>
      </c>
      <c r="D596" s="24">
        <v>8433</v>
      </c>
      <c r="E596" s="25" t="s">
        <v>121</v>
      </c>
      <c r="F596" s="26">
        <v>360</v>
      </c>
      <c r="G596" s="27">
        <v>360</v>
      </c>
      <c r="H596" s="28">
        <v>2.3400000000000001E-2</v>
      </c>
      <c r="I596" s="22">
        <f>'Calculs papier '!$H596*44/12</f>
        <v>8.5800000000000001E-2</v>
      </c>
    </row>
    <row r="597" spans="3:9" ht="14.25" customHeight="1" x14ac:dyDescent="0.15">
      <c r="C597" s="23" t="s">
        <v>120</v>
      </c>
      <c r="D597" s="24">
        <v>8859</v>
      </c>
      <c r="E597" s="25" t="s">
        <v>121</v>
      </c>
      <c r="F597" s="26">
        <v>360</v>
      </c>
      <c r="G597" s="27">
        <v>360</v>
      </c>
      <c r="H597" s="28">
        <v>2.3400000000000001E-2</v>
      </c>
      <c r="I597" s="22">
        <f>'Calculs papier '!$H597*44/12</f>
        <v>8.5800000000000001E-2</v>
      </c>
    </row>
    <row r="598" spans="3:9" ht="14.25" customHeight="1" x14ac:dyDescent="0.15">
      <c r="C598" s="20" t="s">
        <v>103</v>
      </c>
      <c r="D598" s="60">
        <v>9549</v>
      </c>
      <c r="E598" s="61" t="s">
        <v>130</v>
      </c>
      <c r="F598" s="62">
        <v>360</v>
      </c>
      <c r="G598" s="21">
        <v>360</v>
      </c>
      <c r="H598" s="22">
        <v>2.3039999999999998E-2</v>
      </c>
      <c r="I598" s="22">
        <f>'Calculs papier '!$H598*44/12</f>
        <v>8.448E-2</v>
      </c>
    </row>
    <row r="599" spans="3:9" ht="14.25" customHeight="1" x14ac:dyDescent="0.15">
      <c r="C599" s="20" t="s">
        <v>87</v>
      </c>
      <c r="D599" s="60">
        <v>9340</v>
      </c>
      <c r="E599" s="61" t="s">
        <v>88</v>
      </c>
      <c r="F599" s="62">
        <v>360</v>
      </c>
      <c r="G599" s="21">
        <v>360</v>
      </c>
      <c r="H599" s="22">
        <v>2.2798800000000001E-2</v>
      </c>
      <c r="I599" s="22">
        <f>'Calculs papier '!$H599*44/12</f>
        <v>8.3595600000000006E-2</v>
      </c>
    </row>
    <row r="600" spans="3:9" ht="14.25" customHeight="1" x14ac:dyDescent="0.15">
      <c r="C600" s="20" t="s">
        <v>76</v>
      </c>
      <c r="D600" s="60">
        <v>8280</v>
      </c>
      <c r="E600" s="61" t="s">
        <v>125</v>
      </c>
      <c r="F600" s="62">
        <v>360</v>
      </c>
      <c r="G600" s="21">
        <v>360</v>
      </c>
      <c r="H600" s="22">
        <v>2.2356000000000001E-2</v>
      </c>
      <c r="I600" s="22">
        <f>'Calculs papier '!$H600*44/12</f>
        <v>8.1972000000000003E-2</v>
      </c>
    </row>
    <row r="601" spans="3:9" ht="14.25" customHeight="1" x14ac:dyDescent="0.15">
      <c r="C601" s="23" t="s">
        <v>104</v>
      </c>
      <c r="D601" s="24">
        <v>7963</v>
      </c>
      <c r="E601" s="25" t="s">
        <v>105</v>
      </c>
      <c r="F601" s="26">
        <v>360</v>
      </c>
      <c r="G601" s="27">
        <v>360</v>
      </c>
      <c r="H601" s="28">
        <v>2.232E-2</v>
      </c>
      <c r="I601" s="22">
        <f>'Calculs papier '!$H601*44/12</f>
        <v>8.1839999999999996E-2</v>
      </c>
    </row>
    <row r="602" spans="3:9" ht="14.25" customHeight="1" x14ac:dyDescent="0.15">
      <c r="C602" s="20" t="s">
        <v>183</v>
      </c>
      <c r="D602" s="60">
        <v>5924</v>
      </c>
      <c r="E602" s="61" t="s">
        <v>215</v>
      </c>
      <c r="F602" s="62">
        <v>360</v>
      </c>
      <c r="G602" s="21">
        <v>360</v>
      </c>
      <c r="H602" s="22">
        <v>2.232E-2</v>
      </c>
      <c r="I602" s="22">
        <f>'Calculs papier '!$H602*44/12</f>
        <v>8.1839999999999996E-2</v>
      </c>
    </row>
    <row r="603" spans="3:9" ht="14.25" customHeight="1" x14ac:dyDescent="0.15">
      <c r="C603" s="23" t="s">
        <v>99</v>
      </c>
      <c r="D603" s="24">
        <v>5635</v>
      </c>
      <c r="E603" s="25" t="s">
        <v>188</v>
      </c>
      <c r="F603" s="26">
        <v>360</v>
      </c>
      <c r="G603" s="27">
        <v>360</v>
      </c>
      <c r="H603" s="28">
        <v>2.196E-2</v>
      </c>
      <c r="I603" s="22">
        <f>'Calculs papier '!$H603*44/12</f>
        <v>8.0519999999999994E-2</v>
      </c>
    </row>
    <row r="604" spans="3:9" ht="14.25" customHeight="1" x14ac:dyDescent="0.15">
      <c r="C604" s="23" t="s">
        <v>108</v>
      </c>
      <c r="D604" s="24">
        <v>4244</v>
      </c>
      <c r="E604" s="25" t="s">
        <v>201</v>
      </c>
      <c r="F604" s="26">
        <v>360</v>
      </c>
      <c r="G604" s="27">
        <v>360</v>
      </c>
      <c r="H604" s="28">
        <v>2.1644839247682672E-2</v>
      </c>
      <c r="I604" s="22">
        <f>'Calculs papier '!$H604*44/12</f>
        <v>7.9364410574836466E-2</v>
      </c>
    </row>
    <row r="605" spans="3:9" ht="14.25" customHeight="1" x14ac:dyDescent="0.15">
      <c r="C605" s="23" t="s">
        <v>94</v>
      </c>
      <c r="D605" s="24">
        <v>7322</v>
      </c>
      <c r="E605" s="25" t="s">
        <v>203</v>
      </c>
      <c r="F605" s="26">
        <v>360</v>
      </c>
      <c r="G605" s="27">
        <v>360</v>
      </c>
      <c r="H605" s="28">
        <v>2.1599999999999998E-2</v>
      </c>
      <c r="I605" s="22">
        <f>'Calculs papier '!$H605*44/12</f>
        <v>7.9199999999999993E-2</v>
      </c>
    </row>
    <row r="606" spans="3:9" ht="14.25" customHeight="1" x14ac:dyDescent="0.15">
      <c r="C606" s="20" t="s">
        <v>102</v>
      </c>
      <c r="D606" s="60">
        <v>7110</v>
      </c>
      <c r="E606" s="61" t="s">
        <v>156</v>
      </c>
      <c r="F606" s="62">
        <v>360</v>
      </c>
      <c r="G606" s="21">
        <v>360</v>
      </c>
      <c r="H606" s="22">
        <v>2.1599999999999998E-2</v>
      </c>
      <c r="I606" s="22">
        <f>'Calculs papier '!$H606*44/12</f>
        <v>7.9199999999999993E-2</v>
      </c>
    </row>
    <row r="607" spans="3:9" ht="14.25" customHeight="1" x14ac:dyDescent="0.15">
      <c r="C607" s="23" t="s">
        <v>108</v>
      </c>
      <c r="D607" s="24">
        <v>7344</v>
      </c>
      <c r="E607" s="25" t="s">
        <v>201</v>
      </c>
      <c r="F607" s="26">
        <v>360</v>
      </c>
      <c r="G607" s="27">
        <v>360</v>
      </c>
      <c r="H607" s="28">
        <v>2.1599999999999998E-2</v>
      </c>
      <c r="I607" s="22">
        <f>'Calculs papier '!$H607*44/12</f>
        <v>7.9199999999999993E-2</v>
      </c>
    </row>
    <row r="608" spans="3:9" ht="14.25" customHeight="1" x14ac:dyDescent="0.15">
      <c r="C608" s="23" t="s">
        <v>112</v>
      </c>
      <c r="D608" s="24">
        <v>6906</v>
      </c>
      <c r="E608" s="25" t="s">
        <v>113</v>
      </c>
      <c r="F608" s="26">
        <v>360</v>
      </c>
      <c r="G608" s="27">
        <v>360</v>
      </c>
      <c r="H608" s="28">
        <v>2.1599999999999998E-2</v>
      </c>
      <c r="I608" s="22">
        <f>'Calculs papier '!$H608*44/12</f>
        <v>7.9199999999999993E-2</v>
      </c>
    </row>
    <row r="609" spans="3:9" ht="14.25" customHeight="1" x14ac:dyDescent="0.15">
      <c r="C609" s="23" t="s">
        <v>166</v>
      </c>
      <c r="D609" s="24">
        <v>9570</v>
      </c>
      <c r="E609" s="25" t="s">
        <v>181</v>
      </c>
      <c r="F609" s="26">
        <v>360</v>
      </c>
      <c r="G609" s="27">
        <v>360</v>
      </c>
      <c r="H609" s="28">
        <v>2.1599999999999998E-2</v>
      </c>
      <c r="I609" s="22">
        <f>'Calculs papier '!$H609*44/12</f>
        <v>7.9199999999999993E-2</v>
      </c>
    </row>
    <row r="610" spans="3:9" ht="14.25" customHeight="1" x14ac:dyDescent="0.15">
      <c r="C610" s="23" t="s">
        <v>180</v>
      </c>
      <c r="D610" s="24">
        <v>8878</v>
      </c>
      <c r="E610" s="25" t="s">
        <v>212</v>
      </c>
      <c r="F610" s="26">
        <v>360</v>
      </c>
      <c r="G610" s="27">
        <v>360</v>
      </c>
      <c r="H610" s="28">
        <v>2.1599999999999998E-2</v>
      </c>
      <c r="I610" s="22">
        <f>'Calculs papier '!$H610*44/12</f>
        <v>7.9199999999999993E-2</v>
      </c>
    </row>
    <row r="611" spans="3:9" ht="14.25" customHeight="1" x14ac:dyDescent="0.15">
      <c r="C611" s="20" t="s">
        <v>87</v>
      </c>
      <c r="D611" s="60">
        <v>1308</v>
      </c>
      <c r="E611" s="61" t="s">
        <v>88</v>
      </c>
      <c r="F611" s="62">
        <v>360</v>
      </c>
      <c r="G611" s="21">
        <v>360</v>
      </c>
      <c r="H611" s="22">
        <v>2.1024000000000001E-2</v>
      </c>
      <c r="I611" s="22">
        <f>'Calculs papier '!$H611*44/12</f>
        <v>7.7088000000000004E-2</v>
      </c>
    </row>
    <row r="612" spans="3:9" ht="14.25" customHeight="1" x14ac:dyDescent="0.15">
      <c r="C612" s="20" t="s">
        <v>116</v>
      </c>
      <c r="D612" s="60">
        <v>9018</v>
      </c>
      <c r="E612" s="61" t="s">
        <v>199</v>
      </c>
      <c r="F612" s="62">
        <v>360</v>
      </c>
      <c r="G612" s="21">
        <v>360</v>
      </c>
      <c r="H612" s="22">
        <v>1.9800000000000002E-2</v>
      </c>
      <c r="I612" s="22">
        <f>'Calculs papier '!$H612*44/12</f>
        <v>7.2600000000000012E-2</v>
      </c>
    </row>
    <row r="613" spans="3:9" ht="14.25" customHeight="1" x14ac:dyDescent="0.15">
      <c r="C613" s="20" t="s">
        <v>142</v>
      </c>
      <c r="D613" s="60">
        <v>8659</v>
      </c>
      <c r="E613" s="61" t="s">
        <v>187</v>
      </c>
      <c r="F613" s="62">
        <v>360</v>
      </c>
      <c r="G613" s="21">
        <v>360</v>
      </c>
      <c r="H613" s="22">
        <v>1.9748520000000002E-2</v>
      </c>
      <c r="I613" s="22">
        <f>'Calculs papier '!$H613*44/12</f>
        <v>7.2411240000000002E-2</v>
      </c>
    </row>
    <row r="614" spans="3:9" ht="14.25" customHeight="1" x14ac:dyDescent="0.15">
      <c r="C614" s="20" t="s">
        <v>174</v>
      </c>
      <c r="D614" s="60">
        <v>4226</v>
      </c>
      <c r="E614" s="61" t="s">
        <v>189</v>
      </c>
      <c r="F614" s="62">
        <v>360</v>
      </c>
      <c r="G614" s="21">
        <v>360</v>
      </c>
      <c r="H614" s="22">
        <v>1.923985710905126E-2</v>
      </c>
      <c r="I614" s="22">
        <f>'Calculs papier '!$H614*44/12</f>
        <v>7.0546142733187947E-2</v>
      </c>
    </row>
    <row r="615" spans="3:9" ht="14.25" customHeight="1" x14ac:dyDescent="0.15">
      <c r="C615" s="23" t="s">
        <v>94</v>
      </c>
      <c r="D615" s="24">
        <v>8203</v>
      </c>
      <c r="E615" s="25" t="s">
        <v>203</v>
      </c>
      <c r="F615" s="26">
        <v>360</v>
      </c>
      <c r="G615" s="27">
        <v>360</v>
      </c>
      <c r="H615" s="28">
        <v>1.8720000000000001E-2</v>
      </c>
      <c r="I615" s="22">
        <f>'Calculs papier '!$H615*44/12</f>
        <v>6.8639999999999993E-2</v>
      </c>
    </row>
    <row r="616" spans="3:9" ht="14.25" customHeight="1" x14ac:dyDescent="0.15">
      <c r="C616" s="23" t="s">
        <v>87</v>
      </c>
      <c r="D616" s="24">
        <v>8840</v>
      </c>
      <c r="E616" s="25" t="s">
        <v>88</v>
      </c>
      <c r="F616" s="26">
        <v>360</v>
      </c>
      <c r="G616" s="27">
        <v>360</v>
      </c>
      <c r="H616" s="28">
        <v>1.8720000000000001E-2</v>
      </c>
      <c r="I616" s="22">
        <f>'Calculs papier '!$H616*44/12</f>
        <v>6.8639999999999993E-2</v>
      </c>
    </row>
    <row r="617" spans="3:9" ht="14.25" customHeight="1" x14ac:dyDescent="0.15">
      <c r="C617" s="20" t="s">
        <v>76</v>
      </c>
      <c r="D617" s="60">
        <v>4304</v>
      </c>
      <c r="E617" s="61" t="s">
        <v>125</v>
      </c>
      <c r="F617" s="62">
        <v>360</v>
      </c>
      <c r="G617" s="21">
        <v>360</v>
      </c>
      <c r="H617" s="22">
        <v>1.8073748680042249E-2</v>
      </c>
      <c r="I617" s="22">
        <f>'Calculs papier '!$H617*44/12</f>
        <v>6.6270411826821571E-2</v>
      </c>
    </row>
    <row r="618" spans="3:9" ht="14.25" customHeight="1" x14ac:dyDescent="0.15">
      <c r="C618" s="23" t="s">
        <v>180</v>
      </c>
      <c r="D618" s="24">
        <v>8081</v>
      </c>
      <c r="E618" s="25" t="s">
        <v>212</v>
      </c>
      <c r="F618" s="26">
        <v>360</v>
      </c>
      <c r="G618" s="27">
        <v>360</v>
      </c>
      <c r="H618" s="28">
        <v>1.7999999999999999E-2</v>
      </c>
      <c r="I618" s="22">
        <f>'Calculs papier '!$H618*44/12</f>
        <v>6.5999999999999989E-2</v>
      </c>
    </row>
    <row r="619" spans="3:9" ht="14.25" customHeight="1" x14ac:dyDescent="0.15">
      <c r="C619" s="23" t="s">
        <v>144</v>
      </c>
      <c r="D619" s="24">
        <v>5732</v>
      </c>
      <c r="E619" s="25" t="s">
        <v>145</v>
      </c>
      <c r="F619" s="26">
        <v>360</v>
      </c>
      <c r="G619" s="27">
        <v>360</v>
      </c>
      <c r="H619" s="28">
        <v>1.7999999999999999E-2</v>
      </c>
      <c r="I619" s="22">
        <f>'Calculs papier '!$H619*44/12</f>
        <v>6.5999999999999989E-2</v>
      </c>
    </row>
    <row r="620" spans="3:9" ht="14.25" customHeight="1" x14ac:dyDescent="0.15">
      <c r="C620" s="20" t="s">
        <v>144</v>
      </c>
      <c r="D620" s="60">
        <v>5734</v>
      </c>
      <c r="E620" s="61" t="s">
        <v>145</v>
      </c>
      <c r="F620" s="62">
        <v>360</v>
      </c>
      <c r="G620" s="21">
        <v>360</v>
      </c>
      <c r="H620" s="22">
        <v>1.7999999999999999E-2</v>
      </c>
      <c r="I620" s="22">
        <f>'Calculs papier '!$H620*44/12</f>
        <v>6.5999999999999989E-2</v>
      </c>
    </row>
    <row r="621" spans="3:9" ht="14.25" customHeight="1" x14ac:dyDescent="0.15">
      <c r="C621" s="23" t="s">
        <v>144</v>
      </c>
      <c r="D621" s="24">
        <v>5900</v>
      </c>
      <c r="E621" s="25" t="s">
        <v>145</v>
      </c>
      <c r="F621" s="26">
        <v>360</v>
      </c>
      <c r="G621" s="27">
        <v>360</v>
      </c>
      <c r="H621" s="28">
        <v>1.7999999999999999E-2</v>
      </c>
      <c r="I621" s="22">
        <f>'Calculs papier '!$H621*44/12</f>
        <v>6.5999999999999989E-2</v>
      </c>
    </row>
    <row r="622" spans="3:9" ht="14.25" customHeight="1" x14ac:dyDescent="0.15">
      <c r="C622" s="20" t="s">
        <v>115</v>
      </c>
      <c r="D622" s="60">
        <v>8560</v>
      </c>
      <c r="E622" s="61" t="s">
        <v>213</v>
      </c>
      <c r="F622" s="62">
        <v>360</v>
      </c>
      <c r="G622" s="21">
        <v>360</v>
      </c>
      <c r="H622" s="22">
        <v>1.6972789090909102E-2</v>
      </c>
      <c r="I622" s="22">
        <f>'Calculs papier '!$H622*44/12</f>
        <v>6.2233560000000042E-2</v>
      </c>
    </row>
    <row r="623" spans="3:9" ht="14.25" customHeight="1" x14ac:dyDescent="0.15">
      <c r="C623" s="20" t="s">
        <v>118</v>
      </c>
      <c r="D623" s="60">
        <v>8857</v>
      </c>
      <c r="E623" s="61" t="s">
        <v>228</v>
      </c>
      <c r="F623" s="62">
        <v>360</v>
      </c>
      <c r="G623" s="21">
        <v>360</v>
      </c>
      <c r="H623" s="22">
        <v>1.6884806399999997E-2</v>
      </c>
      <c r="I623" s="22">
        <f>'Calculs papier '!$H623*44/12</f>
        <v>6.1910956799999993E-2</v>
      </c>
    </row>
    <row r="624" spans="3:9" ht="14.25" customHeight="1" x14ac:dyDescent="0.15">
      <c r="C624" s="23" t="s">
        <v>87</v>
      </c>
      <c r="D624" s="24">
        <v>2405</v>
      </c>
      <c r="E624" s="25" t="s">
        <v>88</v>
      </c>
      <c r="F624" s="26">
        <v>360</v>
      </c>
      <c r="G624" s="27">
        <v>360</v>
      </c>
      <c r="H624" s="28">
        <v>1.5812830188679249E-2</v>
      </c>
      <c r="I624" s="22">
        <f>'Calculs papier '!$H624*44/12</f>
        <v>5.7980377358490577E-2</v>
      </c>
    </row>
    <row r="625" spans="3:9" ht="14.25" customHeight="1" x14ac:dyDescent="0.15">
      <c r="C625" s="23" t="s">
        <v>115</v>
      </c>
      <c r="D625" s="24">
        <v>5718</v>
      </c>
      <c r="E625" s="25" t="s">
        <v>213</v>
      </c>
      <c r="F625" s="26">
        <v>360</v>
      </c>
      <c r="G625" s="27">
        <v>360</v>
      </c>
      <c r="H625" s="28">
        <v>1.5479999999999999E-2</v>
      </c>
      <c r="I625" s="22">
        <f>'Calculs papier '!$H625*44/12</f>
        <v>5.6759999999999998E-2</v>
      </c>
    </row>
    <row r="626" spans="3:9" ht="14.25" customHeight="1" x14ac:dyDescent="0.15">
      <c r="C626" s="20" t="s">
        <v>87</v>
      </c>
      <c r="D626" s="60">
        <v>8425</v>
      </c>
      <c r="E626" s="61" t="s">
        <v>88</v>
      </c>
      <c r="F626" s="62">
        <v>360</v>
      </c>
      <c r="G626" s="21">
        <v>360</v>
      </c>
      <c r="H626" s="22">
        <v>1.5386065330987615E-2</v>
      </c>
      <c r="I626" s="22">
        <f>'Calculs papier '!$H626*44/12</f>
        <v>5.6415572880287923E-2</v>
      </c>
    </row>
    <row r="627" spans="3:9" ht="14.25" customHeight="1" x14ac:dyDescent="0.15">
      <c r="C627" s="20" t="s">
        <v>107</v>
      </c>
      <c r="D627" s="60">
        <v>7654</v>
      </c>
      <c r="E627" s="61" t="s">
        <v>158</v>
      </c>
      <c r="F627" s="62">
        <v>360</v>
      </c>
      <c r="G627" s="21">
        <v>360</v>
      </c>
      <c r="H627" s="22">
        <v>1.5155909999999998E-2</v>
      </c>
      <c r="I627" s="22">
        <f>'Calculs papier '!$H627*44/12</f>
        <v>5.557166999999999E-2</v>
      </c>
    </row>
    <row r="628" spans="3:9" ht="14.25" customHeight="1" x14ac:dyDescent="0.15">
      <c r="C628" s="23" t="s">
        <v>124</v>
      </c>
      <c r="D628" s="24">
        <v>5631</v>
      </c>
      <c r="E628" s="25" t="s">
        <v>192</v>
      </c>
      <c r="F628" s="26">
        <v>360</v>
      </c>
      <c r="G628" s="27">
        <v>360</v>
      </c>
      <c r="H628" s="28">
        <v>1.5120000000000001E-2</v>
      </c>
      <c r="I628" s="22">
        <f>'Calculs papier '!$H628*44/12</f>
        <v>5.544000000000001E-2</v>
      </c>
    </row>
    <row r="629" spans="3:9" ht="14.25" customHeight="1" x14ac:dyDescent="0.15">
      <c r="C629" s="20" t="s">
        <v>95</v>
      </c>
      <c r="D629" s="60">
        <v>5634</v>
      </c>
      <c r="E629" s="61" t="s">
        <v>96</v>
      </c>
      <c r="F629" s="62">
        <v>360</v>
      </c>
      <c r="G629" s="21">
        <v>360</v>
      </c>
      <c r="H629" s="22">
        <v>1.5120000000000001E-2</v>
      </c>
      <c r="I629" s="22">
        <f>'Calculs papier '!$H629*44/12</f>
        <v>5.544000000000001E-2</v>
      </c>
    </row>
    <row r="630" spans="3:9" ht="14.25" customHeight="1" x14ac:dyDescent="0.15">
      <c r="C630" s="20" t="s">
        <v>175</v>
      </c>
      <c r="D630" s="60">
        <v>8152</v>
      </c>
      <c r="E630" s="61" t="s">
        <v>204</v>
      </c>
      <c r="F630" s="62">
        <v>360</v>
      </c>
      <c r="G630" s="21">
        <v>360</v>
      </c>
      <c r="H630" s="22">
        <v>1.5120000000000001E-2</v>
      </c>
      <c r="I630" s="22">
        <f>'Calculs papier '!$H630*44/12</f>
        <v>5.544000000000001E-2</v>
      </c>
    </row>
    <row r="631" spans="3:9" ht="14.25" customHeight="1" x14ac:dyDescent="0.15">
      <c r="C631" s="20" t="s">
        <v>139</v>
      </c>
      <c r="D631" s="60">
        <v>5941</v>
      </c>
      <c r="E631" s="61" t="s">
        <v>194</v>
      </c>
      <c r="F631" s="62">
        <v>360</v>
      </c>
      <c r="G631" s="21">
        <v>360</v>
      </c>
      <c r="H631" s="22">
        <v>1.4565839903999999E-2</v>
      </c>
      <c r="I631" s="22">
        <f>'Calculs papier '!$H631*44/12</f>
        <v>5.3408079647999991E-2</v>
      </c>
    </row>
    <row r="632" spans="3:9" ht="14.25" customHeight="1" x14ac:dyDescent="0.15">
      <c r="C632" s="20" t="s">
        <v>161</v>
      </c>
      <c r="D632" s="60">
        <v>8305</v>
      </c>
      <c r="E632" s="61" t="s">
        <v>196</v>
      </c>
      <c r="F632" s="62">
        <v>360</v>
      </c>
      <c r="G632" s="21">
        <v>360</v>
      </c>
      <c r="H632" s="22">
        <v>1.44E-2</v>
      </c>
      <c r="I632" s="22">
        <f>'Calculs papier '!$H632*44/12</f>
        <v>5.2799999999999993E-2</v>
      </c>
    </row>
    <row r="633" spans="3:9" ht="14.25" customHeight="1" x14ac:dyDescent="0.15">
      <c r="C633" s="23" t="s">
        <v>173</v>
      </c>
      <c r="D633" s="24">
        <v>9210</v>
      </c>
      <c r="E633" s="25" t="s">
        <v>211</v>
      </c>
      <c r="F633" s="26">
        <v>360</v>
      </c>
      <c r="G633" s="27">
        <v>360</v>
      </c>
      <c r="H633" s="28">
        <v>1.44E-2</v>
      </c>
      <c r="I633" s="22">
        <f>'Calculs papier '!$H633*44/12</f>
        <v>5.2799999999999993E-2</v>
      </c>
    </row>
    <row r="634" spans="3:9" ht="14.25" customHeight="1" x14ac:dyDescent="0.15">
      <c r="C634" s="23" t="s">
        <v>149</v>
      </c>
      <c r="D634" s="24">
        <v>5831</v>
      </c>
      <c r="E634" s="25" t="s">
        <v>206</v>
      </c>
      <c r="F634" s="26">
        <v>360</v>
      </c>
      <c r="G634" s="27">
        <v>360</v>
      </c>
      <c r="H634" s="28">
        <v>1.35E-2</v>
      </c>
      <c r="I634" s="22">
        <f>'Calculs papier '!$H634*44/12</f>
        <v>4.9499999999999995E-2</v>
      </c>
    </row>
    <row r="635" spans="3:9" ht="14.25" customHeight="1" x14ac:dyDescent="0.15">
      <c r="C635" s="20" t="s">
        <v>114</v>
      </c>
      <c r="D635" s="60">
        <v>7981</v>
      </c>
      <c r="E635" s="61" t="s">
        <v>137</v>
      </c>
      <c r="F635" s="62">
        <v>360</v>
      </c>
      <c r="G635" s="21">
        <v>360</v>
      </c>
      <c r="H635" s="22">
        <v>1.3238709677419358E-2</v>
      </c>
      <c r="I635" s="22">
        <f>'Calculs papier '!$H635*44/12</f>
        <v>4.8541935483870979E-2</v>
      </c>
    </row>
    <row r="636" spans="3:9" ht="14.25" customHeight="1" x14ac:dyDescent="0.15">
      <c r="C636" s="23" t="s">
        <v>160</v>
      </c>
      <c r="D636" s="24">
        <v>3103</v>
      </c>
      <c r="E636" s="25" t="s">
        <v>220</v>
      </c>
      <c r="F636" s="26">
        <v>360</v>
      </c>
      <c r="G636" s="27">
        <v>360</v>
      </c>
      <c r="H636" s="28">
        <v>1.2600000000000002E-2</v>
      </c>
      <c r="I636" s="22">
        <f>'Calculs papier '!$H636*44/12</f>
        <v>4.6200000000000012E-2</v>
      </c>
    </row>
    <row r="637" spans="3:9" ht="14.25" customHeight="1" x14ac:dyDescent="0.15">
      <c r="C637" s="20" t="s">
        <v>160</v>
      </c>
      <c r="D637" s="60">
        <v>7560</v>
      </c>
      <c r="E637" s="61" t="s">
        <v>220</v>
      </c>
      <c r="F637" s="62">
        <v>360</v>
      </c>
      <c r="G637" s="21">
        <v>360</v>
      </c>
      <c r="H637" s="22">
        <v>1.2600000000000002E-2</v>
      </c>
      <c r="I637" s="22">
        <f>'Calculs papier '!$H637*44/12</f>
        <v>4.6200000000000012E-2</v>
      </c>
    </row>
    <row r="638" spans="3:9" ht="14.25" customHeight="1" x14ac:dyDescent="0.15">
      <c r="C638" s="20" t="s">
        <v>102</v>
      </c>
      <c r="D638" s="60">
        <v>4239</v>
      </c>
      <c r="E638" s="61" t="s">
        <v>156</v>
      </c>
      <c r="F638" s="62">
        <v>360</v>
      </c>
      <c r="G638" s="21">
        <v>360</v>
      </c>
      <c r="H638" s="22">
        <v>1.2373401947033879E-2</v>
      </c>
      <c r="I638" s="22">
        <f>'Calculs papier '!$H638*44/12</f>
        <v>4.5369140472457554E-2</v>
      </c>
    </row>
    <row r="639" spans="3:9" ht="14.25" customHeight="1" x14ac:dyDescent="0.15">
      <c r="C639" s="23" t="s">
        <v>175</v>
      </c>
      <c r="D639" s="24">
        <v>7982</v>
      </c>
      <c r="E639" s="25" t="s">
        <v>204</v>
      </c>
      <c r="F639" s="26">
        <v>360</v>
      </c>
      <c r="G639" s="27">
        <v>360</v>
      </c>
      <c r="H639" s="28">
        <v>1.1493243243243252E-2</v>
      </c>
      <c r="I639" s="22">
        <f>'Calculs papier '!$H639*44/12</f>
        <v>4.2141891891891929E-2</v>
      </c>
    </row>
    <row r="640" spans="3:9" ht="14.25" customHeight="1" x14ac:dyDescent="0.15">
      <c r="C640" s="20" t="s">
        <v>76</v>
      </c>
      <c r="D640" s="60">
        <v>8735</v>
      </c>
      <c r="E640" s="61" t="s">
        <v>125</v>
      </c>
      <c r="F640" s="62">
        <v>360</v>
      </c>
      <c r="G640" s="21">
        <v>360</v>
      </c>
      <c r="H640" s="22">
        <v>1.116E-2</v>
      </c>
      <c r="I640" s="22">
        <f>'Calculs papier '!$H640*44/12</f>
        <v>4.0919999999999998E-2</v>
      </c>
    </row>
    <row r="641" spans="3:9" ht="14.25" customHeight="1" x14ac:dyDescent="0.15">
      <c r="C641" s="23" t="s">
        <v>112</v>
      </c>
      <c r="D641" s="24">
        <v>3803</v>
      </c>
      <c r="E641" s="25" t="s">
        <v>113</v>
      </c>
      <c r="F641" s="26">
        <v>360</v>
      </c>
      <c r="G641" s="27">
        <v>360</v>
      </c>
      <c r="H641" s="28">
        <v>1.09162561983471E-2</v>
      </c>
      <c r="I641" s="22">
        <f>'Calculs papier '!$H641*44/12</f>
        <v>4.0026272727272702E-2</v>
      </c>
    </row>
    <row r="642" spans="3:9" ht="14.25" customHeight="1" x14ac:dyDescent="0.15">
      <c r="C642" s="20" t="s">
        <v>87</v>
      </c>
      <c r="D642" s="60">
        <v>7326</v>
      </c>
      <c r="E642" s="61" t="s">
        <v>88</v>
      </c>
      <c r="F642" s="62">
        <v>360</v>
      </c>
      <c r="G642" s="21">
        <v>360</v>
      </c>
      <c r="H642" s="22">
        <v>1.0620000000000001E-2</v>
      </c>
      <c r="I642" s="22">
        <f>'Calculs papier '!$H642*44/12</f>
        <v>3.8940000000000002E-2</v>
      </c>
    </row>
    <row r="643" spans="3:9" ht="14.25" customHeight="1" x14ac:dyDescent="0.15">
      <c r="C643" s="23" t="s">
        <v>131</v>
      </c>
      <c r="D643" s="24">
        <v>3814</v>
      </c>
      <c r="E643" s="25" t="s">
        <v>205</v>
      </c>
      <c r="F643" s="26">
        <v>360</v>
      </c>
      <c r="G643" s="27">
        <v>360</v>
      </c>
      <c r="H643" s="28">
        <v>1.0440000000000001E-2</v>
      </c>
      <c r="I643" s="22">
        <f>'Calculs papier '!$H643*44/12</f>
        <v>3.8280000000000002E-2</v>
      </c>
    </row>
    <row r="644" spans="3:9" ht="14.25" customHeight="1" x14ac:dyDescent="0.15">
      <c r="C644" s="23" t="s">
        <v>95</v>
      </c>
      <c r="D644" s="24">
        <v>8670</v>
      </c>
      <c r="E644" s="25" t="s">
        <v>96</v>
      </c>
      <c r="F644" s="26">
        <v>360</v>
      </c>
      <c r="G644" s="27">
        <v>360</v>
      </c>
      <c r="H644" s="28">
        <v>1.0368E-2</v>
      </c>
      <c r="I644" s="22">
        <f>'Calculs papier '!$H644*44/12</f>
        <v>3.8016000000000001E-2</v>
      </c>
    </row>
    <row r="645" spans="3:9" ht="14.25" customHeight="1" x14ac:dyDescent="0.15">
      <c r="C645" s="20" t="s">
        <v>144</v>
      </c>
      <c r="D645" s="60">
        <v>2920</v>
      </c>
      <c r="E645" s="61" t="s">
        <v>145</v>
      </c>
      <c r="F645" s="62">
        <v>360</v>
      </c>
      <c r="G645" s="21">
        <v>360</v>
      </c>
      <c r="H645" s="22">
        <v>1.03176E-2</v>
      </c>
      <c r="I645" s="22">
        <f>'Calculs papier '!$H645*44/12</f>
        <v>3.7831200000000002E-2</v>
      </c>
    </row>
    <row r="646" spans="3:9" ht="14.25" customHeight="1" x14ac:dyDescent="0.15">
      <c r="C646" s="20" t="s">
        <v>87</v>
      </c>
      <c r="D646" s="60">
        <v>7970</v>
      </c>
      <c r="E646" s="61" t="s">
        <v>88</v>
      </c>
      <c r="F646" s="62">
        <v>360</v>
      </c>
      <c r="G646" s="21">
        <v>360</v>
      </c>
      <c r="H646" s="22">
        <v>1.0157142857142851E-2</v>
      </c>
      <c r="I646" s="22">
        <f>'Calculs papier '!$H646*44/12</f>
        <v>3.7242857142857119E-2</v>
      </c>
    </row>
    <row r="647" spans="3:9" ht="14.25" customHeight="1" x14ac:dyDescent="0.15">
      <c r="C647" s="20" t="s">
        <v>87</v>
      </c>
      <c r="D647" s="60">
        <v>9442</v>
      </c>
      <c r="E647" s="61" t="s">
        <v>88</v>
      </c>
      <c r="F647" s="62">
        <v>360</v>
      </c>
      <c r="G647" s="21">
        <v>360</v>
      </c>
      <c r="H647" s="22">
        <v>1.0157142857142851E-2</v>
      </c>
      <c r="I647" s="22">
        <f>'Calculs papier '!$H647*44/12</f>
        <v>3.7242857142857119E-2</v>
      </c>
    </row>
    <row r="648" spans="3:9" ht="14.25" customHeight="1" x14ac:dyDescent="0.15">
      <c r="C648" s="23" t="s">
        <v>142</v>
      </c>
      <c r="D648" s="24">
        <v>9555</v>
      </c>
      <c r="E648" s="25" t="s">
        <v>187</v>
      </c>
      <c r="F648" s="26">
        <v>360</v>
      </c>
      <c r="G648" s="27">
        <v>360</v>
      </c>
      <c r="H648" s="28">
        <v>1.0116E-2</v>
      </c>
      <c r="I648" s="22">
        <f>'Calculs papier '!$H648*44/12</f>
        <v>3.7092E-2</v>
      </c>
    </row>
    <row r="649" spans="3:9" ht="14.25" customHeight="1" x14ac:dyDescent="0.15">
      <c r="C649" s="20" t="s">
        <v>107</v>
      </c>
      <c r="D649" s="60">
        <v>9853</v>
      </c>
      <c r="E649" s="61" t="s">
        <v>158</v>
      </c>
      <c r="F649" s="62">
        <v>360</v>
      </c>
      <c r="G649" s="21">
        <v>360</v>
      </c>
      <c r="H649" s="22">
        <v>9.8934412500000009E-3</v>
      </c>
      <c r="I649" s="22">
        <f>'Calculs papier '!$H649*44/12</f>
        <v>3.6275951250000001E-2</v>
      </c>
    </row>
    <row r="650" spans="3:9" ht="14.25" customHeight="1" x14ac:dyDescent="0.15">
      <c r="C650" s="20" t="s">
        <v>94</v>
      </c>
      <c r="D650" s="60">
        <v>9271</v>
      </c>
      <c r="E650" s="61" t="s">
        <v>203</v>
      </c>
      <c r="F650" s="62">
        <v>360</v>
      </c>
      <c r="G650" s="21">
        <v>360</v>
      </c>
      <c r="H650" s="22">
        <v>9.7200000000000012E-3</v>
      </c>
      <c r="I650" s="22">
        <f>'Calculs papier '!$H650*44/12</f>
        <v>3.5640000000000005E-2</v>
      </c>
    </row>
    <row r="651" spans="3:9" ht="14.25" customHeight="1" x14ac:dyDescent="0.15">
      <c r="C651" s="23" t="s">
        <v>135</v>
      </c>
      <c r="D651" s="24">
        <v>4216</v>
      </c>
      <c r="E651" s="25" t="s">
        <v>208</v>
      </c>
      <c r="F651" s="26">
        <v>360</v>
      </c>
      <c r="G651" s="27">
        <v>360</v>
      </c>
      <c r="H651" s="28">
        <v>9.6199285545256301E-3</v>
      </c>
      <c r="I651" s="22">
        <f>'Calculs papier '!$H651*44/12</f>
        <v>3.5273071366593974E-2</v>
      </c>
    </row>
    <row r="652" spans="3:9" ht="14.25" customHeight="1" x14ac:dyDescent="0.15">
      <c r="C652" s="23" t="s">
        <v>94</v>
      </c>
      <c r="D652" s="24">
        <v>3809</v>
      </c>
      <c r="E652" s="25" t="s">
        <v>203</v>
      </c>
      <c r="F652" s="26">
        <v>360</v>
      </c>
      <c r="G652" s="27">
        <v>360</v>
      </c>
      <c r="H652" s="28">
        <v>9.3600000000000003E-3</v>
      </c>
      <c r="I652" s="22">
        <f>'Calculs papier '!$H652*44/12</f>
        <v>3.4319999999999996E-2</v>
      </c>
    </row>
    <row r="653" spans="3:9" ht="14.25" customHeight="1" x14ac:dyDescent="0.15">
      <c r="C653" s="20" t="s">
        <v>112</v>
      </c>
      <c r="D653" s="60">
        <v>4288</v>
      </c>
      <c r="E653" s="61" t="s">
        <v>113</v>
      </c>
      <c r="F653" s="62">
        <v>360</v>
      </c>
      <c r="G653" s="21">
        <v>360</v>
      </c>
      <c r="H653" s="22">
        <v>9.2669195690303127E-3</v>
      </c>
      <c r="I653" s="22">
        <f>'Calculs papier '!$H653*44/12</f>
        <v>3.3978705086444481E-2</v>
      </c>
    </row>
    <row r="654" spans="3:9" ht="14.25" customHeight="1" x14ac:dyDescent="0.15">
      <c r="C654" s="23" t="s">
        <v>112</v>
      </c>
      <c r="D654" s="24">
        <v>7826</v>
      </c>
      <c r="E654" s="25" t="s">
        <v>113</v>
      </c>
      <c r="F654" s="26">
        <v>360</v>
      </c>
      <c r="G654" s="27">
        <v>360</v>
      </c>
      <c r="H654" s="28">
        <v>8.9999999999999993E-3</v>
      </c>
      <c r="I654" s="22">
        <f>'Calculs papier '!$H654*44/12</f>
        <v>3.2999999999999995E-2</v>
      </c>
    </row>
    <row r="655" spans="3:9" ht="14.25" customHeight="1" x14ac:dyDescent="0.15">
      <c r="C655" s="20" t="s">
        <v>87</v>
      </c>
      <c r="D655" s="60">
        <v>4308</v>
      </c>
      <c r="E655" s="61" t="s">
        <v>88</v>
      </c>
      <c r="F655" s="62">
        <v>360</v>
      </c>
      <c r="G655" s="21">
        <v>360</v>
      </c>
      <c r="H655" s="22">
        <v>8.9559712800000007E-3</v>
      </c>
      <c r="I655" s="22">
        <f>'Calculs papier '!$H655*44/12</f>
        <v>3.2838561360000004E-2</v>
      </c>
    </row>
    <row r="656" spans="3:9" ht="14.25" customHeight="1" x14ac:dyDescent="0.15">
      <c r="C656" s="20" t="s">
        <v>135</v>
      </c>
      <c r="D656" s="60">
        <v>9486</v>
      </c>
      <c r="E656" s="61" t="s">
        <v>208</v>
      </c>
      <c r="F656" s="62">
        <v>360</v>
      </c>
      <c r="G656" s="21">
        <v>360</v>
      </c>
      <c r="H656" s="22">
        <v>8.6400000000000001E-3</v>
      </c>
      <c r="I656" s="22">
        <f>'Calculs papier '!$H656*44/12</f>
        <v>3.168E-2</v>
      </c>
    </row>
    <row r="657" spans="3:9" ht="14.25" customHeight="1" x14ac:dyDescent="0.15">
      <c r="C657" s="23" t="s">
        <v>95</v>
      </c>
      <c r="D657" s="24">
        <v>1199</v>
      </c>
      <c r="E657" s="25" t="s">
        <v>96</v>
      </c>
      <c r="F657" s="26">
        <v>360</v>
      </c>
      <c r="G657" s="27">
        <v>360</v>
      </c>
      <c r="H657" s="28">
        <v>8.3159999999999987E-3</v>
      </c>
      <c r="I657" s="22">
        <f>'Calculs papier '!$H657*44/12</f>
        <v>3.0491999999999995E-2</v>
      </c>
    </row>
    <row r="658" spans="3:9" ht="14.25" customHeight="1" x14ac:dyDescent="0.15">
      <c r="C658" s="20" t="s">
        <v>142</v>
      </c>
      <c r="D658" s="60">
        <v>5632</v>
      </c>
      <c r="E658" s="61" t="s">
        <v>187</v>
      </c>
      <c r="F658" s="62">
        <v>360</v>
      </c>
      <c r="G658" s="21">
        <v>360</v>
      </c>
      <c r="H658" s="22">
        <v>8.2799999999999992E-3</v>
      </c>
      <c r="I658" s="22">
        <f>'Calculs papier '!$H658*44/12</f>
        <v>3.0359999999999998E-2</v>
      </c>
    </row>
    <row r="659" spans="3:9" ht="14.25" customHeight="1" x14ac:dyDescent="0.15">
      <c r="C659" s="23" t="s">
        <v>87</v>
      </c>
      <c r="D659" s="24">
        <v>4311</v>
      </c>
      <c r="E659" s="25" t="s">
        <v>88</v>
      </c>
      <c r="F659" s="26">
        <v>360</v>
      </c>
      <c r="G659" s="27">
        <v>360</v>
      </c>
      <c r="H659" s="28">
        <v>7.6765467599999998E-3</v>
      </c>
      <c r="I659" s="22">
        <f>'Calculs papier '!$H659*44/12</f>
        <v>2.814733812E-2</v>
      </c>
    </row>
    <row r="660" spans="3:9" ht="14.25" customHeight="1" x14ac:dyDescent="0.15">
      <c r="C660" s="20" t="s">
        <v>118</v>
      </c>
      <c r="D660" s="60">
        <v>9662</v>
      </c>
      <c r="E660" s="61" t="s">
        <v>228</v>
      </c>
      <c r="F660" s="62">
        <v>360</v>
      </c>
      <c r="G660" s="21">
        <v>360</v>
      </c>
      <c r="H660" s="22">
        <v>7.3456199999999998E-3</v>
      </c>
      <c r="I660" s="22">
        <f>'Calculs papier '!$H660*44/12</f>
        <v>2.693394E-2</v>
      </c>
    </row>
    <row r="661" spans="3:9" ht="14.25" customHeight="1" x14ac:dyDescent="0.15">
      <c r="C661" s="23" t="s">
        <v>114</v>
      </c>
      <c r="D661" s="24">
        <v>6731</v>
      </c>
      <c r="E661" s="25" t="s">
        <v>137</v>
      </c>
      <c r="F661" s="26">
        <v>360</v>
      </c>
      <c r="G661" s="27">
        <v>360</v>
      </c>
      <c r="H661" s="28">
        <v>7.2000359999999999E-3</v>
      </c>
      <c r="I661" s="22">
        <f>'Calculs papier '!$H661*44/12</f>
        <v>2.6400132000000003E-2</v>
      </c>
    </row>
    <row r="662" spans="3:9" ht="14.25" customHeight="1" x14ac:dyDescent="0.15">
      <c r="C662" s="20" t="s">
        <v>117</v>
      </c>
      <c r="D662" s="60">
        <v>3820</v>
      </c>
      <c r="E662" s="61" t="s">
        <v>198</v>
      </c>
      <c r="F662" s="62">
        <v>360</v>
      </c>
      <c r="G662" s="21">
        <v>360</v>
      </c>
      <c r="H662" s="22">
        <v>7.1999999999999998E-3</v>
      </c>
      <c r="I662" s="22">
        <f>'Calculs papier '!$H662*44/12</f>
        <v>2.6399999999999996E-2</v>
      </c>
    </row>
    <row r="663" spans="3:9" ht="14.25" customHeight="1" x14ac:dyDescent="0.15">
      <c r="C663" s="20" t="s">
        <v>164</v>
      </c>
      <c r="D663" s="60">
        <v>9110</v>
      </c>
      <c r="E663" s="61" t="s">
        <v>165</v>
      </c>
      <c r="F663" s="62">
        <v>360</v>
      </c>
      <c r="G663" s="21">
        <v>360</v>
      </c>
      <c r="H663" s="22">
        <v>7.1999999999999998E-3</v>
      </c>
      <c r="I663" s="22">
        <f>'Calculs papier '!$H663*44/12</f>
        <v>2.6399999999999996E-2</v>
      </c>
    </row>
    <row r="664" spans="3:9" ht="14.25" customHeight="1" x14ac:dyDescent="0.15">
      <c r="C664" s="20" t="s">
        <v>166</v>
      </c>
      <c r="D664" s="60">
        <v>9218</v>
      </c>
      <c r="E664" s="61" t="s">
        <v>181</v>
      </c>
      <c r="F664" s="62">
        <v>360</v>
      </c>
      <c r="G664" s="21">
        <v>360</v>
      </c>
      <c r="H664" s="22">
        <v>7.1999999999999998E-3</v>
      </c>
      <c r="I664" s="22">
        <f>'Calculs papier '!$H664*44/12</f>
        <v>2.6399999999999996E-2</v>
      </c>
    </row>
    <row r="665" spans="3:9" ht="14.25" customHeight="1" x14ac:dyDescent="0.15">
      <c r="C665" s="23" t="s">
        <v>170</v>
      </c>
      <c r="D665" s="24">
        <v>5623</v>
      </c>
      <c r="E665" s="25" t="s">
        <v>171</v>
      </c>
      <c r="F665" s="26">
        <v>360</v>
      </c>
      <c r="G665" s="27">
        <v>360</v>
      </c>
      <c r="H665" s="28">
        <v>7.1999999999999998E-3</v>
      </c>
      <c r="I665" s="22">
        <f>'Calculs papier '!$H665*44/12</f>
        <v>2.6399999999999996E-2</v>
      </c>
    </row>
    <row r="666" spans="3:9" ht="14.25" customHeight="1" x14ac:dyDescent="0.15">
      <c r="C666" s="23" t="s">
        <v>87</v>
      </c>
      <c r="D666" s="24">
        <v>7972</v>
      </c>
      <c r="E666" s="25" t="s">
        <v>88</v>
      </c>
      <c r="F666" s="26">
        <v>360</v>
      </c>
      <c r="G666" s="27">
        <v>360</v>
      </c>
      <c r="H666" s="28">
        <v>6.5196000000000004E-3</v>
      </c>
      <c r="I666" s="22">
        <f>'Calculs papier '!$H666*44/12</f>
        <v>2.3905200000000001E-2</v>
      </c>
    </row>
    <row r="667" spans="3:9" ht="14.25" customHeight="1" x14ac:dyDescent="0.15">
      <c r="C667" s="23" t="s">
        <v>175</v>
      </c>
      <c r="D667" s="24">
        <v>4261</v>
      </c>
      <c r="E667" s="25" t="s">
        <v>204</v>
      </c>
      <c r="F667" s="26">
        <v>360</v>
      </c>
      <c r="G667" s="27">
        <v>360</v>
      </c>
      <c r="H667" s="28">
        <v>6.3851351351351393E-3</v>
      </c>
      <c r="I667" s="22">
        <f>'Calculs papier '!$H667*44/12</f>
        <v>2.3412162162162176E-2</v>
      </c>
    </row>
    <row r="668" spans="3:9" ht="14.25" customHeight="1" x14ac:dyDescent="0.15">
      <c r="C668" s="23" t="s">
        <v>160</v>
      </c>
      <c r="D668" s="24">
        <v>8856</v>
      </c>
      <c r="E668" s="25" t="s">
        <v>220</v>
      </c>
      <c r="F668" s="26">
        <v>360</v>
      </c>
      <c r="G668" s="27">
        <v>360</v>
      </c>
      <c r="H668" s="28">
        <v>6.3000000000000009E-3</v>
      </c>
      <c r="I668" s="22">
        <f>'Calculs papier '!$H668*44/12</f>
        <v>2.3100000000000006E-2</v>
      </c>
    </row>
    <row r="669" spans="3:9" ht="14.25" customHeight="1" x14ac:dyDescent="0.15">
      <c r="C669" s="20" t="s">
        <v>76</v>
      </c>
      <c r="D669" s="60">
        <v>5629</v>
      </c>
      <c r="E669" s="61" t="s">
        <v>125</v>
      </c>
      <c r="F669" s="62">
        <v>360</v>
      </c>
      <c r="G669" s="21">
        <v>360</v>
      </c>
      <c r="H669" s="22">
        <v>6.1200000000000004E-3</v>
      </c>
      <c r="I669" s="22">
        <f>'Calculs papier '!$H669*44/12</f>
        <v>2.2440000000000002E-2</v>
      </c>
    </row>
    <row r="670" spans="3:9" ht="14.25" customHeight="1" x14ac:dyDescent="0.15">
      <c r="C670" s="23" t="s">
        <v>170</v>
      </c>
      <c r="D670" s="24">
        <v>6736</v>
      </c>
      <c r="E670" s="25" t="s">
        <v>171</v>
      </c>
      <c r="F670" s="26">
        <v>360</v>
      </c>
      <c r="G670" s="27">
        <v>360</v>
      </c>
      <c r="H670" s="28">
        <v>5.3999999999999994E-3</v>
      </c>
      <c r="I670" s="22">
        <f>'Calculs papier '!$H670*44/12</f>
        <v>1.9799999999999998E-2</v>
      </c>
    </row>
    <row r="671" spans="3:9" ht="14.25" customHeight="1" x14ac:dyDescent="0.15">
      <c r="C671" s="20" t="s">
        <v>170</v>
      </c>
      <c r="D671" s="60">
        <v>6737</v>
      </c>
      <c r="E671" s="61" t="s">
        <v>171</v>
      </c>
      <c r="F671" s="62">
        <v>360</v>
      </c>
      <c r="G671" s="21">
        <v>360</v>
      </c>
      <c r="H671" s="22">
        <v>5.3999999999999994E-3</v>
      </c>
      <c r="I671" s="22">
        <f>'Calculs papier '!$H671*44/12</f>
        <v>1.9799999999999998E-2</v>
      </c>
    </row>
    <row r="672" spans="3:9" ht="14.25" customHeight="1" x14ac:dyDescent="0.15">
      <c r="C672" s="20" t="s">
        <v>97</v>
      </c>
      <c r="D672" s="60">
        <v>7976</v>
      </c>
      <c r="E672" s="61" t="s">
        <v>98</v>
      </c>
      <c r="F672" s="62">
        <v>360</v>
      </c>
      <c r="G672" s="21">
        <v>360</v>
      </c>
      <c r="H672" s="22">
        <v>5.1156923076923037E-3</v>
      </c>
      <c r="I672" s="22">
        <f>'Calculs papier '!$H672*44/12</f>
        <v>1.8757538461538447E-2</v>
      </c>
    </row>
    <row r="673" spans="3:9" ht="14.25" customHeight="1" x14ac:dyDescent="0.15">
      <c r="C673" s="20" t="s">
        <v>182</v>
      </c>
      <c r="D673" s="60">
        <v>9038</v>
      </c>
      <c r="E673" s="61" t="s">
        <v>217</v>
      </c>
      <c r="F673" s="62">
        <v>360</v>
      </c>
      <c r="G673" s="21">
        <v>360</v>
      </c>
      <c r="H673" s="22">
        <v>5.0400000000000002E-3</v>
      </c>
      <c r="I673" s="22">
        <f>'Calculs papier '!$H673*44/12</f>
        <v>1.848E-2</v>
      </c>
    </row>
    <row r="674" spans="3:9" ht="14.25" customHeight="1" x14ac:dyDescent="0.15">
      <c r="C674" s="20" t="s">
        <v>112</v>
      </c>
      <c r="D674" s="60">
        <v>8820</v>
      </c>
      <c r="E674" s="61" t="s">
        <v>113</v>
      </c>
      <c r="F674" s="62">
        <v>360</v>
      </c>
      <c r="G674" s="21">
        <v>360</v>
      </c>
      <c r="H674" s="22">
        <v>4.680000000000001E-3</v>
      </c>
      <c r="I674" s="22">
        <f>'Calculs papier '!$H674*44/12</f>
        <v>1.7160000000000005E-2</v>
      </c>
    </row>
    <row r="675" spans="3:9" ht="14.25" customHeight="1" x14ac:dyDescent="0.15">
      <c r="C675" s="20" t="s">
        <v>107</v>
      </c>
      <c r="D675" s="60">
        <v>4206</v>
      </c>
      <c r="E675" s="61" t="s">
        <v>158</v>
      </c>
      <c r="F675" s="62">
        <v>360</v>
      </c>
      <c r="G675" s="21">
        <v>360</v>
      </c>
      <c r="H675" s="22">
        <v>4.2099750000000003E-3</v>
      </c>
      <c r="I675" s="22">
        <f>'Calculs papier '!$H675*44/12</f>
        <v>1.5436575000000001E-2</v>
      </c>
    </row>
    <row r="676" spans="3:9" ht="14.25" customHeight="1" x14ac:dyDescent="0.15">
      <c r="C676" s="23" t="s">
        <v>118</v>
      </c>
      <c r="D676" s="24">
        <v>9837</v>
      </c>
      <c r="E676" s="25" t="s">
        <v>228</v>
      </c>
      <c r="F676" s="26">
        <v>360</v>
      </c>
      <c r="G676" s="27">
        <v>360</v>
      </c>
      <c r="H676" s="28">
        <v>3.7990814399999997E-3</v>
      </c>
      <c r="I676" s="22">
        <f>'Calculs papier '!$H676*44/12</f>
        <v>1.3929965279999998E-2</v>
      </c>
    </row>
    <row r="677" spans="3:9" ht="14.25" customHeight="1" x14ac:dyDescent="0.15">
      <c r="C677" s="20" t="s">
        <v>94</v>
      </c>
      <c r="D677" s="60">
        <v>8862</v>
      </c>
      <c r="E677" s="61" t="s">
        <v>203</v>
      </c>
      <c r="F677" s="62">
        <v>360</v>
      </c>
      <c r="G677" s="21">
        <v>360</v>
      </c>
      <c r="H677" s="22">
        <v>3.5999999999999999E-3</v>
      </c>
      <c r="I677" s="22">
        <f>'Calculs papier '!$H677*44/12</f>
        <v>1.3199999999999998E-2</v>
      </c>
    </row>
    <row r="678" spans="3:9" ht="14.25" customHeight="1" x14ac:dyDescent="0.15">
      <c r="C678" s="20" t="s">
        <v>117</v>
      </c>
      <c r="D678" s="60">
        <v>5870</v>
      </c>
      <c r="E678" s="61" t="s">
        <v>198</v>
      </c>
      <c r="F678" s="62">
        <v>360</v>
      </c>
      <c r="G678" s="21">
        <v>360</v>
      </c>
      <c r="H678" s="22">
        <v>3.5999999999999999E-3</v>
      </c>
      <c r="I678" s="22">
        <f>'Calculs papier '!$H678*44/12</f>
        <v>1.3199999999999998E-2</v>
      </c>
    </row>
    <row r="679" spans="3:9" ht="14.25" customHeight="1" x14ac:dyDescent="0.15">
      <c r="C679" s="23" t="s">
        <v>100</v>
      </c>
      <c r="D679" s="24">
        <v>2607</v>
      </c>
      <c r="E679" s="25" t="s">
        <v>101</v>
      </c>
      <c r="F679" s="26">
        <v>360</v>
      </c>
      <c r="G679" s="27">
        <v>360</v>
      </c>
      <c r="H679" s="28">
        <v>3.5999999999999999E-3</v>
      </c>
      <c r="I679" s="22">
        <f>'Calculs papier '!$H679*44/12</f>
        <v>1.3199999999999998E-2</v>
      </c>
    </row>
    <row r="680" spans="3:9" ht="14.25" customHeight="1" x14ac:dyDescent="0.15">
      <c r="C680" s="23" t="s">
        <v>124</v>
      </c>
      <c r="D680" s="24">
        <v>8291</v>
      </c>
      <c r="E680" s="25" t="s">
        <v>192</v>
      </c>
      <c r="F680" s="26">
        <v>360</v>
      </c>
      <c r="G680" s="27">
        <v>360</v>
      </c>
      <c r="H680" s="28">
        <v>3.5999999999999999E-3</v>
      </c>
      <c r="I680" s="22">
        <f>'Calculs papier '!$H680*44/12</f>
        <v>1.3199999999999998E-2</v>
      </c>
    </row>
    <row r="681" spans="3:9" ht="14.25" customHeight="1" x14ac:dyDescent="0.15">
      <c r="C681" s="23" t="s">
        <v>135</v>
      </c>
      <c r="D681" s="24">
        <v>7935</v>
      </c>
      <c r="E681" s="25" t="s">
        <v>208</v>
      </c>
      <c r="F681" s="26">
        <v>360</v>
      </c>
      <c r="G681" s="27">
        <v>360</v>
      </c>
      <c r="H681" s="28">
        <v>3.5999999999999999E-3</v>
      </c>
      <c r="I681" s="22">
        <f>'Calculs papier '!$H681*44/12</f>
        <v>1.3199999999999998E-2</v>
      </c>
    </row>
    <row r="682" spans="3:9" ht="14.25" customHeight="1" x14ac:dyDescent="0.15">
      <c r="C682" s="20" t="s">
        <v>141</v>
      </c>
      <c r="D682" s="60">
        <v>5820</v>
      </c>
      <c r="E682" s="61" t="s">
        <v>200</v>
      </c>
      <c r="F682" s="62">
        <v>360</v>
      </c>
      <c r="G682" s="21">
        <v>360</v>
      </c>
      <c r="H682" s="22">
        <v>3.5999999999999999E-3</v>
      </c>
      <c r="I682" s="22">
        <f>'Calculs papier '!$H682*44/12</f>
        <v>1.3199999999999998E-2</v>
      </c>
    </row>
    <row r="683" spans="3:9" ht="14.25" customHeight="1" x14ac:dyDescent="0.15">
      <c r="C683" s="20" t="s">
        <v>141</v>
      </c>
      <c r="D683" s="60">
        <v>6454</v>
      </c>
      <c r="E683" s="61" t="s">
        <v>200</v>
      </c>
      <c r="F683" s="62">
        <v>360</v>
      </c>
      <c r="G683" s="21">
        <v>360</v>
      </c>
      <c r="H683" s="22">
        <v>3.5999999999999999E-3</v>
      </c>
      <c r="I683" s="22">
        <f>'Calculs papier '!$H683*44/12</f>
        <v>1.3199999999999998E-2</v>
      </c>
    </row>
    <row r="684" spans="3:9" ht="14.25" customHeight="1" x14ac:dyDescent="0.15">
      <c r="C684" s="20" t="s">
        <v>174</v>
      </c>
      <c r="D684" s="60">
        <v>5630</v>
      </c>
      <c r="E684" s="61" t="s">
        <v>189</v>
      </c>
      <c r="F684" s="62">
        <v>360</v>
      </c>
      <c r="G684" s="21">
        <v>360</v>
      </c>
      <c r="H684" s="22">
        <v>3.5999999999999999E-3</v>
      </c>
      <c r="I684" s="22">
        <f>'Calculs papier '!$H684*44/12</f>
        <v>1.3199999999999998E-2</v>
      </c>
    </row>
    <row r="685" spans="3:9" ht="14.25" customHeight="1" x14ac:dyDescent="0.15">
      <c r="C685" s="23" t="s">
        <v>175</v>
      </c>
      <c r="D685" s="24">
        <v>9762</v>
      </c>
      <c r="E685" s="25" t="s">
        <v>204</v>
      </c>
      <c r="F685" s="26">
        <v>360</v>
      </c>
      <c r="G685" s="27">
        <v>360</v>
      </c>
      <c r="H685" s="28">
        <v>3.5999999999999999E-3</v>
      </c>
      <c r="I685" s="22">
        <f>'Calculs papier '!$H685*44/12</f>
        <v>1.3199999999999998E-2</v>
      </c>
    </row>
    <row r="686" spans="3:9" ht="14.25" customHeight="1" x14ac:dyDescent="0.15">
      <c r="C686" s="20" t="s">
        <v>175</v>
      </c>
      <c r="D686" s="60">
        <v>9835</v>
      </c>
      <c r="E686" s="61" t="s">
        <v>204</v>
      </c>
      <c r="F686" s="62">
        <v>360</v>
      </c>
      <c r="G686" s="21">
        <v>360</v>
      </c>
      <c r="H686" s="22">
        <v>3.5999999999999999E-3</v>
      </c>
      <c r="I686" s="22">
        <f>'Calculs papier '!$H686*44/12</f>
        <v>1.3199999999999998E-2</v>
      </c>
    </row>
    <row r="687" spans="3:9" ht="14.25" customHeight="1" x14ac:dyDescent="0.15">
      <c r="C687" s="23" t="s">
        <v>87</v>
      </c>
      <c r="D687" s="24">
        <v>8292</v>
      </c>
      <c r="E687" s="25" t="s">
        <v>88</v>
      </c>
      <c r="F687" s="26">
        <v>360</v>
      </c>
      <c r="G687" s="27">
        <v>360</v>
      </c>
      <c r="H687" s="28">
        <v>3.5999999999999999E-3</v>
      </c>
      <c r="I687" s="22">
        <f>'Calculs papier '!$H687*44/12</f>
        <v>1.3199999999999998E-2</v>
      </c>
    </row>
    <row r="688" spans="3:9" ht="14.25" customHeight="1" x14ac:dyDescent="0.15">
      <c r="C688" s="23" t="s">
        <v>97</v>
      </c>
      <c r="D688" s="24">
        <v>3840</v>
      </c>
      <c r="E688" s="25" t="s">
        <v>98</v>
      </c>
      <c r="F688" s="26">
        <v>360</v>
      </c>
      <c r="G688" s="27">
        <v>360</v>
      </c>
      <c r="H688" s="28">
        <v>3.2658623999999997E-3</v>
      </c>
      <c r="I688" s="22">
        <f>'Calculs papier '!$H688*44/12</f>
        <v>1.1974828799999998E-2</v>
      </c>
    </row>
    <row r="689" spans="3:9" ht="14.25" customHeight="1" x14ac:dyDescent="0.15">
      <c r="C689" s="20" t="s">
        <v>108</v>
      </c>
      <c r="D689" s="60">
        <v>4209</v>
      </c>
      <c r="E689" s="61" t="s">
        <v>201</v>
      </c>
      <c r="F689" s="62">
        <v>360</v>
      </c>
      <c r="G689" s="21">
        <v>360</v>
      </c>
      <c r="H689" s="22">
        <v>3.2066428515085481E-3</v>
      </c>
      <c r="I689" s="22">
        <f>'Calculs papier '!$H689*44/12</f>
        <v>1.1757690455531343E-2</v>
      </c>
    </row>
    <row r="690" spans="3:9" ht="14.25" customHeight="1" x14ac:dyDescent="0.15">
      <c r="C690" s="23" t="s">
        <v>100</v>
      </c>
      <c r="D690" s="24">
        <v>4284</v>
      </c>
      <c r="E690" s="25" t="s">
        <v>101</v>
      </c>
      <c r="F690" s="26">
        <v>360</v>
      </c>
      <c r="G690" s="27">
        <v>360</v>
      </c>
      <c r="H690" s="28">
        <v>3.2066428515085481E-3</v>
      </c>
      <c r="I690" s="22">
        <f>'Calculs papier '!$H690*44/12</f>
        <v>1.1757690455531343E-2</v>
      </c>
    </row>
    <row r="691" spans="3:9" ht="14.25" customHeight="1" x14ac:dyDescent="0.15">
      <c r="C691" s="20" t="s">
        <v>175</v>
      </c>
      <c r="D691" s="60">
        <v>4301</v>
      </c>
      <c r="E691" s="61" t="s">
        <v>204</v>
      </c>
      <c r="F691" s="62">
        <v>360</v>
      </c>
      <c r="G691" s="21">
        <v>360</v>
      </c>
      <c r="H691" s="22">
        <v>2.5540540540540521E-3</v>
      </c>
      <c r="I691" s="22">
        <f>'Calculs papier '!$H691*44/12</f>
        <v>9.3648648648648573E-3</v>
      </c>
    </row>
    <row r="692" spans="3:9" ht="14.25" customHeight="1" x14ac:dyDescent="0.15">
      <c r="C692" s="20" t="s">
        <v>135</v>
      </c>
      <c r="D692" s="60">
        <v>4287</v>
      </c>
      <c r="E692" s="61" t="s">
        <v>208</v>
      </c>
      <c r="F692" s="62">
        <v>360</v>
      </c>
      <c r="G692" s="21">
        <v>360</v>
      </c>
      <c r="H692" s="22">
        <v>2.4049821386314075E-3</v>
      </c>
      <c r="I692" s="22">
        <f>'Calculs papier '!$H692*44/12</f>
        <v>8.8182678416484934E-3</v>
      </c>
    </row>
    <row r="693" spans="3:9" ht="14.25" customHeight="1" x14ac:dyDescent="0.15">
      <c r="C693" s="20" t="s">
        <v>102</v>
      </c>
      <c r="D693" s="60">
        <v>1023</v>
      </c>
      <c r="E693" s="61" t="s">
        <v>156</v>
      </c>
      <c r="F693" s="62">
        <v>360</v>
      </c>
      <c r="G693" s="21">
        <v>360</v>
      </c>
      <c r="H693" s="22">
        <v>2.0622336578389831E-3</v>
      </c>
      <c r="I693" s="22">
        <f>'Calculs papier '!$H693*44/12</f>
        <v>7.5615234120762721E-3</v>
      </c>
    </row>
    <row r="694" spans="3:9" ht="14.25" customHeight="1" x14ac:dyDescent="0.15">
      <c r="C694" s="23" t="s">
        <v>76</v>
      </c>
      <c r="D694" s="24">
        <v>2411</v>
      </c>
      <c r="E694" s="25" t="s">
        <v>125</v>
      </c>
      <c r="F694" s="26">
        <v>360</v>
      </c>
      <c r="G694" s="27">
        <v>360</v>
      </c>
      <c r="H694" s="28">
        <v>1.7908995708154512E-3</v>
      </c>
      <c r="I694" s="22">
        <f>'Calculs papier '!$H694*44/12</f>
        <v>6.5666317596566543E-3</v>
      </c>
    </row>
    <row r="695" spans="3:9" ht="14.25" customHeight="1" x14ac:dyDescent="0.15">
      <c r="C695" s="23" t="s">
        <v>124</v>
      </c>
      <c r="D695" s="24">
        <v>7350</v>
      </c>
      <c r="E695" s="25" t="s">
        <v>192</v>
      </c>
      <c r="F695" s="26">
        <v>360</v>
      </c>
      <c r="G695" s="27">
        <v>360</v>
      </c>
      <c r="H695" s="28">
        <v>1.4399999999999999E-3</v>
      </c>
      <c r="I695" s="22">
        <f>'Calculs papier '!$H695*44/12</f>
        <v>5.28E-3</v>
      </c>
    </row>
    <row r="696" spans="3:9" ht="14.25" customHeight="1" x14ac:dyDescent="0.15">
      <c r="C696" s="23" t="s">
        <v>87</v>
      </c>
      <c r="D696" s="24">
        <v>8248</v>
      </c>
      <c r="E696" s="25" t="s">
        <v>88</v>
      </c>
      <c r="F696" s="26">
        <v>360</v>
      </c>
      <c r="G696" s="27">
        <v>360</v>
      </c>
      <c r="H696" s="28">
        <v>1.1959199999999998E-3</v>
      </c>
      <c r="I696" s="22">
        <f>'Calculs papier '!$H696*44/12</f>
        <v>4.3850399999999989E-3</v>
      </c>
    </row>
    <row r="697" spans="3:9" ht="14.25" customHeight="1" x14ac:dyDescent="0.15">
      <c r="C697" s="20" t="s">
        <v>117</v>
      </c>
      <c r="D697" s="60">
        <v>9841</v>
      </c>
      <c r="E697" s="61" t="s">
        <v>198</v>
      </c>
      <c r="F697" s="62">
        <v>360</v>
      </c>
      <c r="G697" s="21">
        <v>360</v>
      </c>
      <c r="H697" s="22">
        <v>1.08E-3</v>
      </c>
      <c r="I697" s="22">
        <f>'Calculs papier '!$H697*44/12</f>
        <v>3.96E-3</v>
      </c>
    </row>
    <row r="698" spans="3:9" ht="14.25" customHeight="1" x14ac:dyDescent="0.15">
      <c r="C698" s="20" t="s">
        <v>127</v>
      </c>
      <c r="D698" s="60">
        <v>3842</v>
      </c>
      <c r="E698" s="61" t="s">
        <v>128</v>
      </c>
      <c r="F698" s="62">
        <v>360</v>
      </c>
      <c r="G698" s="21">
        <v>360</v>
      </c>
      <c r="H698" s="22">
        <v>9.1080000000000002E-4</v>
      </c>
      <c r="I698" s="22">
        <f>'Calculs papier '!$H698*44/12</f>
        <v>3.3395999999999999E-3</v>
      </c>
    </row>
    <row r="699" spans="3:9" ht="14.25" customHeight="1" x14ac:dyDescent="0.15">
      <c r="C699" s="20" t="s">
        <v>108</v>
      </c>
      <c r="D699" s="60">
        <v>4280</v>
      </c>
      <c r="E699" s="61" t="s">
        <v>201</v>
      </c>
      <c r="F699" s="62">
        <v>360</v>
      </c>
      <c r="G699" s="21">
        <v>360</v>
      </c>
      <c r="H699" s="22">
        <v>8.0166071287713562E-4</v>
      </c>
      <c r="I699" s="22">
        <f>'Calculs papier '!$H699*44/12</f>
        <v>2.9394226138828305E-3</v>
      </c>
    </row>
    <row r="700" spans="3:9" ht="14.25" customHeight="1" x14ac:dyDescent="0.15">
      <c r="C700" s="23" t="s">
        <v>174</v>
      </c>
      <c r="D700" s="24">
        <v>4300</v>
      </c>
      <c r="E700" s="25" t="s">
        <v>189</v>
      </c>
      <c r="F700" s="26">
        <v>360</v>
      </c>
      <c r="G700" s="27">
        <v>360</v>
      </c>
      <c r="H700" s="28">
        <v>8.0166071287713562E-4</v>
      </c>
      <c r="I700" s="22">
        <f>'Calculs papier '!$H700*44/12</f>
        <v>2.9394226138828305E-3</v>
      </c>
    </row>
    <row r="701" spans="3:9" ht="14.25" customHeight="1" x14ac:dyDescent="0.15">
      <c r="C701" s="23" t="s">
        <v>124</v>
      </c>
      <c r="D701" s="24">
        <v>8661</v>
      </c>
      <c r="E701" s="25" t="s">
        <v>192</v>
      </c>
      <c r="F701" s="26">
        <v>360</v>
      </c>
      <c r="G701" s="27">
        <v>360</v>
      </c>
      <c r="H701" s="28">
        <v>7.1999999999999994E-4</v>
      </c>
      <c r="I701" s="22">
        <f>'Calculs papier '!$H701*44/12</f>
        <v>2.64E-3</v>
      </c>
    </row>
    <row r="702" spans="3:9" ht="14.25" customHeight="1" x14ac:dyDescent="0.15">
      <c r="C702" s="23" t="s">
        <v>112</v>
      </c>
      <c r="D702" s="24">
        <v>7924</v>
      </c>
      <c r="E702" s="25" t="s">
        <v>113</v>
      </c>
      <c r="F702" s="26">
        <v>360</v>
      </c>
      <c r="G702" s="27">
        <v>360</v>
      </c>
      <c r="H702" s="28">
        <v>7.1999999999999994E-4</v>
      </c>
      <c r="I702" s="22">
        <f>'Calculs papier '!$H702*44/12</f>
        <v>2.64E-3</v>
      </c>
    </row>
    <row r="703" spans="3:9" ht="14.25" customHeight="1" x14ac:dyDescent="0.15">
      <c r="C703" s="23" t="s">
        <v>168</v>
      </c>
      <c r="D703" s="24">
        <v>3201</v>
      </c>
      <c r="E703" s="25" t="s">
        <v>223</v>
      </c>
      <c r="F703" s="26">
        <v>360</v>
      </c>
      <c r="G703" s="27">
        <v>360</v>
      </c>
      <c r="H703" s="28">
        <v>7.1999999999999994E-4</v>
      </c>
      <c r="I703" s="22">
        <f>'Calculs papier '!$H703*44/12</f>
        <v>2.64E-3</v>
      </c>
    </row>
    <row r="704" spans="3:9" ht="14.25" customHeight="1" x14ac:dyDescent="0.15">
      <c r="C704" s="20" t="s">
        <v>87</v>
      </c>
      <c r="D704" s="60">
        <v>8815</v>
      </c>
      <c r="E704" s="61" t="s">
        <v>88</v>
      </c>
      <c r="F704" s="62">
        <v>360</v>
      </c>
      <c r="G704" s="21">
        <v>360</v>
      </c>
      <c r="H704" s="22">
        <v>7.1999999999999994E-4</v>
      </c>
      <c r="I704" s="22">
        <f>'Calculs papier '!$H704*44/12</f>
        <v>2.64E-3</v>
      </c>
    </row>
    <row r="705" spans="3:9" ht="14.25" customHeight="1" x14ac:dyDescent="0.15">
      <c r="C705" s="20" t="s">
        <v>114</v>
      </c>
      <c r="D705" s="60">
        <v>4282</v>
      </c>
      <c r="E705" s="61" t="s">
        <v>137</v>
      </c>
      <c r="F705" s="62">
        <v>360</v>
      </c>
      <c r="G705" s="21">
        <v>360</v>
      </c>
      <c r="H705" s="22">
        <v>6.9677419354838646E-4</v>
      </c>
      <c r="I705" s="22">
        <f>'Calculs papier '!$H705*44/12</f>
        <v>2.5548387096774169E-3</v>
      </c>
    </row>
    <row r="706" spans="3:9" ht="14.25" customHeight="1" x14ac:dyDescent="0.15">
      <c r="C706" s="23" t="s">
        <v>100</v>
      </c>
      <c r="D706" s="24">
        <v>3806</v>
      </c>
      <c r="E706" s="25" t="s">
        <v>101</v>
      </c>
      <c r="F706" s="26">
        <v>360</v>
      </c>
      <c r="G706" s="27">
        <v>360</v>
      </c>
      <c r="H706" s="28">
        <v>3.5999999999999997E-4</v>
      </c>
      <c r="I706" s="22">
        <f>'Calculs papier '!$H706*44/12</f>
        <v>1.32E-3</v>
      </c>
    </row>
    <row r="707" spans="3:9" ht="14.25" customHeight="1" x14ac:dyDescent="0.15">
      <c r="C707" s="20" t="s">
        <v>124</v>
      </c>
      <c r="D707" s="60">
        <v>8360</v>
      </c>
      <c r="E707" s="61" t="s">
        <v>192</v>
      </c>
      <c r="F707" s="62">
        <v>360</v>
      </c>
      <c r="G707" s="21">
        <v>360</v>
      </c>
      <c r="H707" s="22">
        <v>3.5999999999999997E-4</v>
      </c>
      <c r="I707" s="22">
        <f>'Calculs papier '!$H707*44/12</f>
        <v>1.32E-3</v>
      </c>
    </row>
    <row r="708" spans="3:9" ht="14.25" customHeight="1" x14ac:dyDescent="0.15">
      <c r="C708" s="20" t="s">
        <v>95</v>
      </c>
      <c r="D708" s="60">
        <v>7328</v>
      </c>
      <c r="E708" s="61" t="s">
        <v>96</v>
      </c>
      <c r="F708" s="62">
        <v>360</v>
      </c>
      <c r="G708" s="21">
        <v>360</v>
      </c>
      <c r="H708" s="22">
        <v>3.5999999999999997E-4</v>
      </c>
      <c r="I708" s="22">
        <f>'Calculs papier '!$H708*44/12</f>
        <v>1.32E-3</v>
      </c>
    </row>
    <row r="709" spans="3:9" ht="14.25" customHeight="1" x14ac:dyDescent="0.15">
      <c r="C709" s="23" t="s">
        <v>135</v>
      </c>
      <c r="D709" s="24">
        <v>8526</v>
      </c>
      <c r="E709" s="25" t="s">
        <v>208</v>
      </c>
      <c r="F709" s="26">
        <v>360</v>
      </c>
      <c r="G709" s="27">
        <v>360</v>
      </c>
      <c r="H709" s="28">
        <v>3.5999999999999997E-4</v>
      </c>
      <c r="I709" s="22">
        <f>'Calculs papier '!$H709*44/12</f>
        <v>1.32E-3</v>
      </c>
    </row>
    <row r="710" spans="3:9" ht="14.25" customHeight="1" x14ac:dyDescent="0.15">
      <c r="C710" s="23" t="s">
        <v>164</v>
      </c>
      <c r="D710" s="24">
        <v>3830</v>
      </c>
      <c r="E710" s="25" t="s">
        <v>165</v>
      </c>
      <c r="F710" s="26">
        <v>360</v>
      </c>
      <c r="G710" s="27">
        <v>360</v>
      </c>
      <c r="H710" s="28">
        <v>3.5999999999999997E-4</v>
      </c>
      <c r="I710" s="22">
        <f>'Calculs papier '!$H710*44/12</f>
        <v>1.32E-3</v>
      </c>
    </row>
    <row r="711" spans="3:9" ht="14.25" customHeight="1" x14ac:dyDescent="0.15">
      <c r="C711" s="23" t="s">
        <v>166</v>
      </c>
      <c r="D711" s="24">
        <v>8066</v>
      </c>
      <c r="E711" s="25" t="s">
        <v>181</v>
      </c>
      <c r="F711" s="26">
        <v>360</v>
      </c>
      <c r="G711" s="27">
        <v>360</v>
      </c>
      <c r="H711" s="28">
        <v>3.5999999999999997E-4</v>
      </c>
      <c r="I711" s="22">
        <f>'Calculs papier '!$H711*44/12</f>
        <v>1.32E-3</v>
      </c>
    </row>
    <row r="712" spans="3:9" ht="14.25" customHeight="1" x14ac:dyDescent="0.15">
      <c r="C712" s="23" t="s">
        <v>87</v>
      </c>
      <c r="D712" s="24">
        <v>8206</v>
      </c>
      <c r="E712" s="25" t="s">
        <v>88</v>
      </c>
      <c r="F712" s="26">
        <v>360</v>
      </c>
      <c r="G712" s="27">
        <v>360</v>
      </c>
      <c r="H712" s="28">
        <v>3.5999999999999997E-4</v>
      </c>
      <c r="I712" s="22">
        <f>'Calculs papier '!$H712*44/12</f>
        <v>1.32E-3</v>
      </c>
    </row>
    <row r="713" spans="3:9" ht="14.25" customHeight="1" x14ac:dyDescent="0.15">
      <c r="C713" s="20" t="s">
        <v>87</v>
      </c>
      <c r="D713" s="60">
        <v>9381</v>
      </c>
      <c r="E713" s="61" t="s">
        <v>88</v>
      </c>
      <c r="F713" s="62">
        <v>360</v>
      </c>
      <c r="G713" s="21">
        <v>360</v>
      </c>
      <c r="H713" s="22">
        <v>3.5999999999999997E-4</v>
      </c>
      <c r="I713" s="22">
        <f>'Calculs papier '!$H713*44/12</f>
        <v>1.32E-3</v>
      </c>
    </row>
    <row r="714" spans="3:9" ht="14.25" customHeight="1" x14ac:dyDescent="0.15">
      <c r="C714" s="23" t="s">
        <v>87</v>
      </c>
      <c r="D714" s="24">
        <v>9400</v>
      </c>
      <c r="E714" s="25" t="s">
        <v>88</v>
      </c>
      <c r="F714" s="26">
        <v>360</v>
      </c>
      <c r="G714" s="27">
        <v>360</v>
      </c>
      <c r="H714" s="28">
        <v>3.5999999999999997E-4</v>
      </c>
      <c r="I714" s="22">
        <f>'Calculs papier '!$H714*44/12</f>
        <v>1.32E-3</v>
      </c>
    </row>
    <row r="715" spans="3:9" ht="14.25" customHeight="1" x14ac:dyDescent="0.15">
      <c r="C715" s="23" t="s">
        <v>76</v>
      </c>
      <c r="D715" s="24">
        <v>8854</v>
      </c>
      <c r="E715" s="25" t="s">
        <v>125</v>
      </c>
      <c r="F715" s="26">
        <v>360</v>
      </c>
      <c r="G715" s="27">
        <v>360</v>
      </c>
      <c r="H715" s="28">
        <v>7.2000000000000002E-5</v>
      </c>
      <c r="I715" s="22">
        <f>'Calculs papier '!$H715*44/12</f>
        <v>2.6400000000000002E-4</v>
      </c>
    </row>
    <row r="716" spans="3:9" ht="14.25" customHeight="1" x14ac:dyDescent="0.15">
      <c r="C716" s="23" t="s">
        <v>76</v>
      </c>
      <c r="D716" s="24">
        <v>9287</v>
      </c>
      <c r="E716" s="25" t="s">
        <v>125</v>
      </c>
      <c r="F716" s="26">
        <v>360</v>
      </c>
      <c r="G716" s="27">
        <v>360</v>
      </c>
      <c r="H716" s="28">
        <v>7.2000000000000002E-5</v>
      </c>
      <c r="I716" s="22">
        <f>'Calculs papier '!$H716*44/12</f>
        <v>2.6400000000000002E-4</v>
      </c>
    </row>
    <row r="717" spans="3:9" ht="14.25" customHeight="1" x14ac:dyDescent="0.15">
      <c r="C717" s="23" t="s">
        <v>108</v>
      </c>
      <c r="D717" s="24">
        <v>8111</v>
      </c>
      <c r="E717" s="25" t="s">
        <v>201</v>
      </c>
      <c r="F717" s="26">
        <v>360</v>
      </c>
      <c r="G717" s="27">
        <v>360</v>
      </c>
      <c r="H717" s="28">
        <v>3.6000000000000001E-5</v>
      </c>
      <c r="I717" s="22">
        <f>'Calculs papier '!$H717*44/12</f>
        <v>1.3200000000000001E-4</v>
      </c>
    </row>
    <row r="718" spans="3:9" ht="14.25" customHeight="1" x14ac:dyDescent="0.15">
      <c r="C718" s="23" t="s">
        <v>114</v>
      </c>
      <c r="D718" s="24">
        <v>3835</v>
      </c>
      <c r="E718" s="25" t="s">
        <v>137</v>
      </c>
      <c r="F718" s="26">
        <v>360</v>
      </c>
      <c r="G718" s="27">
        <v>360</v>
      </c>
      <c r="H718" s="28">
        <v>3.6000000000000001E-5</v>
      </c>
      <c r="I718" s="22">
        <f>'Calculs papier '!$H718*44/12</f>
        <v>1.3200000000000001E-4</v>
      </c>
    </row>
    <row r="719" spans="3:9" ht="14.25" customHeight="1" x14ac:dyDescent="0.15">
      <c r="C719" s="20" t="s">
        <v>114</v>
      </c>
      <c r="D719" s="60">
        <v>5921</v>
      </c>
      <c r="E719" s="61" t="s">
        <v>137</v>
      </c>
      <c r="F719" s="62">
        <v>360</v>
      </c>
      <c r="G719" s="21">
        <v>360</v>
      </c>
      <c r="H719" s="22">
        <v>3.6000000000000001E-5</v>
      </c>
      <c r="I719" s="22">
        <f>'Calculs papier '!$H719*44/12</f>
        <v>1.3200000000000001E-4</v>
      </c>
    </row>
    <row r="720" spans="3:9" ht="14.25" customHeight="1" x14ac:dyDescent="0.15">
      <c r="C720" s="20" t="s">
        <v>95</v>
      </c>
      <c r="D720" s="60">
        <v>8356</v>
      </c>
      <c r="E720" s="61" t="s">
        <v>96</v>
      </c>
      <c r="F720" s="62">
        <v>360</v>
      </c>
      <c r="G720" s="21">
        <v>360</v>
      </c>
      <c r="H720" s="22">
        <v>3.6000000000000001E-5</v>
      </c>
      <c r="I720" s="22">
        <f>'Calculs papier '!$H720*44/12</f>
        <v>1.3200000000000001E-4</v>
      </c>
    </row>
    <row r="721" spans="3:9" ht="14.25" customHeight="1" x14ac:dyDescent="0.15">
      <c r="C721" s="20" t="s">
        <v>76</v>
      </c>
      <c r="D721" s="60">
        <v>3705</v>
      </c>
      <c r="E721" s="61" t="s">
        <v>125</v>
      </c>
      <c r="F721" s="62">
        <v>360</v>
      </c>
      <c r="G721" s="21">
        <v>360</v>
      </c>
      <c r="H721" s="22">
        <v>3.6000000000000001E-5</v>
      </c>
      <c r="I721" s="22">
        <f>'Calculs papier '!$H721*44/12</f>
        <v>1.3200000000000001E-4</v>
      </c>
    </row>
    <row r="722" spans="3:9" ht="14.25" customHeight="1" x14ac:dyDescent="0.15">
      <c r="C722" s="20" t="s">
        <v>76</v>
      </c>
      <c r="D722" s="60">
        <v>9414</v>
      </c>
      <c r="E722" s="61" t="s">
        <v>125</v>
      </c>
      <c r="F722" s="62">
        <v>360</v>
      </c>
      <c r="G722" s="21">
        <v>360</v>
      </c>
      <c r="H722" s="22">
        <v>3.6000000000000001E-5</v>
      </c>
      <c r="I722" s="22">
        <f>'Calculs papier '!$H722*44/12</f>
        <v>1.3200000000000001E-4</v>
      </c>
    </row>
    <row r="723" spans="3:9" ht="14.25" customHeight="1" x14ac:dyDescent="0.15">
      <c r="C723" s="23" t="s">
        <v>112</v>
      </c>
      <c r="D723" s="24">
        <v>3839</v>
      </c>
      <c r="E723" s="25" t="s">
        <v>113</v>
      </c>
      <c r="F723" s="26">
        <v>360</v>
      </c>
      <c r="G723" s="27">
        <v>360</v>
      </c>
      <c r="H723" s="28">
        <v>3.6000000000000001E-5</v>
      </c>
      <c r="I723" s="22">
        <f>'Calculs papier '!$H723*44/12</f>
        <v>1.3200000000000001E-4</v>
      </c>
    </row>
    <row r="724" spans="3:9" ht="14.25" customHeight="1" x14ac:dyDescent="0.15">
      <c r="C724" s="23" t="s">
        <v>87</v>
      </c>
      <c r="D724" s="24">
        <v>8745</v>
      </c>
      <c r="E724" s="25" t="s">
        <v>88</v>
      </c>
      <c r="F724" s="26">
        <v>360</v>
      </c>
      <c r="G724" s="27">
        <v>360</v>
      </c>
      <c r="H724" s="28">
        <v>7.2000000000000005E-6</v>
      </c>
      <c r="I724" s="22">
        <f>'Calculs papier '!$H724*44/12</f>
        <v>2.6400000000000001E-5</v>
      </c>
    </row>
    <row r="725" spans="3:9" ht="14.25" customHeight="1" x14ac:dyDescent="0.15">
      <c r="C725" s="20" t="s">
        <v>89</v>
      </c>
      <c r="D725" s="60">
        <v>3844</v>
      </c>
      <c r="E725" s="61" t="s">
        <v>90</v>
      </c>
      <c r="F725" s="62">
        <v>360</v>
      </c>
      <c r="G725" s="21">
        <v>360</v>
      </c>
      <c r="H725" s="22">
        <v>3.6000000000000003E-6</v>
      </c>
      <c r="I725" s="22">
        <f>'Calculs papier '!$H725*44/12</f>
        <v>1.3200000000000001E-5</v>
      </c>
    </row>
    <row r="726" spans="3:9" ht="14.25" customHeight="1" x14ac:dyDescent="0.15">
      <c r="C726" s="23" t="s">
        <v>114</v>
      </c>
      <c r="D726" s="24">
        <v>7214</v>
      </c>
      <c r="E726" s="25" t="s">
        <v>137</v>
      </c>
      <c r="F726" s="26">
        <v>360</v>
      </c>
      <c r="G726" s="27">
        <v>360</v>
      </c>
      <c r="H726" s="28">
        <v>3.6000000000000003E-6</v>
      </c>
      <c r="I726" s="22">
        <f>'Calculs papier '!$H726*44/12</f>
        <v>1.3200000000000001E-5</v>
      </c>
    </row>
    <row r="727" spans="3:9" ht="14.25" customHeight="1" x14ac:dyDescent="0.15">
      <c r="C727" s="20" t="s">
        <v>116</v>
      </c>
      <c r="D727" s="60">
        <v>7119</v>
      </c>
      <c r="E727" s="61" t="s">
        <v>199</v>
      </c>
      <c r="F727" s="62">
        <v>360</v>
      </c>
      <c r="G727" s="21">
        <v>360</v>
      </c>
      <c r="H727" s="22">
        <v>7.1999999999999996E-8</v>
      </c>
      <c r="I727" s="22">
        <f>'Calculs papier '!$H727*44/12</f>
        <v>2.6399999999999998E-7</v>
      </c>
    </row>
    <row r="728" spans="3:9" ht="14.25" customHeight="1" x14ac:dyDescent="0.15">
      <c r="C728" s="20" t="s">
        <v>114</v>
      </c>
      <c r="D728" s="60">
        <v>1020</v>
      </c>
      <c r="E728" s="61" t="s">
        <v>137</v>
      </c>
      <c r="F728" s="62">
        <v>360</v>
      </c>
      <c r="G728" s="21">
        <v>360</v>
      </c>
      <c r="H728" s="22">
        <v>3.5999999999999998E-8</v>
      </c>
      <c r="I728" s="22">
        <f>'Calculs papier '!$H728*44/12</f>
        <v>1.3199999999999999E-7</v>
      </c>
    </row>
    <row r="729" spans="3:9" ht="14.25" customHeight="1" x14ac:dyDescent="0.15">
      <c r="C729" s="20" t="s">
        <v>115</v>
      </c>
      <c r="D729" s="60">
        <v>2644</v>
      </c>
      <c r="E729" s="61" t="s">
        <v>213</v>
      </c>
      <c r="F729" s="62">
        <v>360</v>
      </c>
      <c r="G729" s="21">
        <v>360</v>
      </c>
      <c r="H729" s="22">
        <v>3.5999999999999998E-8</v>
      </c>
      <c r="I729" s="22">
        <f>'Calculs papier '!$H729*44/12</f>
        <v>1.3199999999999999E-7</v>
      </c>
    </row>
    <row r="730" spans="3:9" ht="14.25" customHeight="1" x14ac:dyDescent="0.15">
      <c r="C730" s="23" t="s">
        <v>95</v>
      </c>
      <c r="D730" s="24">
        <v>8478</v>
      </c>
      <c r="E730" s="25" t="s">
        <v>96</v>
      </c>
      <c r="F730" s="26">
        <v>360</v>
      </c>
      <c r="G730" s="27">
        <v>360</v>
      </c>
      <c r="H730" s="28">
        <v>3.5999999999999998E-8</v>
      </c>
      <c r="I730" s="22">
        <f>'Calculs papier '!$H730*44/12</f>
        <v>1.3199999999999999E-7</v>
      </c>
    </row>
    <row r="731" spans="3:9" ht="14.25" customHeight="1" x14ac:dyDescent="0.15">
      <c r="C731" s="20" t="s">
        <v>114</v>
      </c>
      <c r="D731" s="60">
        <v>5935</v>
      </c>
      <c r="E731" s="61" t="s">
        <v>137</v>
      </c>
      <c r="F731" s="62">
        <v>360</v>
      </c>
      <c r="G731" s="21">
        <v>360</v>
      </c>
      <c r="H731" s="22">
        <v>3.6000000000000004E-9</v>
      </c>
      <c r="I731" s="22">
        <f>'Calculs papier '!$H731*44/12</f>
        <v>1.3200000000000001E-8</v>
      </c>
    </row>
    <row r="732" spans="3:9" ht="14.25" customHeight="1" x14ac:dyDescent="0.15">
      <c r="C732" s="20" t="s">
        <v>114</v>
      </c>
      <c r="D732" s="60">
        <v>9365</v>
      </c>
      <c r="E732" s="61" t="s">
        <v>137</v>
      </c>
      <c r="F732" s="62">
        <v>360</v>
      </c>
      <c r="G732" s="21">
        <v>360</v>
      </c>
      <c r="H732" s="22">
        <v>3.6000000000000004E-9</v>
      </c>
      <c r="I732" s="22">
        <f>'Calculs papier '!$H732*44/12</f>
        <v>1.3200000000000001E-8</v>
      </c>
    </row>
    <row r="733" spans="3:9" ht="14.25" customHeight="1" x14ac:dyDescent="0.15">
      <c r="C733" s="23" t="s">
        <v>139</v>
      </c>
      <c r="D733" s="24">
        <v>3824</v>
      </c>
      <c r="E733" s="25" t="s">
        <v>194</v>
      </c>
      <c r="F733" s="26">
        <v>360</v>
      </c>
      <c r="G733" s="27">
        <v>360</v>
      </c>
      <c r="H733" s="28">
        <v>3.6000000000000004E-9</v>
      </c>
      <c r="I733" s="22">
        <f>'Calculs papier '!$H733*44/12</f>
        <v>1.3200000000000001E-8</v>
      </c>
    </row>
    <row r="734" spans="3:9" ht="14.25" customHeight="1" x14ac:dyDescent="0.15">
      <c r="C734" s="23" t="s">
        <v>87</v>
      </c>
      <c r="D734" s="24">
        <v>6468</v>
      </c>
      <c r="E734" s="25" t="s">
        <v>88</v>
      </c>
      <c r="F734" s="26">
        <v>360</v>
      </c>
      <c r="G734" s="27">
        <v>360</v>
      </c>
      <c r="H734" s="28">
        <v>3.6E-12</v>
      </c>
      <c r="I734" s="22">
        <f>'Calculs papier '!$H734*44/12</f>
        <v>1.3199999999999999E-11</v>
      </c>
    </row>
    <row r="735" spans="3:9" ht="14.25" customHeight="1" x14ac:dyDescent="0.15">
      <c r="C735" s="20" t="s">
        <v>94</v>
      </c>
      <c r="D735" s="60">
        <v>3125</v>
      </c>
      <c r="E735" s="61" t="s">
        <v>203</v>
      </c>
      <c r="F735" s="62">
        <v>360</v>
      </c>
      <c r="G735" s="21">
        <v>360</v>
      </c>
      <c r="H735" s="22">
        <v>0</v>
      </c>
      <c r="I735" s="22">
        <f>'Calculs papier '!$H735*44/12</f>
        <v>0</v>
      </c>
    </row>
    <row r="736" spans="3:9" ht="14.25" customHeight="1" x14ac:dyDescent="0.15">
      <c r="C736" s="20" t="s">
        <v>94</v>
      </c>
      <c r="D736" s="60">
        <v>9601</v>
      </c>
      <c r="E736" s="61" t="s">
        <v>203</v>
      </c>
      <c r="F736" s="62">
        <v>360</v>
      </c>
      <c r="G736" s="21">
        <v>360</v>
      </c>
      <c r="H736" s="22">
        <v>0</v>
      </c>
      <c r="I736" s="22">
        <f>'Calculs papier '!$H736*44/12</f>
        <v>0</v>
      </c>
    </row>
    <row r="737" spans="3:9" ht="14.25" customHeight="1" x14ac:dyDescent="0.15">
      <c r="C737" s="20" t="s">
        <v>102</v>
      </c>
      <c r="D737" s="60">
        <v>3219</v>
      </c>
      <c r="E737" s="61" t="s">
        <v>156</v>
      </c>
      <c r="F737" s="62">
        <v>360</v>
      </c>
      <c r="G737" s="21">
        <v>360</v>
      </c>
      <c r="H737" s="22">
        <v>0</v>
      </c>
      <c r="I737" s="22">
        <f>'Calculs papier '!$H737*44/12</f>
        <v>0</v>
      </c>
    </row>
    <row r="738" spans="3:9" ht="14.25" customHeight="1" x14ac:dyDescent="0.15">
      <c r="C738" s="23" t="s">
        <v>102</v>
      </c>
      <c r="D738" s="24">
        <v>3220</v>
      </c>
      <c r="E738" s="25" t="s">
        <v>156</v>
      </c>
      <c r="F738" s="26">
        <v>360</v>
      </c>
      <c r="G738" s="27">
        <v>360</v>
      </c>
      <c r="H738" s="28">
        <v>0</v>
      </c>
      <c r="I738" s="22">
        <f>'Calculs papier '!$H738*44/12</f>
        <v>0</v>
      </c>
    </row>
    <row r="739" spans="3:9" ht="14.25" customHeight="1" x14ac:dyDescent="0.15">
      <c r="C739" s="20" t="s">
        <v>102</v>
      </c>
      <c r="D739" s="60">
        <v>3823</v>
      </c>
      <c r="E739" s="61" t="s">
        <v>156</v>
      </c>
      <c r="F739" s="62">
        <v>360</v>
      </c>
      <c r="G739" s="21">
        <v>360</v>
      </c>
      <c r="H739" s="22">
        <v>0</v>
      </c>
      <c r="I739" s="22">
        <f>'Calculs papier '!$H739*44/12</f>
        <v>0</v>
      </c>
    </row>
    <row r="740" spans="3:9" ht="14.25" customHeight="1" x14ac:dyDescent="0.15">
      <c r="C740" s="20" t="s">
        <v>102</v>
      </c>
      <c r="D740" s="60">
        <v>5854</v>
      </c>
      <c r="E740" s="61" t="s">
        <v>156</v>
      </c>
      <c r="F740" s="62">
        <v>360</v>
      </c>
      <c r="G740" s="21">
        <v>360</v>
      </c>
      <c r="H740" s="22">
        <v>0</v>
      </c>
      <c r="I740" s="22">
        <f>'Calculs papier '!$H740*44/12</f>
        <v>0</v>
      </c>
    </row>
    <row r="741" spans="3:9" ht="14.25" customHeight="1" x14ac:dyDescent="0.15">
      <c r="C741" s="23" t="s">
        <v>102</v>
      </c>
      <c r="D741" s="24">
        <v>5920</v>
      </c>
      <c r="E741" s="25" t="s">
        <v>156</v>
      </c>
      <c r="F741" s="26">
        <v>360</v>
      </c>
      <c r="G741" s="27">
        <v>360</v>
      </c>
      <c r="H741" s="28">
        <v>0</v>
      </c>
      <c r="I741" s="22">
        <f>'Calculs papier '!$H741*44/12</f>
        <v>0</v>
      </c>
    </row>
    <row r="742" spans="3:9" ht="14.25" customHeight="1" x14ac:dyDescent="0.15">
      <c r="C742" s="20" t="s">
        <v>103</v>
      </c>
      <c r="D742" s="60">
        <v>9116</v>
      </c>
      <c r="E742" s="61" t="s">
        <v>130</v>
      </c>
      <c r="F742" s="62">
        <v>360</v>
      </c>
      <c r="G742" s="21">
        <v>360</v>
      </c>
      <c r="H742" s="22">
        <v>0</v>
      </c>
      <c r="I742" s="22">
        <f>'Calculs papier '!$H742*44/12</f>
        <v>0</v>
      </c>
    </row>
    <row r="743" spans="3:9" ht="14.25" customHeight="1" x14ac:dyDescent="0.15">
      <c r="C743" s="23" t="s">
        <v>103</v>
      </c>
      <c r="D743" s="24">
        <v>9517</v>
      </c>
      <c r="E743" s="25" t="s">
        <v>130</v>
      </c>
      <c r="F743" s="26">
        <v>360</v>
      </c>
      <c r="G743" s="27">
        <v>360</v>
      </c>
      <c r="H743" s="28">
        <v>0</v>
      </c>
      <c r="I743" s="22">
        <f>'Calculs papier '!$H743*44/12</f>
        <v>0</v>
      </c>
    </row>
    <row r="744" spans="3:9" ht="14.25" customHeight="1" x14ac:dyDescent="0.15">
      <c r="C744" s="23" t="s">
        <v>106</v>
      </c>
      <c r="D744" s="24">
        <v>2408</v>
      </c>
      <c r="E744" s="25" t="s">
        <v>221</v>
      </c>
      <c r="F744" s="26">
        <v>360</v>
      </c>
      <c r="G744" s="27">
        <v>360</v>
      </c>
      <c r="H744" s="28">
        <v>0</v>
      </c>
      <c r="I744" s="22">
        <f>'Calculs papier '!$H744*44/12</f>
        <v>0</v>
      </c>
    </row>
    <row r="745" spans="3:9" ht="14.25" customHeight="1" x14ac:dyDescent="0.15">
      <c r="C745" s="23" t="s">
        <v>107</v>
      </c>
      <c r="D745" s="24">
        <v>5709</v>
      </c>
      <c r="E745" s="25" t="s">
        <v>158</v>
      </c>
      <c r="F745" s="26">
        <v>360</v>
      </c>
      <c r="G745" s="27">
        <v>360</v>
      </c>
      <c r="H745" s="28">
        <v>0</v>
      </c>
      <c r="I745" s="22">
        <f>'Calculs papier '!$H745*44/12</f>
        <v>0</v>
      </c>
    </row>
    <row r="746" spans="3:9" ht="14.25" customHeight="1" x14ac:dyDescent="0.15">
      <c r="C746" s="20" t="s">
        <v>107</v>
      </c>
      <c r="D746" s="60">
        <v>7402</v>
      </c>
      <c r="E746" s="61" t="s">
        <v>158</v>
      </c>
      <c r="F746" s="62">
        <v>360</v>
      </c>
      <c r="G746" s="21">
        <v>360</v>
      </c>
      <c r="H746" s="22">
        <v>0</v>
      </c>
      <c r="I746" s="22">
        <f>'Calculs papier '!$H746*44/12</f>
        <v>0</v>
      </c>
    </row>
    <row r="747" spans="3:9" ht="14.25" customHeight="1" x14ac:dyDescent="0.15">
      <c r="C747" s="20" t="s">
        <v>97</v>
      </c>
      <c r="D747" s="60">
        <v>5913</v>
      </c>
      <c r="E747" s="61" t="s">
        <v>98</v>
      </c>
      <c r="F747" s="62">
        <v>360</v>
      </c>
      <c r="G747" s="21">
        <v>360</v>
      </c>
      <c r="H747" s="22">
        <v>0</v>
      </c>
      <c r="I747" s="22">
        <f>'Calculs papier '!$H747*44/12</f>
        <v>0</v>
      </c>
    </row>
    <row r="748" spans="3:9" ht="14.25" customHeight="1" x14ac:dyDescent="0.15">
      <c r="C748" s="23" t="s">
        <v>97</v>
      </c>
      <c r="D748" s="24">
        <v>5914</v>
      </c>
      <c r="E748" s="25" t="s">
        <v>98</v>
      </c>
      <c r="F748" s="26">
        <v>360</v>
      </c>
      <c r="G748" s="27">
        <v>360</v>
      </c>
      <c r="H748" s="28">
        <v>0</v>
      </c>
      <c r="I748" s="22">
        <f>'Calculs papier '!$H748*44/12</f>
        <v>0</v>
      </c>
    </row>
    <row r="749" spans="3:9" ht="14.25" customHeight="1" x14ac:dyDescent="0.15">
      <c r="C749" s="23" t="s">
        <v>97</v>
      </c>
      <c r="D749" s="24">
        <v>8481</v>
      </c>
      <c r="E749" s="25" t="s">
        <v>98</v>
      </c>
      <c r="F749" s="26">
        <v>360</v>
      </c>
      <c r="G749" s="27">
        <v>360</v>
      </c>
      <c r="H749" s="28">
        <v>0</v>
      </c>
      <c r="I749" s="22">
        <f>'Calculs papier '!$H749*44/12</f>
        <v>0</v>
      </c>
    </row>
    <row r="750" spans="3:9" ht="14.25" customHeight="1" x14ac:dyDescent="0.15">
      <c r="C750" s="23" t="s">
        <v>108</v>
      </c>
      <c r="D750" s="24">
        <v>3809</v>
      </c>
      <c r="E750" s="25" t="s">
        <v>201</v>
      </c>
      <c r="F750" s="26">
        <v>360</v>
      </c>
      <c r="G750" s="27">
        <v>360</v>
      </c>
      <c r="H750" s="28">
        <v>0</v>
      </c>
      <c r="I750" s="22">
        <f>'Calculs papier '!$H750*44/12</f>
        <v>0</v>
      </c>
    </row>
    <row r="751" spans="3:9" ht="14.25" customHeight="1" x14ac:dyDescent="0.15">
      <c r="C751" s="23" t="s">
        <v>108</v>
      </c>
      <c r="D751" s="24">
        <v>8477</v>
      </c>
      <c r="E751" s="25" t="s">
        <v>201</v>
      </c>
      <c r="F751" s="26">
        <v>360</v>
      </c>
      <c r="G751" s="27">
        <v>360</v>
      </c>
      <c r="H751" s="28">
        <v>0</v>
      </c>
      <c r="I751" s="22">
        <f>'Calculs papier '!$H751*44/12</f>
        <v>0</v>
      </c>
    </row>
    <row r="752" spans="3:9" ht="14.25" customHeight="1" x14ac:dyDescent="0.15">
      <c r="C752" s="20" t="s">
        <v>114</v>
      </c>
      <c r="D752" s="60">
        <v>3836</v>
      </c>
      <c r="E752" s="61" t="s">
        <v>137</v>
      </c>
      <c r="F752" s="62">
        <v>360</v>
      </c>
      <c r="G752" s="21">
        <v>360</v>
      </c>
      <c r="H752" s="22">
        <v>0</v>
      </c>
      <c r="I752" s="22">
        <f>'Calculs papier '!$H752*44/12</f>
        <v>0</v>
      </c>
    </row>
    <row r="753" spans="3:9" ht="14.25" customHeight="1" x14ac:dyDescent="0.15">
      <c r="C753" s="20" t="s">
        <v>114</v>
      </c>
      <c r="D753" s="60">
        <v>7215</v>
      </c>
      <c r="E753" s="61" t="s">
        <v>137</v>
      </c>
      <c r="F753" s="62">
        <v>360</v>
      </c>
      <c r="G753" s="21">
        <v>360</v>
      </c>
      <c r="H753" s="22">
        <v>0</v>
      </c>
      <c r="I753" s="22">
        <f>'Calculs papier '!$H753*44/12</f>
        <v>0</v>
      </c>
    </row>
    <row r="754" spans="3:9" ht="14.25" customHeight="1" x14ac:dyDescent="0.15">
      <c r="C754" s="20" t="s">
        <v>114</v>
      </c>
      <c r="D754" s="60">
        <v>9764</v>
      </c>
      <c r="E754" s="61" t="s">
        <v>137</v>
      </c>
      <c r="F754" s="62">
        <v>360</v>
      </c>
      <c r="G754" s="21">
        <v>360</v>
      </c>
      <c r="H754" s="22">
        <v>0</v>
      </c>
      <c r="I754" s="22">
        <f>'Calculs papier '!$H754*44/12</f>
        <v>0</v>
      </c>
    </row>
    <row r="755" spans="3:9" ht="14.25" customHeight="1" x14ac:dyDescent="0.15">
      <c r="C755" s="20" t="s">
        <v>100</v>
      </c>
      <c r="D755" s="60">
        <v>3112</v>
      </c>
      <c r="E755" s="61" t="s">
        <v>101</v>
      </c>
      <c r="F755" s="62">
        <v>360</v>
      </c>
      <c r="G755" s="21">
        <v>360</v>
      </c>
      <c r="H755" s="22">
        <v>0</v>
      </c>
      <c r="I755" s="22">
        <f>'Calculs papier '!$H755*44/12</f>
        <v>0</v>
      </c>
    </row>
    <row r="756" spans="3:9" ht="14.25" customHeight="1" x14ac:dyDescent="0.15">
      <c r="C756" s="23" t="s">
        <v>100</v>
      </c>
      <c r="D756" s="24">
        <v>5918</v>
      </c>
      <c r="E756" s="25" t="s">
        <v>101</v>
      </c>
      <c r="F756" s="26">
        <v>360</v>
      </c>
      <c r="G756" s="27">
        <v>360</v>
      </c>
      <c r="H756" s="28">
        <v>0</v>
      </c>
      <c r="I756" s="22">
        <f>'Calculs papier '!$H756*44/12</f>
        <v>0</v>
      </c>
    </row>
    <row r="757" spans="3:9" ht="14.25" customHeight="1" x14ac:dyDescent="0.15">
      <c r="C757" s="20" t="s">
        <v>100</v>
      </c>
      <c r="D757" s="60">
        <v>7341</v>
      </c>
      <c r="E757" s="61" t="s">
        <v>101</v>
      </c>
      <c r="F757" s="62">
        <v>360</v>
      </c>
      <c r="G757" s="21">
        <v>360</v>
      </c>
      <c r="H757" s="22">
        <v>0</v>
      </c>
      <c r="I757" s="22">
        <f>'Calculs papier '!$H757*44/12</f>
        <v>0</v>
      </c>
    </row>
    <row r="758" spans="3:9" ht="14.25" customHeight="1" x14ac:dyDescent="0.15">
      <c r="C758" s="23" t="s">
        <v>123</v>
      </c>
      <c r="D758" s="24">
        <v>9383</v>
      </c>
      <c r="E758" s="25" t="s">
        <v>185</v>
      </c>
      <c r="F758" s="26">
        <v>360</v>
      </c>
      <c r="G758" s="27">
        <v>360</v>
      </c>
      <c r="H758" s="28">
        <v>0</v>
      </c>
      <c r="I758" s="22">
        <f>'Calculs papier '!$H758*44/12</f>
        <v>0</v>
      </c>
    </row>
    <row r="759" spans="3:9" ht="14.25" customHeight="1" x14ac:dyDescent="0.15">
      <c r="C759" s="20" t="s">
        <v>124</v>
      </c>
      <c r="D759" s="60">
        <v>8711</v>
      </c>
      <c r="E759" s="61" t="s">
        <v>192</v>
      </c>
      <c r="F759" s="62">
        <v>360</v>
      </c>
      <c r="G759" s="21">
        <v>360</v>
      </c>
      <c r="H759" s="22">
        <v>0</v>
      </c>
      <c r="I759" s="22">
        <f>'Calculs papier '!$H759*44/12</f>
        <v>0</v>
      </c>
    </row>
    <row r="760" spans="3:9" ht="14.25" customHeight="1" x14ac:dyDescent="0.15">
      <c r="C760" s="23" t="s">
        <v>124</v>
      </c>
      <c r="D760" s="24">
        <v>9242</v>
      </c>
      <c r="E760" s="25" t="s">
        <v>192</v>
      </c>
      <c r="F760" s="26">
        <v>360</v>
      </c>
      <c r="G760" s="27">
        <v>360</v>
      </c>
      <c r="H760" s="28">
        <v>0</v>
      </c>
      <c r="I760" s="22">
        <f>'Calculs papier '!$H760*44/12</f>
        <v>0</v>
      </c>
    </row>
    <row r="761" spans="3:9" ht="14.25" customHeight="1" x14ac:dyDescent="0.15">
      <c r="C761" s="20" t="s">
        <v>124</v>
      </c>
      <c r="D761" s="60">
        <v>9615</v>
      </c>
      <c r="E761" s="61" t="s">
        <v>192</v>
      </c>
      <c r="F761" s="62">
        <v>360</v>
      </c>
      <c r="G761" s="21">
        <v>360</v>
      </c>
      <c r="H761" s="22">
        <v>0</v>
      </c>
      <c r="I761" s="22">
        <f>'Calculs papier '!$H761*44/12</f>
        <v>0</v>
      </c>
    </row>
    <row r="762" spans="3:9" ht="14.25" customHeight="1" x14ac:dyDescent="0.15">
      <c r="C762" s="23" t="s">
        <v>95</v>
      </c>
      <c r="D762" s="24">
        <v>1003</v>
      </c>
      <c r="E762" s="25" t="s">
        <v>96</v>
      </c>
      <c r="F762" s="26">
        <v>360</v>
      </c>
      <c r="G762" s="27">
        <v>360</v>
      </c>
      <c r="H762" s="28">
        <v>0</v>
      </c>
      <c r="I762" s="22">
        <f>'Calculs papier '!$H762*44/12</f>
        <v>0</v>
      </c>
    </row>
    <row r="763" spans="3:9" ht="14.25" customHeight="1" x14ac:dyDescent="0.15">
      <c r="C763" s="20" t="s">
        <v>95</v>
      </c>
      <c r="D763" s="60">
        <v>1004</v>
      </c>
      <c r="E763" s="61" t="s">
        <v>96</v>
      </c>
      <c r="F763" s="62">
        <v>360</v>
      </c>
      <c r="G763" s="21">
        <v>360</v>
      </c>
      <c r="H763" s="22">
        <v>0</v>
      </c>
      <c r="I763" s="22">
        <f>'Calculs papier '!$H763*44/12</f>
        <v>0</v>
      </c>
    </row>
    <row r="764" spans="3:9" ht="14.25" customHeight="1" x14ac:dyDescent="0.15">
      <c r="C764" s="23" t="s">
        <v>95</v>
      </c>
      <c r="D764" s="24">
        <v>1016</v>
      </c>
      <c r="E764" s="25" t="s">
        <v>96</v>
      </c>
      <c r="F764" s="26">
        <v>360</v>
      </c>
      <c r="G764" s="27">
        <v>360</v>
      </c>
      <c r="H764" s="28">
        <v>0</v>
      </c>
      <c r="I764" s="22">
        <f>'Calculs papier '!$H764*44/12</f>
        <v>0</v>
      </c>
    </row>
    <row r="765" spans="3:9" ht="14.25" customHeight="1" x14ac:dyDescent="0.15">
      <c r="C765" s="23" t="s">
        <v>95</v>
      </c>
      <c r="D765" s="24">
        <v>2409</v>
      </c>
      <c r="E765" s="25" t="s">
        <v>96</v>
      </c>
      <c r="F765" s="26">
        <v>360</v>
      </c>
      <c r="G765" s="27">
        <v>360</v>
      </c>
      <c r="H765" s="28">
        <v>0</v>
      </c>
      <c r="I765" s="22">
        <f>'Calculs papier '!$H765*44/12</f>
        <v>0</v>
      </c>
    </row>
    <row r="766" spans="3:9" ht="14.25" customHeight="1" x14ac:dyDescent="0.15">
      <c r="C766" s="20" t="s">
        <v>95</v>
      </c>
      <c r="D766" s="60">
        <v>2410</v>
      </c>
      <c r="E766" s="61" t="s">
        <v>96</v>
      </c>
      <c r="F766" s="62">
        <v>360</v>
      </c>
      <c r="G766" s="21">
        <v>360</v>
      </c>
      <c r="H766" s="22">
        <v>0</v>
      </c>
      <c r="I766" s="22">
        <f>'Calculs papier '!$H766*44/12</f>
        <v>0</v>
      </c>
    </row>
    <row r="767" spans="3:9" ht="14.25" customHeight="1" x14ac:dyDescent="0.15">
      <c r="C767" s="23" t="s">
        <v>95</v>
      </c>
      <c r="D767" s="24">
        <v>3117</v>
      </c>
      <c r="E767" s="25" t="s">
        <v>96</v>
      </c>
      <c r="F767" s="26">
        <v>360</v>
      </c>
      <c r="G767" s="27">
        <v>360</v>
      </c>
      <c r="H767" s="28">
        <v>0</v>
      </c>
      <c r="I767" s="22">
        <f>'Calculs papier '!$H767*44/12</f>
        <v>0</v>
      </c>
    </row>
    <row r="768" spans="3:9" ht="14.25" customHeight="1" x14ac:dyDescent="0.15">
      <c r="C768" s="20" t="s">
        <v>95</v>
      </c>
      <c r="D768" s="60">
        <v>3212</v>
      </c>
      <c r="E768" s="61" t="s">
        <v>96</v>
      </c>
      <c r="F768" s="62">
        <v>360</v>
      </c>
      <c r="G768" s="21">
        <v>360</v>
      </c>
      <c r="H768" s="22">
        <v>0</v>
      </c>
      <c r="I768" s="22">
        <f>'Calculs papier '!$H768*44/12</f>
        <v>0</v>
      </c>
    </row>
    <row r="769" spans="3:9" ht="14.25" customHeight="1" x14ac:dyDescent="0.15">
      <c r="C769" s="20" t="s">
        <v>95</v>
      </c>
      <c r="D769" s="60">
        <v>5413</v>
      </c>
      <c r="E769" s="61" t="s">
        <v>96</v>
      </c>
      <c r="F769" s="62">
        <v>360</v>
      </c>
      <c r="G769" s="21">
        <v>360</v>
      </c>
      <c r="H769" s="22">
        <v>0</v>
      </c>
      <c r="I769" s="22">
        <f>'Calculs papier '!$H769*44/12</f>
        <v>0</v>
      </c>
    </row>
    <row r="770" spans="3:9" ht="14.25" customHeight="1" x14ac:dyDescent="0.15">
      <c r="C770" s="23" t="s">
        <v>95</v>
      </c>
      <c r="D770" s="24">
        <v>7558</v>
      </c>
      <c r="E770" s="25" t="s">
        <v>96</v>
      </c>
      <c r="F770" s="26">
        <v>360</v>
      </c>
      <c r="G770" s="27">
        <v>360</v>
      </c>
      <c r="H770" s="28">
        <v>0</v>
      </c>
      <c r="I770" s="22">
        <f>'Calculs papier '!$H770*44/12</f>
        <v>0</v>
      </c>
    </row>
    <row r="771" spans="3:9" ht="14.25" customHeight="1" x14ac:dyDescent="0.15">
      <c r="C771" s="20" t="s">
        <v>95</v>
      </c>
      <c r="D771" s="60">
        <v>8720</v>
      </c>
      <c r="E771" s="61" t="s">
        <v>96</v>
      </c>
      <c r="F771" s="62">
        <v>360</v>
      </c>
      <c r="G771" s="21">
        <v>360</v>
      </c>
      <c r="H771" s="22">
        <v>0</v>
      </c>
      <c r="I771" s="22">
        <f>'Calculs papier '!$H771*44/12</f>
        <v>0</v>
      </c>
    </row>
    <row r="772" spans="3:9" ht="14.25" customHeight="1" x14ac:dyDescent="0.15">
      <c r="C772" s="20" t="s">
        <v>95</v>
      </c>
      <c r="D772" s="60">
        <v>9142</v>
      </c>
      <c r="E772" s="61" t="s">
        <v>96</v>
      </c>
      <c r="F772" s="62">
        <v>360</v>
      </c>
      <c r="G772" s="21">
        <v>360</v>
      </c>
      <c r="H772" s="22">
        <v>0</v>
      </c>
      <c r="I772" s="22">
        <f>'Calculs papier '!$H772*44/12</f>
        <v>0</v>
      </c>
    </row>
    <row r="773" spans="3:9" ht="14.25" customHeight="1" x14ac:dyDescent="0.15">
      <c r="C773" s="20" t="s">
        <v>76</v>
      </c>
      <c r="D773" s="60">
        <v>2407</v>
      </c>
      <c r="E773" s="61" t="s">
        <v>125</v>
      </c>
      <c r="F773" s="62">
        <v>360</v>
      </c>
      <c r="G773" s="21">
        <v>360</v>
      </c>
      <c r="H773" s="22">
        <v>0</v>
      </c>
      <c r="I773" s="22">
        <f>'Calculs papier '!$H773*44/12</f>
        <v>0</v>
      </c>
    </row>
    <row r="774" spans="3:9" ht="14.25" customHeight="1" x14ac:dyDescent="0.15">
      <c r="C774" s="23" t="s">
        <v>76</v>
      </c>
      <c r="D774" s="24">
        <v>3210</v>
      </c>
      <c r="E774" s="25" t="s">
        <v>125</v>
      </c>
      <c r="F774" s="26">
        <v>360</v>
      </c>
      <c r="G774" s="27">
        <v>360</v>
      </c>
      <c r="H774" s="28">
        <v>0</v>
      </c>
      <c r="I774" s="22">
        <f>'Calculs papier '!$H774*44/12</f>
        <v>0</v>
      </c>
    </row>
    <row r="775" spans="3:9" ht="14.25" customHeight="1" x14ac:dyDescent="0.15">
      <c r="C775" s="20" t="s">
        <v>76</v>
      </c>
      <c r="D775" s="60">
        <v>5874</v>
      </c>
      <c r="E775" s="61" t="s">
        <v>125</v>
      </c>
      <c r="F775" s="62">
        <v>360</v>
      </c>
      <c r="G775" s="21">
        <v>360</v>
      </c>
      <c r="H775" s="22">
        <v>0</v>
      </c>
      <c r="I775" s="22">
        <f>'Calculs papier '!$H775*44/12</f>
        <v>0</v>
      </c>
    </row>
    <row r="776" spans="3:9" ht="14.25" customHeight="1" x14ac:dyDescent="0.15">
      <c r="C776" s="20" t="s">
        <v>76</v>
      </c>
      <c r="D776" s="60">
        <v>7907</v>
      </c>
      <c r="E776" s="61" t="s">
        <v>125</v>
      </c>
      <c r="F776" s="62">
        <v>360</v>
      </c>
      <c r="G776" s="21">
        <v>360</v>
      </c>
      <c r="H776" s="22">
        <v>0</v>
      </c>
      <c r="I776" s="22">
        <f>'Calculs papier '!$H776*44/12</f>
        <v>0</v>
      </c>
    </row>
    <row r="777" spans="3:9" ht="14.25" customHeight="1" x14ac:dyDescent="0.15">
      <c r="C777" s="20" t="s">
        <v>76</v>
      </c>
      <c r="D777" s="60">
        <v>8067</v>
      </c>
      <c r="E777" s="61" t="s">
        <v>125</v>
      </c>
      <c r="F777" s="62">
        <v>360</v>
      </c>
      <c r="G777" s="21">
        <v>360</v>
      </c>
      <c r="H777" s="22">
        <v>0</v>
      </c>
      <c r="I777" s="22">
        <f>'Calculs papier '!$H777*44/12</f>
        <v>0</v>
      </c>
    </row>
    <row r="778" spans="3:9" ht="14.25" customHeight="1" x14ac:dyDescent="0.15">
      <c r="C778" s="20" t="s">
        <v>76</v>
      </c>
      <c r="D778" s="60">
        <v>8216</v>
      </c>
      <c r="E778" s="61" t="s">
        <v>125</v>
      </c>
      <c r="F778" s="62">
        <v>360</v>
      </c>
      <c r="G778" s="21">
        <v>360</v>
      </c>
      <c r="H778" s="22">
        <v>0</v>
      </c>
      <c r="I778" s="22">
        <f>'Calculs papier '!$H778*44/12</f>
        <v>0</v>
      </c>
    </row>
    <row r="779" spans="3:9" ht="14.25" customHeight="1" x14ac:dyDescent="0.15">
      <c r="C779" s="20" t="s">
        <v>76</v>
      </c>
      <c r="D779" s="60">
        <v>9284</v>
      </c>
      <c r="E779" s="61" t="s">
        <v>125</v>
      </c>
      <c r="F779" s="62">
        <v>360</v>
      </c>
      <c r="G779" s="21">
        <v>360</v>
      </c>
      <c r="H779" s="22">
        <v>0</v>
      </c>
      <c r="I779" s="22">
        <f>'Calculs papier '!$H779*44/12</f>
        <v>0</v>
      </c>
    </row>
    <row r="780" spans="3:9" ht="14.25" customHeight="1" x14ac:dyDescent="0.15">
      <c r="C780" s="20" t="s">
        <v>135</v>
      </c>
      <c r="D780" s="60">
        <v>3837</v>
      </c>
      <c r="E780" s="61" t="s">
        <v>208</v>
      </c>
      <c r="F780" s="62">
        <v>360</v>
      </c>
      <c r="G780" s="21">
        <v>360</v>
      </c>
      <c r="H780" s="22">
        <v>0</v>
      </c>
      <c r="I780" s="22">
        <f>'Calculs papier '!$H780*44/12</f>
        <v>0</v>
      </c>
    </row>
    <row r="781" spans="3:9" ht="14.25" customHeight="1" x14ac:dyDescent="0.15">
      <c r="C781" s="23" t="s">
        <v>135</v>
      </c>
      <c r="D781" s="24">
        <v>9474</v>
      </c>
      <c r="E781" s="25" t="s">
        <v>208</v>
      </c>
      <c r="F781" s="26">
        <v>360</v>
      </c>
      <c r="G781" s="27">
        <v>360</v>
      </c>
      <c r="H781" s="28">
        <v>0</v>
      </c>
      <c r="I781" s="22">
        <f>'Calculs papier '!$H781*44/12</f>
        <v>0</v>
      </c>
    </row>
    <row r="782" spans="3:9" ht="14.25" customHeight="1" x14ac:dyDescent="0.15">
      <c r="C782" s="23" t="s">
        <v>140</v>
      </c>
      <c r="D782" s="24">
        <v>3854</v>
      </c>
      <c r="E782" s="25" t="s">
        <v>235</v>
      </c>
      <c r="F782" s="26">
        <v>360</v>
      </c>
      <c r="G782" s="27">
        <v>360</v>
      </c>
      <c r="H782" s="28">
        <v>0</v>
      </c>
      <c r="I782" s="22">
        <f>'Calculs papier '!$H782*44/12</f>
        <v>0</v>
      </c>
    </row>
    <row r="783" spans="3:9" ht="14.25" customHeight="1" x14ac:dyDescent="0.15">
      <c r="C783" s="20" t="s">
        <v>140</v>
      </c>
      <c r="D783" s="60">
        <v>8723</v>
      </c>
      <c r="E783" s="61" t="s">
        <v>235</v>
      </c>
      <c r="F783" s="62">
        <v>360</v>
      </c>
      <c r="G783" s="21">
        <v>360</v>
      </c>
      <c r="H783" s="22">
        <v>0</v>
      </c>
      <c r="I783" s="22">
        <f>'Calculs papier '!$H783*44/12</f>
        <v>0</v>
      </c>
    </row>
    <row r="784" spans="3:9" ht="14.25" customHeight="1" x14ac:dyDescent="0.15">
      <c r="C784" s="23" t="s">
        <v>141</v>
      </c>
      <c r="D784" s="24">
        <v>4521</v>
      </c>
      <c r="E784" s="25" t="s">
        <v>200</v>
      </c>
      <c r="F784" s="26">
        <v>360</v>
      </c>
      <c r="G784" s="27">
        <v>360</v>
      </c>
      <c r="H784" s="28">
        <v>0</v>
      </c>
      <c r="I784" s="22">
        <f>'Calculs papier '!$H784*44/12</f>
        <v>0</v>
      </c>
    </row>
    <row r="785" spans="3:9" ht="14.25" customHeight="1" x14ac:dyDescent="0.15">
      <c r="C785" s="20" t="s">
        <v>112</v>
      </c>
      <c r="D785" s="60">
        <v>5932</v>
      </c>
      <c r="E785" s="61" t="s">
        <v>113</v>
      </c>
      <c r="F785" s="62">
        <v>360</v>
      </c>
      <c r="G785" s="21">
        <v>360</v>
      </c>
      <c r="H785" s="22">
        <v>0</v>
      </c>
      <c r="I785" s="22">
        <f>'Calculs papier '!$H785*44/12</f>
        <v>0</v>
      </c>
    </row>
    <row r="786" spans="3:9" ht="14.25" customHeight="1" x14ac:dyDescent="0.15">
      <c r="C786" s="20" t="s">
        <v>112</v>
      </c>
      <c r="D786" s="60">
        <v>8601</v>
      </c>
      <c r="E786" s="61" t="s">
        <v>113</v>
      </c>
      <c r="F786" s="62">
        <v>360</v>
      </c>
      <c r="G786" s="21">
        <v>360</v>
      </c>
      <c r="H786" s="22">
        <v>0</v>
      </c>
      <c r="I786" s="22">
        <f>'Calculs papier '!$H786*44/12</f>
        <v>0</v>
      </c>
    </row>
    <row r="787" spans="3:9" ht="14.25" customHeight="1" x14ac:dyDescent="0.15">
      <c r="C787" s="23" t="s">
        <v>112</v>
      </c>
      <c r="D787" s="24">
        <v>9150</v>
      </c>
      <c r="E787" s="25" t="s">
        <v>113</v>
      </c>
      <c r="F787" s="26">
        <v>360</v>
      </c>
      <c r="G787" s="27">
        <v>360</v>
      </c>
      <c r="H787" s="28">
        <v>0</v>
      </c>
      <c r="I787" s="22">
        <f>'Calculs papier '!$H787*44/12</f>
        <v>0</v>
      </c>
    </row>
    <row r="788" spans="3:9" ht="14.25" customHeight="1" x14ac:dyDescent="0.15">
      <c r="C788" s="23" t="s">
        <v>142</v>
      </c>
      <c r="D788" s="24">
        <v>8127</v>
      </c>
      <c r="E788" s="25" t="s">
        <v>187</v>
      </c>
      <c r="F788" s="26">
        <v>360</v>
      </c>
      <c r="G788" s="27">
        <v>360</v>
      </c>
      <c r="H788" s="28">
        <v>0</v>
      </c>
      <c r="I788" s="22">
        <f>'Calculs papier '!$H788*44/12</f>
        <v>0</v>
      </c>
    </row>
    <row r="789" spans="3:9" ht="14.25" customHeight="1" x14ac:dyDescent="0.15">
      <c r="C789" s="23" t="s">
        <v>143</v>
      </c>
      <c r="D789" s="24">
        <v>8870</v>
      </c>
      <c r="E789" s="25" t="s">
        <v>214</v>
      </c>
      <c r="F789" s="26">
        <v>360</v>
      </c>
      <c r="G789" s="27">
        <v>360</v>
      </c>
      <c r="H789" s="28">
        <v>0</v>
      </c>
      <c r="I789" s="22">
        <f>'Calculs papier '!$H789*44/12</f>
        <v>0</v>
      </c>
    </row>
    <row r="790" spans="3:9" ht="14.25" customHeight="1" x14ac:dyDescent="0.15">
      <c r="C790" s="23" t="s">
        <v>104</v>
      </c>
      <c r="D790" s="24">
        <v>5650</v>
      </c>
      <c r="E790" s="25" t="s">
        <v>105</v>
      </c>
      <c r="F790" s="26">
        <v>360</v>
      </c>
      <c r="G790" s="27">
        <v>360</v>
      </c>
      <c r="H790" s="28">
        <v>0</v>
      </c>
      <c r="I790" s="22">
        <f>'Calculs papier '!$H790*44/12</f>
        <v>0</v>
      </c>
    </row>
    <row r="791" spans="3:9" ht="14.25" customHeight="1" x14ac:dyDescent="0.15">
      <c r="C791" s="23" t="s">
        <v>146</v>
      </c>
      <c r="D791" s="24">
        <v>3827</v>
      </c>
      <c r="E791" s="25" t="s">
        <v>195</v>
      </c>
      <c r="F791" s="26">
        <v>360</v>
      </c>
      <c r="G791" s="27">
        <v>360</v>
      </c>
      <c r="H791" s="28">
        <v>0</v>
      </c>
      <c r="I791" s="22">
        <f>'Calculs papier '!$H791*44/12</f>
        <v>0</v>
      </c>
    </row>
    <row r="792" spans="3:9" ht="14.25" customHeight="1" x14ac:dyDescent="0.15">
      <c r="C792" s="23" t="s">
        <v>149</v>
      </c>
      <c r="D792" s="24">
        <v>3810</v>
      </c>
      <c r="E792" s="25" t="s">
        <v>206</v>
      </c>
      <c r="F792" s="26">
        <v>360</v>
      </c>
      <c r="G792" s="27">
        <v>360</v>
      </c>
      <c r="H792" s="28">
        <v>0</v>
      </c>
      <c r="I792" s="22">
        <f>'Calculs papier '!$H792*44/12</f>
        <v>0</v>
      </c>
    </row>
    <row r="793" spans="3:9" ht="14.25" customHeight="1" x14ac:dyDescent="0.15">
      <c r="C793" s="20" t="s">
        <v>149</v>
      </c>
      <c r="D793" s="60">
        <v>7600</v>
      </c>
      <c r="E793" s="61" t="s">
        <v>206</v>
      </c>
      <c r="F793" s="62">
        <v>360</v>
      </c>
      <c r="G793" s="21">
        <v>360</v>
      </c>
      <c r="H793" s="22">
        <v>0</v>
      </c>
      <c r="I793" s="22">
        <f>'Calculs papier '!$H793*44/12</f>
        <v>0</v>
      </c>
    </row>
    <row r="794" spans="3:9" ht="14.25" customHeight="1" x14ac:dyDescent="0.15">
      <c r="C794" s="23" t="s">
        <v>127</v>
      </c>
      <c r="D794" s="24">
        <v>2643</v>
      </c>
      <c r="E794" s="25" t="s">
        <v>128</v>
      </c>
      <c r="F794" s="26">
        <v>360</v>
      </c>
      <c r="G794" s="27">
        <v>360</v>
      </c>
      <c r="H794" s="28">
        <v>0</v>
      </c>
      <c r="I794" s="22">
        <f>'Calculs papier '!$H794*44/12</f>
        <v>0</v>
      </c>
    </row>
    <row r="795" spans="3:9" ht="14.25" customHeight="1" x14ac:dyDescent="0.15">
      <c r="C795" s="20" t="s">
        <v>157</v>
      </c>
      <c r="D795" s="60">
        <v>8530</v>
      </c>
      <c r="E795" s="61" t="s">
        <v>197</v>
      </c>
      <c r="F795" s="62">
        <v>360</v>
      </c>
      <c r="G795" s="21">
        <v>360</v>
      </c>
      <c r="H795" s="22">
        <v>0</v>
      </c>
      <c r="I795" s="22">
        <f>'Calculs papier '!$H795*44/12</f>
        <v>0</v>
      </c>
    </row>
    <row r="796" spans="3:9" ht="14.25" customHeight="1" x14ac:dyDescent="0.15">
      <c r="C796" s="23" t="s">
        <v>159</v>
      </c>
      <c r="D796" s="24">
        <v>3008</v>
      </c>
      <c r="E796" s="25" t="s">
        <v>186</v>
      </c>
      <c r="F796" s="26">
        <v>360</v>
      </c>
      <c r="G796" s="27">
        <v>360</v>
      </c>
      <c r="H796" s="28">
        <v>0</v>
      </c>
      <c r="I796" s="22">
        <f>'Calculs papier '!$H796*44/12</f>
        <v>0</v>
      </c>
    </row>
    <row r="797" spans="3:9" ht="14.25" customHeight="1" x14ac:dyDescent="0.15">
      <c r="C797" s="23" t="s">
        <v>159</v>
      </c>
      <c r="D797" s="24">
        <v>3026</v>
      </c>
      <c r="E797" s="25" t="s">
        <v>186</v>
      </c>
      <c r="F797" s="26">
        <v>360</v>
      </c>
      <c r="G797" s="27">
        <v>360</v>
      </c>
      <c r="H797" s="28">
        <v>0</v>
      </c>
      <c r="I797" s="22">
        <f>'Calculs papier '!$H797*44/12</f>
        <v>0</v>
      </c>
    </row>
    <row r="798" spans="3:9" ht="14.25" customHeight="1" x14ac:dyDescent="0.15">
      <c r="C798" s="20" t="s">
        <v>159</v>
      </c>
      <c r="D798" s="60">
        <v>7556</v>
      </c>
      <c r="E798" s="61" t="s">
        <v>186</v>
      </c>
      <c r="F798" s="62">
        <v>360</v>
      </c>
      <c r="G798" s="21">
        <v>360</v>
      </c>
      <c r="H798" s="22">
        <v>0</v>
      </c>
      <c r="I798" s="22">
        <f>'Calculs papier '!$H798*44/12</f>
        <v>0</v>
      </c>
    </row>
    <row r="799" spans="3:9" ht="14.25" customHeight="1" x14ac:dyDescent="0.15">
      <c r="C799" s="23" t="s">
        <v>161</v>
      </c>
      <c r="D799" s="24">
        <v>3829</v>
      </c>
      <c r="E799" s="25" t="s">
        <v>196</v>
      </c>
      <c r="F799" s="26">
        <v>360</v>
      </c>
      <c r="G799" s="27">
        <v>360</v>
      </c>
      <c r="H799" s="28">
        <v>0</v>
      </c>
      <c r="I799" s="22">
        <f>'Calculs papier '!$H799*44/12</f>
        <v>0</v>
      </c>
    </row>
    <row r="800" spans="3:9" ht="14.25" customHeight="1" x14ac:dyDescent="0.15">
      <c r="C800" s="20" t="s">
        <v>161</v>
      </c>
      <c r="D800" s="60">
        <v>8874</v>
      </c>
      <c r="E800" s="61" t="s">
        <v>196</v>
      </c>
      <c r="F800" s="62">
        <v>360</v>
      </c>
      <c r="G800" s="21">
        <v>360</v>
      </c>
      <c r="H800" s="22">
        <v>0</v>
      </c>
      <c r="I800" s="22">
        <f>'Calculs papier '!$H800*44/12</f>
        <v>0</v>
      </c>
    </row>
    <row r="801" spans="3:9" ht="14.25" customHeight="1" x14ac:dyDescent="0.15">
      <c r="C801" s="23" t="s">
        <v>166</v>
      </c>
      <c r="D801" s="24">
        <v>3818</v>
      </c>
      <c r="E801" s="25" t="s">
        <v>181</v>
      </c>
      <c r="F801" s="26">
        <v>360</v>
      </c>
      <c r="G801" s="27">
        <v>360</v>
      </c>
      <c r="H801" s="28">
        <v>0</v>
      </c>
      <c r="I801" s="22">
        <f>'Calculs papier '!$H801*44/12</f>
        <v>0</v>
      </c>
    </row>
    <row r="802" spans="3:9" ht="14.25" customHeight="1" x14ac:dyDescent="0.15">
      <c r="C802" s="20" t="s">
        <v>133</v>
      </c>
      <c r="D802" s="60">
        <v>2406</v>
      </c>
      <c r="E802" s="61" t="s">
        <v>134</v>
      </c>
      <c r="F802" s="62">
        <v>360</v>
      </c>
      <c r="G802" s="21">
        <v>360</v>
      </c>
      <c r="H802" s="22">
        <v>0</v>
      </c>
      <c r="I802" s="22">
        <f>'Calculs papier '!$H802*44/12</f>
        <v>0</v>
      </c>
    </row>
    <row r="803" spans="3:9" ht="14.25" customHeight="1" x14ac:dyDescent="0.15">
      <c r="C803" s="23" t="s">
        <v>133</v>
      </c>
      <c r="D803" s="24">
        <v>2407</v>
      </c>
      <c r="E803" s="25" t="s">
        <v>134</v>
      </c>
      <c r="F803" s="26">
        <v>360</v>
      </c>
      <c r="G803" s="27">
        <v>360</v>
      </c>
      <c r="H803" s="28">
        <v>0</v>
      </c>
      <c r="I803" s="22">
        <f>'Calculs papier '!$H803*44/12</f>
        <v>0</v>
      </c>
    </row>
    <row r="804" spans="3:9" ht="14.25" customHeight="1" x14ac:dyDescent="0.15">
      <c r="C804" s="20" t="s">
        <v>120</v>
      </c>
      <c r="D804" s="60">
        <v>3817</v>
      </c>
      <c r="E804" s="61" t="s">
        <v>121</v>
      </c>
      <c r="F804" s="62">
        <v>360</v>
      </c>
      <c r="G804" s="21">
        <v>360</v>
      </c>
      <c r="H804" s="22">
        <v>0</v>
      </c>
      <c r="I804" s="22">
        <f>'Calculs papier '!$H804*44/12</f>
        <v>0</v>
      </c>
    </row>
    <row r="805" spans="3:9" ht="14.25" customHeight="1" x14ac:dyDescent="0.15">
      <c r="C805" s="20" t="s">
        <v>120</v>
      </c>
      <c r="D805" s="60">
        <v>7865</v>
      </c>
      <c r="E805" s="61" t="s">
        <v>121</v>
      </c>
      <c r="F805" s="62">
        <v>360</v>
      </c>
      <c r="G805" s="21">
        <v>360</v>
      </c>
      <c r="H805" s="22">
        <v>0</v>
      </c>
      <c r="I805" s="22">
        <f>'Calculs papier '!$H805*44/12</f>
        <v>0</v>
      </c>
    </row>
    <row r="806" spans="3:9" ht="14.25" customHeight="1" x14ac:dyDescent="0.15">
      <c r="C806" s="23" t="s">
        <v>174</v>
      </c>
      <c r="D806" s="24">
        <v>3816</v>
      </c>
      <c r="E806" s="25" t="s">
        <v>189</v>
      </c>
      <c r="F806" s="26">
        <v>360</v>
      </c>
      <c r="G806" s="27">
        <v>360</v>
      </c>
      <c r="H806" s="28">
        <v>0</v>
      </c>
      <c r="I806" s="22">
        <f>'Calculs papier '!$H806*44/12</f>
        <v>0</v>
      </c>
    </row>
    <row r="807" spans="3:9" ht="14.25" customHeight="1" x14ac:dyDescent="0.15">
      <c r="C807" s="23" t="s">
        <v>174</v>
      </c>
      <c r="D807" s="24">
        <v>7223</v>
      </c>
      <c r="E807" s="25" t="s">
        <v>189</v>
      </c>
      <c r="F807" s="26">
        <v>360</v>
      </c>
      <c r="G807" s="27">
        <v>360</v>
      </c>
      <c r="H807" s="28">
        <v>0</v>
      </c>
      <c r="I807" s="22">
        <f>'Calculs papier '!$H807*44/12</f>
        <v>0</v>
      </c>
    </row>
    <row r="808" spans="3:9" ht="14.25" customHeight="1" x14ac:dyDescent="0.15">
      <c r="C808" s="20" t="s">
        <v>175</v>
      </c>
      <c r="D808" s="60">
        <v>5808</v>
      </c>
      <c r="E808" s="61" t="s">
        <v>204</v>
      </c>
      <c r="F808" s="62">
        <v>360</v>
      </c>
      <c r="G808" s="21">
        <v>360</v>
      </c>
      <c r="H808" s="22">
        <v>0</v>
      </c>
      <c r="I808" s="22">
        <f>'Calculs papier '!$H808*44/12</f>
        <v>0</v>
      </c>
    </row>
    <row r="809" spans="3:9" ht="14.25" customHeight="1" x14ac:dyDescent="0.15">
      <c r="C809" s="20" t="s">
        <v>175</v>
      </c>
      <c r="D809" s="60">
        <v>5922</v>
      </c>
      <c r="E809" s="61" t="s">
        <v>204</v>
      </c>
      <c r="F809" s="62">
        <v>360</v>
      </c>
      <c r="G809" s="21">
        <v>360</v>
      </c>
      <c r="H809" s="22">
        <v>0</v>
      </c>
      <c r="I809" s="22">
        <f>'Calculs papier '!$H809*44/12</f>
        <v>0</v>
      </c>
    </row>
    <row r="810" spans="3:9" ht="14.25" customHeight="1" x14ac:dyDescent="0.15">
      <c r="C810" s="20" t="s">
        <v>175</v>
      </c>
      <c r="D810" s="60">
        <v>7900</v>
      </c>
      <c r="E810" s="61" t="s">
        <v>204</v>
      </c>
      <c r="F810" s="62">
        <v>360</v>
      </c>
      <c r="G810" s="21">
        <v>360</v>
      </c>
      <c r="H810" s="22">
        <v>0</v>
      </c>
      <c r="I810" s="22">
        <f>'Calculs papier '!$H810*44/12</f>
        <v>0</v>
      </c>
    </row>
    <row r="811" spans="3:9" ht="14.25" customHeight="1" x14ac:dyDescent="0.15">
      <c r="C811" s="23" t="s">
        <v>175</v>
      </c>
      <c r="D811" s="24">
        <v>8656</v>
      </c>
      <c r="E811" s="25" t="s">
        <v>204</v>
      </c>
      <c r="F811" s="26">
        <v>360</v>
      </c>
      <c r="G811" s="27">
        <v>360</v>
      </c>
      <c r="H811" s="28">
        <v>0</v>
      </c>
      <c r="I811" s="22">
        <f>'Calculs papier '!$H811*44/12</f>
        <v>0</v>
      </c>
    </row>
    <row r="812" spans="3:9" ht="14.25" customHeight="1" x14ac:dyDescent="0.15">
      <c r="C812" s="20" t="s">
        <v>175</v>
      </c>
      <c r="D812" s="60">
        <v>9516</v>
      </c>
      <c r="E812" s="61" t="s">
        <v>204</v>
      </c>
      <c r="F812" s="62">
        <v>360</v>
      </c>
      <c r="G812" s="21">
        <v>360</v>
      </c>
      <c r="H812" s="22">
        <v>0</v>
      </c>
      <c r="I812" s="22">
        <f>'Calculs papier '!$H812*44/12</f>
        <v>0</v>
      </c>
    </row>
    <row r="813" spans="3:9" ht="14.25" customHeight="1" x14ac:dyDescent="0.15">
      <c r="C813" s="20" t="s">
        <v>177</v>
      </c>
      <c r="D813" s="60">
        <v>5871</v>
      </c>
      <c r="E813" s="61" t="s">
        <v>236</v>
      </c>
      <c r="F813" s="62">
        <v>360</v>
      </c>
      <c r="G813" s="21">
        <v>360</v>
      </c>
      <c r="H813" s="22">
        <v>0</v>
      </c>
      <c r="I813" s="22">
        <f>'Calculs papier '!$H813*44/12</f>
        <v>0</v>
      </c>
    </row>
    <row r="814" spans="3:9" ht="14.25" customHeight="1" x14ac:dyDescent="0.15">
      <c r="C814" s="23" t="s">
        <v>178</v>
      </c>
      <c r="D814" s="24">
        <v>3832</v>
      </c>
      <c r="E814" s="25" t="s">
        <v>190</v>
      </c>
      <c r="F814" s="26">
        <v>360</v>
      </c>
      <c r="G814" s="27">
        <v>360</v>
      </c>
      <c r="H814" s="28">
        <v>0</v>
      </c>
      <c r="I814" s="22">
        <f>'Calculs papier '!$H814*44/12</f>
        <v>0</v>
      </c>
    </row>
    <row r="815" spans="3:9" ht="14.25" customHeight="1" x14ac:dyDescent="0.15">
      <c r="C815" s="20" t="s">
        <v>170</v>
      </c>
      <c r="D815" s="60">
        <v>5522</v>
      </c>
      <c r="E815" s="61" t="s">
        <v>171</v>
      </c>
      <c r="F815" s="62">
        <v>360</v>
      </c>
      <c r="G815" s="21">
        <v>360</v>
      </c>
      <c r="H815" s="22">
        <v>0</v>
      </c>
      <c r="I815" s="22">
        <f>'Calculs papier '!$H815*44/12</f>
        <v>0</v>
      </c>
    </row>
    <row r="816" spans="3:9" ht="14.25" customHeight="1" x14ac:dyDescent="0.15">
      <c r="C816" s="20" t="s">
        <v>180</v>
      </c>
      <c r="D816" s="60">
        <v>3833</v>
      </c>
      <c r="E816" s="61" t="s">
        <v>212</v>
      </c>
      <c r="F816" s="62">
        <v>360</v>
      </c>
      <c r="G816" s="21">
        <v>360</v>
      </c>
      <c r="H816" s="22">
        <v>0</v>
      </c>
      <c r="I816" s="22">
        <f>'Calculs papier '!$H816*44/12</f>
        <v>0</v>
      </c>
    </row>
    <row r="817" spans="3:9" ht="14.25" customHeight="1" x14ac:dyDescent="0.15">
      <c r="C817" s="20" t="s">
        <v>109</v>
      </c>
      <c r="D817" s="60">
        <v>8802</v>
      </c>
      <c r="E817" s="61" t="s">
        <v>110</v>
      </c>
      <c r="F817" s="62">
        <v>360</v>
      </c>
      <c r="G817" s="21">
        <v>360</v>
      </c>
      <c r="H817" s="22">
        <v>0</v>
      </c>
      <c r="I817" s="22">
        <f>'Calculs papier '!$H817*44/12</f>
        <v>0</v>
      </c>
    </row>
    <row r="818" spans="3:9" ht="14.25" customHeight="1" x14ac:dyDescent="0.15">
      <c r="C818" s="23" t="s">
        <v>87</v>
      </c>
      <c r="D818" s="24">
        <v>2215</v>
      </c>
      <c r="E818" s="25" t="s">
        <v>88</v>
      </c>
      <c r="F818" s="26">
        <v>360</v>
      </c>
      <c r="G818" s="27">
        <v>360</v>
      </c>
      <c r="H818" s="28">
        <v>0</v>
      </c>
      <c r="I818" s="22">
        <f>'Calculs papier '!$H818*44/12</f>
        <v>0</v>
      </c>
    </row>
    <row r="819" spans="3:9" ht="14.25" customHeight="1" x14ac:dyDescent="0.15">
      <c r="C819" s="20" t="s">
        <v>87</v>
      </c>
      <c r="D819" s="60">
        <v>2216</v>
      </c>
      <c r="E819" s="61" t="s">
        <v>88</v>
      </c>
      <c r="F819" s="62">
        <v>360</v>
      </c>
      <c r="G819" s="21">
        <v>360</v>
      </c>
      <c r="H819" s="22">
        <v>0</v>
      </c>
      <c r="I819" s="22">
        <f>'Calculs papier '!$H819*44/12</f>
        <v>0</v>
      </c>
    </row>
    <row r="820" spans="3:9" ht="14.25" customHeight="1" x14ac:dyDescent="0.15">
      <c r="C820" s="20" t="s">
        <v>87</v>
      </c>
      <c r="D820" s="60">
        <v>2915</v>
      </c>
      <c r="E820" s="61" t="s">
        <v>88</v>
      </c>
      <c r="F820" s="62">
        <v>360</v>
      </c>
      <c r="G820" s="21">
        <v>360</v>
      </c>
      <c r="H820" s="22">
        <v>0</v>
      </c>
      <c r="I820" s="22">
        <f>'Calculs papier '!$H820*44/12</f>
        <v>0</v>
      </c>
    </row>
    <row r="821" spans="3:9" ht="14.25" customHeight="1" x14ac:dyDescent="0.15">
      <c r="C821" s="23" t="s">
        <v>87</v>
      </c>
      <c r="D821" s="24">
        <v>2917</v>
      </c>
      <c r="E821" s="25" t="s">
        <v>88</v>
      </c>
      <c r="F821" s="26">
        <v>360</v>
      </c>
      <c r="G821" s="27">
        <v>360</v>
      </c>
      <c r="H821" s="28">
        <v>0</v>
      </c>
      <c r="I821" s="22">
        <f>'Calculs papier '!$H821*44/12</f>
        <v>0</v>
      </c>
    </row>
    <row r="822" spans="3:9" ht="14.25" customHeight="1" x14ac:dyDescent="0.15">
      <c r="C822" s="23" t="s">
        <v>87</v>
      </c>
      <c r="D822" s="24">
        <v>4235</v>
      </c>
      <c r="E822" s="25" t="s">
        <v>88</v>
      </c>
      <c r="F822" s="26">
        <v>360</v>
      </c>
      <c r="G822" s="27">
        <v>360</v>
      </c>
      <c r="H822" s="28">
        <v>0</v>
      </c>
      <c r="I822" s="22">
        <f>'Calculs papier '!$H822*44/12</f>
        <v>0</v>
      </c>
    </row>
    <row r="823" spans="3:9" ht="14.25" customHeight="1" x14ac:dyDescent="0.15">
      <c r="C823" s="20" t="s">
        <v>87</v>
      </c>
      <c r="D823" s="60">
        <v>4401</v>
      </c>
      <c r="E823" s="61" t="s">
        <v>88</v>
      </c>
      <c r="F823" s="62">
        <v>360</v>
      </c>
      <c r="G823" s="21">
        <v>360</v>
      </c>
      <c r="H823" s="22">
        <v>0</v>
      </c>
      <c r="I823" s="22">
        <f>'Calculs papier '!$H823*44/12</f>
        <v>0</v>
      </c>
    </row>
    <row r="824" spans="3:9" ht="14.25" customHeight="1" x14ac:dyDescent="0.15">
      <c r="C824" s="23" t="s">
        <v>87</v>
      </c>
      <c r="D824" s="24">
        <v>5514</v>
      </c>
      <c r="E824" s="25" t="s">
        <v>88</v>
      </c>
      <c r="F824" s="26">
        <v>360</v>
      </c>
      <c r="G824" s="27">
        <v>360</v>
      </c>
      <c r="H824" s="28">
        <v>0</v>
      </c>
      <c r="I824" s="22">
        <f>'Calculs papier '!$H824*44/12</f>
        <v>0</v>
      </c>
    </row>
    <row r="825" spans="3:9" ht="14.25" customHeight="1" x14ac:dyDescent="0.15">
      <c r="C825" s="23" t="s">
        <v>87</v>
      </c>
      <c r="D825" s="24">
        <v>8475</v>
      </c>
      <c r="E825" s="25" t="s">
        <v>88</v>
      </c>
      <c r="F825" s="26">
        <v>360</v>
      </c>
      <c r="G825" s="27">
        <v>360</v>
      </c>
      <c r="H825" s="28">
        <v>0</v>
      </c>
      <c r="I825" s="22">
        <f>'Calculs papier '!$H825*44/12</f>
        <v>0</v>
      </c>
    </row>
    <row r="826" spans="3:9" ht="14.25" customHeight="1" x14ac:dyDescent="0.15">
      <c r="C826" s="23" t="s">
        <v>183</v>
      </c>
      <c r="D826" s="24">
        <v>3834</v>
      </c>
      <c r="E826" s="25" t="s">
        <v>215</v>
      </c>
      <c r="F826" s="26">
        <v>360</v>
      </c>
      <c r="G826" s="27">
        <v>360</v>
      </c>
      <c r="H826" s="28">
        <v>0</v>
      </c>
      <c r="I826" s="22">
        <f>'Calculs papier '!$H826*44/12</f>
        <v>0</v>
      </c>
    </row>
    <row r="827" spans="3:9" ht="14.25" customHeight="1" x14ac:dyDescent="0.15">
      <c r="C827" s="23" t="s">
        <v>144</v>
      </c>
      <c r="D827" s="24">
        <v>3811</v>
      </c>
      <c r="E827" s="25" t="s">
        <v>145</v>
      </c>
      <c r="F827" s="26">
        <v>360</v>
      </c>
      <c r="G827" s="27">
        <v>360</v>
      </c>
      <c r="H827" s="28">
        <v>0</v>
      </c>
      <c r="I827" s="22">
        <f>'Calculs papier '!$H827*44/12</f>
        <v>0</v>
      </c>
    </row>
    <row r="828" spans="3:9" ht="14.25" customHeight="1" x14ac:dyDescent="0.15">
      <c r="C828" s="23" t="s">
        <v>144</v>
      </c>
      <c r="D828" s="24">
        <v>5735</v>
      </c>
      <c r="E828" s="25" t="s">
        <v>145</v>
      </c>
      <c r="F828" s="26">
        <v>360</v>
      </c>
      <c r="G828" s="27">
        <v>360</v>
      </c>
      <c r="H828" s="28">
        <v>0</v>
      </c>
      <c r="I828" s="22">
        <f>'Calculs papier '!$H828*44/12</f>
        <v>0</v>
      </c>
    </row>
    <row r="829" spans="3:9" ht="14.25" customHeight="1" x14ac:dyDescent="0.15">
      <c r="C829" s="20" t="s">
        <v>144</v>
      </c>
      <c r="D829" s="60">
        <v>7113</v>
      </c>
      <c r="E829" s="61" t="s">
        <v>145</v>
      </c>
      <c r="F829" s="62">
        <v>360</v>
      </c>
      <c r="G829" s="21">
        <v>360</v>
      </c>
      <c r="H829" s="22">
        <v>0</v>
      </c>
      <c r="I829" s="22">
        <f>'Calculs papier '!$H829*44/12</f>
        <v>0</v>
      </c>
    </row>
    <row r="830" spans="3:9" ht="14.25" customHeight="1" x14ac:dyDescent="0.15">
      <c r="C830" s="23" t="s">
        <v>144</v>
      </c>
      <c r="D830" s="24">
        <v>8677</v>
      </c>
      <c r="E830" s="25" t="s">
        <v>145</v>
      </c>
      <c r="F830" s="26">
        <v>360</v>
      </c>
      <c r="G830" s="27">
        <v>360</v>
      </c>
      <c r="H830" s="28">
        <v>0</v>
      </c>
      <c r="I830" s="22">
        <f>'Calculs papier '!$H830*44/12</f>
        <v>0</v>
      </c>
    </row>
    <row r="831" spans="3:9" ht="14.25" customHeight="1" x14ac:dyDescent="0.15">
      <c r="C831" s="20" t="s">
        <v>144</v>
      </c>
      <c r="D831" s="60">
        <v>9763</v>
      </c>
      <c r="E831" s="61" t="s">
        <v>145</v>
      </c>
      <c r="F831" s="62">
        <v>360</v>
      </c>
      <c r="G831" s="21">
        <v>360</v>
      </c>
      <c r="H831" s="22">
        <v>0</v>
      </c>
      <c r="I831" s="22">
        <f>'Calculs papier '!$H831*44/12</f>
        <v>0</v>
      </c>
    </row>
    <row r="832" spans="3:9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</sheetData>
  <mergeCells count="1">
    <mergeCell ref="C4:I4"/>
  </mergeCells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baseColWidth="10" defaultColWidth="12.6640625" defaultRowHeight="15" customHeight="1" x14ac:dyDescent="0.15"/>
  <cols>
    <col min="1" max="1" width="26.33203125" customWidth="1"/>
    <col min="2" max="3" width="10.1640625" customWidth="1"/>
    <col min="4" max="4" width="26.33203125" customWidth="1"/>
    <col min="5" max="6" width="10.5" customWidth="1"/>
    <col min="8" max="26" width="10" customWidth="1"/>
  </cols>
  <sheetData>
    <row r="1" spans="1:26" ht="15" customHeight="1" x14ac:dyDescent="0.15">
      <c r="A1" s="23"/>
      <c r="B1" s="23"/>
      <c r="C1" s="23"/>
      <c r="D1" s="23"/>
      <c r="E1" s="69" t="s">
        <v>78</v>
      </c>
      <c r="F1" s="70"/>
      <c r="G1" s="70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37.5" customHeight="1" x14ac:dyDescent="0.15">
      <c r="A2" s="30"/>
      <c r="B2" s="30"/>
      <c r="C2" s="30"/>
      <c r="D2" s="31" t="s">
        <v>82</v>
      </c>
      <c r="E2" s="71" t="s">
        <v>237</v>
      </c>
      <c r="F2" s="72"/>
      <c r="G2" s="73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2" customHeight="1" x14ac:dyDescent="0.15">
      <c r="A3" s="33"/>
      <c r="B3" s="33"/>
      <c r="C3" s="33"/>
      <c r="D3" s="34"/>
      <c r="E3" s="35" t="s">
        <v>238</v>
      </c>
      <c r="F3" s="35" t="s">
        <v>239</v>
      </c>
      <c r="G3" s="36" t="s">
        <v>240</v>
      </c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 ht="12" customHeight="1" x14ac:dyDescent="0.15">
      <c r="A4" s="37" t="s">
        <v>241</v>
      </c>
      <c r="B4" s="30" t="s">
        <v>80</v>
      </c>
      <c r="C4" s="38" t="s">
        <v>84</v>
      </c>
      <c r="D4" s="39" t="s">
        <v>242</v>
      </c>
      <c r="E4" s="40" t="s">
        <v>243</v>
      </c>
      <c r="F4" s="41" t="s">
        <v>244</v>
      </c>
      <c r="G4" s="42" t="s">
        <v>85</v>
      </c>
      <c r="H4" s="29" t="s">
        <v>86</v>
      </c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spans="1:26" ht="15.75" customHeight="1" x14ac:dyDescent="0.15">
      <c r="A5" s="37" t="s">
        <v>245</v>
      </c>
      <c r="B5" s="43" t="s">
        <v>94</v>
      </c>
      <c r="C5" s="44">
        <v>3125</v>
      </c>
      <c r="D5" s="45" t="e">
        <v>#N/A</v>
      </c>
      <c r="E5" s="46" t="s">
        <v>246</v>
      </c>
      <c r="F5" s="47" t="s">
        <v>246</v>
      </c>
      <c r="G5" s="48" t="e">
        <v>#VALUE!</v>
      </c>
      <c r="H5" s="22" t="e">
        <f>'BV Calculs papier'!$G5*44/12</f>
        <v>#VALUE!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 ht="15.75" customHeight="1" x14ac:dyDescent="0.15">
      <c r="A6" s="37" t="s">
        <v>247</v>
      </c>
      <c r="B6" s="23" t="s">
        <v>94</v>
      </c>
      <c r="C6" s="24">
        <v>3809</v>
      </c>
      <c r="D6" s="25" t="e">
        <v>#N/A</v>
      </c>
      <c r="E6" s="26" t="s">
        <v>246</v>
      </c>
      <c r="F6" s="27" t="s">
        <v>246</v>
      </c>
      <c r="G6" s="28" t="e">
        <v>#VALUE!</v>
      </c>
      <c r="H6" s="22" t="e">
        <f>'BV Calculs papier'!$G6*44/12</f>
        <v>#VALUE!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spans="1:26" ht="15.75" customHeight="1" x14ac:dyDescent="0.15">
      <c r="A7" s="37" t="s">
        <v>248</v>
      </c>
      <c r="B7" s="20" t="s">
        <v>94</v>
      </c>
      <c r="C7" s="60">
        <v>6261</v>
      </c>
      <c r="D7" s="61" t="e">
        <v>#N/A</v>
      </c>
      <c r="E7" s="62" t="s">
        <v>246</v>
      </c>
      <c r="F7" s="21" t="s">
        <v>246</v>
      </c>
      <c r="G7" s="22" t="e">
        <v>#VALUE!</v>
      </c>
      <c r="H7" s="22" t="e">
        <f>'BV Calculs papier'!$G7*44/12</f>
        <v>#VALUE!</v>
      </c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spans="1:26" ht="15.75" customHeight="1" x14ac:dyDescent="0.15">
      <c r="A8" s="37" t="s">
        <v>249</v>
      </c>
      <c r="B8" s="23" t="s">
        <v>94</v>
      </c>
      <c r="C8" s="24">
        <v>7322</v>
      </c>
      <c r="D8" s="25" t="e">
        <v>#N/A</v>
      </c>
      <c r="E8" s="26" t="s">
        <v>246</v>
      </c>
      <c r="F8" s="27" t="s">
        <v>246</v>
      </c>
      <c r="G8" s="28" t="e">
        <v>#VALUE!</v>
      </c>
      <c r="H8" s="22" t="e">
        <f>'BV Calculs papier'!$G8*44/12</f>
        <v>#VALUE!</v>
      </c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spans="1:26" ht="15.75" customHeight="1" x14ac:dyDescent="0.15">
      <c r="A9" s="37" t="s">
        <v>250</v>
      </c>
      <c r="B9" s="20" t="s">
        <v>94</v>
      </c>
      <c r="C9" s="60">
        <v>7360</v>
      </c>
      <c r="D9" s="61" t="e">
        <v>#N/A</v>
      </c>
      <c r="E9" s="62" t="s">
        <v>246</v>
      </c>
      <c r="F9" s="21" t="s">
        <v>246</v>
      </c>
      <c r="G9" s="22" t="e">
        <v>#VALUE!</v>
      </c>
      <c r="H9" s="22" t="e">
        <f>'BV Calculs papier'!$G9*44/12</f>
        <v>#VALUE!</v>
      </c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spans="1:26" ht="15.75" customHeight="1" x14ac:dyDescent="0.15">
      <c r="A10" s="37" t="s">
        <v>251</v>
      </c>
      <c r="B10" s="23" t="s">
        <v>94</v>
      </c>
      <c r="C10" s="24">
        <v>7922</v>
      </c>
      <c r="D10" s="25" t="e">
        <v>#N/A</v>
      </c>
      <c r="E10" s="26" t="s">
        <v>246</v>
      </c>
      <c r="F10" s="27" t="s">
        <v>246</v>
      </c>
      <c r="G10" s="28" t="e">
        <v>#VALUE!</v>
      </c>
      <c r="H10" s="22" t="e">
        <f>'BV Calculs papier'!$G10*44/12</f>
        <v>#VALUE!</v>
      </c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spans="1:26" ht="15.75" customHeight="1" x14ac:dyDescent="0.15">
      <c r="A11" s="37" t="s">
        <v>252</v>
      </c>
      <c r="B11" s="20" t="s">
        <v>94</v>
      </c>
      <c r="C11" s="60">
        <v>8016</v>
      </c>
      <c r="D11" s="61" t="e">
        <v>#N/A</v>
      </c>
      <c r="E11" s="62" t="s">
        <v>246</v>
      </c>
      <c r="F11" s="21" t="s">
        <v>246</v>
      </c>
      <c r="G11" s="22" t="e">
        <v>#VALUE!</v>
      </c>
      <c r="H11" s="22" t="e">
        <f>'BV Calculs papier'!$G11*44/12</f>
        <v>#VALUE!</v>
      </c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1:26" ht="15.75" customHeight="1" x14ac:dyDescent="0.15">
      <c r="A12" s="37" t="s">
        <v>253</v>
      </c>
      <c r="B12" s="23" t="s">
        <v>94</v>
      </c>
      <c r="C12" s="24">
        <v>8203</v>
      </c>
      <c r="D12" s="25" t="e">
        <v>#N/A</v>
      </c>
      <c r="E12" s="26" t="s">
        <v>246</v>
      </c>
      <c r="F12" s="27" t="s">
        <v>246</v>
      </c>
      <c r="G12" s="28" t="e">
        <v>#VALUE!</v>
      </c>
      <c r="H12" s="22" t="e">
        <f>'BV Calculs papier'!$G12*44/12</f>
        <v>#VALUE!</v>
      </c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26" ht="15.75" customHeight="1" x14ac:dyDescent="0.15">
      <c r="A13" s="37" t="s">
        <v>254</v>
      </c>
      <c r="B13" s="20" t="s">
        <v>94</v>
      </c>
      <c r="C13" s="60">
        <v>8655</v>
      </c>
      <c r="D13" s="61" t="e">
        <v>#N/A</v>
      </c>
      <c r="E13" s="62" t="s">
        <v>246</v>
      </c>
      <c r="F13" s="21" t="s">
        <v>246</v>
      </c>
      <c r="G13" s="22" t="e">
        <v>#VALUE!</v>
      </c>
      <c r="H13" s="22" t="e">
        <f>'BV Calculs papier'!$G13*44/12</f>
        <v>#VALUE!</v>
      </c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26" ht="15.75" customHeight="1" x14ac:dyDescent="0.15">
      <c r="A14" s="37" t="s">
        <v>255</v>
      </c>
      <c r="B14" s="23" t="s">
        <v>94</v>
      </c>
      <c r="C14" s="24">
        <v>8861</v>
      </c>
      <c r="D14" s="25" t="e">
        <v>#N/A</v>
      </c>
      <c r="E14" s="26" t="s">
        <v>246</v>
      </c>
      <c r="F14" s="27" t="s">
        <v>246</v>
      </c>
      <c r="G14" s="28" t="e">
        <v>#VALUE!</v>
      </c>
      <c r="H14" s="22" t="e">
        <f>'BV Calculs papier'!$G14*44/12</f>
        <v>#VALUE!</v>
      </c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26" ht="15.75" customHeight="1" x14ac:dyDescent="0.15">
      <c r="A15" s="37" t="s">
        <v>256</v>
      </c>
      <c r="B15" s="20" t="s">
        <v>94</v>
      </c>
      <c r="C15" s="60">
        <v>8862</v>
      </c>
      <c r="D15" s="61" t="e">
        <v>#N/A</v>
      </c>
      <c r="E15" s="62" t="s">
        <v>246</v>
      </c>
      <c r="F15" s="21" t="s">
        <v>246</v>
      </c>
      <c r="G15" s="22" t="e">
        <v>#VALUE!</v>
      </c>
      <c r="H15" s="22" t="e">
        <f>'BV Calculs papier'!$G15*44/12</f>
        <v>#VALUE!</v>
      </c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spans="1:26" ht="15.75" customHeight="1" x14ac:dyDescent="0.15">
      <c r="A16" s="37" t="s">
        <v>257</v>
      </c>
      <c r="B16" s="23" t="s">
        <v>94</v>
      </c>
      <c r="C16" s="24">
        <v>9211</v>
      </c>
      <c r="D16" s="25" t="e">
        <v>#N/A</v>
      </c>
      <c r="E16" s="26" t="s">
        <v>246</v>
      </c>
      <c r="F16" s="27" t="s">
        <v>246</v>
      </c>
      <c r="G16" s="28" t="e">
        <v>#VALUE!</v>
      </c>
      <c r="H16" s="22" t="e">
        <f>'BV Calculs papier'!$G16*44/12</f>
        <v>#VALUE!</v>
      </c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spans="1:26" ht="15.75" customHeight="1" x14ac:dyDescent="0.15">
      <c r="A17" s="37" t="s">
        <v>258</v>
      </c>
      <c r="B17" s="20" t="s">
        <v>94</v>
      </c>
      <c r="C17" s="60">
        <v>9267</v>
      </c>
      <c r="D17" s="61" t="e">
        <v>#N/A</v>
      </c>
      <c r="E17" s="62" t="s">
        <v>246</v>
      </c>
      <c r="F17" s="21" t="s">
        <v>246</v>
      </c>
      <c r="G17" s="22" t="e">
        <v>#VALUE!</v>
      </c>
      <c r="H17" s="22" t="e">
        <f>'BV Calculs papier'!$G17*44/12</f>
        <v>#VALUE!</v>
      </c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spans="1:26" ht="15.75" customHeight="1" x14ac:dyDescent="0.15">
      <c r="A18" s="37" t="s">
        <v>259</v>
      </c>
      <c r="B18" s="23" t="s">
        <v>94</v>
      </c>
      <c r="C18" s="24">
        <v>9268</v>
      </c>
      <c r="D18" s="25" t="e">
        <v>#N/A</v>
      </c>
      <c r="E18" s="26" t="s">
        <v>246</v>
      </c>
      <c r="F18" s="27" t="s">
        <v>246</v>
      </c>
      <c r="G18" s="28" t="e">
        <v>#VALUE!</v>
      </c>
      <c r="H18" s="22" t="e">
        <f>'BV Calculs papier'!$G18*44/12</f>
        <v>#VALUE!</v>
      </c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1:26" ht="15.75" customHeight="1" x14ac:dyDescent="0.15">
      <c r="A19" s="37" t="s">
        <v>260</v>
      </c>
      <c r="B19" s="20" t="s">
        <v>94</v>
      </c>
      <c r="C19" s="60">
        <v>9269</v>
      </c>
      <c r="D19" s="61" t="e">
        <v>#N/A</v>
      </c>
      <c r="E19" s="62" t="s">
        <v>246</v>
      </c>
      <c r="F19" s="21" t="s">
        <v>246</v>
      </c>
      <c r="G19" s="22" t="e">
        <v>#VALUE!</v>
      </c>
      <c r="H19" s="22" t="e">
        <f>'BV Calculs papier'!$G19*44/12</f>
        <v>#VALUE!</v>
      </c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1:26" ht="15.75" customHeight="1" x14ac:dyDescent="0.15">
      <c r="A20" s="37" t="s">
        <v>261</v>
      </c>
      <c r="B20" s="23" t="s">
        <v>94</v>
      </c>
      <c r="C20" s="24">
        <v>9270</v>
      </c>
      <c r="D20" s="25" t="e">
        <v>#N/A</v>
      </c>
      <c r="E20" s="26" t="s">
        <v>246</v>
      </c>
      <c r="F20" s="27" t="s">
        <v>246</v>
      </c>
      <c r="G20" s="28" t="e">
        <v>#VALUE!</v>
      </c>
      <c r="H20" s="22" t="e">
        <f>'BV Calculs papier'!$G20*44/12</f>
        <v>#VALUE!</v>
      </c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1:26" ht="15.75" customHeight="1" x14ac:dyDescent="0.15">
      <c r="A21" s="37" t="s">
        <v>262</v>
      </c>
      <c r="B21" s="20" t="s">
        <v>94</v>
      </c>
      <c r="C21" s="60">
        <v>9271</v>
      </c>
      <c r="D21" s="61" t="e">
        <v>#N/A</v>
      </c>
      <c r="E21" s="62" t="s">
        <v>246</v>
      </c>
      <c r="F21" s="21" t="s">
        <v>246</v>
      </c>
      <c r="G21" s="22" t="e">
        <v>#VALUE!</v>
      </c>
      <c r="H21" s="22" t="e">
        <f>'BV Calculs papier'!$G21*44/12</f>
        <v>#VALUE!</v>
      </c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1:26" ht="15.75" customHeight="1" x14ac:dyDescent="0.15">
      <c r="A22" s="37" t="s">
        <v>263</v>
      </c>
      <c r="B22" s="23" t="s">
        <v>94</v>
      </c>
      <c r="C22" s="24">
        <v>9272</v>
      </c>
      <c r="D22" s="25" t="e">
        <v>#N/A</v>
      </c>
      <c r="E22" s="26" t="s">
        <v>246</v>
      </c>
      <c r="F22" s="27" t="s">
        <v>246</v>
      </c>
      <c r="G22" s="28" t="e">
        <v>#VALUE!</v>
      </c>
      <c r="H22" s="22" t="e">
        <f>'BV Calculs papier'!$G22*44/12</f>
        <v>#VALUE!</v>
      </c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spans="1:26" ht="15.75" customHeight="1" x14ac:dyDescent="0.15">
      <c r="A23" s="37" t="s">
        <v>264</v>
      </c>
      <c r="B23" s="20" t="s">
        <v>94</v>
      </c>
      <c r="C23" s="60">
        <v>9601</v>
      </c>
      <c r="D23" s="61" t="e">
        <v>#N/A</v>
      </c>
      <c r="E23" s="62" t="s">
        <v>246</v>
      </c>
      <c r="F23" s="21" t="s">
        <v>246</v>
      </c>
      <c r="G23" s="22" t="e">
        <v>#VALUE!</v>
      </c>
      <c r="H23" s="22" t="e">
        <f>'BV Calculs papier'!$G23*44/12</f>
        <v>#VALUE!</v>
      </c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spans="1:26" ht="15.75" customHeight="1" x14ac:dyDescent="0.15">
      <c r="A24" s="37" t="s">
        <v>265</v>
      </c>
      <c r="B24" s="23" t="s">
        <v>94</v>
      </c>
      <c r="C24" s="24">
        <v>9873</v>
      </c>
      <c r="D24" s="25" t="e">
        <v>#N/A</v>
      </c>
      <c r="E24" s="26" t="s">
        <v>246</v>
      </c>
      <c r="F24" s="27" t="s">
        <v>246</v>
      </c>
      <c r="G24" s="28" t="e">
        <v>#VALUE!</v>
      </c>
      <c r="H24" s="22" t="e">
        <f>'BV Calculs papier'!$G24*44/12</f>
        <v>#VALUE!</v>
      </c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1:26" ht="15.75" customHeight="1" x14ac:dyDescent="0.15">
      <c r="A25" s="37" t="s">
        <v>266</v>
      </c>
      <c r="B25" s="20" t="s">
        <v>89</v>
      </c>
      <c r="C25" s="60">
        <v>3844</v>
      </c>
      <c r="D25" s="61" t="e">
        <v>#N/A</v>
      </c>
      <c r="E25" s="62" t="s">
        <v>246</v>
      </c>
      <c r="F25" s="21" t="s">
        <v>246</v>
      </c>
      <c r="G25" s="22" t="e">
        <v>#VALUE!</v>
      </c>
      <c r="H25" s="22" t="e">
        <f>'BV Calculs papier'!$G25*44/12</f>
        <v>#VALUE!</v>
      </c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1:26" ht="15.75" customHeight="1" x14ac:dyDescent="0.15">
      <c r="A26" s="37" t="s">
        <v>267</v>
      </c>
      <c r="B26" s="23" t="s">
        <v>89</v>
      </c>
      <c r="C26" s="24">
        <v>4200</v>
      </c>
      <c r="D26" s="25" t="e">
        <v>#N/A</v>
      </c>
      <c r="E26" s="26" t="s">
        <v>246</v>
      </c>
      <c r="F26" s="27" t="s">
        <v>246</v>
      </c>
      <c r="G26" s="28" t="e">
        <v>#VALUE!</v>
      </c>
      <c r="H26" s="22" t="e">
        <f>'BV Calculs papier'!$G26*44/12</f>
        <v>#VALUE!</v>
      </c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1:26" ht="15.75" customHeight="1" x14ac:dyDescent="0.15">
      <c r="A27" s="37" t="s">
        <v>268</v>
      </c>
      <c r="B27" s="20" t="s">
        <v>89</v>
      </c>
      <c r="C27" s="60">
        <v>6264</v>
      </c>
      <c r="D27" s="61" t="e">
        <v>#N/A</v>
      </c>
      <c r="E27" s="62" t="s">
        <v>246</v>
      </c>
      <c r="F27" s="21" t="s">
        <v>246</v>
      </c>
      <c r="G27" s="22" t="e">
        <v>#VALUE!</v>
      </c>
      <c r="H27" s="22" t="e">
        <f>'BV Calculs papier'!$G27*44/12</f>
        <v>#VALUE!</v>
      </c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26" ht="15.75" customHeight="1" x14ac:dyDescent="0.15">
      <c r="A28" s="37" t="s">
        <v>269</v>
      </c>
      <c r="B28" s="23" t="s">
        <v>89</v>
      </c>
      <c r="C28" s="24">
        <v>7453</v>
      </c>
      <c r="D28" s="25" t="e">
        <v>#N/A</v>
      </c>
      <c r="E28" s="26" t="s">
        <v>246</v>
      </c>
      <c r="F28" s="27" t="s">
        <v>246</v>
      </c>
      <c r="G28" s="28" t="e">
        <v>#VALUE!</v>
      </c>
      <c r="H28" s="22" t="e">
        <f>'BV Calculs papier'!$G28*44/12</f>
        <v>#VALUE!</v>
      </c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pans="1:26" ht="15.75" customHeight="1" x14ac:dyDescent="0.15">
      <c r="A29" s="37" t="s">
        <v>270</v>
      </c>
      <c r="B29" s="20" t="s">
        <v>89</v>
      </c>
      <c r="C29" s="60">
        <v>9005</v>
      </c>
      <c r="D29" s="61" t="e">
        <v>#N/A</v>
      </c>
      <c r="E29" s="62" t="s">
        <v>246</v>
      </c>
      <c r="F29" s="21" t="s">
        <v>246</v>
      </c>
      <c r="G29" s="22" t="e">
        <v>#VALUE!</v>
      </c>
      <c r="H29" s="22" t="e">
        <f>'BV Calculs papier'!$G29*44/12</f>
        <v>#VALUE!</v>
      </c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1:26" ht="15.75" customHeight="1" x14ac:dyDescent="0.15">
      <c r="A30" s="37" t="s">
        <v>271</v>
      </c>
      <c r="B30" s="23" t="s">
        <v>89</v>
      </c>
      <c r="C30" s="24">
        <v>9006</v>
      </c>
      <c r="D30" s="25" t="e">
        <v>#N/A</v>
      </c>
      <c r="E30" s="26" t="s">
        <v>246</v>
      </c>
      <c r="F30" s="27" t="s">
        <v>246</v>
      </c>
      <c r="G30" s="28" t="e">
        <v>#VALUE!</v>
      </c>
      <c r="H30" s="22" t="e">
        <f>'BV Calculs papier'!$G30*44/12</f>
        <v>#VALUE!</v>
      </c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1:26" ht="15.75" customHeight="1" x14ac:dyDescent="0.15">
      <c r="A31" s="37" t="s">
        <v>272</v>
      </c>
      <c r="B31" s="20" t="s">
        <v>89</v>
      </c>
      <c r="C31" s="60">
        <v>9725</v>
      </c>
      <c r="D31" s="61" t="e">
        <v>#N/A</v>
      </c>
      <c r="E31" s="62" t="s">
        <v>246</v>
      </c>
      <c r="F31" s="21" t="s">
        <v>246</v>
      </c>
      <c r="G31" s="22" t="e">
        <v>#VALUE!</v>
      </c>
      <c r="H31" s="22" t="e">
        <f>'BV Calculs papier'!$G31*44/12</f>
        <v>#VALUE!</v>
      </c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26" ht="15.75" customHeight="1" x14ac:dyDescent="0.15">
      <c r="A32" s="37" t="s">
        <v>273</v>
      </c>
      <c r="B32" s="23" t="s">
        <v>99</v>
      </c>
      <c r="C32" s="24">
        <v>2101</v>
      </c>
      <c r="D32" s="25" t="e">
        <v>#N/A</v>
      </c>
      <c r="E32" s="26" t="s">
        <v>246</v>
      </c>
      <c r="F32" s="27" t="s">
        <v>246</v>
      </c>
      <c r="G32" s="28" t="e">
        <v>#VALUE!</v>
      </c>
      <c r="H32" s="22" t="e">
        <f>'BV Calculs papier'!$G32*44/12</f>
        <v>#VALUE!</v>
      </c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6" ht="15.75" customHeight="1" x14ac:dyDescent="0.15">
      <c r="A33" s="37" t="s">
        <v>274</v>
      </c>
      <c r="B33" s="20" t="s">
        <v>99</v>
      </c>
      <c r="C33" s="60">
        <v>2103</v>
      </c>
      <c r="D33" s="61" t="e">
        <v>#N/A</v>
      </c>
      <c r="E33" s="62" t="s">
        <v>246</v>
      </c>
      <c r="F33" s="21" t="s">
        <v>246</v>
      </c>
      <c r="G33" s="22" t="e">
        <v>#VALUE!</v>
      </c>
      <c r="H33" s="22" t="e">
        <f>'BV Calculs papier'!$G33*44/12</f>
        <v>#VALUE!</v>
      </c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1:26" ht="15.75" customHeight="1" x14ac:dyDescent="0.15">
      <c r="A34" s="37" t="s">
        <v>275</v>
      </c>
      <c r="B34" s="23" t="s">
        <v>99</v>
      </c>
      <c r="C34" s="24">
        <v>5635</v>
      </c>
      <c r="D34" s="25" t="e">
        <v>#N/A</v>
      </c>
      <c r="E34" s="26" t="s">
        <v>246</v>
      </c>
      <c r="F34" s="27" t="s">
        <v>246</v>
      </c>
      <c r="G34" s="28" t="e">
        <v>#VALUE!</v>
      </c>
      <c r="H34" s="22" t="e">
        <f>'BV Calculs papier'!$G34*44/12</f>
        <v>#VALUE!</v>
      </c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1:26" ht="15.75" customHeight="1" x14ac:dyDescent="0.15">
      <c r="A35" s="37" t="s">
        <v>276</v>
      </c>
      <c r="B35" s="20" t="s">
        <v>102</v>
      </c>
      <c r="C35" s="60">
        <v>1023</v>
      </c>
      <c r="D35" s="61" t="e">
        <v>#N/A</v>
      </c>
      <c r="E35" s="62" t="s">
        <v>246</v>
      </c>
      <c r="F35" s="21" t="s">
        <v>246</v>
      </c>
      <c r="G35" s="22" t="e">
        <v>#VALUE!</v>
      </c>
      <c r="H35" s="22" t="e">
        <f>'BV Calculs papier'!$G35*44/12</f>
        <v>#VALUE!</v>
      </c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1:26" ht="15.75" customHeight="1" x14ac:dyDescent="0.15">
      <c r="A36" s="37" t="s">
        <v>277</v>
      </c>
      <c r="B36" s="23" t="s">
        <v>102</v>
      </c>
      <c r="C36" s="24">
        <v>3216</v>
      </c>
      <c r="D36" s="25" t="e">
        <v>#N/A</v>
      </c>
      <c r="E36" s="26" t="s">
        <v>246</v>
      </c>
      <c r="F36" s="27" t="s">
        <v>246</v>
      </c>
      <c r="G36" s="28" t="e">
        <v>#VALUE!</v>
      </c>
      <c r="H36" s="22" t="e">
        <f>'BV Calculs papier'!$G36*44/12</f>
        <v>#VALUE!</v>
      </c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6" ht="15.75" customHeight="1" x14ac:dyDescent="0.15">
      <c r="A37" s="37" t="s">
        <v>278</v>
      </c>
      <c r="B37" s="20" t="s">
        <v>102</v>
      </c>
      <c r="C37" s="60">
        <v>3219</v>
      </c>
      <c r="D37" s="61" t="e">
        <v>#N/A</v>
      </c>
      <c r="E37" s="62" t="s">
        <v>246</v>
      </c>
      <c r="F37" s="21" t="s">
        <v>246</v>
      </c>
      <c r="G37" s="22" t="e">
        <v>#VALUE!</v>
      </c>
      <c r="H37" s="22" t="e">
        <f>'BV Calculs papier'!$G37*44/12</f>
        <v>#VALUE!</v>
      </c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6" ht="15.75" customHeight="1" x14ac:dyDescent="0.15">
      <c r="A38" s="37" t="s">
        <v>279</v>
      </c>
      <c r="B38" s="23" t="s">
        <v>102</v>
      </c>
      <c r="C38" s="24">
        <v>3220</v>
      </c>
      <c r="D38" s="25" t="e">
        <v>#N/A</v>
      </c>
      <c r="E38" s="26" t="s">
        <v>246</v>
      </c>
      <c r="F38" s="27" t="s">
        <v>246</v>
      </c>
      <c r="G38" s="28" t="e">
        <v>#VALUE!</v>
      </c>
      <c r="H38" s="22" t="e">
        <f>'BV Calculs papier'!$G38*44/12</f>
        <v>#VALUE!</v>
      </c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1:26" ht="15.75" customHeight="1" x14ac:dyDescent="0.15">
      <c r="A39" s="37" t="s">
        <v>280</v>
      </c>
      <c r="B39" s="20" t="s">
        <v>102</v>
      </c>
      <c r="C39" s="60">
        <v>3823</v>
      </c>
      <c r="D39" s="61" t="e">
        <v>#N/A</v>
      </c>
      <c r="E39" s="62" t="s">
        <v>246</v>
      </c>
      <c r="F39" s="21" t="s">
        <v>246</v>
      </c>
      <c r="G39" s="22" t="e">
        <v>#VALUE!</v>
      </c>
      <c r="H39" s="22" t="e">
        <f>'BV Calculs papier'!$G39*44/12</f>
        <v>#VALUE!</v>
      </c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pans="1:26" ht="15.75" customHeight="1" x14ac:dyDescent="0.15">
      <c r="A40" s="37" t="s">
        <v>281</v>
      </c>
      <c r="B40" s="23" t="s">
        <v>102</v>
      </c>
      <c r="C40" s="24">
        <v>4202</v>
      </c>
      <c r="D40" s="25" t="e">
        <v>#N/A</v>
      </c>
      <c r="E40" s="26" t="s">
        <v>246</v>
      </c>
      <c r="F40" s="27" t="s">
        <v>246</v>
      </c>
      <c r="G40" s="28" t="e">
        <v>#VALUE!</v>
      </c>
      <c r="H40" s="22" t="e">
        <f>'BV Calculs papier'!$G40*44/12</f>
        <v>#VALUE!</v>
      </c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1:26" ht="15.75" customHeight="1" x14ac:dyDescent="0.15">
      <c r="A41" s="37" t="s">
        <v>282</v>
      </c>
      <c r="B41" s="20" t="s">
        <v>102</v>
      </c>
      <c r="C41" s="60">
        <v>4239</v>
      </c>
      <c r="D41" s="61" t="e">
        <v>#N/A</v>
      </c>
      <c r="E41" s="62" t="s">
        <v>246</v>
      </c>
      <c r="F41" s="21" t="s">
        <v>246</v>
      </c>
      <c r="G41" s="22" t="e">
        <v>#VALUE!</v>
      </c>
      <c r="H41" s="22" t="e">
        <f>'BV Calculs papier'!$G41*44/12</f>
        <v>#VALUE!</v>
      </c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1:26" ht="15.75" customHeight="1" x14ac:dyDescent="0.15">
      <c r="A42" s="37" t="s">
        <v>283</v>
      </c>
      <c r="B42" s="23" t="s">
        <v>102</v>
      </c>
      <c r="C42" s="24">
        <v>4523</v>
      </c>
      <c r="D42" s="25" t="e">
        <v>#N/A</v>
      </c>
      <c r="E42" s="26" t="s">
        <v>246</v>
      </c>
      <c r="F42" s="27" t="s">
        <v>246</v>
      </c>
      <c r="G42" s="28" t="e">
        <v>#VALUE!</v>
      </c>
      <c r="H42" s="22" t="e">
        <f>'BV Calculs papier'!$G42*44/12</f>
        <v>#VALUE!</v>
      </c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1:26" ht="15.75" customHeight="1" x14ac:dyDescent="0.15">
      <c r="A43" s="37" t="s">
        <v>284</v>
      </c>
      <c r="B43" s="20" t="s">
        <v>102</v>
      </c>
      <c r="C43" s="60">
        <v>5521</v>
      </c>
      <c r="D43" s="61" t="e">
        <v>#N/A</v>
      </c>
      <c r="E43" s="62" t="s">
        <v>246</v>
      </c>
      <c r="F43" s="21" t="s">
        <v>246</v>
      </c>
      <c r="G43" s="22" t="e">
        <v>#VALUE!</v>
      </c>
      <c r="H43" s="22" t="e">
        <f>'BV Calculs papier'!$G43*44/12</f>
        <v>#VALUE!</v>
      </c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1:26" ht="15.75" customHeight="1" x14ac:dyDescent="0.15">
      <c r="A44" s="37" t="s">
        <v>285</v>
      </c>
      <c r="B44" s="23" t="s">
        <v>102</v>
      </c>
      <c r="C44" s="24">
        <v>5828</v>
      </c>
      <c r="D44" s="25" t="e">
        <v>#N/A</v>
      </c>
      <c r="E44" s="26" t="s">
        <v>246</v>
      </c>
      <c r="F44" s="27" t="s">
        <v>246</v>
      </c>
      <c r="G44" s="28" t="e">
        <v>#VALUE!</v>
      </c>
      <c r="H44" s="22" t="e">
        <f>'BV Calculs papier'!$G44*44/12</f>
        <v>#VALUE!</v>
      </c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1:26" ht="15.75" customHeight="1" x14ac:dyDescent="0.15">
      <c r="A45" s="37" t="s">
        <v>286</v>
      </c>
      <c r="B45" s="20" t="s">
        <v>102</v>
      </c>
      <c r="C45" s="60">
        <v>5851</v>
      </c>
      <c r="D45" s="61" t="e">
        <v>#N/A</v>
      </c>
      <c r="E45" s="62" t="s">
        <v>246</v>
      </c>
      <c r="F45" s="21" t="s">
        <v>246</v>
      </c>
      <c r="G45" s="22" t="e">
        <v>#VALUE!</v>
      </c>
      <c r="H45" s="22" t="e">
        <f>'BV Calculs papier'!$G45*44/12</f>
        <v>#VALUE!</v>
      </c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spans="1:26" ht="15.75" customHeight="1" x14ac:dyDescent="0.15">
      <c r="A46" s="37" t="s">
        <v>287</v>
      </c>
      <c r="B46" s="23" t="s">
        <v>102</v>
      </c>
      <c r="C46" s="24">
        <v>5852</v>
      </c>
      <c r="D46" s="25" t="e">
        <v>#N/A</v>
      </c>
      <c r="E46" s="26" t="s">
        <v>246</v>
      </c>
      <c r="F46" s="27" t="s">
        <v>246</v>
      </c>
      <c r="G46" s="28" t="e">
        <v>#VALUE!</v>
      </c>
      <c r="H46" s="22" t="e">
        <f>'BV Calculs papier'!$G46*44/12</f>
        <v>#VALUE!</v>
      </c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spans="1:26" ht="15.75" customHeight="1" x14ac:dyDescent="0.15">
      <c r="A47" s="37" t="s">
        <v>288</v>
      </c>
      <c r="B47" s="20" t="s">
        <v>102</v>
      </c>
      <c r="C47" s="60">
        <v>5854</v>
      </c>
      <c r="D47" s="61" t="e">
        <v>#N/A</v>
      </c>
      <c r="E47" s="62" t="s">
        <v>246</v>
      </c>
      <c r="F47" s="21" t="s">
        <v>246</v>
      </c>
      <c r="G47" s="22" t="e">
        <v>#VALUE!</v>
      </c>
      <c r="H47" s="22" t="e">
        <f>'BV Calculs papier'!$G47*44/12</f>
        <v>#VALUE!</v>
      </c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spans="1:26" ht="15.75" customHeight="1" x14ac:dyDescent="0.15">
      <c r="A48" s="37" t="s">
        <v>289</v>
      </c>
      <c r="B48" s="23" t="s">
        <v>102</v>
      </c>
      <c r="C48" s="24">
        <v>5920</v>
      </c>
      <c r="D48" s="25" t="e">
        <v>#N/A</v>
      </c>
      <c r="E48" s="26" t="s">
        <v>246</v>
      </c>
      <c r="F48" s="27" t="s">
        <v>246</v>
      </c>
      <c r="G48" s="28" t="e">
        <v>#VALUE!</v>
      </c>
      <c r="H48" s="22" t="e">
        <f>'BV Calculs papier'!$G48*44/12</f>
        <v>#VALUE!</v>
      </c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spans="1:26" ht="15.75" customHeight="1" x14ac:dyDescent="0.15">
      <c r="A49" s="37" t="s">
        <v>290</v>
      </c>
      <c r="B49" s="20" t="s">
        <v>102</v>
      </c>
      <c r="C49" s="60">
        <v>6262</v>
      </c>
      <c r="D49" s="61" t="e">
        <v>#N/A</v>
      </c>
      <c r="E49" s="62" t="s">
        <v>246</v>
      </c>
      <c r="F49" s="21" t="s">
        <v>246</v>
      </c>
      <c r="G49" s="22" t="e">
        <v>#VALUE!</v>
      </c>
      <c r="H49" s="22" t="e">
        <f>'BV Calculs papier'!$G49*44/12</f>
        <v>#VALUE!</v>
      </c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spans="1:26" ht="15.75" customHeight="1" x14ac:dyDescent="0.15">
      <c r="A50" s="37" t="s">
        <v>291</v>
      </c>
      <c r="B50" s="23" t="s">
        <v>102</v>
      </c>
      <c r="C50" s="24">
        <v>6735</v>
      </c>
      <c r="D50" s="25" t="e">
        <v>#N/A</v>
      </c>
      <c r="E50" s="26" t="s">
        <v>246</v>
      </c>
      <c r="F50" s="27" t="s">
        <v>246</v>
      </c>
      <c r="G50" s="28" t="e">
        <v>#VALUE!</v>
      </c>
      <c r="H50" s="22" t="e">
        <f>'BV Calculs papier'!$G50*44/12</f>
        <v>#VALUE!</v>
      </c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spans="1:26" ht="15.75" customHeight="1" x14ac:dyDescent="0.15">
      <c r="A51" s="37" t="s">
        <v>292</v>
      </c>
      <c r="B51" s="20" t="s">
        <v>102</v>
      </c>
      <c r="C51" s="60">
        <v>7110</v>
      </c>
      <c r="D51" s="61" t="e">
        <v>#N/A</v>
      </c>
      <c r="E51" s="62" t="s">
        <v>246</v>
      </c>
      <c r="F51" s="21" t="s">
        <v>246</v>
      </c>
      <c r="G51" s="22" t="e">
        <v>#VALUE!</v>
      </c>
      <c r="H51" s="22" t="e">
        <f>'BV Calculs papier'!$G51*44/12</f>
        <v>#VALUE!</v>
      </c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spans="1:26" ht="15.75" customHeight="1" x14ac:dyDescent="0.15">
      <c r="A52" s="37" t="s">
        <v>293</v>
      </c>
      <c r="B52" s="23" t="s">
        <v>102</v>
      </c>
      <c r="C52" s="24">
        <v>7359</v>
      </c>
      <c r="D52" s="25" t="e">
        <v>#N/A</v>
      </c>
      <c r="E52" s="26" t="s">
        <v>246</v>
      </c>
      <c r="F52" s="27" t="s">
        <v>246</v>
      </c>
      <c r="G52" s="28" t="e">
        <v>#VALUE!</v>
      </c>
      <c r="H52" s="22" t="e">
        <f>'BV Calculs papier'!$G52*44/12</f>
        <v>#VALUE!</v>
      </c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spans="1:26" ht="15.75" customHeight="1" x14ac:dyDescent="0.15">
      <c r="A53" s="37" t="s">
        <v>294</v>
      </c>
      <c r="B53" s="20" t="s">
        <v>102</v>
      </c>
      <c r="C53" s="60">
        <v>8085</v>
      </c>
      <c r="D53" s="61" t="e">
        <v>#N/A</v>
      </c>
      <c r="E53" s="62" t="s">
        <v>246</v>
      </c>
      <c r="F53" s="21" t="s">
        <v>246</v>
      </c>
      <c r="G53" s="22" t="e">
        <v>#VALUE!</v>
      </c>
      <c r="H53" s="22" t="e">
        <f>'BV Calculs papier'!$G53*44/12</f>
        <v>#VALUE!</v>
      </c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spans="1:26" ht="15.75" customHeight="1" x14ac:dyDescent="0.15">
      <c r="A54" s="37" t="s">
        <v>295</v>
      </c>
      <c r="B54" s="23" t="s">
        <v>102</v>
      </c>
      <c r="C54" s="24">
        <v>8872</v>
      </c>
      <c r="D54" s="25" t="e">
        <v>#N/A</v>
      </c>
      <c r="E54" s="26" t="s">
        <v>246</v>
      </c>
      <c r="F54" s="27" t="s">
        <v>246</v>
      </c>
      <c r="G54" s="28" t="e">
        <v>#VALUE!</v>
      </c>
      <c r="H54" s="22" t="e">
        <f>'BV Calculs papier'!$G54*44/12</f>
        <v>#VALUE!</v>
      </c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spans="1:26" ht="15.75" customHeight="1" x14ac:dyDescent="0.15">
      <c r="A55" s="37" t="s">
        <v>296</v>
      </c>
      <c r="B55" s="20" t="s">
        <v>102</v>
      </c>
      <c r="C55" s="60">
        <v>8873</v>
      </c>
      <c r="D55" s="61" t="e">
        <v>#N/A</v>
      </c>
      <c r="E55" s="62" t="s">
        <v>246</v>
      </c>
      <c r="F55" s="21" t="s">
        <v>246</v>
      </c>
      <c r="G55" s="22" t="e">
        <v>#VALUE!</v>
      </c>
      <c r="H55" s="22" t="e">
        <f>'BV Calculs papier'!$G55*44/12</f>
        <v>#VALUE!</v>
      </c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 ht="15.75" customHeight="1" x14ac:dyDescent="0.15">
      <c r="A56" s="37" t="s">
        <v>297</v>
      </c>
      <c r="B56" s="23" t="s">
        <v>102</v>
      </c>
      <c r="C56" s="24">
        <v>9044</v>
      </c>
      <c r="D56" s="25" t="e">
        <v>#N/A</v>
      </c>
      <c r="E56" s="26" t="s">
        <v>246</v>
      </c>
      <c r="F56" s="27" t="s">
        <v>246</v>
      </c>
      <c r="G56" s="28" t="e">
        <v>#VALUE!</v>
      </c>
      <c r="H56" s="22" t="e">
        <f>'BV Calculs papier'!$G56*44/12</f>
        <v>#VALUE!</v>
      </c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spans="1:26" ht="15.75" customHeight="1" x14ac:dyDescent="0.15">
      <c r="A57" s="37" t="s">
        <v>298</v>
      </c>
      <c r="B57" s="20" t="s">
        <v>102</v>
      </c>
      <c r="C57" s="60">
        <v>9046</v>
      </c>
      <c r="D57" s="61" t="e">
        <v>#N/A</v>
      </c>
      <c r="E57" s="62" t="s">
        <v>246</v>
      </c>
      <c r="F57" s="21" t="s">
        <v>246</v>
      </c>
      <c r="G57" s="22" t="e">
        <v>#VALUE!</v>
      </c>
      <c r="H57" s="22" t="e">
        <f>'BV Calculs papier'!$G57*44/12</f>
        <v>#VALUE!</v>
      </c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spans="1:26" ht="15.75" customHeight="1" x14ac:dyDescent="0.15">
      <c r="A58" s="37" t="s">
        <v>299</v>
      </c>
      <c r="B58" s="23" t="s">
        <v>102</v>
      </c>
      <c r="C58" s="24">
        <v>9047</v>
      </c>
      <c r="D58" s="25" t="e">
        <v>#N/A</v>
      </c>
      <c r="E58" s="26" t="s">
        <v>246</v>
      </c>
      <c r="F58" s="27" t="s">
        <v>246</v>
      </c>
      <c r="G58" s="28" t="e">
        <v>#VALUE!</v>
      </c>
      <c r="H58" s="22" t="e">
        <f>'BV Calculs papier'!$G58*44/12</f>
        <v>#VALUE!</v>
      </c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spans="1:26" ht="15.75" customHeight="1" x14ac:dyDescent="0.15">
      <c r="A59" s="37" t="s">
        <v>300</v>
      </c>
      <c r="B59" s="20" t="s">
        <v>102</v>
      </c>
      <c r="C59" s="60">
        <v>9057</v>
      </c>
      <c r="D59" s="61" t="e">
        <v>#N/A</v>
      </c>
      <c r="E59" s="62" t="s">
        <v>246</v>
      </c>
      <c r="F59" s="21" t="s">
        <v>246</v>
      </c>
      <c r="G59" s="22" t="e">
        <v>#VALUE!</v>
      </c>
      <c r="H59" s="22" t="e">
        <f>'BV Calculs papier'!$G59*44/12</f>
        <v>#VALUE!</v>
      </c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spans="1:26" ht="15.75" customHeight="1" x14ac:dyDescent="0.15">
      <c r="A60" s="37" t="s">
        <v>301</v>
      </c>
      <c r="B60" s="23" t="s">
        <v>102</v>
      </c>
      <c r="C60" s="24">
        <v>9138</v>
      </c>
      <c r="D60" s="25" t="e">
        <v>#N/A</v>
      </c>
      <c r="E60" s="26" t="s">
        <v>246</v>
      </c>
      <c r="F60" s="27" t="s">
        <v>246</v>
      </c>
      <c r="G60" s="28" t="e">
        <v>#VALUE!</v>
      </c>
      <c r="H60" s="22" t="e">
        <f>'BV Calculs papier'!$G60*44/12</f>
        <v>#VALUE!</v>
      </c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spans="1:26" ht="15.75" customHeight="1" x14ac:dyDescent="0.15">
      <c r="A61" s="37" t="s">
        <v>302</v>
      </c>
      <c r="B61" s="20" t="s">
        <v>102</v>
      </c>
      <c r="C61" s="60">
        <v>9672</v>
      </c>
      <c r="D61" s="61" t="e">
        <v>#N/A</v>
      </c>
      <c r="E61" s="62" t="s">
        <v>246</v>
      </c>
      <c r="F61" s="21" t="s">
        <v>246</v>
      </c>
      <c r="G61" s="22" t="e">
        <v>#VALUE!</v>
      </c>
      <c r="H61" s="22" t="e">
        <f>'BV Calculs papier'!$G61*44/12</f>
        <v>#VALUE!</v>
      </c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spans="1:26" ht="15.75" customHeight="1" x14ac:dyDescent="0.15">
      <c r="A62" s="37" t="s">
        <v>303</v>
      </c>
      <c r="B62" s="23" t="s">
        <v>103</v>
      </c>
      <c r="C62" s="24">
        <v>2200</v>
      </c>
      <c r="D62" s="25" t="e">
        <v>#N/A</v>
      </c>
      <c r="E62" s="26" t="s">
        <v>246</v>
      </c>
      <c r="F62" s="27" t="s">
        <v>246</v>
      </c>
      <c r="G62" s="28" t="e">
        <v>#VALUE!</v>
      </c>
      <c r="H62" s="22" t="e">
        <f>'BV Calculs papier'!$G62*44/12</f>
        <v>#VALUE!</v>
      </c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spans="1:26" ht="15.75" customHeight="1" x14ac:dyDescent="0.15">
      <c r="A63" s="37" t="s">
        <v>304</v>
      </c>
      <c r="B63" s="20" t="s">
        <v>103</v>
      </c>
      <c r="C63" s="60">
        <v>2211</v>
      </c>
      <c r="D63" s="61" t="e">
        <v>#N/A</v>
      </c>
      <c r="E63" s="62" t="s">
        <v>246</v>
      </c>
      <c r="F63" s="21" t="s">
        <v>246</v>
      </c>
      <c r="G63" s="22" t="e">
        <v>#VALUE!</v>
      </c>
      <c r="H63" s="22" t="e">
        <f>'BV Calculs papier'!$G63*44/12</f>
        <v>#VALUE!</v>
      </c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spans="1:26" ht="15.75" customHeight="1" x14ac:dyDescent="0.15">
      <c r="A64" s="37" t="s">
        <v>305</v>
      </c>
      <c r="B64" s="23" t="s">
        <v>103</v>
      </c>
      <c r="C64" s="24">
        <v>7354</v>
      </c>
      <c r="D64" s="25" t="e">
        <v>#N/A</v>
      </c>
      <c r="E64" s="26" t="s">
        <v>246</v>
      </c>
      <c r="F64" s="27" t="s">
        <v>246</v>
      </c>
      <c r="G64" s="28" t="e">
        <v>#VALUE!</v>
      </c>
      <c r="H64" s="22" t="e">
        <f>'BV Calculs papier'!$G64*44/12</f>
        <v>#VALUE!</v>
      </c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spans="1:26" ht="15.75" customHeight="1" x14ac:dyDescent="0.15">
      <c r="A65" s="37" t="s">
        <v>306</v>
      </c>
      <c r="B65" s="20" t="s">
        <v>103</v>
      </c>
      <c r="C65" s="60">
        <v>7454</v>
      </c>
      <c r="D65" s="61" t="e">
        <v>#N/A</v>
      </c>
      <c r="E65" s="62" t="s">
        <v>246</v>
      </c>
      <c r="F65" s="21" t="s">
        <v>246</v>
      </c>
      <c r="G65" s="22" t="e">
        <v>#VALUE!</v>
      </c>
      <c r="H65" s="22" t="e">
        <f>'BV Calculs papier'!$G65*44/12</f>
        <v>#VALUE!</v>
      </c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spans="1:26" ht="15.75" customHeight="1" x14ac:dyDescent="0.15">
      <c r="A66" s="37" t="s">
        <v>307</v>
      </c>
      <c r="B66" s="23" t="s">
        <v>103</v>
      </c>
      <c r="C66" s="24">
        <v>8236</v>
      </c>
      <c r="D66" s="25" t="e">
        <v>#N/A</v>
      </c>
      <c r="E66" s="26" t="s">
        <v>246</v>
      </c>
      <c r="F66" s="27" t="s">
        <v>246</v>
      </c>
      <c r="G66" s="28" t="e">
        <v>#VALUE!</v>
      </c>
      <c r="H66" s="22" t="e">
        <f>'BV Calculs papier'!$G66*44/12</f>
        <v>#VALUE!</v>
      </c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spans="1:26" ht="15.75" customHeight="1" x14ac:dyDescent="0.15">
      <c r="A67" s="37" t="s">
        <v>308</v>
      </c>
      <c r="B67" s="20" t="s">
        <v>103</v>
      </c>
      <c r="C67" s="60">
        <v>8574</v>
      </c>
      <c r="D67" s="61" t="e">
        <v>#N/A</v>
      </c>
      <c r="E67" s="62" t="s">
        <v>246</v>
      </c>
      <c r="F67" s="21" t="s">
        <v>246</v>
      </c>
      <c r="G67" s="22" t="e">
        <v>#VALUE!</v>
      </c>
      <c r="H67" s="22" t="e">
        <f>'BV Calculs papier'!$G67*44/12</f>
        <v>#VALUE!</v>
      </c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spans="1:26" ht="15.75" customHeight="1" x14ac:dyDescent="0.15">
      <c r="A68" s="37" t="s">
        <v>309</v>
      </c>
      <c r="B68" s="23" t="s">
        <v>103</v>
      </c>
      <c r="C68" s="24">
        <v>8575</v>
      </c>
      <c r="D68" s="25" t="e">
        <v>#N/A</v>
      </c>
      <c r="E68" s="26" t="s">
        <v>246</v>
      </c>
      <c r="F68" s="27" t="s">
        <v>246</v>
      </c>
      <c r="G68" s="28" t="e">
        <v>#VALUE!</v>
      </c>
      <c r="H68" s="22" t="e">
        <f>'BV Calculs papier'!$G68*44/12</f>
        <v>#VALUE!</v>
      </c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spans="1:26" ht="15.75" customHeight="1" x14ac:dyDescent="0.15">
      <c r="A69" s="37" t="s">
        <v>310</v>
      </c>
      <c r="B69" s="20" t="s">
        <v>103</v>
      </c>
      <c r="C69" s="60">
        <v>8577</v>
      </c>
      <c r="D69" s="61" t="e">
        <v>#N/A</v>
      </c>
      <c r="E69" s="62" t="s">
        <v>246</v>
      </c>
      <c r="F69" s="21" t="s">
        <v>246</v>
      </c>
      <c r="G69" s="22" t="e">
        <v>#VALUE!</v>
      </c>
      <c r="H69" s="22" t="e">
        <f>'BV Calculs papier'!$G69*44/12</f>
        <v>#VALUE!</v>
      </c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spans="1:26" ht="15.75" customHeight="1" x14ac:dyDescent="0.15">
      <c r="A70" s="37" t="s">
        <v>311</v>
      </c>
      <c r="B70" s="23" t="s">
        <v>103</v>
      </c>
      <c r="C70" s="24">
        <v>9113</v>
      </c>
      <c r="D70" s="25" t="e">
        <v>#N/A</v>
      </c>
      <c r="E70" s="26" t="s">
        <v>246</v>
      </c>
      <c r="F70" s="27" t="s">
        <v>246</v>
      </c>
      <c r="G70" s="28" t="e">
        <v>#VALUE!</v>
      </c>
      <c r="H70" s="22" t="e">
        <f>'BV Calculs papier'!$G70*44/12</f>
        <v>#VALUE!</v>
      </c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spans="1:26" ht="15.75" customHeight="1" x14ac:dyDescent="0.15">
      <c r="A71" s="37" t="s">
        <v>312</v>
      </c>
      <c r="B71" s="20" t="s">
        <v>103</v>
      </c>
      <c r="C71" s="60">
        <v>9116</v>
      </c>
      <c r="D71" s="61" t="e">
        <v>#N/A</v>
      </c>
      <c r="E71" s="62" t="s">
        <v>246</v>
      </c>
      <c r="F71" s="21" t="s">
        <v>246</v>
      </c>
      <c r="G71" s="22" t="e">
        <v>#VALUE!</v>
      </c>
      <c r="H71" s="22" t="e">
        <f>'BV Calculs papier'!$G71*44/12</f>
        <v>#VALUE!</v>
      </c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spans="1:26" ht="15.75" customHeight="1" x14ac:dyDescent="0.15">
      <c r="A72" s="37" t="s">
        <v>313</v>
      </c>
      <c r="B72" s="23" t="s">
        <v>103</v>
      </c>
      <c r="C72" s="24">
        <v>9517</v>
      </c>
      <c r="D72" s="25" t="e">
        <v>#N/A</v>
      </c>
      <c r="E72" s="26" t="s">
        <v>246</v>
      </c>
      <c r="F72" s="27" t="s">
        <v>246</v>
      </c>
      <c r="G72" s="28" t="e">
        <v>#VALUE!</v>
      </c>
      <c r="H72" s="22" t="e">
        <f>'BV Calculs papier'!$G72*44/12</f>
        <v>#VALUE!</v>
      </c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spans="1:26" ht="15.75" customHeight="1" x14ac:dyDescent="0.15">
      <c r="A73" s="37" t="s">
        <v>314</v>
      </c>
      <c r="B73" s="20" t="s">
        <v>103</v>
      </c>
      <c r="C73" s="60">
        <v>9549</v>
      </c>
      <c r="D73" s="61" t="e">
        <v>#N/A</v>
      </c>
      <c r="E73" s="62" t="s">
        <v>246</v>
      </c>
      <c r="F73" s="21" t="s">
        <v>246</v>
      </c>
      <c r="G73" s="22" t="e">
        <v>#VALUE!</v>
      </c>
      <c r="H73" s="22" t="e">
        <f>'BV Calculs papier'!$G73*44/12</f>
        <v>#VALUE!</v>
      </c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spans="1:26" ht="15.75" customHeight="1" x14ac:dyDescent="0.15">
      <c r="A74" s="37" t="s">
        <v>315</v>
      </c>
      <c r="B74" s="23" t="s">
        <v>106</v>
      </c>
      <c r="C74" s="24">
        <v>2408</v>
      </c>
      <c r="D74" s="25" t="e">
        <v>#N/A</v>
      </c>
      <c r="E74" s="26" t="s">
        <v>246</v>
      </c>
      <c r="F74" s="27" t="s">
        <v>246</v>
      </c>
      <c r="G74" s="28" t="e">
        <v>#VALUE!</v>
      </c>
      <c r="H74" s="22" t="e">
        <f>'BV Calculs papier'!$G74*44/12</f>
        <v>#VALUE!</v>
      </c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spans="1:26" ht="15.75" customHeight="1" x14ac:dyDescent="0.15">
      <c r="A75" s="37" t="s">
        <v>316</v>
      </c>
      <c r="B75" s="20" t="s">
        <v>106</v>
      </c>
      <c r="C75" s="60">
        <v>5723</v>
      </c>
      <c r="D75" s="61" t="e">
        <v>#N/A</v>
      </c>
      <c r="E75" s="62" t="s">
        <v>246</v>
      </c>
      <c r="F75" s="21" t="s">
        <v>246</v>
      </c>
      <c r="G75" s="22" t="e">
        <v>#VALUE!</v>
      </c>
      <c r="H75" s="22" t="e">
        <f>'BV Calculs papier'!$G75*44/12</f>
        <v>#VALUE!</v>
      </c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spans="1:26" ht="15.75" customHeight="1" x14ac:dyDescent="0.15">
      <c r="A76" s="37" t="s">
        <v>317</v>
      </c>
      <c r="B76" s="23" t="s">
        <v>107</v>
      </c>
      <c r="C76" s="24">
        <v>3841</v>
      </c>
      <c r="D76" s="25" t="e">
        <v>#N/A</v>
      </c>
      <c r="E76" s="26" t="s">
        <v>246</v>
      </c>
      <c r="F76" s="27" t="s">
        <v>246</v>
      </c>
      <c r="G76" s="28" t="e">
        <v>#VALUE!</v>
      </c>
      <c r="H76" s="22" t="e">
        <f>'BV Calculs papier'!$G76*44/12</f>
        <v>#VALUE!</v>
      </c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spans="1:26" ht="15.75" customHeight="1" x14ac:dyDescent="0.15">
      <c r="A77" s="37" t="s">
        <v>318</v>
      </c>
      <c r="B77" s="20" t="s">
        <v>107</v>
      </c>
      <c r="C77" s="60">
        <v>4206</v>
      </c>
      <c r="D77" s="61" t="e">
        <v>#N/A</v>
      </c>
      <c r="E77" s="62" t="s">
        <v>246</v>
      </c>
      <c r="F77" s="21" t="s">
        <v>246</v>
      </c>
      <c r="G77" s="22" t="e">
        <v>#VALUE!</v>
      </c>
      <c r="H77" s="22" t="e">
        <f>'BV Calculs papier'!$G77*44/12</f>
        <v>#VALUE!</v>
      </c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spans="1:26" ht="15.75" customHeight="1" x14ac:dyDescent="0.15">
      <c r="A78" s="37" t="s">
        <v>319</v>
      </c>
      <c r="B78" s="23" t="s">
        <v>107</v>
      </c>
      <c r="C78" s="24">
        <v>5701</v>
      </c>
      <c r="D78" s="25" t="e">
        <v>#N/A</v>
      </c>
      <c r="E78" s="26" t="s">
        <v>246</v>
      </c>
      <c r="F78" s="27" t="s">
        <v>246</v>
      </c>
      <c r="G78" s="28" t="e">
        <v>#VALUE!</v>
      </c>
      <c r="H78" s="22" t="e">
        <f>'BV Calculs papier'!$G78*44/12</f>
        <v>#VALUE!</v>
      </c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spans="1:26" ht="15.75" customHeight="1" x14ac:dyDescent="0.15">
      <c r="A79" s="37" t="s">
        <v>320</v>
      </c>
      <c r="B79" s="20" t="s">
        <v>107</v>
      </c>
      <c r="C79" s="60">
        <v>5706</v>
      </c>
      <c r="D79" s="61" t="e">
        <v>#N/A</v>
      </c>
      <c r="E79" s="62" t="s">
        <v>246</v>
      </c>
      <c r="F79" s="21" t="s">
        <v>246</v>
      </c>
      <c r="G79" s="22" t="e">
        <v>#VALUE!</v>
      </c>
      <c r="H79" s="22" t="e">
        <f>'BV Calculs papier'!$G79*44/12</f>
        <v>#VALUE!</v>
      </c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spans="1:26" ht="15.75" customHeight="1" x14ac:dyDescent="0.15">
      <c r="A80" s="37" t="s">
        <v>321</v>
      </c>
      <c r="B80" s="23" t="s">
        <v>107</v>
      </c>
      <c r="C80" s="24">
        <v>5709</v>
      </c>
      <c r="D80" s="25" t="e">
        <v>#N/A</v>
      </c>
      <c r="E80" s="26" t="s">
        <v>246</v>
      </c>
      <c r="F80" s="27" t="s">
        <v>246</v>
      </c>
      <c r="G80" s="28" t="e">
        <v>#VALUE!</v>
      </c>
      <c r="H80" s="22" t="e">
        <f>'BV Calculs papier'!$G80*44/12</f>
        <v>#VALUE!</v>
      </c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spans="1:26" ht="15.75" customHeight="1" x14ac:dyDescent="0.15">
      <c r="A81" s="37" t="s">
        <v>322</v>
      </c>
      <c r="B81" s="20" t="s">
        <v>107</v>
      </c>
      <c r="C81" s="60">
        <v>6401</v>
      </c>
      <c r="D81" s="61" t="e">
        <v>#N/A</v>
      </c>
      <c r="E81" s="62" t="s">
        <v>246</v>
      </c>
      <c r="F81" s="21" t="s">
        <v>246</v>
      </c>
      <c r="G81" s="22" t="e">
        <v>#VALUE!</v>
      </c>
      <c r="H81" s="22" t="e">
        <f>'BV Calculs papier'!$G81*44/12</f>
        <v>#VALUE!</v>
      </c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spans="1:26" ht="15.75" customHeight="1" x14ac:dyDescent="0.15">
      <c r="A82" s="37" t="s">
        <v>323</v>
      </c>
      <c r="B82" s="23" t="s">
        <v>107</v>
      </c>
      <c r="C82" s="24">
        <v>6720</v>
      </c>
      <c r="D82" s="25" t="e">
        <v>#N/A</v>
      </c>
      <c r="E82" s="26" t="s">
        <v>246</v>
      </c>
      <c r="F82" s="27" t="s">
        <v>246</v>
      </c>
      <c r="G82" s="28" t="e">
        <v>#VALUE!</v>
      </c>
      <c r="H82" s="22" t="e">
        <f>'BV Calculs papier'!$G82*44/12</f>
        <v>#VALUE!</v>
      </c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spans="1:26" ht="15.75" customHeight="1" x14ac:dyDescent="0.15">
      <c r="A83" s="37" t="s">
        <v>324</v>
      </c>
      <c r="B83" s="20" t="s">
        <v>107</v>
      </c>
      <c r="C83" s="60">
        <v>7402</v>
      </c>
      <c r="D83" s="61" t="e">
        <v>#N/A</v>
      </c>
      <c r="E83" s="62" t="s">
        <v>246</v>
      </c>
      <c r="F83" s="21" t="s">
        <v>246</v>
      </c>
      <c r="G83" s="22" t="e">
        <v>#VALUE!</v>
      </c>
      <c r="H83" s="22" t="e">
        <f>'BV Calculs papier'!$G83*44/12</f>
        <v>#VALUE!</v>
      </c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spans="1:26" ht="15.75" customHeight="1" x14ac:dyDescent="0.15">
      <c r="A84" s="37" t="s">
        <v>325</v>
      </c>
      <c r="B84" s="23" t="s">
        <v>107</v>
      </c>
      <c r="C84" s="24">
        <v>7551</v>
      </c>
      <c r="D84" s="25" t="e">
        <v>#N/A</v>
      </c>
      <c r="E84" s="26" t="s">
        <v>246</v>
      </c>
      <c r="F84" s="27" t="s">
        <v>246</v>
      </c>
      <c r="G84" s="28" t="e">
        <v>#VALUE!</v>
      </c>
      <c r="H84" s="22" t="e">
        <f>'BV Calculs papier'!$G84*44/12</f>
        <v>#VALUE!</v>
      </c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spans="1:26" ht="15.75" customHeight="1" x14ac:dyDescent="0.15">
      <c r="A85" s="37" t="s">
        <v>326</v>
      </c>
      <c r="B85" s="20" t="s">
        <v>107</v>
      </c>
      <c r="C85" s="60">
        <v>7654</v>
      </c>
      <c r="D85" s="61" t="e">
        <v>#N/A</v>
      </c>
      <c r="E85" s="62" t="s">
        <v>246</v>
      </c>
      <c r="F85" s="21" t="s">
        <v>246</v>
      </c>
      <c r="G85" s="22" t="e">
        <v>#VALUE!</v>
      </c>
      <c r="H85" s="22" t="e">
        <f>'BV Calculs papier'!$G85*44/12</f>
        <v>#VALUE!</v>
      </c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spans="1:26" ht="15.75" customHeight="1" x14ac:dyDescent="0.15">
      <c r="A86" s="37" t="s">
        <v>327</v>
      </c>
      <c r="B86" s="23" t="s">
        <v>107</v>
      </c>
      <c r="C86" s="24">
        <v>8039</v>
      </c>
      <c r="D86" s="25" t="e">
        <v>#N/A</v>
      </c>
      <c r="E86" s="26" t="s">
        <v>246</v>
      </c>
      <c r="F86" s="27" t="s">
        <v>246</v>
      </c>
      <c r="G86" s="28" t="e">
        <v>#VALUE!</v>
      </c>
      <c r="H86" s="22" t="e">
        <f>'BV Calculs papier'!$G86*44/12</f>
        <v>#VALUE!</v>
      </c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spans="1:26" ht="15.75" customHeight="1" x14ac:dyDescent="0.15">
      <c r="A87" s="37" t="s">
        <v>328</v>
      </c>
      <c r="B87" s="20" t="s">
        <v>107</v>
      </c>
      <c r="C87" s="60">
        <v>8540</v>
      </c>
      <c r="D87" s="61" t="e">
        <v>#N/A</v>
      </c>
      <c r="E87" s="62" t="s">
        <v>246</v>
      </c>
      <c r="F87" s="21" t="s">
        <v>246</v>
      </c>
      <c r="G87" s="22" t="e">
        <v>#VALUE!</v>
      </c>
      <c r="H87" s="22" t="e">
        <f>'BV Calculs papier'!$G87*44/12</f>
        <v>#VALUE!</v>
      </c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spans="1:26" ht="15.75" customHeight="1" x14ac:dyDescent="0.15">
      <c r="A88" s="37" t="s">
        <v>329</v>
      </c>
      <c r="B88" s="23" t="s">
        <v>107</v>
      </c>
      <c r="C88" s="24">
        <v>9009</v>
      </c>
      <c r="D88" s="25" t="e">
        <v>#N/A</v>
      </c>
      <c r="E88" s="26" t="s">
        <v>246</v>
      </c>
      <c r="F88" s="27" t="s">
        <v>246</v>
      </c>
      <c r="G88" s="28" t="e">
        <v>#VALUE!</v>
      </c>
      <c r="H88" s="22" t="e">
        <f>'BV Calculs papier'!$G88*44/12</f>
        <v>#VALUE!</v>
      </c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spans="1:26" ht="15.75" customHeight="1" x14ac:dyDescent="0.15">
      <c r="A89" s="37" t="s">
        <v>330</v>
      </c>
      <c r="B89" s="20" t="s">
        <v>107</v>
      </c>
      <c r="C89" s="60">
        <v>9851</v>
      </c>
      <c r="D89" s="61" t="e">
        <v>#N/A</v>
      </c>
      <c r="E89" s="62" t="s">
        <v>246</v>
      </c>
      <c r="F89" s="21" t="s">
        <v>246</v>
      </c>
      <c r="G89" s="22" t="e">
        <v>#VALUE!</v>
      </c>
      <c r="H89" s="22" t="e">
        <f>'BV Calculs papier'!$G89*44/12</f>
        <v>#VALUE!</v>
      </c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spans="1:26" ht="15.75" customHeight="1" x14ac:dyDescent="0.15">
      <c r="A90" s="37" t="s">
        <v>331</v>
      </c>
      <c r="B90" s="23" t="s">
        <v>107</v>
      </c>
      <c r="C90" s="24">
        <v>9852</v>
      </c>
      <c r="D90" s="25" t="e">
        <v>#N/A</v>
      </c>
      <c r="E90" s="26" t="s">
        <v>246</v>
      </c>
      <c r="F90" s="27" t="s">
        <v>246</v>
      </c>
      <c r="G90" s="28" t="e">
        <v>#VALUE!</v>
      </c>
      <c r="H90" s="22" t="e">
        <f>'BV Calculs papier'!$G90*44/12</f>
        <v>#VALUE!</v>
      </c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spans="1:26" ht="15.75" customHeight="1" x14ac:dyDescent="0.15">
      <c r="A91" s="37" t="s">
        <v>332</v>
      </c>
      <c r="B91" s="20" t="s">
        <v>107</v>
      </c>
      <c r="C91" s="60">
        <v>9853</v>
      </c>
      <c r="D91" s="61" t="e">
        <v>#N/A</v>
      </c>
      <c r="E91" s="62" t="s">
        <v>246</v>
      </c>
      <c r="F91" s="21" t="s">
        <v>246</v>
      </c>
      <c r="G91" s="22" t="e">
        <v>#VALUE!</v>
      </c>
      <c r="H91" s="22" t="e">
        <f>'BV Calculs papier'!$G91*44/12</f>
        <v>#VALUE!</v>
      </c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spans="1:26" ht="15.75" customHeight="1" x14ac:dyDescent="0.15">
      <c r="A92" s="37" t="s">
        <v>333</v>
      </c>
      <c r="B92" s="23" t="s">
        <v>97</v>
      </c>
      <c r="C92" s="24">
        <v>3840</v>
      </c>
      <c r="D92" s="25" t="e">
        <v>#N/A</v>
      </c>
      <c r="E92" s="26" t="s">
        <v>246</v>
      </c>
      <c r="F92" s="27" t="s">
        <v>246</v>
      </c>
      <c r="G92" s="28" t="e">
        <v>#VALUE!</v>
      </c>
      <c r="H92" s="22" t="e">
        <f>'BV Calculs papier'!$G92*44/12</f>
        <v>#VALUE!</v>
      </c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spans="1:26" ht="15.75" customHeight="1" x14ac:dyDescent="0.15">
      <c r="A93" s="37" t="s">
        <v>334</v>
      </c>
      <c r="B93" s="20" t="s">
        <v>97</v>
      </c>
      <c r="C93" s="60">
        <v>4207</v>
      </c>
      <c r="D93" s="61" t="e">
        <v>#N/A</v>
      </c>
      <c r="E93" s="62" t="s">
        <v>246</v>
      </c>
      <c r="F93" s="21" t="s">
        <v>246</v>
      </c>
      <c r="G93" s="22" t="e">
        <v>#VALUE!</v>
      </c>
      <c r="H93" s="22" t="e">
        <f>'BV Calculs papier'!$G93*44/12</f>
        <v>#VALUE!</v>
      </c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spans="1:26" ht="15.75" customHeight="1" x14ac:dyDescent="0.15">
      <c r="A94" s="37" t="s">
        <v>335</v>
      </c>
      <c r="B94" s="23" t="s">
        <v>97</v>
      </c>
      <c r="C94" s="24">
        <v>4242</v>
      </c>
      <c r="D94" s="25" t="e">
        <v>#N/A</v>
      </c>
      <c r="E94" s="26" t="s">
        <v>246</v>
      </c>
      <c r="F94" s="27" t="s">
        <v>246</v>
      </c>
      <c r="G94" s="28" t="e">
        <v>#VALUE!</v>
      </c>
      <c r="H94" s="22" t="e">
        <f>'BV Calculs papier'!$G94*44/12</f>
        <v>#VALUE!</v>
      </c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spans="1:26" ht="15.75" customHeight="1" x14ac:dyDescent="0.15">
      <c r="A95" s="37" t="s">
        <v>336</v>
      </c>
      <c r="B95" s="20" t="s">
        <v>97</v>
      </c>
      <c r="C95" s="60">
        <v>5604</v>
      </c>
      <c r="D95" s="61" t="e">
        <v>#N/A</v>
      </c>
      <c r="E95" s="62" t="s">
        <v>246</v>
      </c>
      <c r="F95" s="21" t="s">
        <v>246</v>
      </c>
      <c r="G95" s="22" t="e">
        <v>#VALUE!</v>
      </c>
      <c r="H95" s="22" t="e">
        <f>'BV Calculs papier'!$G95*44/12</f>
        <v>#VALUE!</v>
      </c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spans="1:26" ht="15.75" customHeight="1" x14ac:dyDescent="0.15">
      <c r="A96" s="37" t="s">
        <v>337</v>
      </c>
      <c r="B96" s="23" t="s">
        <v>97</v>
      </c>
      <c r="C96" s="24">
        <v>5608</v>
      </c>
      <c r="D96" s="25" t="e">
        <v>#N/A</v>
      </c>
      <c r="E96" s="26" t="s">
        <v>246</v>
      </c>
      <c r="F96" s="27" t="s">
        <v>246</v>
      </c>
      <c r="G96" s="28" t="e">
        <v>#VALUE!</v>
      </c>
      <c r="H96" s="22" t="e">
        <f>'BV Calculs papier'!$G96*44/12</f>
        <v>#VALUE!</v>
      </c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spans="1:26" ht="15.75" customHeight="1" x14ac:dyDescent="0.15">
      <c r="A97" s="37" t="s">
        <v>338</v>
      </c>
      <c r="B97" s="20" t="s">
        <v>97</v>
      </c>
      <c r="C97" s="60">
        <v>5610</v>
      </c>
      <c r="D97" s="61" t="e">
        <v>#N/A</v>
      </c>
      <c r="E97" s="62" t="s">
        <v>246</v>
      </c>
      <c r="F97" s="21" t="s">
        <v>246</v>
      </c>
      <c r="G97" s="22" t="e">
        <v>#VALUE!</v>
      </c>
      <c r="H97" s="22" t="e">
        <f>'BV Calculs papier'!$G97*44/12</f>
        <v>#VALUE!</v>
      </c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spans="1:26" ht="15.75" customHeight="1" x14ac:dyDescent="0.15">
      <c r="A98" s="37" t="s">
        <v>339</v>
      </c>
      <c r="B98" s="23" t="s">
        <v>97</v>
      </c>
      <c r="C98" s="24">
        <v>5644</v>
      </c>
      <c r="D98" s="25" t="e">
        <v>#N/A</v>
      </c>
      <c r="E98" s="26" t="s">
        <v>246</v>
      </c>
      <c r="F98" s="27" t="s">
        <v>246</v>
      </c>
      <c r="G98" s="28" t="e">
        <v>#VALUE!</v>
      </c>
      <c r="H98" s="22" t="e">
        <f>'BV Calculs papier'!$G98*44/12</f>
        <v>#VALUE!</v>
      </c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spans="1:26" ht="15.75" customHeight="1" x14ac:dyDescent="0.15">
      <c r="A99" s="37" t="s">
        <v>340</v>
      </c>
      <c r="B99" s="20" t="s">
        <v>97</v>
      </c>
      <c r="C99" s="60">
        <v>5913</v>
      </c>
      <c r="D99" s="61" t="e">
        <v>#N/A</v>
      </c>
      <c r="E99" s="62" t="s">
        <v>246</v>
      </c>
      <c r="F99" s="21" t="s">
        <v>246</v>
      </c>
      <c r="G99" s="22" t="e">
        <v>#VALUE!</v>
      </c>
      <c r="H99" s="22" t="e">
        <f>'BV Calculs papier'!$G99*44/12</f>
        <v>#VALUE!</v>
      </c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spans="1:26" ht="15.75" customHeight="1" x14ac:dyDescent="0.15">
      <c r="A100" s="37" t="s">
        <v>341</v>
      </c>
      <c r="B100" s="23" t="s">
        <v>97</v>
      </c>
      <c r="C100" s="24">
        <v>5914</v>
      </c>
      <c r="D100" s="25" t="e">
        <v>#N/A</v>
      </c>
      <c r="E100" s="26" t="s">
        <v>246</v>
      </c>
      <c r="F100" s="27" t="s">
        <v>246</v>
      </c>
      <c r="G100" s="28" t="e">
        <v>#VALUE!</v>
      </c>
      <c r="H100" s="22" t="e">
        <f>'BV Calculs papier'!$G100*44/12</f>
        <v>#VALUE!</v>
      </c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spans="1:26" ht="15.75" customHeight="1" x14ac:dyDescent="0.15">
      <c r="A101" s="37" t="s">
        <v>342</v>
      </c>
      <c r="B101" s="20" t="s">
        <v>97</v>
      </c>
      <c r="C101" s="60">
        <v>6621</v>
      </c>
      <c r="D101" s="61" t="e">
        <v>#N/A</v>
      </c>
      <c r="E101" s="62" t="s">
        <v>246</v>
      </c>
      <c r="F101" s="21" t="s">
        <v>246</v>
      </c>
      <c r="G101" s="22" t="e">
        <v>#VALUE!</v>
      </c>
      <c r="H101" s="22" t="e">
        <f>'BV Calculs papier'!$G101*44/12</f>
        <v>#VALUE!</v>
      </c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spans="1:26" ht="15.75" customHeight="1" x14ac:dyDescent="0.15">
      <c r="A102" s="37" t="s">
        <v>343</v>
      </c>
      <c r="B102" s="23" t="s">
        <v>97</v>
      </c>
      <c r="C102" s="24">
        <v>6622</v>
      </c>
      <c r="D102" s="25" t="e">
        <v>#N/A</v>
      </c>
      <c r="E102" s="26" t="s">
        <v>246</v>
      </c>
      <c r="F102" s="27" t="s">
        <v>246</v>
      </c>
      <c r="G102" s="28" t="e">
        <v>#VALUE!</v>
      </c>
      <c r="H102" s="22" t="e">
        <f>'BV Calculs papier'!$G102*44/12</f>
        <v>#VALUE!</v>
      </c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spans="1:26" ht="15.75" customHeight="1" x14ac:dyDescent="0.15">
      <c r="A103" s="37" t="s">
        <v>344</v>
      </c>
      <c r="B103" s="20" t="s">
        <v>97</v>
      </c>
      <c r="C103" s="60">
        <v>6623</v>
      </c>
      <c r="D103" s="61" t="e">
        <v>#N/A</v>
      </c>
      <c r="E103" s="62" t="s">
        <v>246</v>
      </c>
      <c r="F103" s="21" t="s">
        <v>246</v>
      </c>
      <c r="G103" s="22" t="e">
        <v>#VALUE!</v>
      </c>
      <c r="H103" s="22" t="e">
        <f>'BV Calculs papier'!$G103*44/12</f>
        <v>#VALUE!</v>
      </c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spans="1:26" ht="15.75" customHeight="1" x14ac:dyDescent="0.15">
      <c r="A104" s="37" t="s">
        <v>345</v>
      </c>
      <c r="B104" s="23" t="s">
        <v>97</v>
      </c>
      <c r="C104" s="24">
        <v>6644</v>
      </c>
      <c r="D104" s="25" t="e">
        <v>#N/A</v>
      </c>
      <c r="E104" s="26" t="s">
        <v>246</v>
      </c>
      <c r="F104" s="27" t="s">
        <v>246</v>
      </c>
      <c r="G104" s="28" t="e">
        <v>#VALUE!</v>
      </c>
      <c r="H104" s="22" t="e">
        <f>'BV Calculs papier'!$G104*44/12</f>
        <v>#VALUE!</v>
      </c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spans="1:26" ht="15.75" customHeight="1" x14ac:dyDescent="0.15">
      <c r="A105" s="37" t="s">
        <v>346</v>
      </c>
      <c r="B105" s="20" t="s">
        <v>97</v>
      </c>
      <c r="C105" s="60">
        <v>7976</v>
      </c>
      <c r="D105" s="61" t="e">
        <v>#N/A</v>
      </c>
      <c r="E105" s="62" t="s">
        <v>246</v>
      </c>
      <c r="F105" s="21" t="s">
        <v>246</v>
      </c>
      <c r="G105" s="22" t="e">
        <v>#VALUE!</v>
      </c>
      <c r="H105" s="22" t="e">
        <f>'BV Calculs papier'!$G105*44/12</f>
        <v>#VALUE!</v>
      </c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spans="1:26" ht="15.75" customHeight="1" x14ac:dyDescent="0.15">
      <c r="A106" s="37" t="s">
        <v>347</v>
      </c>
      <c r="B106" s="23" t="s">
        <v>97</v>
      </c>
      <c r="C106" s="24">
        <v>8031</v>
      </c>
      <c r="D106" s="25" t="e">
        <v>#N/A</v>
      </c>
      <c r="E106" s="26" t="s">
        <v>246</v>
      </c>
      <c r="F106" s="27" t="s">
        <v>246</v>
      </c>
      <c r="G106" s="28" t="e">
        <v>#VALUE!</v>
      </c>
      <c r="H106" s="22" t="e">
        <f>'BV Calculs papier'!$G106*44/12</f>
        <v>#VALUE!</v>
      </c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spans="1:26" ht="15.75" customHeight="1" x14ac:dyDescent="0.15">
      <c r="A107" s="37" t="s">
        <v>348</v>
      </c>
      <c r="B107" s="20" t="s">
        <v>97</v>
      </c>
      <c r="C107" s="60">
        <v>8186</v>
      </c>
      <c r="D107" s="61" t="e">
        <v>#N/A</v>
      </c>
      <c r="E107" s="62" t="s">
        <v>246</v>
      </c>
      <c r="F107" s="21" t="s">
        <v>246</v>
      </c>
      <c r="G107" s="22" t="e">
        <v>#VALUE!</v>
      </c>
      <c r="H107" s="22" t="e">
        <f>'BV Calculs papier'!$G107*44/12</f>
        <v>#VALUE!</v>
      </c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spans="1:26" ht="15.75" customHeight="1" x14ac:dyDescent="0.15">
      <c r="A108" s="37" t="s">
        <v>349</v>
      </c>
      <c r="B108" s="23" t="s">
        <v>97</v>
      </c>
      <c r="C108" s="24">
        <v>8481</v>
      </c>
      <c r="D108" s="25" t="e">
        <v>#N/A</v>
      </c>
      <c r="E108" s="26" t="s">
        <v>246</v>
      </c>
      <c r="F108" s="27" t="s">
        <v>246</v>
      </c>
      <c r="G108" s="28" t="e">
        <v>#VALUE!</v>
      </c>
      <c r="H108" s="22" t="e">
        <f>'BV Calculs papier'!$G108*44/12</f>
        <v>#VALUE!</v>
      </c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spans="1:26" ht="15.75" customHeight="1" x14ac:dyDescent="0.15">
      <c r="A109" s="37" t="s">
        <v>350</v>
      </c>
      <c r="B109" s="20" t="s">
        <v>97</v>
      </c>
      <c r="C109" s="60">
        <v>8483</v>
      </c>
      <c r="D109" s="61" t="e">
        <v>#N/A</v>
      </c>
      <c r="E109" s="62" t="s">
        <v>246</v>
      </c>
      <c r="F109" s="21" t="s">
        <v>246</v>
      </c>
      <c r="G109" s="22" t="e">
        <v>#VALUE!</v>
      </c>
      <c r="H109" s="22" t="e">
        <f>'BV Calculs papier'!$G109*44/12</f>
        <v>#VALUE!</v>
      </c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spans="1:26" ht="15.75" customHeight="1" x14ac:dyDescent="0.15">
      <c r="A110" s="37" t="s">
        <v>351</v>
      </c>
      <c r="B110" s="23" t="s">
        <v>97</v>
      </c>
      <c r="C110" s="24">
        <v>9313</v>
      </c>
      <c r="D110" s="25" t="e">
        <v>#N/A</v>
      </c>
      <c r="E110" s="26" t="s">
        <v>246</v>
      </c>
      <c r="F110" s="27" t="s">
        <v>246</v>
      </c>
      <c r="G110" s="28" t="e">
        <v>#VALUE!</v>
      </c>
      <c r="H110" s="22" t="e">
        <f>'BV Calculs papier'!$G110*44/12</f>
        <v>#VALUE!</v>
      </c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spans="1:26" ht="15.75" customHeight="1" x14ac:dyDescent="0.15">
      <c r="A111" s="37" t="s">
        <v>352</v>
      </c>
      <c r="B111" s="20" t="s">
        <v>97</v>
      </c>
      <c r="C111" s="60">
        <v>9314</v>
      </c>
      <c r="D111" s="61" t="e">
        <v>#N/A</v>
      </c>
      <c r="E111" s="62" t="s">
        <v>246</v>
      </c>
      <c r="F111" s="21" t="s">
        <v>246</v>
      </c>
      <c r="G111" s="22" t="e">
        <v>#VALUE!</v>
      </c>
      <c r="H111" s="22" t="e">
        <f>'BV Calculs papier'!$G111*44/12</f>
        <v>#VALUE!</v>
      </c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spans="1:26" ht="15.75" customHeight="1" x14ac:dyDescent="0.15">
      <c r="A112" s="37" t="s">
        <v>353</v>
      </c>
      <c r="B112" s="23" t="s">
        <v>97</v>
      </c>
      <c r="C112" s="24">
        <v>9374</v>
      </c>
      <c r="D112" s="25" t="e">
        <v>#N/A</v>
      </c>
      <c r="E112" s="26" t="s">
        <v>246</v>
      </c>
      <c r="F112" s="27" t="s">
        <v>246</v>
      </c>
      <c r="G112" s="28" t="e">
        <v>#VALUE!</v>
      </c>
      <c r="H112" s="22" t="e">
        <f>'BV Calculs papier'!$G112*44/12</f>
        <v>#VALUE!</v>
      </c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spans="1:26" ht="15.75" customHeight="1" x14ac:dyDescent="0.15">
      <c r="A113" s="37" t="s">
        <v>354</v>
      </c>
      <c r="B113" s="20" t="s">
        <v>97</v>
      </c>
      <c r="C113" s="60">
        <v>9376</v>
      </c>
      <c r="D113" s="61" t="e">
        <v>#N/A</v>
      </c>
      <c r="E113" s="62" t="s">
        <v>246</v>
      </c>
      <c r="F113" s="21" t="s">
        <v>246</v>
      </c>
      <c r="G113" s="22" t="e">
        <v>#VALUE!</v>
      </c>
      <c r="H113" s="22" t="e">
        <f>'BV Calculs papier'!$G113*44/12</f>
        <v>#VALUE!</v>
      </c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spans="1:26" ht="15.75" customHeight="1" x14ac:dyDescent="0.15">
      <c r="A114" s="37" t="s">
        <v>355</v>
      </c>
      <c r="B114" s="23" t="s">
        <v>97</v>
      </c>
      <c r="C114" s="24">
        <v>9377</v>
      </c>
      <c r="D114" s="25" t="e">
        <v>#N/A</v>
      </c>
      <c r="E114" s="26" t="s">
        <v>246</v>
      </c>
      <c r="F114" s="27" t="s">
        <v>246</v>
      </c>
      <c r="G114" s="28" t="e">
        <v>#VALUE!</v>
      </c>
      <c r="H114" s="22" t="e">
        <f>'BV Calculs papier'!$G114*44/12</f>
        <v>#VALUE!</v>
      </c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spans="1:26" ht="15.75" customHeight="1" x14ac:dyDescent="0.15">
      <c r="A115" s="37" t="s">
        <v>356</v>
      </c>
      <c r="B115" s="20" t="s">
        <v>97</v>
      </c>
      <c r="C115" s="60">
        <v>9559</v>
      </c>
      <c r="D115" s="61" t="e">
        <v>#N/A</v>
      </c>
      <c r="E115" s="62" t="s">
        <v>246</v>
      </c>
      <c r="F115" s="21" t="s">
        <v>246</v>
      </c>
      <c r="G115" s="22" t="e">
        <v>#VALUE!</v>
      </c>
      <c r="H115" s="22" t="e">
        <f>'BV Calculs papier'!$G115*44/12</f>
        <v>#VALUE!</v>
      </c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spans="1:26" ht="15.75" customHeight="1" x14ac:dyDescent="0.15">
      <c r="A116" s="37" t="s">
        <v>357</v>
      </c>
      <c r="B116" s="23" t="s">
        <v>108</v>
      </c>
      <c r="C116" s="24">
        <v>1258</v>
      </c>
      <c r="D116" s="25" t="e">
        <v>#N/A</v>
      </c>
      <c r="E116" s="26" t="s">
        <v>246</v>
      </c>
      <c r="F116" s="27" t="s">
        <v>246</v>
      </c>
      <c r="G116" s="28" t="e">
        <v>#VALUE!</v>
      </c>
      <c r="H116" s="22" t="e">
        <f>'BV Calculs papier'!$G116*44/12</f>
        <v>#VALUE!</v>
      </c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spans="1:26" ht="15.75" customHeight="1" x14ac:dyDescent="0.15">
      <c r="A117" s="37" t="s">
        <v>358</v>
      </c>
      <c r="B117" s="20" t="s">
        <v>108</v>
      </c>
      <c r="C117" s="60">
        <v>3500</v>
      </c>
      <c r="D117" s="61" t="e">
        <v>#N/A</v>
      </c>
      <c r="E117" s="62" t="s">
        <v>246</v>
      </c>
      <c r="F117" s="21" t="s">
        <v>246</v>
      </c>
      <c r="G117" s="22" t="e">
        <v>#VALUE!</v>
      </c>
      <c r="H117" s="22" t="e">
        <f>'BV Calculs papier'!$G117*44/12</f>
        <v>#VALUE!</v>
      </c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spans="1:26" ht="15.75" customHeight="1" x14ac:dyDescent="0.15">
      <c r="A118" s="37" t="s">
        <v>359</v>
      </c>
      <c r="B118" s="23" t="s">
        <v>108</v>
      </c>
      <c r="C118" s="24">
        <v>3504</v>
      </c>
      <c r="D118" s="25" t="e">
        <v>#N/A</v>
      </c>
      <c r="E118" s="26" t="s">
        <v>246</v>
      </c>
      <c r="F118" s="27" t="s">
        <v>246</v>
      </c>
      <c r="G118" s="28" t="e">
        <v>#VALUE!</v>
      </c>
      <c r="H118" s="22" t="e">
        <f>'BV Calculs papier'!$G118*44/12</f>
        <v>#VALUE!</v>
      </c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spans="1:26" ht="15.75" customHeight="1" x14ac:dyDescent="0.15">
      <c r="A119" s="37" t="s">
        <v>360</v>
      </c>
      <c r="B119" s="20" t="s">
        <v>108</v>
      </c>
      <c r="C119" s="60">
        <v>3506</v>
      </c>
      <c r="D119" s="61" t="e">
        <v>#N/A</v>
      </c>
      <c r="E119" s="62" t="s">
        <v>246</v>
      </c>
      <c r="F119" s="21" t="s">
        <v>246</v>
      </c>
      <c r="G119" s="22" t="e">
        <v>#VALUE!</v>
      </c>
      <c r="H119" s="22" t="e">
        <f>'BV Calculs papier'!$G119*44/12</f>
        <v>#VALUE!</v>
      </c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spans="1:26" ht="15.75" customHeight="1" x14ac:dyDescent="0.15">
      <c r="A120" s="37" t="s">
        <v>361</v>
      </c>
      <c r="B120" s="23" t="s">
        <v>108</v>
      </c>
      <c r="C120" s="24">
        <v>3809</v>
      </c>
      <c r="D120" s="25" t="e">
        <v>#N/A</v>
      </c>
      <c r="E120" s="26" t="s">
        <v>246</v>
      </c>
      <c r="F120" s="27" t="s">
        <v>246</v>
      </c>
      <c r="G120" s="28" t="e">
        <v>#VALUE!</v>
      </c>
      <c r="H120" s="22" t="e">
        <f>'BV Calculs papier'!$G120*44/12</f>
        <v>#VALUE!</v>
      </c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spans="1:26" ht="15.75" customHeight="1" x14ac:dyDescent="0.15">
      <c r="A121" s="37" t="s">
        <v>362</v>
      </c>
      <c r="B121" s="20" t="s">
        <v>108</v>
      </c>
      <c r="C121" s="60">
        <v>4209</v>
      </c>
      <c r="D121" s="61" t="e">
        <v>#N/A</v>
      </c>
      <c r="E121" s="62" t="s">
        <v>246</v>
      </c>
      <c r="F121" s="21" t="s">
        <v>246</v>
      </c>
      <c r="G121" s="22" t="e">
        <v>#VALUE!</v>
      </c>
      <c r="H121" s="22" t="e">
        <f>'BV Calculs papier'!$G121*44/12</f>
        <v>#VALUE!</v>
      </c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spans="1:26" ht="15.75" customHeight="1" x14ac:dyDescent="0.15">
      <c r="A122" s="37" t="s">
        <v>363</v>
      </c>
      <c r="B122" s="23" t="s">
        <v>108</v>
      </c>
      <c r="C122" s="24">
        <v>4244</v>
      </c>
      <c r="D122" s="25" t="e">
        <v>#N/A</v>
      </c>
      <c r="E122" s="26" t="s">
        <v>246</v>
      </c>
      <c r="F122" s="27" t="s">
        <v>246</v>
      </c>
      <c r="G122" s="28" t="e">
        <v>#VALUE!</v>
      </c>
      <c r="H122" s="22" t="e">
        <f>'BV Calculs papier'!$G122*44/12</f>
        <v>#VALUE!</v>
      </c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spans="1:26" ht="15.75" customHeight="1" x14ac:dyDescent="0.15">
      <c r="A123" s="37" t="s">
        <v>364</v>
      </c>
      <c r="B123" s="20" t="s">
        <v>108</v>
      </c>
      <c r="C123" s="60">
        <v>4280</v>
      </c>
      <c r="D123" s="61" t="e">
        <v>#N/A</v>
      </c>
      <c r="E123" s="62" t="s">
        <v>246</v>
      </c>
      <c r="F123" s="21" t="s">
        <v>246</v>
      </c>
      <c r="G123" s="22" t="e">
        <v>#VALUE!</v>
      </c>
      <c r="H123" s="22" t="e">
        <f>'BV Calculs papier'!$G123*44/12</f>
        <v>#VALUE!</v>
      </c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spans="1:26" ht="15.75" customHeight="1" x14ac:dyDescent="0.15">
      <c r="A124" s="37" t="s">
        <v>365</v>
      </c>
      <c r="B124" s="23" t="s">
        <v>108</v>
      </c>
      <c r="C124" s="24">
        <v>5931</v>
      </c>
      <c r="D124" s="25" t="e">
        <v>#N/A</v>
      </c>
      <c r="E124" s="26" t="s">
        <v>246</v>
      </c>
      <c r="F124" s="27" t="s">
        <v>246</v>
      </c>
      <c r="G124" s="28" t="e">
        <v>#VALUE!</v>
      </c>
      <c r="H124" s="22" t="e">
        <f>'BV Calculs papier'!$G124*44/12</f>
        <v>#VALUE!</v>
      </c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spans="1:26" ht="15.75" customHeight="1" x14ac:dyDescent="0.15">
      <c r="A125" s="37" t="s">
        <v>366</v>
      </c>
      <c r="B125" s="20" t="s">
        <v>108</v>
      </c>
      <c r="C125" s="60">
        <v>7303</v>
      </c>
      <c r="D125" s="61" t="e">
        <v>#N/A</v>
      </c>
      <c r="E125" s="62" t="s">
        <v>246</v>
      </c>
      <c r="F125" s="21" t="s">
        <v>246</v>
      </c>
      <c r="G125" s="22" t="e">
        <v>#VALUE!</v>
      </c>
      <c r="H125" s="22" t="e">
        <f>'BV Calculs papier'!$G125*44/12</f>
        <v>#VALUE!</v>
      </c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spans="1:26" ht="15.75" customHeight="1" x14ac:dyDescent="0.15">
      <c r="A126" s="37" t="s">
        <v>367</v>
      </c>
      <c r="B126" s="23" t="s">
        <v>108</v>
      </c>
      <c r="C126" s="24">
        <v>7344</v>
      </c>
      <c r="D126" s="25" t="e">
        <v>#N/A</v>
      </c>
      <c r="E126" s="26" t="s">
        <v>246</v>
      </c>
      <c r="F126" s="27" t="s">
        <v>246</v>
      </c>
      <c r="G126" s="28" t="e">
        <v>#VALUE!</v>
      </c>
      <c r="H126" s="22" t="e">
        <f>'BV Calculs papier'!$G126*44/12</f>
        <v>#VALUE!</v>
      </c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spans="1:26" ht="15.75" customHeight="1" x14ac:dyDescent="0.15">
      <c r="A127" s="37" t="s">
        <v>368</v>
      </c>
      <c r="B127" s="20" t="s">
        <v>108</v>
      </c>
      <c r="C127" s="60">
        <v>7828</v>
      </c>
      <c r="D127" s="61" t="e">
        <v>#N/A</v>
      </c>
      <c r="E127" s="62" t="s">
        <v>246</v>
      </c>
      <c r="F127" s="21" t="s">
        <v>246</v>
      </c>
      <c r="G127" s="22" t="e">
        <v>#VALUE!</v>
      </c>
      <c r="H127" s="22" t="e">
        <f>'BV Calculs papier'!$G127*44/12</f>
        <v>#VALUE!</v>
      </c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spans="1:26" ht="15.75" customHeight="1" x14ac:dyDescent="0.15">
      <c r="A128" s="37" t="s">
        <v>369</v>
      </c>
      <c r="B128" s="23" t="s">
        <v>108</v>
      </c>
      <c r="C128" s="24">
        <v>8111</v>
      </c>
      <c r="D128" s="25" t="e">
        <v>#N/A</v>
      </c>
      <c r="E128" s="26" t="s">
        <v>246</v>
      </c>
      <c r="F128" s="27" t="s">
        <v>246</v>
      </c>
      <c r="G128" s="28" t="e">
        <v>#VALUE!</v>
      </c>
      <c r="H128" s="22" t="e">
        <f>'BV Calculs papier'!$G128*44/12</f>
        <v>#VALUE!</v>
      </c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spans="1:26" ht="15.75" customHeight="1" x14ac:dyDescent="0.15">
      <c r="A129" s="37" t="s">
        <v>370</v>
      </c>
      <c r="B129" s="20" t="s">
        <v>108</v>
      </c>
      <c r="C129" s="60">
        <v>8476</v>
      </c>
      <c r="D129" s="61" t="e">
        <v>#N/A</v>
      </c>
      <c r="E129" s="62" t="s">
        <v>246</v>
      </c>
      <c r="F129" s="21" t="s">
        <v>246</v>
      </c>
      <c r="G129" s="22" t="e">
        <v>#VALUE!</v>
      </c>
      <c r="H129" s="22" t="e">
        <f>'BV Calculs papier'!$G129*44/12</f>
        <v>#VALUE!</v>
      </c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spans="1:26" ht="15.75" customHeight="1" x14ac:dyDescent="0.15">
      <c r="A130" s="37" t="s">
        <v>371</v>
      </c>
      <c r="B130" s="23" t="s">
        <v>108</v>
      </c>
      <c r="C130" s="24">
        <v>8477</v>
      </c>
      <c r="D130" s="25" t="e">
        <v>#N/A</v>
      </c>
      <c r="E130" s="26" t="s">
        <v>246</v>
      </c>
      <c r="F130" s="27" t="s">
        <v>246</v>
      </c>
      <c r="G130" s="28" t="e">
        <v>#VALUE!</v>
      </c>
      <c r="H130" s="22" t="e">
        <f>'BV Calculs papier'!$G130*44/12</f>
        <v>#VALUE!</v>
      </c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spans="1:26" ht="15.75" customHeight="1" x14ac:dyDescent="0.15">
      <c r="A131" s="37" t="s">
        <v>372</v>
      </c>
      <c r="B131" s="20" t="s">
        <v>108</v>
      </c>
      <c r="C131" s="60">
        <v>9262</v>
      </c>
      <c r="D131" s="61" t="e">
        <v>#N/A</v>
      </c>
      <c r="E131" s="62" t="s">
        <v>246</v>
      </c>
      <c r="F131" s="21" t="s">
        <v>246</v>
      </c>
      <c r="G131" s="22" t="e">
        <v>#VALUE!</v>
      </c>
      <c r="H131" s="22" t="e">
        <f>'BV Calculs papier'!$G131*44/12</f>
        <v>#VALUE!</v>
      </c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spans="1:26" ht="15.75" customHeight="1" x14ac:dyDescent="0.15">
      <c r="A132" s="37" t="s">
        <v>373</v>
      </c>
      <c r="B132" s="23" t="s">
        <v>111</v>
      </c>
      <c r="C132" s="24">
        <v>8657</v>
      </c>
      <c r="D132" s="25" t="e">
        <v>#N/A</v>
      </c>
      <c r="E132" s="26" t="s">
        <v>246</v>
      </c>
      <c r="F132" s="27" t="s">
        <v>246</v>
      </c>
      <c r="G132" s="28" t="e">
        <v>#VALUE!</v>
      </c>
      <c r="H132" s="22" t="e">
        <f>'BV Calculs papier'!$G132*44/12</f>
        <v>#VALUE!</v>
      </c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spans="1:26" ht="15.75" customHeight="1" x14ac:dyDescent="0.15">
      <c r="A133" s="37" t="s">
        <v>374</v>
      </c>
      <c r="B133" s="20" t="s">
        <v>114</v>
      </c>
      <c r="C133" s="60">
        <v>1020</v>
      </c>
      <c r="D133" s="61" t="e">
        <v>#N/A</v>
      </c>
      <c r="E133" s="62" t="s">
        <v>246</v>
      </c>
      <c r="F133" s="21" t="s">
        <v>246</v>
      </c>
      <c r="G133" s="22" t="e">
        <v>#VALUE!</v>
      </c>
      <c r="H133" s="22" t="e">
        <f>'BV Calculs papier'!$G133*44/12</f>
        <v>#VALUE!</v>
      </c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spans="1:26" ht="15.75" customHeight="1" x14ac:dyDescent="0.15">
      <c r="A134" s="37" t="s">
        <v>375</v>
      </c>
      <c r="B134" s="23" t="s">
        <v>114</v>
      </c>
      <c r="C134" s="24">
        <v>3835</v>
      </c>
      <c r="D134" s="25" t="e">
        <v>#N/A</v>
      </c>
      <c r="E134" s="26" t="s">
        <v>246</v>
      </c>
      <c r="F134" s="27" t="s">
        <v>246</v>
      </c>
      <c r="G134" s="28" t="e">
        <v>#VALUE!</v>
      </c>
      <c r="H134" s="22" t="e">
        <f>'BV Calculs papier'!$G134*44/12</f>
        <v>#VALUE!</v>
      </c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spans="1:26" ht="15.75" customHeight="1" x14ac:dyDescent="0.15">
      <c r="A135" s="37" t="s">
        <v>376</v>
      </c>
      <c r="B135" s="20" t="s">
        <v>114</v>
      </c>
      <c r="C135" s="60">
        <v>3836</v>
      </c>
      <c r="D135" s="61" t="e">
        <v>#N/A</v>
      </c>
      <c r="E135" s="62" t="s">
        <v>246</v>
      </c>
      <c r="F135" s="21" t="s">
        <v>246</v>
      </c>
      <c r="G135" s="22" t="e">
        <v>#VALUE!</v>
      </c>
      <c r="H135" s="22" t="e">
        <f>'BV Calculs papier'!$G135*44/12</f>
        <v>#VALUE!</v>
      </c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spans="1:26" ht="15.75" customHeight="1" x14ac:dyDescent="0.15">
      <c r="A136" s="37" t="s">
        <v>377</v>
      </c>
      <c r="B136" s="23" t="s">
        <v>114</v>
      </c>
      <c r="C136" s="24">
        <v>4211</v>
      </c>
      <c r="D136" s="25" t="e">
        <v>#N/A</v>
      </c>
      <c r="E136" s="26" t="s">
        <v>246</v>
      </c>
      <c r="F136" s="27" t="s">
        <v>246</v>
      </c>
      <c r="G136" s="28" t="e">
        <v>#VALUE!</v>
      </c>
      <c r="H136" s="22" t="e">
        <f>'BV Calculs papier'!$G136*44/12</f>
        <v>#VALUE!</v>
      </c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spans="1:26" ht="15.75" customHeight="1" x14ac:dyDescent="0.15">
      <c r="A137" s="37" t="s">
        <v>378</v>
      </c>
      <c r="B137" s="20" t="s">
        <v>114</v>
      </c>
      <c r="C137" s="60">
        <v>4282</v>
      </c>
      <c r="D137" s="61" t="e">
        <v>#N/A</v>
      </c>
      <c r="E137" s="62" t="s">
        <v>246</v>
      </c>
      <c r="F137" s="21" t="s">
        <v>246</v>
      </c>
      <c r="G137" s="22" t="e">
        <v>#VALUE!</v>
      </c>
      <c r="H137" s="22" t="e">
        <f>'BV Calculs papier'!$G137*44/12</f>
        <v>#VALUE!</v>
      </c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spans="1:26" ht="15.75" customHeight="1" x14ac:dyDescent="0.15">
      <c r="A138" s="37" t="s">
        <v>379</v>
      </c>
      <c r="B138" s="23" t="s">
        <v>114</v>
      </c>
      <c r="C138" s="24">
        <v>5850</v>
      </c>
      <c r="D138" s="25" t="e">
        <v>#N/A</v>
      </c>
      <c r="E138" s="26" t="s">
        <v>246</v>
      </c>
      <c r="F138" s="27" t="s">
        <v>246</v>
      </c>
      <c r="G138" s="28" t="e">
        <v>#VALUE!</v>
      </c>
      <c r="H138" s="22" t="e">
        <f>'BV Calculs papier'!$G138*44/12</f>
        <v>#VALUE!</v>
      </c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spans="1:26" ht="15.75" customHeight="1" x14ac:dyDescent="0.15">
      <c r="A139" s="37" t="s">
        <v>380</v>
      </c>
      <c r="B139" s="20" t="s">
        <v>114</v>
      </c>
      <c r="C139" s="60">
        <v>5855</v>
      </c>
      <c r="D139" s="61" t="e">
        <v>#N/A</v>
      </c>
      <c r="E139" s="62" t="s">
        <v>246</v>
      </c>
      <c r="F139" s="21" t="s">
        <v>246</v>
      </c>
      <c r="G139" s="22" t="e">
        <v>#VALUE!</v>
      </c>
      <c r="H139" s="22" t="e">
        <f>'BV Calculs papier'!$G139*44/12</f>
        <v>#VALUE!</v>
      </c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spans="1:26" ht="15.75" customHeight="1" x14ac:dyDescent="0.15">
      <c r="A140" s="37" t="s">
        <v>381</v>
      </c>
      <c r="B140" s="23" t="s">
        <v>114</v>
      </c>
      <c r="C140" s="24">
        <v>5858</v>
      </c>
      <c r="D140" s="25" t="e">
        <v>#N/A</v>
      </c>
      <c r="E140" s="26" t="s">
        <v>246</v>
      </c>
      <c r="F140" s="27" t="s">
        <v>246</v>
      </c>
      <c r="G140" s="28" t="e">
        <v>#VALUE!</v>
      </c>
      <c r="H140" s="22" t="e">
        <f>'BV Calculs papier'!$G140*44/12</f>
        <v>#VALUE!</v>
      </c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spans="1:26" ht="15.75" customHeight="1" x14ac:dyDescent="0.15">
      <c r="A141" s="37" t="s">
        <v>382</v>
      </c>
      <c r="B141" s="20" t="s">
        <v>114</v>
      </c>
      <c r="C141" s="60">
        <v>5859</v>
      </c>
      <c r="D141" s="61" t="e">
        <v>#N/A</v>
      </c>
      <c r="E141" s="62" t="s">
        <v>246</v>
      </c>
      <c r="F141" s="21" t="s">
        <v>246</v>
      </c>
      <c r="G141" s="22" t="e">
        <v>#VALUE!</v>
      </c>
      <c r="H141" s="22" t="e">
        <f>'BV Calculs papier'!$G141*44/12</f>
        <v>#VALUE!</v>
      </c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spans="1:26" ht="15.75" customHeight="1" x14ac:dyDescent="0.15">
      <c r="A142" s="37" t="s">
        <v>383</v>
      </c>
      <c r="B142" s="23" t="s">
        <v>114</v>
      </c>
      <c r="C142" s="24">
        <v>5860</v>
      </c>
      <c r="D142" s="25" t="e">
        <v>#N/A</v>
      </c>
      <c r="E142" s="26" t="s">
        <v>246</v>
      </c>
      <c r="F142" s="27" t="s">
        <v>246</v>
      </c>
      <c r="G142" s="28" t="e">
        <v>#VALUE!</v>
      </c>
      <c r="H142" s="22" t="e">
        <f>'BV Calculs papier'!$G142*44/12</f>
        <v>#VALUE!</v>
      </c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spans="1:26" ht="15.75" customHeight="1" x14ac:dyDescent="0.15">
      <c r="A143" s="37" t="s">
        <v>384</v>
      </c>
      <c r="B143" s="20" t="s">
        <v>114</v>
      </c>
      <c r="C143" s="60">
        <v>5921</v>
      </c>
      <c r="D143" s="61" t="e">
        <v>#N/A</v>
      </c>
      <c r="E143" s="62" t="s">
        <v>246</v>
      </c>
      <c r="F143" s="21" t="s">
        <v>246</v>
      </c>
      <c r="G143" s="22" t="e">
        <v>#VALUE!</v>
      </c>
      <c r="H143" s="22" t="e">
        <f>'BV Calculs papier'!$G143*44/12</f>
        <v>#VALUE!</v>
      </c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spans="1:26" ht="15.75" customHeight="1" x14ac:dyDescent="0.15">
      <c r="A144" s="37" t="s">
        <v>385</v>
      </c>
      <c r="B144" s="23" t="s">
        <v>114</v>
      </c>
      <c r="C144" s="24">
        <v>5934</v>
      </c>
      <c r="D144" s="25" t="e">
        <v>#N/A</v>
      </c>
      <c r="E144" s="26" t="s">
        <v>246</v>
      </c>
      <c r="F144" s="27" t="s">
        <v>246</v>
      </c>
      <c r="G144" s="28" t="e">
        <v>#VALUE!</v>
      </c>
      <c r="H144" s="22" t="e">
        <f>'BV Calculs papier'!$G144*44/12</f>
        <v>#VALUE!</v>
      </c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spans="1:26" ht="15.75" customHeight="1" x14ac:dyDescent="0.15">
      <c r="A145" s="37" t="s">
        <v>386</v>
      </c>
      <c r="B145" s="20" t="s">
        <v>114</v>
      </c>
      <c r="C145" s="60">
        <v>5935</v>
      </c>
      <c r="D145" s="61" t="e">
        <v>#N/A</v>
      </c>
      <c r="E145" s="62" t="s">
        <v>246</v>
      </c>
      <c r="F145" s="21" t="s">
        <v>246</v>
      </c>
      <c r="G145" s="22" t="e">
        <v>#VALUE!</v>
      </c>
      <c r="H145" s="22" t="e">
        <f>'BV Calculs papier'!$G145*44/12</f>
        <v>#VALUE!</v>
      </c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spans="1:26" ht="15.75" customHeight="1" x14ac:dyDescent="0.15">
      <c r="A146" s="37" t="s">
        <v>387</v>
      </c>
      <c r="B146" s="23" t="s">
        <v>114</v>
      </c>
      <c r="C146" s="24">
        <v>5936</v>
      </c>
      <c r="D146" s="25" t="e">
        <v>#N/A</v>
      </c>
      <c r="E146" s="26" t="s">
        <v>246</v>
      </c>
      <c r="F146" s="27" t="s">
        <v>246</v>
      </c>
      <c r="G146" s="28" t="e">
        <v>#VALUE!</v>
      </c>
      <c r="H146" s="22" t="e">
        <f>'BV Calculs papier'!$G146*44/12</f>
        <v>#VALUE!</v>
      </c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spans="1:26" ht="15.75" customHeight="1" x14ac:dyDescent="0.15">
      <c r="A147" s="37" t="s">
        <v>388</v>
      </c>
      <c r="B147" s="20" t="s">
        <v>114</v>
      </c>
      <c r="C147" s="60">
        <v>5937</v>
      </c>
      <c r="D147" s="61" t="e">
        <v>#N/A</v>
      </c>
      <c r="E147" s="62" t="s">
        <v>246</v>
      </c>
      <c r="F147" s="21" t="s">
        <v>246</v>
      </c>
      <c r="G147" s="22" t="e">
        <v>#VALUE!</v>
      </c>
      <c r="H147" s="22" t="e">
        <f>'BV Calculs papier'!$G147*44/12</f>
        <v>#VALUE!</v>
      </c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spans="1:26" ht="15.75" customHeight="1" x14ac:dyDescent="0.15">
      <c r="A148" s="37" t="s">
        <v>389</v>
      </c>
      <c r="B148" s="23" t="s">
        <v>114</v>
      </c>
      <c r="C148" s="24">
        <v>6420</v>
      </c>
      <c r="D148" s="25" t="e">
        <v>#N/A</v>
      </c>
      <c r="E148" s="26" t="s">
        <v>246</v>
      </c>
      <c r="F148" s="27" t="s">
        <v>246</v>
      </c>
      <c r="G148" s="28" t="e">
        <v>#VALUE!</v>
      </c>
      <c r="H148" s="22" t="e">
        <f>'BV Calculs papier'!$G148*44/12</f>
        <v>#VALUE!</v>
      </c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spans="1:26" ht="15.75" customHeight="1" x14ac:dyDescent="0.15">
      <c r="A149" s="37" t="s">
        <v>390</v>
      </c>
      <c r="B149" s="20" t="s">
        <v>114</v>
      </c>
      <c r="C149" s="60">
        <v>6632</v>
      </c>
      <c r="D149" s="61" t="e">
        <v>#N/A</v>
      </c>
      <c r="E149" s="62" t="s">
        <v>246</v>
      </c>
      <c r="F149" s="21" t="s">
        <v>246</v>
      </c>
      <c r="G149" s="22" t="e">
        <v>#VALUE!</v>
      </c>
      <c r="H149" s="22" t="e">
        <f>'BV Calculs papier'!$G149*44/12</f>
        <v>#VALUE!</v>
      </c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spans="1:26" ht="15.75" customHeight="1" x14ac:dyDescent="0.15">
      <c r="A150" s="37" t="s">
        <v>391</v>
      </c>
      <c r="B150" s="23" t="s">
        <v>114</v>
      </c>
      <c r="C150" s="24">
        <v>6731</v>
      </c>
      <c r="D150" s="25" t="e">
        <v>#N/A</v>
      </c>
      <c r="E150" s="26" t="s">
        <v>246</v>
      </c>
      <c r="F150" s="27" t="s">
        <v>246</v>
      </c>
      <c r="G150" s="28" t="e">
        <v>#VALUE!</v>
      </c>
      <c r="H150" s="22" t="e">
        <f>'BV Calculs papier'!$G150*44/12</f>
        <v>#VALUE!</v>
      </c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spans="1:26" ht="15.75" customHeight="1" x14ac:dyDescent="0.15">
      <c r="A151" s="37" t="s">
        <v>392</v>
      </c>
      <c r="B151" s="20" t="s">
        <v>114</v>
      </c>
      <c r="C151" s="60">
        <v>7213</v>
      </c>
      <c r="D151" s="61" t="e">
        <v>#N/A</v>
      </c>
      <c r="E151" s="62" t="s">
        <v>246</v>
      </c>
      <c r="F151" s="21" t="s">
        <v>246</v>
      </c>
      <c r="G151" s="22" t="e">
        <v>#VALUE!</v>
      </c>
      <c r="H151" s="22" t="e">
        <f>'BV Calculs papier'!$G151*44/12</f>
        <v>#VALUE!</v>
      </c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spans="1:26" ht="15.75" customHeight="1" x14ac:dyDescent="0.15">
      <c r="A152" s="37" t="s">
        <v>393</v>
      </c>
      <c r="B152" s="23" t="s">
        <v>114</v>
      </c>
      <c r="C152" s="24">
        <v>7214</v>
      </c>
      <c r="D152" s="25" t="e">
        <v>#N/A</v>
      </c>
      <c r="E152" s="26" t="s">
        <v>246</v>
      </c>
      <c r="F152" s="27" t="s">
        <v>246</v>
      </c>
      <c r="G152" s="28" t="e">
        <v>#VALUE!</v>
      </c>
      <c r="H152" s="22" t="e">
        <f>'BV Calculs papier'!$G152*44/12</f>
        <v>#VALUE!</v>
      </c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spans="1:26" ht="15.75" customHeight="1" x14ac:dyDescent="0.15">
      <c r="A153" s="37" t="s">
        <v>394</v>
      </c>
      <c r="B153" s="20" t="s">
        <v>114</v>
      </c>
      <c r="C153" s="60">
        <v>7215</v>
      </c>
      <c r="D153" s="61" t="e">
        <v>#N/A</v>
      </c>
      <c r="E153" s="62" t="s">
        <v>246</v>
      </c>
      <c r="F153" s="21" t="s">
        <v>246</v>
      </c>
      <c r="G153" s="22" t="e">
        <v>#VALUE!</v>
      </c>
      <c r="H153" s="22" t="e">
        <f>'BV Calculs papier'!$G153*44/12</f>
        <v>#VALUE!</v>
      </c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spans="1:26" ht="15.75" customHeight="1" x14ac:dyDescent="0.15">
      <c r="A154" s="37" t="s">
        <v>395</v>
      </c>
      <c r="B154" s="23" t="s">
        <v>114</v>
      </c>
      <c r="C154" s="24">
        <v>7217</v>
      </c>
      <c r="D154" s="25" t="e">
        <v>#N/A</v>
      </c>
      <c r="E154" s="26" t="s">
        <v>246</v>
      </c>
      <c r="F154" s="27" t="s">
        <v>246</v>
      </c>
      <c r="G154" s="28" t="e">
        <v>#VALUE!</v>
      </c>
      <c r="H154" s="22" t="e">
        <f>'BV Calculs papier'!$G154*44/12</f>
        <v>#VALUE!</v>
      </c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spans="1:26" ht="15.75" customHeight="1" x14ac:dyDescent="0.15">
      <c r="A155" s="37" t="s">
        <v>396</v>
      </c>
      <c r="B155" s="20" t="s">
        <v>114</v>
      </c>
      <c r="C155" s="60">
        <v>7323</v>
      </c>
      <c r="D155" s="61" t="e">
        <v>#N/A</v>
      </c>
      <c r="E155" s="62" t="s">
        <v>246</v>
      </c>
      <c r="F155" s="21" t="s">
        <v>246</v>
      </c>
      <c r="G155" s="22" t="e">
        <v>#VALUE!</v>
      </c>
      <c r="H155" s="22" t="e">
        <f>'BV Calculs papier'!$G155*44/12</f>
        <v>#VALUE!</v>
      </c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spans="1:26" ht="15.75" customHeight="1" x14ac:dyDescent="0.15">
      <c r="A156" s="37" t="s">
        <v>397</v>
      </c>
      <c r="B156" s="23" t="s">
        <v>114</v>
      </c>
      <c r="C156" s="24">
        <v>7347</v>
      </c>
      <c r="D156" s="25" t="e">
        <v>#N/A</v>
      </c>
      <c r="E156" s="26" t="s">
        <v>246</v>
      </c>
      <c r="F156" s="27" t="s">
        <v>246</v>
      </c>
      <c r="G156" s="28" t="e">
        <v>#VALUE!</v>
      </c>
      <c r="H156" s="22" t="e">
        <f>'BV Calculs papier'!$G156*44/12</f>
        <v>#VALUE!</v>
      </c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spans="1:26" ht="15.75" customHeight="1" x14ac:dyDescent="0.15">
      <c r="A157" s="37" t="s">
        <v>398</v>
      </c>
      <c r="B157" s="20" t="s">
        <v>114</v>
      </c>
      <c r="C157" s="60">
        <v>7753</v>
      </c>
      <c r="D157" s="61" t="e">
        <v>#N/A</v>
      </c>
      <c r="E157" s="62" t="s">
        <v>246</v>
      </c>
      <c r="F157" s="21" t="s">
        <v>246</v>
      </c>
      <c r="G157" s="22" t="e">
        <v>#VALUE!</v>
      </c>
      <c r="H157" s="22" t="e">
        <f>'BV Calculs papier'!$G157*44/12</f>
        <v>#VALUE!</v>
      </c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spans="1:26" ht="15.75" customHeight="1" x14ac:dyDescent="0.15">
      <c r="A158" s="37" t="s">
        <v>399</v>
      </c>
      <c r="B158" s="23" t="s">
        <v>114</v>
      </c>
      <c r="C158" s="24">
        <v>7960</v>
      </c>
      <c r="D158" s="25" t="e">
        <v>#N/A</v>
      </c>
      <c r="E158" s="26" t="s">
        <v>246</v>
      </c>
      <c r="F158" s="27" t="s">
        <v>246</v>
      </c>
      <c r="G158" s="28" t="e">
        <v>#VALUE!</v>
      </c>
      <c r="H158" s="22" t="e">
        <f>'BV Calculs papier'!$G158*44/12</f>
        <v>#VALUE!</v>
      </c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spans="1:26" ht="15.75" customHeight="1" x14ac:dyDescent="0.15">
      <c r="A159" s="37" t="s">
        <v>400</v>
      </c>
      <c r="B159" s="20" t="s">
        <v>114</v>
      </c>
      <c r="C159" s="60">
        <v>7981</v>
      </c>
      <c r="D159" s="61" t="e">
        <v>#N/A</v>
      </c>
      <c r="E159" s="62" t="s">
        <v>246</v>
      </c>
      <c r="F159" s="21" t="s">
        <v>246</v>
      </c>
      <c r="G159" s="22" t="e">
        <v>#VALUE!</v>
      </c>
      <c r="H159" s="22" t="e">
        <f>'BV Calculs papier'!$G159*44/12</f>
        <v>#VALUE!</v>
      </c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spans="1:26" ht="15.75" customHeight="1" x14ac:dyDescent="0.15">
      <c r="A160" s="37" t="s">
        <v>401</v>
      </c>
      <c r="B160" s="23" t="s">
        <v>114</v>
      </c>
      <c r="C160" s="24">
        <v>8070</v>
      </c>
      <c r="D160" s="25" t="e">
        <v>#N/A</v>
      </c>
      <c r="E160" s="26" t="s">
        <v>246</v>
      </c>
      <c r="F160" s="27" t="s">
        <v>246</v>
      </c>
      <c r="G160" s="28" t="e">
        <v>#VALUE!</v>
      </c>
      <c r="H160" s="22" t="e">
        <f>'BV Calculs papier'!$G160*44/12</f>
        <v>#VALUE!</v>
      </c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spans="1:26" ht="15.75" customHeight="1" x14ac:dyDescent="0.15">
      <c r="A161" s="37" t="s">
        <v>402</v>
      </c>
      <c r="B161" s="20" t="s">
        <v>114</v>
      </c>
      <c r="C161" s="60">
        <v>8071</v>
      </c>
      <c r="D161" s="61" t="e">
        <v>#N/A</v>
      </c>
      <c r="E161" s="62" t="s">
        <v>246</v>
      </c>
      <c r="F161" s="21" t="s">
        <v>246</v>
      </c>
      <c r="G161" s="22" t="e">
        <v>#VALUE!</v>
      </c>
      <c r="H161" s="22" t="e">
        <f>'BV Calculs papier'!$G161*44/12</f>
        <v>#VALUE!</v>
      </c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spans="1:26" ht="15.75" customHeight="1" x14ac:dyDescent="0.15">
      <c r="A162" s="37" t="s">
        <v>403</v>
      </c>
      <c r="B162" s="23" t="s">
        <v>114</v>
      </c>
      <c r="C162" s="24">
        <v>8342</v>
      </c>
      <c r="D162" s="25" t="e">
        <v>#N/A</v>
      </c>
      <c r="E162" s="26" t="s">
        <v>246</v>
      </c>
      <c r="F162" s="27" t="s">
        <v>246</v>
      </c>
      <c r="G162" s="28" t="e">
        <v>#VALUE!</v>
      </c>
      <c r="H162" s="22" t="e">
        <f>'BV Calculs papier'!$G162*44/12</f>
        <v>#VALUE!</v>
      </c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spans="1:26" ht="15.75" customHeight="1" x14ac:dyDescent="0.15">
      <c r="A163" s="37" t="s">
        <v>404</v>
      </c>
      <c r="B163" s="20" t="s">
        <v>114</v>
      </c>
      <c r="C163" s="60">
        <v>8541</v>
      </c>
      <c r="D163" s="61" t="e">
        <v>#N/A</v>
      </c>
      <c r="E163" s="62" t="s">
        <v>246</v>
      </c>
      <c r="F163" s="21" t="s">
        <v>246</v>
      </c>
      <c r="G163" s="22" t="e">
        <v>#VALUE!</v>
      </c>
      <c r="H163" s="22" t="e">
        <f>'BV Calculs papier'!$G163*44/12</f>
        <v>#VALUE!</v>
      </c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spans="1:26" ht="15.75" customHeight="1" x14ac:dyDescent="0.15">
      <c r="A164" s="37" t="s">
        <v>405</v>
      </c>
      <c r="B164" s="23" t="s">
        <v>114</v>
      </c>
      <c r="C164" s="24">
        <v>8583</v>
      </c>
      <c r="D164" s="25" t="e">
        <v>#N/A</v>
      </c>
      <c r="E164" s="26" t="s">
        <v>246</v>
      </c>
      <c r="F164" s="27" t="s">
        <v>246</v>
      </c>
      <c r="G164" s="28" t="e">
        <v>#VALUE!</v>
      </c>
      <c r="H164" s="22" t="e">
        <f>'BV Calculs papier'!$G164*44/12</f>
        <v>#VALUE!</v>
      </c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spans="1:26" ht="15.75" customHeight="1" x14ac:dyDescent="0.15">
      <c r="A165" s="37" t="s">
        <v>406</v>
      </c>
      <c r="B165" s="20" t="s">
        <v>114</v>
      </c>
      <c r="C165" s="60">
        <v>8616</v>
      </c>
      <c r="D165" s="61" t="e">
        <v>#N/A</v>
      </c>
      <c r="E165" s="62" t="s">
        <v>246</v>
      </c>
      <c r="F165" s="21" t="s">
        <v>246</v>
      </c>
      <c r="G165" s="22" t="e">
        <v>#VALUE!</v>
      </c>
      <c r="H165" s="22" t="e">
        <f>'BV Calculs papier'!$G165*44/12</f>
        <v>#VALUE!</v>
      </c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spans="1:26" ht="15.75" customHeight="1" x14ac:dyDescent="0.15">
      <c r="A166" s="37" t="s">
        <v>407</v>
      </c>
      <c r="B166" s="23" t="s">
        <v>114</v>
      </c>
      <c r="C166" s="24">
        <v>8842</v>
      </c>
      <c r="D166" s="25" t="e">
        <v>#N/A</v>
      </c>
      <c r="E166" s="26" t="s">
        <v>246</v>
      </c>
      <c r="F166" s="27" t="s">
        <v>246</v>
      </c>
      <c r="G166" s="28" t="e">
        <v>#VALUE!</v>
      </c>
      <c r="H166" s="22" t="e">
        <f>'BV Calculs papier'!$G166*44/12</f>
        <v>#VALUE!</v>
      </c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spans="1:26" ht="15.75" customHeight="1" x14ac:dyDescent="0.15">
      <c r="A167" s="37" t="s">
        <v>408</v>
      </c>
      <c r="B167" s="20" t="s">
        <v>114</v>
      </c>
      <c r="C167" s="60">
        <v>9365</v>
      </c>
      <c r="D167" s="61" t="e">
        <v>#N/A</v>
      </c>
      <c r="E167" s="62" t="s">
        <v>246</v>
      </c>
      <c r="F167" s="21" t="s">
        <v>246</v>
      </c>
      <c r="G167" s="22" t="e">
        <v>#VALUE!</v>
      </c>
      <c r="H167" s="22" t="e">
        <f>'BV Calculs papier'!$G167*44/12</f>
        <v>#VALUE!</v>
      </c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spans="1:26" ht="15.75" customHeight="1" x14ac:dyDescent="0.15">
      <c r="A168" s="37" t="s">
        <v>409</v>
      </c>
      <c r="B168" s="23" t="s">
        <v>114</v>
      </c>
      <c r="C168" s="24">
        <v>9550</v>
      </c>
      <c r="D168" s="25" t="e">
        <v>#N/A</v>
      </c>
      <c r="E168" s="26" t="s">
        <v>246</v>
      </c>
      <c r="F168" s="27" t="s">
        <v>246</v>
      </c>
      <c r="G168" s="28" t="e">
        <v>#VALUE!</v>
      </c>
      <c r="H168" s="22" t="e">
        <f>'BV Calculs papier'!$G168*44/12</f>
        <v>#VALUE!</v>
      </c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spans="1:26" ht="15.75" customHeight="1" x14ac:dyDescent="0.15">
      <c r="A169" s="37" t="s">
        <v>410</v>
      </c>
      <c r="B169" s="20" t="s">
        <v>114</v>
      </c>
      <c r="C169" s="60">
        <v>9721</v>
      </c>
      <c r="D169" s="61" t="e">
        <v>#N/A</v>
      </c>
      <c r="E169" s="62" t="s">
        <v>246</v>
      </c>
      <c r="F169" s="21" t="s">
        <v>246</v>
      </c>
      <c r="G169" s="22" t="e">
        <v>#VALUE!</v>
      </c>
      <c r="H169" s="22" t="e">
        <f>'BV Calculs papier'!$G169*44/12</f>
        <v>#VALUE!</v>
      </c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spans="1:26" ht="15.75" customHeight="1" x14ac:dyDescent="0.15">
      <c r="A170" s="37" t="s">
        <v>411</v>
      </c>
      <c r="B170" s="23" t="s">
        <v>114</v>
      </c>
      <c r="C170" s="24">
        <v>9723</v>
      </c>
      <c r="D170" s="25" t="e">
        <v>#N/A</v>
      </c>
      <c r="E170" s="26" t="s">
        <v>246</v>
      </c>
      <c r="F170" s="27" t="s">
        <v>246</v>
      </c>
      <c r="G170" s="28" t="e">
        <v>#VALUE!</v>
      </c>
      <c r="H170" s="22" t="e">
        <f>'BV Calculs papier'!$G170*44/12</f>
        <v>#VALUE!</v>
      </c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spans="1:26" ht="15.75" customHeight="1" x14ac:dyDescent="0.15">
      <c r="A171" s="37" t="s">
        <v>412</v>
      </c>
      <c r="B171" s="20" t="s">
        <v>114</v>
      </c>
      <c r="C171" s="60">
        <v>9764</v>
      </c>
      <c r="D171" s="61" t="e">
        <v>#N/A</v>
      </c>
      <c r="E171" s="62" t="s">
        <v>246</v>
      </c>
      <c r="F171" s="21" t="s">
        <v>246</v>
      </c>
      <c r="G171" s="22" t="e">
        <v>#VALUE!</v>
      </c>
      <c r="H171" s="22" t="e">
        <f>'BV Calculs papier'!$G171*44/12</f>
        <v>#VALUE!</v>
      </c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spans="1:26" ht="15.75" customHeight="1" x14ac:dyDescent="0.15">
      <c r="A172" s="37" t="s">
        <v>413</v>
      </c>
      <c r="B172" s="23" t="s">
        <v>114</v>
      </c>
      <c r="C172" s="24">
        <v>9810</v>
      </c>
      <c r="D172" s="25" t="e">
        <v>#N/A</v>
      </c>
      <c r="E172" s="26" t="s">
        <v>246</v>
      </c>
      <c r="F172" s="27" t="s">
        <v>246</v>
      </c>
      <c r="G172" s="28" t="e">
        <v>#VALUE!</v>
      </c>
      <c r="H172" s="22" t="e">
        <f>'BV Calculs papier'!$G172*44/12</f>
        <v>#VALUE!</v>
      </c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spans="1:26" ht="15.75" customHeight="1" x14ac:dyDescent="0.15">
      <c r="A173" s="37" t="s">
        <v>414</v>
      </c>
      <c r="B173" s="20" t="s">
        <v>115</v>
      </c>
      <c r="C173" s="60">
        <v>2644</v>
      </c>
      <c r="D173" s="61" t="e">
        <v>#N/A</v>
      </c>
      <c r="E173" s="62" t="s">
        <v>246</v>
      </c>
      <c r="F173" s="21" t="s">
        <v>246</v>
      </c>
      <c r="G173" s="22" t="e">
        <v>#VALUE!</v>
      </c>
      <c r="H173" s="22" t="e">
        <f>'BV Calculs papier'!$G173*44/12</f>
        <v>#VALUE!</v>
      </c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spans="1:26" ht="15.75" customHeight="1" x14ac:dyDescent="0.15">
      <c r="A174" s="37" t="s">
        <v>415</v>
      </c>
      <c r="B174" s="23" t="s">
        <v>115</v>
      </c>
      <c r="C174" s="24">
        <v>3111</v>
      </c>
      <c r="D174" s="25" t="e">
        <v>#N/A</v>
      </c>
      <c r="E174" s="26" t="s">
        <v>246</v>
      </c>
      <c r="F174" s="27" t="s">
        <v>246</v>
      </c>
      <c r="G174" s="28" t="e">
        <v>#VALUE!</v>
      </c>
      <c r="H174" s="22" t="e">
        <f>'BV Calculs papier'!$G174*44/12</f>
        <v>#VALUE!</v>
      </c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spans="1:26" ht="15.75" customHeight="1" x14ac:dyDescent="0.15">
      <c r="A175" s="37" t="s">
        <v>416</v>
      </c>
      <c r="B175" s="20" t="s">
        <v>115</v>
      </c>
      <c r="C175" s="60">
        <v>5710</v>
      </c>
      <c r="D175" s="61" t="e">
        <v>#N/A</v>
      </c>
      <c r="E175" s="62" t="s">
        <v>246</v>
      </c>
      <c r="F175" s="21" t="s">
        <v>246</v>
      </c>
      <c r="G175" s="22" t="e">
        <v>#VALUE!</v>
      </c>
      <c r="H175" s="22" t="e">
        <f>'BV Calculs papier'!$G175*44/12</f>
        <v>#VALUE!</v>
      </c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spans="1:26" ht="15.75" customHeight="1" x14ac:dyDescent="0.15">
      <c r="A176" s="37" t="s">
        <v>417</v>
      </c>
      <c r="B176" s="23" t="s">
        <v>115</v>
      </c>
      <c r="C176" s="24">
        <v>5718</v>
      </c>
      <c r="D176" s="25" t="e">
        <v>#N/A</v>
      </c>
      <c r="E176" s="26" t="s">
        <v>246</v>
      </c>
      <c r="F176" s="27" t="s">
        <v>246</v>
      </c>
      <c r="G176" s="28" t="e">
        <v>#VALUE!</v>
      </c>
      <c r="H176" s="22" t="e">
        <f>'BV Calculs papier'!$G176*44/12</f>
        <v>#VALUE!</v>
      </c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spans="1:26" ht="15.75" customHeight="1" x14ac:dyDescent="0.15">
      <c r="A177" s="37" t="s">
        <v>418</v>
      </c>
      <c r="B177" s="20" t="s">
        <v>115</v>
      </c>
      <c r="C177" s="60">
        <v>8560</v>
      </c>
      <c r="D177" s="61" t="e">
        <v>#N/A</v>
      </c>
      <c r="E177" s="62" t="s">
        <v>246</v>
      </c>
      <c r="F177" s="21" t="s">
        <v>246</v>
      </c>
      <c r="G177" s="22" t="e">
        <v>#VALUE!</v>
      </c>
      <c r="H177" s="22" t="e">
        <f>'BV Calculs papier'!$G177*44/12</f>
        <v>#VALUE!</v>
      </c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spans="1:26" ht="15.75" customHeight="1" x14ac:dyDescent="0.15">
      <c r="A178" s="37" t="s">
        <v>419</v>
      </c>
      <c r="B178" s="23" t="s">
        <v>115</v>
      </c>
      <c r="C178" s="24">
        <v>8836</v>
      </c>
      <c r="D178" s="25" t="e">
        <v>#N/A</v>
      </c>
      <c r="E178" s="26" t="s">
        <v>246</v>
      </c>
      <c r="F178" s="27" t="s">
        <v>246</v>
      </c>
      <c r="G178" s="28" t="e">
        <v>#VALUE!</v>
      </c>
      <c r="H178" s="22" t="e">
        <f>'BV Calculs papier'!$G178*44/12</f>
        <v>#VALUE!</v>
      </c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spans="1:26" ht="15.75" customHeight="1" x14ac:dyDescent="0.15">
      <c r="A179" s="37" t="s">
        <v>420</v>
      </c>
      <c r="B179" s="20" t="s">
        <v>115</v>
      </c>
      <c r="C179" s="60">
        <v>9011</v>
      </c>
      <c r="D179" s="61" t="e">
        <v>#N/A</v>
      </c>
      <c r="E179" s="62" t="s">
        <v>246</v>
      </c>
      <c r="F179" s="21" t="s">
        <v>246</v>
      </c>
      <c r="G179" s="22" t="e">
        <v>#VALUE!</v>
      </c>
      <c r="H179" s="22" t="e">
        <f>'BV Calculs papier'!$G179*44/12</f>
        <v>#VALUE!</v>
      </c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spans="1:26" ht="15.75" customHeight="1" x14ac:dyDescent="0.15">
      <c r="A180" s="37" t="s">
        <v>421</v>
      </c>
      <c r="B180" s="23" t="s">
        <v>115</v>
      </c>
      <c r="C180" s="24">
        <v>9016</v>
      </c>
      <c r="D180" s="25" t="e">
        <v>#N/A</v>
      </c>
      <c r="E180" s="26" t="s">
        <v>246</v>
      </c>
      <c r="F180" s="27" t="s">
        <v>246</v>
      </c>
      <c r="G180" s="28" t="e">
        <v>#VALUE!</v>
      </c>
      <c r="H180" s="22" t="e">
        <f>'BV Calculs papier'!$G180*44/12</f>
        <v>#VALUE!</v>
      </c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spans="1:26" ht="15.75" customHeight="1" x14ac:dyDescent="0.15">
      <c r="A181" s="37" t="s">
        <v>422</v>
      </c>
      <c r="B181" s="20" t="s">
        <v>115</v>
      </c>
      <c r="C181" s="60">
        <v>9017</v>
      </c>
      <c r="D181" s="61" t="e">
        <v>#N/A</v>
      </c>
      <c r="E181" s="62" t="s">
        <v>246</v>
      </c>
      <c r="F181" s="21" t="s">
        <v>246</v>
      </c>
      <c r="G181" s="22" t="e">
        <v>#VALUE!</v>
      </c>
      <c r="H181" s="22" t="e">
        <f>'BV Calculs papier'!$G181*44/12</f>
        <v>#VALUE!</v>
      </c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spans="1:26" ht="15.75" customHeight="1" x14ac:dyDescent="0.15">
      <c r="A182" s="37" t="s">
        <v>423</v>
      </c>
      <c r="B182" s="23" t="s">
        <v>115</v>
      </c>
      <c r="C182" s="24">
        <v>9473</v>
      </c>
      <c r="D182" s="25" t="e">
        <v>#N/A</v>
      </c>
      <c r="E182" s="26" t="s">
        <v>246</v>
      </c>
      <c r="F182" s="27" t="s">
        <v>246</v>
      </c>
      <c r="G182" s="28" t="e">
        <v>#VALUE!</v>
      </c>
      <c r="H182" s="22" t="e">
        <f>'BV Calculs papier'!$G182*44/12</f>
        <v>#VALUE!</v>
      </c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spans="1:26" ht="15.75" customHeight="1" x14ac:dyDescent="0.15">
      <c r="A183" s="37" t="s">
        <v>424</v>
      </c>
      <c r="B183" s="20" t="s">
        <v>116</v>
      </c>
      <c r="C183" s="60">
        <v>7119</v>
      </c>
      <c r="D183" s="61" t="e">
        <v>#N/A</v>
      </c>
      <c r="E183" s="62" t="s">
        <v>246</v>
      </c>
      <c r="F183" s="21" t="s">
        <v>246</v>
      </c>
      <c r="G183" s="22" t="e">
        <v>#VALUE!</v>
      </c>
      <c r="H183" s="22" t="e">
        <f>'BV Calculs papier'!$G183*44/12</f>
        <v>#VALUE!</v>
      </c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spans="1:26" ht="15.75" customHeight="1" x14ac:dyDescent="0.15">
      <c r="A184" s="37" t="s">
        <v>425</v>
      </c>
      <c r="B184" s="23" t="s">
        <v>116</v>
      </c>
      <c r="C184" s="24">
        <v>8835</v>
      </c>
      <c r="D184" s="25" t="e">
        <v>#N/A</v>
      </c>
      <c r="E184" s="26" t="s">
        <v>246</v>
      </c>
      <c r="F184" s="27" t="s">
        <v>246</v>
      </c>
      <c r="G184" s="28" t="e">
        <v>#VALUE!</v>
      </c>
      <c r="H184" s="22" t="e">
        <f>'BV Calculs papier'!$G184*44/12</f>
        <v>#VALUE!</v>
      </c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spans="1:26" ht="15.75" customHeight="1" x14ac:dyDescent="0.15">
      <c r="A185" s="37" t="s">
        <v>426</v>
      </c>
      <c r="B185" s="20" t="s">
        <v>116</v>
      </c>
      <c r="C185" s="60">
        <v>9018</v>
      </c>
      <c r="D185" s="61" t="e">
        <v>#N/A</v>
      </c>
      <c r="E185" s="62" t="s">
        <v>246</v>
      </c>
      <c r="F185" s="21" t="s">
        <v>246</v>
      </c>
      <c r="G185" s="22" t="e">
        <v>#VALUE!</v>
      </c>
      <c r="H185" s="22" t="e">
        <f>'BV Calculs papier'!$G185*44/12</f>
        <v>#VALUE!</v>
      </c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spans="1:26" ht="15.75" customHeight="1" x14ac:dyDescent="0.15">
      <c r="A186" s="37" t="s">
        <v>427</v>
      </c>
      <c r="B186" s="23" t="s">
        <v>116</v>
      </c>
      <c r="C186" s="24">
        <v>9456</v>
      </c>
      <c r="D186" s="25" t="e">
        <v>#N/A</v>
      </c>
      <c r="E186" s="26" t="s">
        <v>246</v>
      </c>
      <c r="F186" s="27" t="s">
        <v>246</v>
      </c>
      <c r="G186" s="28" t="e">
        <v>#VALUE!</v>
      </c>
      <c r="H186" s="22" t="e">
        <f>'BV Calculs papier'!$G186*44/12</f>
        <v>#VALUE!</v>
      </c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spans="1:26" ht="15.75" customHeight="1" x14ac:dyDescent="0.15">
      <c r="A187" s="37" t="s">
        <v>428</v>
      </c>
      <c r="B187" s="20" t="s">
        <v>117</v>
      </c>
      <c r="C187" s="60">
        <v>3820</v>
      </c>
      <c r="D187" s="61" t="e">
        <v>#N/A</v>
      </c>
      <c r="E187" s="62" t="s">
        <v>246</v>
      </c>
      <c r="F187" s="21" t="s">
        <v>246</v>
      </c>
      <c r="G187" s="22" t="e">
        <v>#VALUE!</v>
      </c>
      <c r="H187" s="22" t="e">
        <f>'BV Calculs papier'!$G187*44/12</f>
        <v>#VALUE!</v>
      </c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spans="1:26" ht="15.75" customHeight="1" x14ac:dyDescent="0.15">
      <c r="A188" s="37" t="s">
        <v>429</v>
      </c>
      <c r="B188" s="23" t="s">
        <v>117</v>
      </c>
      <c r="C188" s="24">
        <v>4500</v>
      </c>
      <c r="D188" s="25" t="e">
        <v>#N/A</v>
      </c>
      <c r="E188" s="26" t="s">
        <v>246</v>
      </c>
      <c r="F188" s="27" t="s">
        <v>246</v>
      </c>
      <c r="G188" s="28" t="e">
        <v>#VALUE!</v>
      </c>
      <c r="H188" s="22" t="e">
        <f>'BV Calculs papier'!$G188*44/12</f>
        <v>#VALUE!</v>
      </c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spans="1:26" ht="15.75" customHeight="1" x14ac:dyDescent="0.15">
      <c r="A189" s="37" t="s">
        <v>430</v>
      </c>
      <c r="B189" s="20" t="s">
        <v>117</v>
      </c>
      <c r="C189" s="60">
        <v>5870</v>
      </c>
      <c r="D189" s="61" t="e">
        <v>#N/A</v>
      </c>
      <c r="E189" s="62" t="s">
        <v>246</v>
      </c>
      <c r="F189" s="21" t="s">
        <v>246</v>
      </c>
      <c r="G189" s="22" t="e">
        <v>#VALUE!</v>
      </c>
      <c r="H189" s="22" t="e">
        <f>'BV Calculs papier'!$G189*44/12</f>
        <v>#VALUE!</v>
      </c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spans="1:26" ht="15.75" customHeight="1" x14ac:dyDescent="0.15">
      <c r="A190" s="37" t="s">
        <v>431</v>
      </c>
      <c r="B190" s="23" t="s">
        <v>117</v>
      </c>
      <c r="C190" s="24">
        <v>9124</v>
      </c>
      <c r="D190" s="25" t="e">
        <v>#N/A</v>
      </c>
      <c r="E190" s="26" t="s">
        <v>246</v>
      </c>
      <c r="F190" s="27" t="s">
        <v>246</v>
      </c>
      <c r="G190" s="28" t="e">
        <v>#VALUE!</v>
      </c>
      <c r="H190" s="22" t="e">
        <f>'BV Calculs papier'!$G190*44/12</f>
        <v>#VALUE!</v>
      </c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spans="1:26" ht="15.75" customHeight="1" x14ac:dyDescent="0.15">
      <c r="A191" s="37" t="s">
        <v>432</v>
      </c>
      <c r="B191" s="20" t="s">
        <v>117</v>
      </c>
      <c r="C191" s="60">
        <v>9841</v>
      </c>
      <c r="D191" s="61" t="e">
        <v>#N/A</v>
      </c>
      <c r="E191" s="62" t="s">
        <v>246</v>
      </c>
      <c r="F191" s="21" t="s">
        <v>246</v>
      </c>
      <c r="G191" s="22" t="e">
        <v>#VALUE!</v>
      </c>
      <c r="H191" s="22" t="e">
        <f>'BV Calculs papier'!$G191*44/12</f>
        <v>#VALUE!</v>
      </c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spans="1:26" ht="15.75" customHeight="1" x14ac:dyDescent="0.15">
      <c r="A192" s="37" t="s">
        <v>433</v>
      </c>
      <c r="B192" s="23" t="s">
        <v>100</v>
      </c>
      <c r="C192" s="24">
        <v>2604</v>
      </c>
      <c r="D192" s="25" t="e">
        <v>#N/A</v>
      </c>
      <c r="E192" s="26" t="s">
        <v>246</v>
      </c>
      <c r="F192" s="27" t="s">
        <v>246</v>
      </c>
      <c r="G192" s="28" t="e">
        <v>#VALUE!</v>
      </c>
      <c r="H192" s="22" t="e">
        <f>'BV Calculs papier'!$G192*44/12</f>
        <v>#VALUE!</v>
      </c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spans="1:26" ht="15.75" customHeight="1" x14ac:dyDescent="0.15">
      <c r="A193" s="37" t="s">
        <v>434</v>
      </c>
      <c r="B193" s="20" t="s">
        <v>100</v>
      </c>
      <c r="C193" s="60">
        <v>2605</v>
      </c>
      <c r="D193" s="61" t="e">
        <v>#N/A</v>
      </c>
      <c r="E193" s="62" t="s">
        <v>246</v>
      </c>
      <c r="F193" s="21" t="s">
        <v>246</v>
      </c>
      <c r="G193" s="22" t="e">
        <v>#VALUE!</v>
      </c>
      <c r="H193" s="22" t="e">
        <f>'BV Calculs papier'!$G193*44/12</f>
        <v>#VALUE!</v>
      </c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spans="1:26" ht="15.75" customHeight="1" x14ac:dyDescent="0.15">
      <c r="A194" s="37" t="s">
        <v>435</v>
      </c>
      <c r="B194" s="23" t="s">
        <v>100</v>
      </c>
      <c r="C194" s="24">
        <v>2607</v>
      </c>
      <c r="D194" s="25" t="e">
        <v>#N/A</v>
      </c>
      <c r="E194" s="26" t="s">
        <v>246</v>
      </c>
      <c r="F194" s="27" t="s">
        <v>246</v>
      </c>
      <c r="G194" s="28" t="e">
        <v>#VALUE!</v>
      </c>
      <c r="H194" s="22" t="e">
        <f>'BV Calculs papier'!$G194*44/12</f>
        <v>#VALUE!</v>
      </c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spans="1:26" ht="15.75" customHeight="1" x14ac:dyDescent="0.15">
      <c r="A195" s="37" t="s">
        <v>436</v>
      </c>
      <c r="B195" s="20" t="s">
        <v>100</v>
      </c>
      <c r="C195" s="60">
        <v>2609</v>
      </c>
      <c r="D195" s="61" t="e">
        <v>#N/A</v>
      </c>
      <c r="E195" s="62" t="s">
        <v>246</v>
      </c>
      <c r="F195" s="21" t="s">
        <v>246</v>
      </c>
      <c r="G195" s="22" t="e">
        <v>#VALUE!</v>
      </c>
      <c r="H195" s="22" t="e">
        <f>'BV Calculs papier'!$G195*44/12</f>
        <v>#VALUE!</v>
      </c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spans="1:26" ht="15.75" customHeight="1" x14ac:dyDescent="0.15">
      <c r="A196" s="37" t="s">
        <v>437</v>
      </c>
      <c r="B196" s="23" t="s">
        <v>100</v>
      </c>
      <c r="C196" s="24">
        <v>2626</v>
      </c>
      <c r="D196" s="25" t="e">
        <v>#N/A</v>
      </c>
      <c r="E196" s="26" t="s">
        <v>246</v>
      </c>
      <c r="F196" s="27" t="s">
        <v>246</v>
      </c>
      <c r="G196" s="28" t="e">
        <v>#VALUE!</v>
      </c>
      <c r="H196" s="22" t="e">
        <f>'BV Calculs papier'!$G196*44/12</f>
        <v>#VALUE!</v>
      </c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spans="1:26" ht="15.75" customHeight="1" x14ac:dyDescent="0.15">
      <c r="A197" s="37" t="s">
        <v>438</v>
      </c>
      <c r="B197" s="20" t="s">
        <v>100</v>
      </c>
      <c r="C197" s="60">
        <v>3112</v>
      </c>
      <c r="D197" s="61" t="e">
        <v>#N/A</v>
      </c>
      <c r="E197" s="62" t="s">
        <v>246</v>
      </c>
      <c r="F197" s="21" t="s">
        <v>246</v>
      </c>
      <c r="G197" s="22" t="e">
        <v>#VALUE!</v>
      </c>
      <c r="H197" s="22" t="e">
        <f>'BV Calculs papier'!$G197*44/12</f>
        <v>#VALUE!</v>
      </c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spans="1:26" ht="15.75" customHeight="1" x14ac:dyDescent="0.15">
      <c r="A198" s="37" t="s">
        <v>439</v>
      </c>
      <c r="B198" s="23" t="s">
        <v>100</v>
      </c>
      <c r="C198" s="24">
        <v>3806</v>
      </c>
      <c r="D198" s="25" t="e">
        <v>#N/A</v>
      </c>
      <c r="E198" s="26" t="s">
        <v>246</v>
      </c>
      <c r="F198" s="27" t="s">
        <v>246</v>
      </c>
      <c r="G198" s="28" t="e">
        <v>#VALUE!</v>
      </c>
      <c r="H198" s="22" t="e">
        <f>'BV Calculs papier'!$G198*44/12</f>
        <v>#VALUE!</v>
      </c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spans="1:26" ht="15.75" customHeight="1" x14ac:dyDescent="0.15">
      <c r="A199" s="37" t="s">
        <v>440</v>
      </c>
      <c r="B199" s="20" t="s">
        <v>100</v>
      </c>
      <c r="C199" s="60">
        <v>4107</v>
      </c>
      <c r="D199" s="61" t="e">
        <v>#N/A</v>
      </c>
      <c r="E199" s="62" t="s">
        <v>246</v>
      </c>
      <c r="F199" s="21" t="s">
        <v>246</v>
      </c>
      <c r="G199" s="22" t="e">
        <v>#VALUE!</v>
      </c>
      <c r="H199" s="22" t="e">
        <f>'BV Calculs papier'!$G199*44/12</f>
        <v>#VALUE!</v>
      </c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spans="1:26" ht="15.75" customHeight="1" x14ac:dyDescent="0.15">
      <c r="A200" s="37" t="s">
        <v>441</v>
      </c>
      <c r="B200" s="23" t="s">
        <v>100</v>
      </c>
      <c r="C200" s="24">
        <v>4213</v>
      </c>
      <c r="D200" s="25" t="e">
        <v>#N/A</v>
      </c>
      <c r="E200" s="26" t="s">
        <v>246</v>
      </c>
      <c r="F200" s="27" t="s">
        <v>246</v>
      </c>
      <c r="G200" s="28" t="e">
        <v>#VALUE!</v>
      </c>
      <c r="H200" s="22" t="e">
        <f>'BV Calculs papier'!$G200*44/12</f>
        <v>#VALUE!</v>
      </c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spans="1:26" ht="15.75" customHeight="1" x14ac:dyDescent="0.15">
      <c r="A201" s="37" t="s">
        <v>442</v>
      </c>
      <c r="B201" s="20" t="s">
        <v>100</v>
      </c>
      <c r="C201" s="60">
        <v>4248</v>
      </c>
      <c r="D201" s="61" t="e">
        <v>#N/A</v>
      </c>
      <c r="E201" s="62" t="s">
        <v>246</v>
      </c>
      <c r="F201" s="21" t="s">
        <v>246</v>
      </c>
      <c r="G201" s="22" t="e">
        <v>#VALUE!</v>
      </c>
      <c r="H201" s="22" t="e">
        <f>'BV Calculs papier'!$G201*44/12</f>
        <v>#VALUE!</v>
      </c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spans="1:26" ht="15.75" customHeight="1" x14ac:dyDescent="0.15">
      <c r="A202" s="37" t="s">
        <v>443</v>
      </c>
      <c r="B202" s="23" t="s">
        <v>100</v>
      </c>
      <c r="C202" s="24">
        <v>4284</v>
      </c>
      <c r="D202" s="25" t="e">
        <v>#N/A</v>
      </c>
      <c r="E202" s="26" t="s">
        <v>246</v>
      </c>
      <c r="F202" s="27" t="s">
        <v>246</v>
      </c>
      <c r="G202" s="28" t="e">
        <v>#VALUE!</v>
      </c>
      <c r="H202" s="22" t="e">
        <f>'BV Calculs papier'!$G202*44/12</f>
        <v>#VALUE!</v>
      </c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spans="1:26" ht="15.75" customHeight="1" x14ac:dyDescent="0.15">
      <c r="A203" s="37" t="s">
        <v>444</v>
      </c>
      <c r="B203" s="20" t="s">
        <v>100</v>
      </c>
      <c r="C203" s="60">
        <v>4524</v>
      </c>
      <c r="D203" s="61" t="e">
        <v>#N/A</v>
      </c>
      <c r="E203" s="62" t="s">
        <v>246</v>
      </c>
      <c r="F203" s="21" t="s">
        <v>246</v>
      </c>
      <c r="G203" s="22" t="e">
        <v>#VALUE!</v>
      </c>
      <c r="H203" s="22" t="e">
        <f>'BV Calculs papier'!$G203*44/12</f>
        <v>#VALUE!</v>
      </c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spans="1:26" ht="15.75" customHeight="1" x14ac:dyDescent="0.15">
      <c r="A204" s="37" t="s">
        <v>445</v>
      </c>
      <c r="B204" s="23" t="s">
        <v>100</v>
      </c>
      <c r="C204" s="24">
        <v>5918</v>
      </c>
      <c r="D204" s="25" t="e">
        <v>#N/A</v>
      </c>
      <c r="E204" s="26" t="s">
        <v>246</v>
      </c>
      <c r="F204" s="27" t="s">
        <v>246</v>
      </c>
      <c r="G204" s="28" t="e">
        <v>#VALUE!</v>
      </c>
      <c r="H204" s="22" t="e">
        <f>'BV Calculs papier'!$G204*44/12</f>
        <v>#VALUE!</v>
      </c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spans="1:26" ht="15.75" customHeight="1" x14ac:dyDescent="0.15">
      <c r="A205" s="37" t="s">
        <v>446</v>
      </c>
      <c r="B205" s="20" t="s">
        <v>100</v>
      </c>
      <c r="C205" s="60">
        <v>6464</v>
      </c>
      <c r="D205" s="61" t="e">
        <v>#N/A</v>
      </c>
      <c r="E205" s="62" t="s">
        <v>246</v>
      </c>
      <c r="F205" s="21" t="s">
        <v>246</v>
      </c>
      <c r="G205" s="22" t="e">
        <v>#VALUE!</v>
      </c>
      <c r="H205" s="22" t="e">
        <f>'BV Calculs papier'!$G205*44/12</f>
        <v>#VALUE!</v>
      </c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spans="1:26" ht="15.75" customHeight="1" x14ac:dyDescent="0.15">
      <c r="A206" s="37" t="s">
        <v>447</v>
      </c>
      <c r="B206" s="23" t="s">
        <v>100</v>
      </c>
      <c r="C206" s="24">
        <v>7340</v>
      </c>
      <c r="D206" s="25" t="e">
        <v>#N/A</v>
      </c>
      <c r="E206" s="26" t="s">
        <v>246</v>
      </c>
      <c r="F206" s="27" t="s">
        <v>246</v>
      </c>
      <c r="G206" s="28" t="e">
        <v>#VALUE!</v>
      </c>
      <c r="H206" s="22" t="e">
        <f>'BV Calculs papier'!$G206*44/12</f>
        <v>#VALUE!</v>
      </c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spans="1:26" ht="15.75" customHeight="1" x14ac:dyDescent="0.15">
      <c r="A207" s="37" t="s">
        <v>448</v>
      </c>
      <c r="B207" s="20" t="s">
        <v>100</v>
      </c>
      <c r="C207" s="60">
        <v>7341</v>
      </c>
      <c r="D207" s="61" t="e">
        <v>#N/A</v>
      </c>
      <c r="E207" s="62" t="s">
        <v>246</v>
      </c>
      <c r="F207" s="21" t="s">
        <v>246</v>
      </c>
      <c r="G207" s="22" t="e">
        <v>#VALUE!</v>
      </c>
      <c r="H207" s="22" t="e">
        <f>'BV Calculs papier'!$G207*44/12</f>
        <v>#VALUE!</v>
      </c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spans="1:26" ht="15.75" customHeight="1" x14ac:dyDescent="0.15">
      <c r="A208" s="37" t="s">
        <v>449</v>
      </c>
      <c r="B208" s="23" t="s">
        <v>100</v>
      </c>
      <c r="C208" s="24">
        <v>7345</v>
      </c>
      <c r="D208" s="25" t="e">
        <v>#N/A</v>
      </c>
      <c r="E208" s="26" t="s">
        <v>246</v>
      </c>
      <c r="F208" s="27" t="s">
        <v>246</v>
      </c>
      <c r="G208" s="28" t="e">
        <v>#VALUE!</v>
      </c>
      <c r="H208" s="22" t="e">
        <f>'BV Calculs papier'!$G208*44/12</f>
        <v>#VALUE!</v>
      </c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spans="1:26" ht="15.75" customHeight="1" x14ac:dyDescent="0.15">
      <c r="A209" s="37" t="s">
        <v>450</v>
      </c>
      <c r="B209" s="20" t="s">
        <v>100</v>
      </c>
      <c r="C209" s="60">
        <v>7807</v>
      </c>
      <c r="D209" s="61" t="e">
        <v>#N/A</v>
      </c>
      <c r="E209" s="62" t="s">
        <v>246</v>
      </c>
      <c r="F209" s="21" t="s">
        <v>246</v>
      </c>
      <c r="G209" s="22" t="e">
        <v>#VALUE!</v>
      </c>
      <c r="H209" s="22" t="e">
        <f>'BV Calculs papier'!$G209*44/12</f>
        <v>#VALUE!</v>
      </c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spans="1:26" ht="15.75" customHeight="1" x14ac:dyDescent="0.15">
      <c r="A210" s="37" t="s">
        <v>451</v>
      </c>
      <c r="B210" s="23" t="s">
        <v>100</v>
      </c>
      <c r="C210" s="24">
        <v>7820</v>
      </c>
      <c r="D210" s="25" t="e">
        <v>#N/A</v>
      </c>
      <c r="E210" s="26" t="s">
        <v>246</v>
      </c>
      <c r="F210" s="27" t="s">
        <v>246</v>
      </c>
      <c r="G210" s="28" t="e">
        <v>#VALUE!</v>
      </c>
      <c r="H210" s="22" t="e">
        <f>'BV Calculs papier'!$G210*44/12</f>
        <v>#VALUE!</v>
      </c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spans="1:26" ht="15.75" customHeight="1" x14ac:dyDescent="0.15">
      <c r="A211" s="37" t="s">
        <v>452</v>
      </c>
      <c r="B211" s="20" t="s">
        <v>100</v>
      </c>
      <c r="C211" s="60">
        <v>7978</v>
      </c>
      <c r="D211" s="61" t="e">
        <v>#N/A</v>
      </c>
      <c r="E211" s="62" t="s">
        <v>246</v>
      </c>
      <c r="F211" s="21" t="s">
        <v>246</v>
      </c>
      <c r="G211" s="22" t="e">
        <v>#VALUE!</v>
      </c>
      <c r="H211" s="22" t="e">
        <f>'BV Calculs papier'!$G211*44/12</f>
        <v>#VALUE!</v>
      </c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spans="1:26" ht="15.75" customHeight="1" x14ac:dyDescent="0.15">
      <c r="A212" s="37" t="s">
        <v>453</v>
      </c>
      <c r="B212" s="23" t="s">
        <v>100</v>
      </c>
      <c r="C212" s="24">
        <v>8055</v>
      </c>
      <c r="D212" s="25" t="e">
        <v>#N/A</v>
      </c>
      <c r="E212" s="26" t="s">
        <v>246</v>
      </c>
      <c r="F212" s="27" t="s">
        <v>246</v>
      </c>
      <c r="G212" s="28" t="e">
        <v>#VALUE!</v>
      </c>
      <c r="H212" s="22" t="e">
        <f>'BV Calculs papier'!$G212*44/12</f>
        <v>#VALUE!</v>
      </c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spans="1:26" ht="15.75" customHeight="1" x14ac:dyDescent="0.15">
      <c r="A213" s="37" t="s">
        <v>454</v>
      </c>
      <c r="B213" s="20" t="s">
        <v>100</v>
      </c>
      <c r="C213" s="60">
        <v>8227</v>
      </c>
      <c r="D213" s="61" t="e">
        <v>#N/A</v>
      </c>
      <c r="E213" s="62" t="s">
        <v>246</v>
      </c>
      <c r="F213" s="21" t="s">
        <v>246</v>
      </c>
      <c r="G213" s="22" t="e">
        <v>#VALUE!</v>
      </c>
      <c r="H213" s="22" t="e">
        <f>'BV Calculs papier'!$G213*44/12</f>
        <v>#VALUE!</v>
      </c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spans="1:26" ht="15.75" customHeight="1" x14ac:dyDescent="0.15">
      <c r="A214" s="37" t="s">
        <v>455</v>
      </c>
      <c r="B214" s="23" t="s">
        <v>100</v>
      </c>
      <c r="C214" s="24">
        <v>8705</v>
      </c>
      <c r="D214" s="25" t="e">
        <v>#N/A</v>
      </c>
      <c r="E214" s="26" t="s">
        <v>246</v>
      </c>
      <c r="F214" s="27" t="s">
        <v>246</v>
      </c>
      <c r="G214" s="28" t="e">
        <v>#VALUE!</v>
      </c>
      <c r="H214" s="22" t="e">
        <f>'BV Calculs papier'!$G214*44/12</f>
        <v>#VALUE!</v>
      </c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spans="1:26" ht="15.75" customHeight="1" x14ac:dyDescent="0.15">
      <c r="A215" s="37" t="s">
        <v>456</v>
      </c>
      <c r="B215" s="20" t="s">
        <v>100</v>
      </c>
      <c r="C215" s="60">
        <v>8706</v>
      </c>
      <c r="D215" s="61" t="e">
        <v>#N/A</v>
      </c>
      <c r="E215" s="62" t="s">
        <v>246</v>
      </c>
      <c r="F215" s="21" t="s">
        <v>246</v>
      </c>
      <c r="G215" s="22" t="e">
        <v>#VALUE!</v>
      </c>
      <c r="H215" s="22" t="e">
        <f>'BV Calculs papier'!$G215*44/12</f>
        <v>#VALUE!</v>
      </c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spans="1:26" ht="15.75" customHeight="1" x14ac:dyDescent="0.15">
      <c r="A216" s="37" t="s">
        <v>457</v>
      </c>
      <c r="B216" s="23" t="s">
        <v>100</v>
      </c>
      <c r="C216" s="24">
        <v>8707</v>
      </c>
      <c r="D216" s="25" t="e">
        <v>#N/A</v>
      </c>
      <c r="E216" s="26" t="s">
        <v>246</v>
      </c>
      <c r="F216" s="27" t="s">
        <v>246</v>
      </c>
      <c r="G216" s="28" t="e">
        <v>#VALUE!</v>
      </c>
      <c r="H216" s="22" t="e">
        <f>'BV Calculs papier'!$G216*44/12</f>
        <v>#VALUE!</v>
      </c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spans="1:26" ht="15.75" customHeight="1" x14ac:dyDescent="0.15">
      <c r="A217" s="37" t="s">
        <v>458</v>
      </c>
      <c r="B217" s="20" t="s">
        <v>100</v>
      </c>
      <c r="C217" s="60">
        <v>8709</v>
      </c>
      <c r="D217" s="61" t="e">
        <v>#N/A</v>
      </c>
      <c r="E217" s="62" t="s">
        <v>246</v>
      </c>
      <c r="F217" s="21" t="s">
        <v>246</v>
      </c>
      <c r="G217" s="22" t="e">
        <v>#VALUE!</v>
      </c>
      <c r="H217" s="22" t="e">
        <f>'BV Calculs papier'!$G217*44/12</f>
        <v>#VALUE!</v>
      </c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spans="1:26" ht="15.75" customHeight="1" x14ac:dyDescent="0.15">
      <c r="A218" s="37" t="s">
        <v>459</v>
      </c>
      <c r="B218" s="23" t="s">
        <v>100</v>
      </c>
      <c r="C218" s="24">
        <v>9147</v>
      </c>
      <c r="D218" s="25" t="e">
        <v>#N/A</v>
      </c>
      <c r="E218" s="26" t="s">
        <v>246</v>
      </c>
      <c r="F218" s="27" t="s">
        <v>246</v>
      </c>
      <c r="G218" s="28" t="e">
        <v>#VALUE!</v>
      </c>
      <c r="H218" s="22" t="e">
        <f>'BV Calculs papier'!$G218*44/12</f>
        <v>#VALUE!</v>
      </c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spans="1:26" ht="15.75" customHeight="1" x14ac:dyDescent="0.15">
      <c r="A219" s="37" t="s">
        <v>460</v>
      </c>
      <c r="B219" s="20" t="s">
        <v>100</v>
      </c>
      <c r="C219" s="60">
        <v>9151</v>
      </c>
      <c r="D219" s="61" t="e">
        <v>#N/A</v>
      </c>
      <c r="E219" s="62" t="s">
        <v>246</v>
      </c>
      <c r="F219" s="21" t="s">
        <v>246</v>
      </c>
      <c r="G219" s="22" t="e">
        <v>#VALUE!</v>
      </c>
      <c r="H219" s="22" t="e">
        <f>'BV Calculs papier'!$G219*44/12</f>
        <v>#VALUE!</v>
      </c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spans="1:26" ht="15.75" customHeight="1" x14ac:dyDescent="0.15">
      <c r="A220" s="37" t="s">
        <v>461</v>
      </c>
      <c r="B220" s="23" t="s">
        <v>100</v>
      </c>
      <c r="C220" s="24">
        <v>9154</v>
      </c>
      <c r="D220" s="25" t="e">
        <v>#N/A</v>
      </c>
      <c r="E220" s="26" t="s">
        <v>246</v>
      </c>
      <c r="F220" s="27" t="s">
        <v>246</v>
      </c>
      <c r="G220" s="28" t="e">
        <v>#VALUE!</v>
      </c>
      <c r="H220" s="22" t="e">
        <f>'BV Calculs papier'!$G220*44/12</f>
        <v>#VALUE!</v>
      </c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spans="1:26" ht="15.75" customHeight="1" x14ac:dyDescent="0.15">
      <c r="A221" s="37" t="s">
        <v>462</v>
      </c>
      <c r="B221" s="20" t="s">
        <v>100</v>
      </c>
      <c r="C221" s="60">
        <v>9535</v>
      </c>
      <c r="D221" s="61" t="e">
        <v>#N/A</v>
      </c>
      <c r="E221" s="62" t="s">
        <v>246</v>
      </c>
      <c r="F221" s="21" t="s">
        <v>246</v>
      </c>
      <c r="G221" s="22" t="e">
        <v>#VALUE!</v>
      </c>
      <c r="H221" s="22" t="e">
        <f>'BV Calculs papier'!$G221*44/12</f>
        <v>#VALUE!</v>
      </c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spans="1:26" ht="15.75" customHeight="1" x14ac:dyDescent="0.15">
      <c r="A222" s="37" t="s">
        <v>463</v>
      </c>
      <c r="B222" s="23" t="s">
        <v>100</v>
      </c>
      <c r="C222" s="24">
        <v>9539</v>
      </c>
      <c r="D222" s="25" t="e">
        <v>#N/A</v>
      </c>
      <c r="E222" s="26" t="s">
        <v>246</v>
      </c>
      <c r="F222" s="27" t="s">
        <v>246</v>
      </c>
      <c r="G222" s="28" t="e">
        <v>#VALUE!</v>
      </c>
      <c r="H222" s="22" t="e">
        <f>'BV Calculs papier'!$G222*44/12</f>
        <v>#VALUE!</v>
      </c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spans="1:26" ht="15.75" customHeight="1" x14ac:dyDescent="0.15">
      <c r="A223" s="37" t="s">
        <v>464</v>
      </c>
      <c r="B223" s="20" t="s">
        <v>100</v>
      </c>
      <c r="C223" s="60">
        <v>9552</v>
      </c>
      <c r="D223" s="61" t="e">
        <v>#N/A</v>
      </c>
      <c r="E223" s="62" t="s">
        <v>246</v>
      </c>
      <c r="F223" s="21" t="s">
        <v>246</v>
      </c>
      <c r="G223" s="22" t="e">
        <v>#VALUE!</v>
      </c>
      <c r="H223" s="22" t="e">
        <f>'BV Calculs papier'!$G223*44/12</f>
        <v>#VALUE!</v>
      </c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spans="1:26" ht="15.75" customHeight="1" x14ac:dyDescent="0.15">
      <c r="A224" s="37" t="s">
        <v>465</v>
      </c>
      <c r="B224" s="23" t="s">
        <v>100</v>
      </c>
      <c r="C224" s="24">
        <v>9881</v>
      </c>
      <c r="D224" s="25" t="e">
        <v>#N/A</v>
      </c>
      <c r="E224" s="26" t="s">
        <v>246</v>
      </c>
      <c r="F224" s="27" t="s">
        <v>246</v>
      </c>
      <c r="G224" s="28" t="e">
        <v>#VALUE!</v>
      </c>
      <c r="H224" s="22" t="e">
        <f>'BV Calculs papier'!$G224*44/12</f>
        <v>#VALUE!</v>
      </c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spans="1:26" ht="15.75" customHeight="1" x14ac:dyDescent="0.15">
      <c r="A225" s="37" t="s">
        <v>466</v>
      </c>
      <c r="B225" s="20" t="s">
        <v>100</v>
      </c>
      <c r="C225" s="60">
        <v>9882</v>
      </c>
      <c r="D225" s="61" t="e">
        <v>#N/A</v>
      </c>
      <c r="E225" s="62" t="s">
        <v>246</v>
      </c>
      <c r="F225" s="21" t="s">
        <v>246</v>
      </c>
      <c r="G225" s="22" t="e">
        <v>#VALUE!</v>
      </c>
      <c r="H225" s="22" t="e">
        <f>'BV Calculs papier'!$G225*44/12</f>
        <v>#VALUE!</v>
      </c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spans="1:26" ht="15.75" customHeight="1" x14ac:dyDescent="0.15">
      <c r="A226" s="37" t="s">
        <v>467</v>
      </c>
      <c r="B226" s="23" t="s">
        <v>118</v>
      </c>
      <c r="C226" s="24">
        <v>2301</v>
      </c>
      <c r="D226" s="25" t="e">
        <v>#N/A</v>
      </c>
      <c r="E226" s="26" t="s">
        <v>246</v>
      </c>
      <c r="F226" s="27" t="s">
        <v>246</v>
      </c>
      <c r="G226" s="28" t="e">
        <v>#VALUE!</v>
      </c>
      <c r="H226" s="22" t="e">
        <f>'BV Calculs papier'!$G226*44/12</f>
        <v>#VALUE!</v>
      </c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spans="1:26" ht="15.75" customHeight="1" x14ac:dyDescent="0.15">
      <c r="A227" s="37" t="s">
        <v>468</v>
      </c>
      <c r="B227" s="20" t="s">
        <v>118</v>
      </c>
      <c r="C227" s="60">
        <v>7334</v>
      </c>
      <c r="D227" s="61" t="e">
        <v>#N/A</v>
      </c>
      <c r="E227" s="62" t="s">
        <v>246</v>
      </c>
      <c r="F227" s="21" t="s">
        <v>246</v>
      </c>
      <c r="G227" s="22" t="e">
        <v>#VALUE!</v>
      </c>
      <c r="H227" s="22" t="e">
        <f>'BV Calculs papier'!$G227*44/12</f>
        <v>#VALUE!</v>
      </c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spans="1:26" ht="15.75" customHeight="1" x14ac:dyDescent="0.15">
      <c r="A228" s="37" t="s">
        <v>469</v>
      </c>
      <c r="B228" s="23" t="s">
        <v>118</v>
      </c>
      <c r="C228" s="24">
        <v>8049</v>
      </c>
      <c r="D228" s="25" t="e">
        <v>#N/A</v>
      </c>
      <c r="E228" s="26" t="s">
        <v>246</v>
      </c>
      <c r="F228" s="27" t="s">
        <v>246</v>
      </c>
      <c r="G228" s="28" t="e">
        <v>#VALUE!</v>
      </c>
      <c r="H228" s="22" t="e">
        <f>'BV Calculs papier'!$G228*44/12</f>
        <v>#VALUE!</v>
      </c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spans="1:26" ht="15.75" customHeight="1" x14ac:dyDescent="0.15">
      <c r="A229" s="37" t="s">
        <v>470</v>
      </c>
      <c r="B229" s="20" t="s">
        <v>118</v>
      </c>
      <c r="C229" s="60">
        <v>8857</v>
      </c>
      <c r="D229" s="61" t="e">
        <v>#N/A</v>
      </c>
      <c r="E229" s="62" t="s">
        <v>246</v>
      </c>
      <c r="F229" s="21" t="s">
        <v>246</v>
      </c>
      <c r="G229" s="22" t="e">
        <v>#VALUE!</v>
      </c>
      <c r="H229" s="22" t="e">
        <f>'BV Calculs papier'!$G229*44/12</f>
        <v>#VALUE!</v>
      </c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spans="1:26" ht="15.75" customHeight="1" x14ac:dyDescent="0.15">
      <c r="A230" s="37" t="s">
        <v>471</v>
      </c>
      <c r="B230" s="23" t="s">
        <v>118</v>
      </c>
      <c r="C230" s="24">
        <v>9130</v>
      </c>
      <c r="D230" s="25" t="e">
        <v>#N/A</v>
      </c>
      <c r="E230" s="26" t="s">
        <v>246</v>
      </c>
      <c r="F230" s="27" t="s">
        <v>246</v>
      </c>
      <c r="G230" s="28" t="e">
        <v>#VALUE!</v>
      </c>
      <c r="H230" s="22" t="e">
        <f>'BV Calculs papier'!$G230*44/12</f>
        <v>#VALUE!</v>
      </c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spans="1:26" ht="15.75" customHeight="1" x14ac:dyDescent="0.15">
      <c r="A231" s="37" t="s">
        <v>472</v>
      </c>
      <c r="B231" s="20" t="s">
        <v>118</v>
      </c>
      <c r="C231" s="60">
        <v>9662</v>
      </c>
      <c r="D231" s="61" t="e">
        <v>#N/A</v>
      </c>
      <c r="E231" s="62" t="s">
        <v>246</v>
      </c>
      <c r="F231" s="21" t="s">
        <v>246</v>
      </c>
      <c r="G231" s="22" t="e">
        <v>#VALUE!</v>
      </c>
      <c r="H231" s="22" t="e">
        <f>'BV Calculs papier'!$G231*44/12</f>
        <v>#VALUE!</v>
      </c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spans="1:26" ht="15.75" customHeight="1" x14ac:dyDescent="0.15">
      <c r="A232" s="37" t="s">
        <v>473</v>
      </c>
      <c r="B232" s="23" t="s">
        <v>118</v>
      </c>
      <c r="C232" s="24">
        <v>9837</v>
      </c>
      <c r="D232" s="25" t="e">
        <v>#N/A</v>
      </c>
      <c r="E232" s="26" t="s">
        <v>246</v>
      </c>
      <c r="F232" s="27" t="s">
        <v>246</v>
      </c>
      <c r="G232" s="28" t="e">
        <v>#VALUE!</v>
      </c>
      <c r="H232" s="22" t="e">
        <f>'BV Calculs papier'!$G232*44/12</f>
        <v>#VALUE!</v>
      </c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spans="1:26" ht="15.75" customHeight="1" x14ac:dyDescent="0.15">
      <c r="A233" s="37" t="s">
        <v>474</v>
      </c>
      <c r="B233" s="20" t="s">
        <v>119</v>
      </c>
      <c r="C233" s="60">
        <v>9020</v>
      </c>
      <c r="D233" s="61" t="e">
        <v>#N/A</v>
      </c>
      <c r="E233" s="62" t="s">
        <v>246</v>
      </c>
      <c r="F233" s="21" t="s">
        <v>246</v>
      </c>
      <c r="G233" s="22" t="e">
        <v>#VALUE!</v>
      </c>
      <c r="H233" s="22" t="e">
        <f>'BV Calculs papier'!$G233*44/12</f>
        <v>#VALUE!</v>
      </c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spans="1:26" ht="15.75" customHeight="1" x14ac:dyDescent="0.15">
      <c r="A234" s="37" t="s">
        <v>475</v>
      </c>
      <c r="B234" s="23" t="s">
        <v>122</v>
      </c>
      <c r="C234" s="24">
        <v>9875</v>
      </c>
      <c r="D234" s="25" t="e">
        <v>#N/A</v>
      </c>
      <c r="E234" s="26" t="s">
        <v>246</v>
      </c>
      <c r="F234" s="27" t="s">
        <v>246</v>
      </c>
      <c r="G234" s="28" t="e">
        <v>#VALUE!</v>
      </c>
      <c r="H234" s="22" t="e">
        <f>'BV Calculs papier'!$G234*44/12</f>
        <v>#VALUE!</v>
      </c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spans="1:26" ht="15.75" customHeight="1" x14ac:dyDescent="0.15">
      <c r="A235" s="37" t="s">
        <v>476</v>
      </c>
      <c r="B235" s="20" t="s">
        <v>123</v>
      </c>
      <c r="C235" s="60">
        <v>8062</v>
      </c>
      <c r="D235" s="61" t="e">
        <v>#N/A</v>
      </c>
      <c r="E235" s="62" t="s">
        <v>246</v>
      </c>
      <c r="F235" s="21" t="s">
        <v>246</v>
      </c>
      <c r="G235" s="22" t="e">
        <v>#VALUE!</v>
      </c>
      <c r="H235" s="22" t="e">
        <f>'BV Calculs papier'!$G235*44/12</f>
        <v>#VALUE!</v>
      </c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 spans="1:26" ht="15.75" customHeight="1" x14ac:dyDescent="0.15">
      <c r="A236" s="37" t="s">
        <v>477</v>
      </c>
      <c r="B236" s="23" t="s">
        <v>123</v>
      </c>
      <c r="C236" s="24">
        <v>8869</v>
      </c>
      <c r="D236" s="25" t="e">
        <v>#N/A</v>
      </c>
      <c r="E236" s="26" t="s">
        <v>246</v>
      </c>
      <c r="F236" s="27" t="s">
        <v>246</v>
      </c>
      <c r="G236" s="28" t="e">
        <v>#VALUE!</v>
      </c>
      <c r="H236" s="22" t="e">
        <f>'BV Calculs papier'!$G236*44/12</f>
        <v>#VALUE!</v>
      </c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spans="1:26" ht="15.75" customHeight="1" x14ac:dyDescent="0.15">
      <c r="A237" s="37" t="s">
        <v>478</v>
      </c>
      <c r="B237" s="20" t="s">
        <v>123</v>
      </c>
      <c r="C237" s="60">
        <v>9132</v>
      </c>
      <c r="D237" s="61" t="e">
        <v>#N/A</v>
      </c>
      <c r="E237" s="62" t="s">
        <v>246</v>
      </c>
      <c r="F237" s="21" t="s">
        <v>246</v>
      </c>
      <c r="G237" s="22" t="e">
        <v>#VALUE!</v>
      </c>
      <c r="H237" s="22" t="e">
        <f>'BV Calculs papier'!$G237*44/12</f>
        <v>#VALUE!</v>
      </c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 spans="1:26" ht="15.75" customHeight="1" x14ac:dyDescent="0.15">
      <c r="A238" s="37" t="s">
        <v>479</v>
      </c>
      <c r="B238" s="23" t="s">
        <v>123</v>
      </c>
      <c r="C238" s="24">
        <v>9133</v>
      </c>
      <c r="D238" s="25" t="e">
        <v>#N/A</v>
      </c>
      <c r="E238" s="26" t="s">
        <v>246</v>
      </c>
      <c r="F238" s="27" t="s">
        <v>246</v>
      </c>
      <c r="G238" s="28" t="e">
        <v>#VALUE!</v>
      </c>
      <c r="H238" s="22" t="e">
        <f>'BV Calculs papier'!$G238*44/12</f>
        <v>#VALUE!</v>
      </c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 spans="1:26" ht="15.75" customHeight="1" x14ac:dyDescent="0.15">
      <c r="A239" s="37" t="s">
        <v>480</v>
      </c>
      <c r="B239" s="20" t="s">
        <v>123</v>
      </c>
      <c r="C239" s="60">
        <v>9209</v>
      </c>
      <c r="D239" s="61" t="e">
        <v>#N/A</v>
      </c>
      <c r="E239" s="62" t="s">
        <v>246</v>
      </c>
      <c r="F239" s="21" t="s">
        <v>246</v>
      </c>
      <c r="G239" s="22" t="e">
        <v>#VALUE!</v>
      </c>
      <c r="H239" s="22" t="e">
        <f>'BV Calculs papier'!$G239*44/12</f>
        <v>#VALUE!</v>
      </c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spans="1:26" ht="15.75" customHeight="1" x14ac:dyDescent="0.15">
      <c r="A240" s="37" t="s">
        <v>481</v>
      </c>
      <c r="B240" s="23" t="s">
        <v>123</v>
      </c>
      <c r="C240" s="24">
        <v>9383</v>
      </c>
      <c r="D240" s="25" t="e">
        <v>#N/A</v>
      </c>
      <c r="E240" s="26" t="s">
        <v>246</v>
      </c>
      <c r="F240" s="27" t="s">
        <v>246</v>
      </c>
      <c r="G240" s="28" t="e">
        <v>#VALUE!</v>
      </c>
      <c r="H240" s="22" t="e">
        <f>'BV Calculs papier'!$G240*44/12</f>
        <v>#VALUE!</v>
      </c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 spans="1:26" ht="15.75" customHeight="1" x14ac:dyDescent="0.15">
      <c r="A241" s="37" t="s">
        <v>482</v>
      </c>
      <c r="B241" s="20" t="s">
        <v>124</v>
      </c>
      <c r="C241" s="60">
        <v>3301</v>
      </c>
      <c r="D241" s="61" t="e">
        <v>#N/A</v>
      </c>
      <c r="E241" s="62" t="s">
        <v>246</v>
      </c>
      <c r="F241" s="21" t="s">
        <v>246</v>
      </c>
      <c r="G241" s="22" t="e">
        <v>#VALUE!</v>
      </c>
      <c r="H241" s="22" t="e">
        <f>'BV Calculs papier'!$G241*44/12</f>
        <v>#VALUE!</v>
      </c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 spans="1:26" ht="15.75" customHeight="1" x14ac:dyDescent="0.15">
      <c r="A242" s="37" t="s">
        <v>483</v>
      </c>
      <c r="B242" s="23" t="s">
        <v>124</v>
      </c>
      <c r="C242" s="24">
        <v>3302</v>
      </c>
      <c r="D242" s="25" t="e">
        <v>#N/A</v>
      </c>
      <c r="E242" s="26" t="s">
        <v>246</v>
      </c>
      <c r="F242" s="27" t="s">
        <v>246</v>
      </c>
      <c r="G242" s="28" t="e">
        <v>#VALUE!</v>
      </c>
      <c r="H242" s="22" t="e">
        <f>'BV Calculs papier'!$G242*44/12</f>
        <v>#VALUE!</v>
      </c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 spans="1:26" ht="15.75" customHeight="1" x14ac:dyDescent="0.15">
      <c r="A243" s="37" t="s">
        <v>484</v>
      </c>
      <c r="B243" s="20" t="s">
        <v>124</v>
      </c>
      <c r="C243" s="60">
        <v>3821</v>
      </c>
      <c r="D243" s="61" t="e">
        <v>#N/A</v>
      </c>
      <c r="E243" s="62" t="s">
        <v>246</v>
      </c>
      <c r="F243" s="21" t="s">
        <v>246</v>
      </c>
      <c r="G243" s="22" t="e">
        <v>#VALUE!</v>
      </c>
      <c r="H243" s="22" t="e">
        <f>'BV Calculs papier'!$G243*44/12</f>
        <v>#VALUE!</v>
      </c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 spans="1:26" ht="15.75" customHeight="1" x14ac:dyDescent="0.15">
      <c r="A244" s="37" t="s">
        <v>485</v>
      </c>
      <c r="B244" s="23" t="s">
        <v>124</v>
      </c>
      <c r="C244" s="24">
        <v>5631</v>
      </c>
      <c r="D244" s="25" t="e">
        <v>#N/A</v>
      </c>
      <c r="E244" s="26" t="s">
        <v>246</v>
      </c>
      <c r="F244" s="27" t="s">
        <v>246</v>
      </c>
      <c r="G244" s="28" t="e">
        <v>#VALUE!</v>
      </c>
      <c r="H244" s="22" t="e">
        <f>'BV Calculs papier'!$G244*44/12</f>
        <v>#VALUE!</v>
      </c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spans="1:26" ht="15.75" customHeight="1" x14ac:dyDescent="0.15">
      <c r="A245" s="37" t="s">
        <v>486</v>
      </c>
      <c r="B245" s="20" t="s">
        <v>124</v>
      </c>
      <c r="C245" s="60">
        <v>6626</v>
      </c>
      <c r="D245" s="61" t="e">
        <v>#N/A</v>
      </c>
      <c r="E245" s="62" t="s">
        <v>246</v>
      </c>
      <c r="F245" s="21" t="s">
        <v>246</v>
      </c>
      <c r="G245" s="22" t="e">
        <v>#VALUE!</v>
      </c>
      <c r="H245" s="22" t="e">
        <f>'BV Calculs papier'!$G245*44/12</f>
        <v>#VALUE!</v>
      </c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 spans="1:26" ht="15.75" customHeight="1" x14ac:dyDescent="0.15">
      <c r="A246" s="37" t="s">
        <v>487</v>
      </c>
      <c r="B246" s="23" t="s">
        <v>124</v>
      </c>
      <c r="C246" s="24">
        <v>7350</v>
      </c>
      <c r="D246" s="25" t="e">
        <v>#N/A</v>
      </c>
      <c r="E246" s="26" t="s">
        <v>246</v>
      </c>
      <c r="F246" s="27" t="s">
        <v>246</v>
      </c>
      <c r="G246" s="28" t="e">
        <v>#VALUE!</v>
      </c>
      <c r="H246" s="22" t="e">
        <f>'BV Calculs papier'!$G246*44/12</f>
        <v>#VALUE!</v>
      </c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spans="1:26" ht="15.75" customHeight="1" x14ac:dyDescent="0.15">
      <c r="A247" s="37" t="s">
        <v>488</v>
      </c>
      <c r="B247" s="20" t="s">
        <v>124</v>
      </c>
      <c r="C247" s="60">
        <v>7365</v>
      </c>
      <c r="D247" s="61" t="e">
        <v>#N/A</v>
      </c>
      <c r="E247" s="62" t="s">
        <v>246</v>
      </c>
      <c r="F247" s="21" t="s">
        <v>246</v>
      </c>
      <c r="G247" s="22" t="e">
        <v>#VALUE!</v>
      </c>
      <c r="H247" s="22" t="e">
        <f>'BV Calculs papier'!$G247*44/12</f>
        <v>#VALUE!</v>
      </c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 spans="1:26" ht="15.75" customHeight="1" x14ac:dyDescent="0.15">
      <c r="A248" s="37" t="s">
        <v>489</v>
      </c>
      <c r="B248" s="23" t="s">
        <v>124</v>
      </c>
      <c r="C248" s="24">
        <v>8135</v>
      </c>
      <c r="D248" s="25" t="e">
        <v>#N/A</v>
      </c>
      <c r="E248" s="26" t="s">
        <v>246</v>
      </c>
      <c r="F248" s="27" t="s">
        <v>246</v>
      </c>
      <c r="G248" s="28" t="e">
        <v>#VALUE!</v>
      </c>
      <c r="H248" s="22" t="e">
        <f>'BV Calculs papier'!$G248*44/12</f>
        <v>#VALUE!</v>
      </c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 spans="1:26" ht="15.75" customHeight="1" x14ac:dyDescent="0.15">
      <c r="A249" s="37" t="s">
        <v>490</v>
      </c>
      <c r="B249" s="20" t="s">
        <v>124</v>
      </c>
      <c r="C249" s="60">
        <v>8230</v>
      </c>
      <c r="D249" s="61" t="e">
        <v>#N/A</v>
      </c>
      <c r="E249" s="62" t="s">
        <v>246</v>
      </c>
      <c r="F249" s="21" t="s">
        <v>246</v>
      </c>
      <c r="G249" s="22" t="e">
        <v>#VALUE!</v>
      </c>
      <c r="H249" s="22" t="e">
        <f>'BV Calculs papier'!$G249*44/12</f>
        <v>#VALUE!</v>
      </c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spans="1:26" ht="15.75" customHeight="1" x14ac:dyDescent="0.15">
      <c r="A250" s="37" t="s">
        <v>491</v>
      </c>
      <c r="B250" s="23" t="s">
        <v>124</v>
      </c>
      <c r="C250" s="24">
        <v>8291</v>
      </c>
      <c r="D250" s="25" t="e">
        <v>#N/A</v>
      </c>
      <c r="E250" s="26" t="s">
        <v>246</v>
      </c>
      <c r="F250" s="27" t="s">
        <v>246</v>
      </c>
      <c r="G250" s="28" t="e">
        <v>#VALUE!</v>
      </c>
      <c r="H250" s="22" t="e">
        <f>'BV Calculs papier'!$G250*44/12</f>
        <v>#VALUE!</v>
      </c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spans="1:26" ht="15.75" customHeight="1" x14ac:dyDescent="0.15">
      <c r="A251" s="37" t="s">
        <v>492</v>
      </c>
      <c r="B251" s="20" t="s">
        <v>124</v>
      </c>
      <c r="C251" s="60">
        <v>8360</v>
      </c>
      <c r="D251" s="61" t="e">
        <v>#N/A</v>
      </c>
      <c r="E251" s="62" t="s">
        <v>246</v>
      </c>
      <c r="F251" s="21" t="s">
        <v>246</v>
      </c>
      <c r="G251" s="22" t="e">
        <v>#VALUE!</v>
      </c>
      <c r="H251" s="22" t="e">
        <f>'BV Calculs papier'!$G251*44/12</f>
        <v>#VALUE!</v>
      </c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spans="1:26" ht="15.75" customHeight="1" x14ac:dyDescent="0.15">
      <c r="A252" s="37" t="s">
        <v>493</v>
      </c>
      <c r="B252" s="23" t="s">
        <v>124</v>
      </c>
      <c r="C252" s="24">
        <v>8661</v>
      </c>
      <c r="D252" s="25" t="e">
        <v>#N/A</v>
      </c>
      <c r="E252" s="26" t="s">
        <v>246</v>
      </c>
      <c r="F252" s="27" t="s">
        <v>246</v>
      </c>
      <c r="G252" s="28" t="e">
        <v>#VALUE!</v>
      </c>
      <c r="H252" s="22" t="e">
        <f>'BV Calculs papier'!$G252*44/12</f>
        <v>#VALUE!</v>
      </c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 spans="1:26" ht="15.75" customHeight="1" x14ac:dyDescent="0.15">
      <c r="A253" s="37" t="s">
        <v>494</v>
      </c>
      <c r="B253" s="20" t="s">
        <v>124</v>
      </c>
      <c r="C253" s="60">
        <v>8711</v>
      </c>
      <c r="D253" s="61" t="e">
        <v>#N/A</v>
      </c>
      <c r="E253" s="62" t="s">
        <v>246</v>
      </c>
      <c r="F253" s="21" t="s">
        <v>246</v>
      </c>
      <c r="G253" s="22" t="e">
        <v>#VALUE!</v>
      </c>
      <c r="H253" s="22" t="e">
        <f>'BV Calculs papier'!$G253*44/12</f>
        <v>#VALUE!</v>
      </c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spans="1:26" ht="15.75" customHeight="1" x14ac:dyDescent="0.15">
      <c r="A254" s="37" t="s">
        <v>495</v>
      </c>
      <c r="B254" s="23" t="s">
        <v>124</v>
      </c>
      <c r="C254" s="24">
        <v>9237</v>
      </c>
      <c r="D254" s="25" t="e">
        <v>#N/A</v>
      </c>
      <c r="E254" s="26" t="s">
        <v>246</v>
      </c>
      <c r="F254" s="27" t="s">
        <v>246</v>
      </c>
      <c r="G254" s="28" t="e">
        <v>#VALUE!</v>
      </c>
      <c r="H254" s="22" t="e">
        <f>'BV Calculs papier'!$G254*44/12</f>
        <v>#VALUE!</v>
      </c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spans="1:26" ht="15.75" customHeight="1" x14ac:dyDescent="0.15">
      <c r="A255" s="37" t="s">
        <v>496</v>
      </c>
      <c r="B255" s="20" t="s">
        <v>124</v>
      </c>
      <c r="C255" s="60">
        <v>9238</v>
      </c>
      <c r="D255" s="61" t="e">
        <v>#N/A</v>
      </c>
      <c r="E255" s="62" t="s">
        <v>246</v>
      </c>
      <c r="F255" s="21" t="s">
        <v>246</v>
      </c>
      <c r="G255" s="22" t="e">
        <v>#VALUE!</v>
      </c>
      <c r="H255" s="22" t="e">
        <f>'BV Calculs papier'!$G255*44/12</f>
        <v>#VALUE!</v>
      </c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 spans="1:26" ht="15.75" customHeight="1" x14ac:dyDescent="0.15">
      <c r="A256" s="37" t="s">
        <v>497</v>
      </c>
      <c r="B256" s="23" t="s">
        <v>124</v>
      </c>
      <c r="C256" s="24">
        <v>9242</v>
      </c>
      <c r="D256" s="25" t="e">
        <v>#N/A</v>
      </c>
      <c r="E256" s="26" t="s">
        <v>246</v>
      </c>
      <c r="F256" s="27" t="s">
        <v>246</v>
      </c>
      <c r="G256" s="28" t="e">
        <v>#VALUE!</v>
      </c>
      <c r="H256" s="22" t="e">
        <f>'BV Calculs papier'!$G256*44/12</f>
        <v>#VALUE!</v>
      </c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 spans="1:26" ht="15.75" customHeight="1" x14ac:dyDescent="0.15">
      <c r="A257" s="37" t="s">
        <v>498</v>
      </c>
      <c r="B257" s="20" t="s">
        <v>124</v>
      </c>
      <c r="C257" s="60">
        <v>9615</v>
      </c>
      <c r="D257" s="61" t="e">
        <v>#N/A</v>
      </c>
      <c r="E257" s="62" t="s">
        <v>246</v>
      </c>
      <c r="F257" s="21" t="s">
        <v>246</v>
      </c>
      <c r="G257" s="22" t="e">
        <v>#VALUE!</v>
      </c>
      <c r="H257" s="22" t="e">
        <f>'BV Calculs papier'!$G257*44/12</f>
        <v>#VALUE!</v>
      </c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spans="1:26" ht="15.75" customHeight="1" x14ac:dyDescent="0.15">
      <c r="A258" s="37" t="s">
        <v>499</v>
      </c>
      <c r="B258" s="23" t="s">
        <v>126</v>
      </c>
      <c r="C258" s="24">
        <v>2402</v>
      </c>
      <c r="D258" s="25" t="e">
        <v>#N/A</v>
      </c>
      <c r="E258" s="26" t="s">
        <v>246</v>
      </c>
      <c r="F258" s="27" t="s">
        <v>246</v>
      </c>
      <c r="G258" s="28" t="e">
        <v>#VALUE!</v>
      </c>
      <c r="H258" s="22" t="e">
        <f>'BV Calculs papier'!$G258*44/12</f>
        <v>#VALUE!</v>
      </c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spans="1:26" ht="15.75" customHeight="1" x14ac:dyDescent="0.15">
      <c r="A259" s="37" t="s">
        <v>500</v>
      </c>
      <c r="B259" s="20" t="s">
        <v>95</v>
      </c>
      <c r="C259" s="60">
        <v>1001</v>
      </c>
      <c r="D259" s="61" t="e">
        <v>#N/A</v>
      </c>
      <c r="E259" s="62" t="s">
        <v>246</v>
      </c>
      <c r="F259" s="21" t="s">
        <v>246</v>
      </c>
      <c r="G259" s="22" t="e">
        <v>#VALUE!</v>
      </c>
      <c r="H259" s="22" t="e">
        <f>'BV Calculs papier'!$G259*44/12</f>
        <v>#VALUE!</v>
      </c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spans="1:26" ht="15.75" customHeight="1" x14ac:dyDescent="0.15">
      <c r="A260" s="37" t="s">
        <v>501</v>
      </c>
      <c r="B260" s="23" t="s">
        <v>95</v>
      </c>
      <c r="C260" s="24">
        <v>1003</v>
      </c>
      <c r="D260" s="25" t="e">
        <v>#N/A</v>
      </c>
      <c r="E260" s="26" t="s">
        <v>246</v>
      </c>
      <c r="F260" s="27" t="s">
        <v>246</v>
      </c>
      <c r="G260" s="28" t="e">
        <v>#VALUE!</v>
      </c>
      <c r="H260" s="22" t="e">
        <f>'BV Calculs papier'!$G260*44/12</f>
        <v>#VALUE!</v>
      </c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spans="1:26" ht="15.75" customHeight="1" x14ac:dyDescent="0.15">
      <c r="A261" s="37" t="s">
        <v>502</v>
      </c>
      <c r="B261" s="20" t="s">
        <v>95</v>
      </c>
      <c r="C261" s="60">
        <v>1004</v>
      </c>
      <c r="D261" s="61" t="e">
        <v>#N/A</v>
      </c>
      <c r="E261" s="62" t="s">
        <v>246</v>
      </c>
      <c r="F261" s="21" t="s">
        <v>246</v>
      </c>
      <c r="G261" s="22" t="e">
        <v>#VALUE!</v>
      </c>
      <c r="H261" s="22" t="e">
        <f>'BV Calculs papier'!$G261*44/12</f>
        <v>#VALUE!</v>
      </c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 spans="1:26" ht="15.75" customHeight="1" x14ac:dyDescent="0.15">
      <c r="A262" s="37" t="s">
        <v>503</v>
      </c>
      <c r="B262" s="23" t="s">
        <v>95</v>
      </c>
      <c r="C262" s="24">
        <v>1016</v>
      </c>
      <c r="D262" s="25" t="e">
        <v>#N/A</v>
      </c>
      <c r="E262" s="26" t="s">
        <v>246</v>
      </c>
      <c r="F262" s="27" t="s">
        <v>246</v>
      </c>
      <c r="G262" s="28" t="e">
        <v>#VALUE!</v>
      </c>
      <c r="H262" s="22" t="e">
        <f>'BV Calculs papier'!$G262*44/12</f>
        <v>#VALUE!</v>
      </c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 spans="1:26" ht="15.75" customHeight="1" x14ac:dyDescent="0.15">
      <c r="A263" s="37" t="s">
        <v>504</v>
      </c>
      <c r="B263" s="20" t="s">
        <v>95</v>
      </c>
      <c r="C263" s="60">
        <v>1102</v>
      </c>
      <c r="D263" s="61" t="e">
        <v>#N/A</v>
      </c>
      <c r="E263" s="62" t="s">
        <v>246</v>
      </c>
      <c r="F263" s="21" t="s">
        <v>246</v>
      </c>
      <c r="G263" s="22" t="e">
        <v>#VALUE!</v>
      </c>
      <c r="H263" s="22" t="e">
        <f>'BV Calculs papier'!$G263*44/12</f>
        <v>#VALUE!</v>
      </c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 spans="1:26" ht="15.75" customHeight="1" x14ac:dyDescent="0.15">
      <c r="A264" s="37" t="s">
        <v>505</v>
      </c>
      <c r="B264" s="23" t="s">
        <v>95</v>
      </c>
      <c r="C264" s="24">
        <v>1199</v>
      </c>
      <c r="D264" s="25" t="e">
        <v>#N/A</v>
      </c>
      <c r="E264" s="26" t="s">
        <v>246</v>
      </c>
      <c r="F264" s="27" t="s">
        <v>246</v>
      </c>
      <c r="G264" s="28" t="e">
        <v>#VALUE!</v>
      </c>
      <c r="H264" s="22" t="e">
        <f>'BV Calculs papier'!$G264*44/12</f>
        <v>#VALUE!</v>
      </c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 spans="1:26" ht="15.75" customHeight="1" x14ac:dyDescent="0.15">
      <c r="A265" s="37" t="s">
        <v>506</v>
      </c>
      <c r="B265" s="20" t="s">
        <v>95</v>
      </c>
      <c r="C265" s="60">
        <v>1200</v>
      </c>
      <c r="D265" s="61" t="e">
        <v>#N/A</v>
      </c>
      <c r="E265" s="62" t="s">
        <v>246</v>
      </c>
      <c r="F265" s="21" t="s">
        <v>246</v>
      </c>
      <c r="G265" s="22" t="e">
        <v>#VALUE!</v>
      </c>
      <c r="H265" s="22" t="e">
        <f>'BV Calculs papier'!$G265*44/12</f>
        <v>#VALUE!</v>
      </c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 spans="1:26" ht="15.75" customHeight="1" x14ac:dyDescent="0.15">
      <c r="A266" s="37" t="s">
        <v>507</v>
      </c>
      <c r="B266" s="23" t="s">
        <v>95</v>
      </c>
      <c r="C266" s="24">
        <v>1206</v>
      </c>
      <c r="D266" s="25" t="e">
        <v>#N/A</v>
      </c>
      <c r="E266" s="26" t="s">
        <v>246</v>
      </c>
      <c r="F266" s="27" t="s">
        <v>246</v>
      </c>
      <c r="G266" s="28" t="e">
        <v>#VALUE!</v>
      </c>
      <c r="H266" s="22" t="e">
        <f>'BV Calculs papier'!$G266*44/12</f>
        <v>#VALUE!</v>
      </c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 spans="1:26" ht="15.75" customHeight="1" x14ac:dyDescent="0.15">
      <c r="A267" s="37" t="s">
        <v>508</v>
      </c>
      <c r="B267" s="20" t="s">
        <v>95</v>
      </c>
      <c r="C267" s="60">
        <v>1216</v>
      </c>
      <c r="D267" s="61" t="e">
        <v>#N/A</v>
      </c>
      <c r="E267" s="62" t="s">
        <v>246</v>
      </c>
      <c r="F267" s="21" t="s">
        <v>246</v>
      </c>
      <c r="G267" s="22" t="e">
        <v>#VALUE!</v>
      </c>
      <c r="H267" s="22" t="e">
        <f>'BV Calculs papier'!$G267*44/12</f>
        <v>#VALUE!</v>
      </c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 spans="1:26" ht="15.75" customHeight="1" x14ac:dyDescent="0.15">
      <c r="A268" s="37" t="s">
        <v>509</v>
      </c>
      <c r="B268" s="23" t="s">
        <v>95</v>
      </c>
      <c r="C268" s="24">
        <v>1511</v>
      </c>
      <c r="D268" s="25" t="e">
        <v>#N/A</v>
      </c>
      <c r="E268" s="26" t="s">
        <v>246</v>
      </c>
      <c r="F268" s="27" t="s">
        <v>246</v>
      </c>
      <c r="G268" s="28" t="e">
        <v>#VALUE!</v>
      </c>
      <c r="H268" s="22" t="e">
        <f>'BV Calculs papier'!$G268*44/12</f>
        <v>#VALUE!</v>
      </c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 spans="1:26" ht="15.75" customHeight="1" x14ac:dyDescent="0.15">
      <c r="A269" s="37" t="s">
        <v>510</v>
      </c>
      <c r="B269" s="20" t="s">
        <v>95</v>
      </c>
      <c r="C269" s="60">
        <v>1517</v>
      </c>
      <c r="D269" s="61" t="e">
        <v>#N/A</v>
      </c>
      <c r="E269" s="62" t="s">
        <v>246</v>
      </c>
      <c r="F269" s="21" t="s">
        <v>246</v>
      </c>
      <c r="G269" s="22" t="e">
        <v>#VALUE!</v>
      </c>
      <c r="H269" s="22" t="e">
        <f>'BV Calculs papier'!$G269*44/12</f>
        <v>#VALUE!</v>
      </c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 spans="1:26" ht="15.75" customHeight="1" x14ac:dyDescent="0.15">
      <c r="A270" s="37" t="s">
        <v>511</v>
      </c>
      <c r="B270" s="23" t="s">
        <v>95</v>
      </c>
      <c r="C270" s="24">
        <v>2409</v>
      </c>
      <c r="D270" s="25" t="e">
        <v>#N/A</v>
      </c>
      <c r="E270" s="26" t="s">
        <v>246</v>
      </c>
      <c r="F270" s="27" t="s">
        <v>246</v>
      </c>
      <c r="G270" s="28" t="e">
        <v>#VALUE!</v>
      </c>
      <c r="H270" s="22" t="e">
        <f>'BV Calculs papier'!$G270*44/12</f>
        <v>#VALUE!</v>
      </c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 spans="1:26" ht="15.75" customHeight="1" x14ac:dyDescent="0.15">
      <c r="A271" s="37" t="s">
        <v>512</v>
      </c>
      <c r="B271" s="20" t="s">
        <v>95</v>
      </c>
      <c r="C271" s="60">
        <v>2410</v>
      </c>
      <c r="D271" s="61" t="e">
        <v>#N/A</v>
      </c>
      <c r="E271" s="62" t="s">
        <v>246</v>
      </c>
      <c r="F271" s="21" t="s">
        <v>246</v>
      </c>
      <c r="G271" s="22" t="e">
        <v>#VALUE!</v>
      </c>
      <c r="H271" s="22" t="e">
        <f>'BV Calculs papier'!$G271*44/12</f>
        <v>#VALUE!</v>
      </c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 spans="1:26" ht="15.75" customHeight="1" x14ac:dyDescent="0.15">
      <c r="A272" s="37" t="s">
        <v>513</v>
      </c>
      <c r="B272" s="23" t="s">
        <v>95</v>
      </c>
      <c r="C272" s="24">
        <v>3117</v>
      </c>
      <c r="D272" s="25" t="e">
        <v>#N/A</v>
      </c>
      <c r="E272" s="26" t="s">
        <v>246</v>
      </c>
      <c r="F272" s="27" t="s">
        <v>246</v>
      </c>
      <c r="G272" s="28" t="e">
        <v>#VALUE!</v>
      </c>
      <c r="H272" s="22" t="e">
        <f>'BV Calculs papier'!$G272*44/12</f>
        <v>#VALUE!</v>
      </c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 spans="1:26" ht="15.75" customHeight="1" x14ac:dyDescent="0.15">
      <c r="A273" s="37" t="s">
        <v>514</v>
      </c>
      <c r="B273" s="20" t="s">
        <v>95</v>
      </c>
      <c r="C273" s="60">
        <v>3212</v>
      </c>
      <c r="D273" s="61" t="e">
        <v>#N/A</v>
      </c>
      <c r="E273" s="62" t="s">
        <v>246</v>
      </c>
      <c r="F273" s="21" t="s">
        <v>246</v>
      </c>
      <c r="G273" s="22" t="e">
        <v>#VALUE!</v>
      </c>
      <c r="H273" s="22" t="e">
        <f>'BV Calculs papier'!$G273*44/12</f>
        <v>#VALUE!</v>
      </c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 spans="1:26" ht="15.75" customHeight="1" x14ac:dyDescent="0.15">
      <c r="A274" s="37" t="s">
        <v>515</v>
      </c>
      <c r="B274" s="23" t="s">
        <v>95</v>
      </c>
      <c r="C274" s="24">
        <v>3805</v>
      </c>
      <c r="D274" s="25" t="e">
        <v>#N/A</v>
      </c>
      <c r="E274" s="26" t="s">
        <v>246</v>
      </c>
      <c r="F274" s="27" t="s">
        <v>246</v>
      </c>
      <c r="G274" s="28" t="e">
        <v>#VALUE!</v>
      </c>
      <c r="H274" s="22" t="e">
        <f>'BV Calculs papier'!$G274*44/12</f>
        <v>#VALUE!</v>
      </c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 spans="1:26" ht="15.75" customHeight="1" x14ac:dyDescent="0.15">
      <c r="A275" s="37" t="s">
        <v>516</v>
      </c>
      <c r="B275" s="20" t="s">
        <v>95</v>
      </c>
      <c r="C275" s="60">
        <v>4103</v>
      </c>
      <c r="D275" s="61" t="e">
        <v>#N/A</v>
      </c>
      <c r="E275" s="62" t="s">
        <v>246</v>
      </c>
      <c r="F275" s="21" t="s">
        <v>246</v>
      </c>
      <c r="G275" s="22" t="e">
        <v>#VALUE!</v>
      </c>
      <c r="H275" s="22" t="e">
        <f>'BV Calculs papier'!$G275*44/12</f>
        <v>#VALUE!</v>
      </c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 spans="1:26" ht="15.75" customHeight="1" x14ac:dyDescent="0.15">
      <c r="A276" s="37" t="s">
        <v>517</v>
      </c>
      <c r="B276" s="23" t="s">
        <v>95</v>
      </c>
      <c r="C276" s="24">
        <v>4522</v>
      </c>
      <c r="D276" s="25" t="e">
        <v>#N/A</v>
      </c>
      <c r="E276" s="26" t="s">
        <v>246</v>
      </c>
      <c r="F276" s="27" t="s">
        <v>246</v>
      </c>
      <c r="G276" s="28" t="e">
        <v>#VALUE!</v>
      </c>
      <c r="H276" s="22" t="e">
        <f>'BV Calculs papier'!$G276*44/12</f>
        <v>#VALUE!</v>
      </c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 spans="1:26" ht="15.75" customHeight="1" x14ac:dyDescent="0.15">
      <c r="A277" s="37" t="s">
        <v>518</v>
      </c>
      <c r="B277" s="20" t="s">
        <v>95</v>
      </c>
      <c r="C277" s="60">
        <v>5140</v>
      </c>
      <c r="D277" s="61" t="e">
        <v>#N/A</v>
      </c>
      <c r="E277" s="62" t="s">
        <v>246</v>
      </c>
      <c r="F277" s="21" t="s">
        <v>246</v>
      </c>
      <c r="G277" s="22" t="e">
        <v>#VALUE!</v>
      </c>
      <c r="H277" s="22" t="e">
        <f>'BV Calculs papier'!$G277*44/12</f>
        <v>#VALUE!</v>
      </c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 spans="1:26" ht="15.75" customHeight="1" x14ac:dyDescent="0.15">
      <c r="A278" s="37" t="s">
        <v>519</v>
      </c>
      <c r="B278" s="23" t="s">
        <v>95</v>
      </c>
      <c r="C278" s="24">
        <v>5141</v>
      </c>
      <c r="D278" s="25" t="e">
        <v>#N/A</v>
      </c>
      <c r="E278" s="26" t="s">
        <v>246</v>
      </c>
      <c r="F278" s="27" t="s">
        <v>246</v>
      </c>
      <c r="G278" s="28" t="e">
        <v>#VALUE!</v>
      </c>
      <c r="H278" s="22" t="e">
        <f>'BV Calculs papier'!$G278*44/12</f>
        <v>#VALUE!</v>
      </c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 spans="1:26" ht="15.75" customHeight="1" x14ac:dyDescent="0.15">
      <c r="A279" s="37" t="s">
        <v>520</v>
      </c>
      <c r="B279" s="20" t="s">
        <v>95</v>
      </c>
      <c r="C279" s="60">
        <v>5312</v>
      </c>
      <c r="D279" s="61" t="e">
        <v>#N/A</v>
      </c>
      <c r="E279" s="62" t="s">
        <v>246</v>
      </c>
      <c r="F279" s="21" t="s">
        <v>246</v>
      </c>
      <c r="G279" s="22" t="e">
        <v>#VALUE!</v>
      </c>
      <c r="H279" s="22" t="e">
        <f>'BV Calculs papier'!$G279*44/12</f>
        <v>#VALUE!</v>
      </c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 spans="1:26" ht="15.75" customHeight="1" x14ac:dyDescent="0.15">
      <c r="A280" s="37" t="s">
        <v>521</v>
      </c>
      <c r="B280" s="23" t="s">
        <v>95</v>
      </c>
      <c r="C280" s="24">
        <v>5400</v>
      </c>
      <c r="D280" s="25" t="e">
        <v>#N/A</v>
      </c>
      <c r="E280" s="26" t="s">
        <v>246</v>
      </c>
      <c r="F280" s="27" t="s">
        <v>246</v>
      </c>
      <c r="G280" s="28" t="e">
        <v>#VALUE!</v>
      </c>
      <c r="H280" s="22" t="e">
        <f>'BV Calculs papier'!$G280*44/12</f>
        <v>#VALUE!</v>
      </c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 spans="1:26" ht="15.75" customHeight="1" x14ac:dyDescent="0.15">
      <c r="A281" s="37" t="s">
        <v>522</v>
      </c>
      <c r="B281" s="20" t="s">
        <v>95</v>
      </c>
      <c r="C281" s="60">
        <v>5413</v>
      </c>
      <c r="D281" s="61" t="e">
        <v>#N/A</v>
      </c>
      <c r="E281" s="62" t="s">
        <v>246</v>
      </c>
      <c r="F281" s="21" t="s">
        <v>246</v>
      </c>
      <c r="G281" s="22" t="e">
        <v>#VALUE!</v>
      </c>
      <c r="H281" s="22" t="e">
        <f>'BV Calculs papier'!$G281*44/12</f>
        <v>#VALUE!</v>
      </c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 spans="1:26" ht="15.75" customHeight="1" x14ac:dyDescent="0.15">
      <c r="A282" s="37" t="s">
        <v>523</v>
      </c>
      <c r="B282" s="23" t="s">
        <v>95</v>
      </c>
      <c r="C282" s="24">
        <v>5501</v>
      </c>
      <c r="D282" s="25" t="e">
        <v>#N/A</v>
      </c>
      <c r="E282" s="26" t="s">
        <v>246</v>
      </c>
      <c r="F282" s="27" t="s">
        <v>246</v>
      </c>
      <c r="G282" s="28" t="e">
        <v>#VALUE!</v>
      </c>
      <c r="H282" s="22" t="e">
        <f>'BV Calculs papier'!$G282*44/12</f>
        <v>#VALUE!</v>
      </c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 spans="1:26" ht="15.75" customHeight="1" x14ac:dyDescent="0.15">
      <c r="A283" s="37" t="s">
        <v>524</v>
      </c>
      <c r="B283" s="20" t="s">
        <v>95</v>
      </c>
      <c r="C283" s="60">
        <v>5507</v>
      </c>
      <c r="D283" s="61" t="e">
        <v>#N/A</v>
      </c>
      <c r="E283" s="62" t="s">
        <v>246</v>
      </c>
      <c r="F283" s="21" t="s">
        <v>246</v>
      </c>
      <c r="G283" s="22" t="e">
        <v>#VALUE!</v>
      </c>
      <c r="H283" s="22" t="e">
        <f>'BV Calculs papier'!$G283*44/12</f>
        <v>#VALUE!</v>
      </c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 spans="1:26" ht="15.75" customHeight="1" x14ac:dyDescent="0.15">
      <c r="A284" s="37" t="s">
        <v>525</v>
      </c>
      <c r="B284" s="23" t="s">
        <v>95</v>
      </c>
      <c r="C284" s="24">
        <v>5511</v>
      </c>
      <c r="D284" s="25" t="e">
        <v>#N/A</v>
      </c>
      <c r="E284" s="26" t="s">
        <v>246</v>
      </c>
      <c r="F284" s="27" t="s">
        <v>246</v>
      </c>
      <c r="G284" s="28" t="e">
        <v>#VALUE!</v>
      </c>
      <c r="H284" s="22" t="e">
        <f>'BV Calculs papier'!$G284*44/12</f>
        <v>#VALUE!</v>
      </c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 spans="1:26" ht="15.75" customHeight="1" x14ac:dyDescent="0.15">
      <c r="A285" s="37" t="s">
        <v>526</v>
      </c>
      <c r="B285" s="20" t="s">
        <v>95</v>
      </c>
      <c r="C285" s="60">
        <v>5634</v>
      </c>
      <c r="D285" s="61" t="e">
        <v>#N/A</v>
      </c>
      <c r="E285" s="62" t="s">
        <v>246</v>
      </c>
      <c r="F285" s="21" t="s">
        <v>246</v>
      </c>
      <c r="G285" s="22" t="e">
        <v>#VALUE!</v>
      </c>
      <c r="H285" s="22" t="e">
        <f>'BV Calculs papier'!$G285*44/12</f>
        <v>#VALUE!</v>
      </c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 spans="1:26" ht="15.75" customHeight="1" x14ac:dyDescent="0.15">
      <c r="A286" s="37" t="s">
        <v>527</v>
      </c>
      <c r="B286" s="23" t="s">
        <v>95</v>
      </c>
      <c r="C286" s="24">
        <v>6000</v>
      </c>
      <c r="D286" s="25" t="e">
        <v>#N/A</v>
      </c>
      <c r="E286" s="26" t="s">
        <v>246</v>
      </c>
      <c r="F286" s="27" t="s">
        <v>246</v>
      </c>
      <c r="G286" s="28" t="e">
        <v>#VALUE!</v>
      </c>
      <c r="H286" s="22" t="e">
        <f>'BV Calculs papier'!$G286*44/12</f>
        <v>#VALUE!</v>
      </c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 spans="1:26" ht="15.75" customHeight="1" x14ac:dyDescent="0.15">
      <c r="A287" s="37" t="s">
        <v>528</v>
      </c>
      <c r="B287" s="20" t="s">
        <v>95</v>
      </c>
      <c r="C287" s="60">
        <v>6300</v>
      </c>
      <c r="D287" s="61" t="e">
        <v>#N/A</v>
      </c>
      <c r="E287" s="62" t="s">
        <v>246</v>
      </c>
      <c r="F287" s="21" t="s">
        <v>246</v>
      </c>
      <c r="G287" s="22" t="e">
        <v>#VALUE!</v>
      </c>
      <c r="H287" s="22" t="e">
        <f>'BV Calculs papier'!$G287*44/12</f>
        <v>#VALUE!</v>
      </c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 spans="1:26" ht="15.75" customHeight="1" x14ac:dyDescent="0.15">
      <c r="A288" s="37" t="s">
        <v>529</v>
      </c>
      <c r="B288" s="23" t="s">
        <v>95</v>
      </c>
      <c r="C288" s="24">
        <v>6334</v>
      </c>
      <c r="D288" s="25" t="e">
        <v>#N/A</v>
      </c>
      <c r="E288" s="26" t="s">
        <v>246</v>
      </c>
      <c r="F288" s="27" t="s">
        <v>246</v>
      </c>
      <c r="G288" s="28" t="e">
        <v>#VALUE!</v>
      </c>
      <c r="H288" s="22" t="e">
        <f>'BV Calculs papier'!$G288*44/12</f>
        <v>#VALUE!</v>
      </c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 spans="1:26" ht="15.75" customHeight="1" x14ac:dyDescent="0.15">
      <c r="A289" s="37" t="s">
        <v>530</v>
      </c>
      <c r="B289" s="20" t="s">
        <v>95</v>
      </c>
      <c r="C289" s="60">
        <v>6339</v>
      </c>
      <c r="D289" s="61" t="e">
        <v>#N/A</v>
      </c>
      <c r="E289" s="62" t="s">
        <v>246</v>
      </c>
      <c r="F289" s="21" t="s">
        <v>246</v>
      </c>
      <c r="G289" s="22" t="e">
        <v>#VALUE!</v>
      </c>
      <c r="H289" s="22" t="e">
        <f>'BV Calculs papier'!$G289*44/12</f>
        <v>#VALUE!</v>
      </c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 spans="1:26" ht="15.75" customHeight="1" x14ac:dyDescent="0.15">
      <c r="A290" s="37" t="s">
        <v>531</v>
      </c>
      <c r="B290" s="23" t="s">
        <v>95</v>
      </c>
      <c r="C290" s="24">
        <v>6340</v>
      </c>
      <c r="D290" s="25" t="e">
        <v>#N/A</v>
      </c>
      <c r="E290" s="26" t="s">
        <v>246</v>
      </c>
      <c r="F290" s="27" t="s">
        <v>246</v>
      </c>
      <c r="G290" s="28" t="e">
        <v>#VALUE!</v>
      </c>
      <c r="H290" s="22" t="e">
        <f>'BV Calculs papier'!$G290*44/12</f>
        <v>#VALUE!</v>
      </c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 spans="1:26" ht="15.75" customHeight="1" x14ac:dyDescent="0.15">
      <c r="A291" s="37" t="s">
        <v>532</v>
      </c>
      <c r="B291" s="20" t="s">
        <v>95</v>
      </c>
      <c r="C291" s="60">
        <v>6389</v>
      </c>
      <c r="D291" s="61" t="e">
        <v>#N/A</v>
      </c>
      <c r="E291" s="62" t="s">
        <v>246</v>
      </c>
      <c r="F291" s="21" t="s">
        <v>246</v>
      </c>
      <c r="G291" s="22" t="e">
        <v>#VALUE!</v>
      </c>
      <c r="H291" s="22" t="e">
        <f>'BV Calculs papier'!$G291*44/12</f>
        <v>#VALUE!</v>
      </c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 spans="1:26" ht="15.75" customHeight="1" x14ac:dyDescent="0.15">
      <c r="A292" s="37" t="s">
        <v>533</v>
      </c>
      <c r="B292" s="23" t="s">
        <v>95</v>
      </c>
      <c r="C292" s="24">
        <v>6390</v>
      </c>
      <c r="D292" s="25" t="e">
        <v>#N/A</v>
      </c>
      <c r="E292" s="26" t="s">
        <v>246</v>
      </c>
      <c r="F292" s="27" t="s">
        <v>246</v>
      </c>
      <c r="G292" s="28" t="e">
        <v>#VALUE!</v>
      </c>
      <c r="H292" s="22" t="e">
        <f>'BV Calculs papier'!$G292*44/12</f>
        <v>#VALUE!</v>
      </c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 spans="1:26" ht="15.75" customHeight="1" x14ac:dyDescent="0.15">
      <c r="A293" s="37" t="s">
        <v>534</v>
      </c>
      <c r="B293" s="20" t="s">
        <v>95</v>
      </c>
      <c r="C293" s="60">
        <v>6610</v>
      </c>
      <c r="D293" s="61" t="e">
        <v>#N/A</v>
      </c>
      <c r="E293" s="62" t="s">
        <v>246</v>
      </c>
      <c r="F293" s="21" t="s">
        <v>246</v>
      </c>
      <c r="G293" s="22" t="e">
        <v>#VALUE!</v>
      </c>
      <c r="H293" s="22" t="e">
        <f>'BV Calculs papier'!$G293*44/12</f>
        <v>#VALUE!</v>
      </c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 spans="1:26" ht="15.75" customHeight="1" x14ac:dyDescent="0.15">
      <c r="A294" s="37" t="s">
        <v>535</v>
      </c>
      <c r="B294" s="23" t="s">
        <v>95</v>
      </c>
      <c r="C294" s="24">
        <v>6629</v>
      </c>
      <c r="D294" s="25" t="e">
        <v>#N/A</v>
      </c>
      <c r="E294" s="26" t="s">
        <v>246</v>
      </c>
      <c r="F294" s="27" t="s">
        <v>246</v>
      </c>
      <c r="G294" s="28" t="e">
        <v>#VALUE!</v>
      </c>
      <c r="H294" s="22" t="e">
        <f>'BV Calculs papier'!$G294*44/12</f>
        <v>#VALUE!</v>
      </c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 spans="1:26" ht="15.75" customHeight="1" x14ac:dyDescent="0.15">
      <c r="A295" s="37" t="s">
        <v>536</v>
      </c>
      <c r="B295" s="20" t="s">
        <v>95</v>
      </c>
      <c r="C295" s="60">
        <v>6811</v>
      </c>
      <c r="D295" s="61" t="e">
        <v>#N/A</v>
      </c>
      <c r="E295" s="62" t="s">
        <v>246</v>
      </c>
      <c r="F295" s="21" t="s">
        <v>246</v>
      </c>
      <c r="G295" s="22" t="e">
        <v>#VALUE!</v>
      </c>
      <c r="H295" s="22" t="e">
        <f>'BV Calculs papier'!$G295*44/12</f>
        <v>#VALUE!</v>
      </c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 spans="1:26" ht="15.75" customHeight="1" x14ac:dyDescent="0.15">
      <c r="A296" s="37" t="s">
        <v>537</v>
      </c>
      <c r="B296" s="23" t="s">
        <v>95</v>
      </c>
      <c r="C296" s="24">
        <v>6812</v>
      </c>
      <c r="D296" s="25" t="e">
        <v>#N/A</v>
      </c>
      <c r="E296" s="26" t="s">
        <v>246</v>
      </c>
      <c r="F296" s="27" t="s">
        <v>246</v>
      </c>
      <c r="G296" s="28" t="e">
        <v>#VALUE!</v>
      </c>
      <c r="H296" s="22" t="e">
        <f>'BV Calculs papier'!$G296*44/12</f>
        <v>#VALUE!</v>
      </c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 spans="1:26" ht="15.75" customHeight="1" x14ac:dyDescent="0.15">
      <c r="A297" s="37" t="s">
        <v>538</v>
      </c>
      <c r="B297" s="20" t="s">
        <v>95</v>
      </c>
      <c r="C297" s="60">
        <v>6821</v>
      </c>
      <c r="D297" s="61" t="e">
        <v>#N/A</v>
      </c>
      <c r="E297" s="62" t="s">
        <v>246</v>
      </c>
      <c r="F297" s="21" t="s">
        <v>246</v>
      </c>
      <c r="G297" s="22" t="e">
        <v>#VALUE!</v>
      </c>
      <c r="H297" s="22" t="e">
        <f>'BV Calculs papier'!$G297*44/12</f>
        <v>#VALUE!</v>
      </c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 spans="1:26" ht="15.75" customHeight="1" x14ac:dyDescent="0.15">
      <c r="A298" s="37" t="s">
        <v>539</v>
      </c>
      <c r="B298" s="23" t="s">
        <v>95</v>
      </c>
      <c r="C298" s="24">
        <v>7100</v>
      </c>
      <c r="D298" s="25" t="e">
        <v>#N/A</v>
      </c>
      <c r="E298" s="26" t="s">
        <v>246</v>
      </c>
      <c r="F298" s="27" t="s">
        <v>246</v>
      </c>
      <c r="G298" s="28" t="e">
        <v>#VALUE!</v>
      </c>
      <c r="H298" s="22" t="e">
        <f>'BV Calculs papier'!$G298*44/12</f>
        <v>#VALUE!</v>
      </c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spans="1:26" ht="15.75" customHeight="1" x14ac:dyDescent="0.15">
      <c r="A299" s="37" t="s">
        <v>540</v>
      </c>
      <c r="B299" s="20" t="s">
        <v>95</v>
      </c>
      <c r="C299" s="60">
        <v>7102</v>
      </c>
      <c r="D299" s="61" t="e">
        <v>#N/A</v>
      </c>
      <c r="E299" s="62" t="s">
        <v>246</v>
      </c>
      <c r="F299" s="21" t="s">
        <v>246</v>
      </c>
      <c r="G299" s="22" t="e">
        <v>#VALUE!</v>
      </c>
      <c r="H299" s="22" t="e">
        <f>'BV Calculs papier'!$G299*44/12</f>
        <v>#VALUE!</v>
      </c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spans="1:26" ht="15.75" customHeight="1" x14ac:dyDescent="0.15">
      <c r="A300" s="37" t="s">
        <v>541</v>
      </c>
      <c r="B300" s="23" t="s">
        <v>95</v>
      </c>
      <c r="C300" s="24">
        <v>7251</v>
      </c>
      <c r="D300" s="25" t="e">
        <v>#N/A</v>
      </c>
      <c r="E300" s="26" t="s">
        <v>246</v>
      </c>
      <c r="F300" s="27" t="s">
        <v>246</v>
      </c>
      <c r="G300" s="28" t="e">
        <v>#VALUE!</v>
      </c>
      <c r="H300" s="22" t="e">
        <f>'BV Calculs papier'!$G300*44/12</f>
        <v>#VALUE!</v>
      </c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spans="1:26" ht="15.75" customHeight="1" x14ac:dyDescent="0.15">
      <c r="A301" s="37" t="s">
        <v>542</v>
      </c>
      <c r="B301" s="20" t="s">
        <v>95</v>
      </c>
      <c r="C301" s="60">
        <v>7328</v>
      </c>
      <c r="D301" s="61" t="e">
        <v>#N/A</v>
      </c>
      <c r="E301" s="62" t="s">
        <v>246</v>
      </c>
      <c r="F301" s="21" t="s">
        <v>246</v>
      </c>
      <c r="G301" s="22" t="e">
        <v>#VALUE!</v>
      </c>
      <c r="H301" s="22" t="e">
        <f>'BV Calculs papier'!$G301*44/12</f>
        <v>#VALUE!</v>
      </c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spans="1:26" ht="15.75" customHeight="1" x14ac:dyDescent="0.15">
      <c r="A302" s="37" t="s">
        <v>543</v>
      </c>
      <c r="B302" s="23" t="s">
        <v>95</v>
      </c>
      <c r="C302" s="24">
        <v>7558</v>
      </c>
      <c r="D302" s="25" t="e">
        <v>#N/A</v>
      </c>
      <c r="E302" s="26" t="s">
        <v>246</v>
      </c>
      <c r="F302" s="27" t="s">
        <v>246</v>
      </c>
      <c r="G302" s="28" t="e">
        <v>#VALUE!</v>
      </c>
      <c r="H302" s="22" t="e">
        <f>'BV Calculs papier'!$G302*44/12</f>
        <v>#VALUE!</v>
      </c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spans="1:26" ht="15.75" customHeight="1" x14ac:dyDescent="0.15">
      <c r="A303" s="37" t="s">
        <v>544</v>
      </c>
      <c r="B303" s="20" t="s">
        <v>95</v>
      </c>
      <c r="C303" s="60">
        <v>7979</v>
      </c>
      <c r="D303" s="61" t="e">
        <v>#N/A</v>
      </c>
      <c r="E303" s="62" t="s">
        <v>246</v>
      </c>
      <c r="F303" s="21" t="s">
        <v>246</v>
      </c>
      <c r="G303" s="22" t="e">
        <v>#VALUE!</v>
      </c>
      <c r="H303" s="22" t="e">
        <f>'BV Calculs papier'!$G303*44/12</f>
        <v>#VALUE!</v>
      </c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spans="1:26" ht="15.75" customHeight="1" x14ac:dyDescent="0.15">
      <c r="A304" s="37" t="s">
        <v>545</v>
      </c>
      <c r="B304" s="23" t="s">
        <v>95</v>
      </c>
      <c r="C304" s="24">
        <v>8050</v>
      </c>
      <c r="D304" s="25" t="e">
        <v>#N/A</v>
      </c>
      <c r="E304" s="26" t="s">
        <v>246</v>
      </c>
      <c r="F304" s="27" t="s">
        <v>246</v>
      </c>
      <c r="G304" s="28" t="e">
        <v>#VALUE!</v>
      </c>
      <c r="H304" s="22" t="e">
        <f>'BV Calculs papier'!$G304*44/12</f>
        <v>#VALUE!</v>
      </c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spans="1:26" ht="15.75" customHeight="1" x14ac:dyDescent="0.15">
      <c r="A305" s="37" t="s">
        <v>546</v>
      </c>
      <c r="B305" s="20" t="s">
        <v>95</v>
      </c>
      <c r="C305" s="60">
        <v>8243</v>
      </c>
      <c r="D305" s="61" t="e">
        <v>#N/A</v>
      </c>
      <c r="E305" s="62" t="s">
        <v>246</v>
      </c>
      <c r="F305" s="21" t="s">
        <v>246</v>
      </c>
      <c r="G305" s="22" t="e">
        <v>#VALUE!</v>
      </c>
      <c r="H305" s="22" t="e">
        <f>'BV Calculs papier'!$G305*44/12</f>
        <v>#VALUE!</v>
      </c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spans="1:26" ht="15.75" customHeight="1" x14ac:dyDescent="0.15">
      <c r="A306" s="37" t="s">
        <v>547</v>
      </c>
      <c r="B306" s="23" t="s">
        <v>95</v>
      </c>
      <c r="C306" s="24">
        <v>8308</v>
      </c>
      <c r="D306" s="25" t="e">
        <v>#N/A</v>
      </c>
      <c r="E306" s="26" t="s">
        <v>246</v>
      </c>
      <c r="F306" s="27" t="s">
        <v>246</v>
      </c>
      <c r="G306" s="28" t="e">
        <v>#VALUE!</v>
      </c>
      <c r="H306" s="22" t="e">
        <f>'BV Calculs papier'!$G306*44/12</f>
        <v>#VALUE!</v>
      </c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spans="1:26" ht="15.75" customHeight="1" x14ac:dyDescent="0.15">
      <c r="A307" s="37" t="s">
        <v>548</v>
      </c>
      <c r="B307" s="20" t="s">
        <v>95</v>
      </c>
      <c r="C307" s="60">
        <v>8356</v>
      </c>
      <c r="D307" s="61" t="e">
        <v>#N/A</v>
      </c>
      <c r="E307" s="62" t="s">
        <v>246</v>
      </c>
      <c r="F307" s="21" t="s">
        <v>246</v>
      </c>
      <c r="G307" s="22" t="e">
        <v>#VALUE!</v>
      </c>
      <c r="H307" s="22" t="e">
        <f>'BV Calculs papier'!$G307*44/12</f>
        <v>#VALUE!</v>
      </c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spans="1:26" ht="15.75" customHeight="1" x14ac:dyDescent="0.15">
      <c r="A308" s="37" t="s">
        <v>549</v>
      </c>
      <c r="B308" s="23" t="s">
        <v>95</v>
      </c>
      <c r="C308" s="24">
        <v>8478</v>
      </c>
      <c r="D308" s="25" t="e">
        <v>#N/A</v>
      </c>
      <c r="E308" s="26" t="s">
        <v>246</v>
      </c>
      <c r="F308" s="27" t="s">
        <v>246</v>
      </c>
      <c r="G308" s="28" t="e">
        <v>#VALUE!</v>
      </c>
      <c r="H308" s="22" t="e">
        <f>'BV Calculs papier'!$G308*44/12</f>
        <v>#VALUE!</v>
      </c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spans="1:26" ht="15.75" customHeight="1" x14ac:dyDescent="0.15">
      <c r="A309" s="37" t="s">
        <v>550</v>
      </c>
      <c r="B309" s="20" t="s">
        <v>95</v>
      </c>
      <c r="C309" s="60">
        <v>8518</v>
      </c>
      <c r="D309" s="61" t="e">
        <v>#N/A</v>
      </c>
      <c r="E309" s="62" t="s">
        <v>246</v>
      </c>
      <c r="F309" s="21" t="s">
        <v>246</v>
      </c>
      <c r="G309" s="22" t="e">
        <v>#VALUE!</v>
      </c>
      <c r="H309" s="22" t="e">
        <f>'BV Calculs papier'!$G309*44/12</f>
        <v>#VALUE!</v>
      </c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spans="1:26" ht="15.75" customHeight="1" x14ac:dyDescent="0.15">
      <c r="A310" s="37" t="s">
        <v>551</v>
      </c>
      <c r="B310" s="23" t="s">
        <v>95</v>
      </c>
      <c r="C310" s="24">
        <v>8670</v>
      </c>
      <c r="D310" s="25" t="e">
        <v>#N/A</v>
      </c>
      <c r="E310" s="26" t="s">
        <v>246</v>
      </c>
      <c r="F310" s="27" t="s">
        <v>246</v>
      </c>
      <c r="G310" s="28" t="e">
        <v>#VALUE!</v>
      </c>
      <c r="H310" s="22" t="e">
        <f>'BV Calculs papier'!$G310*44/12</f>
        <v>#VALUE!</v>
      </c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spans="1:26" ht="15.75" customHeight="1" x14ac:dyDescent="0.15">
      <c r="A311" s="37" t="s">
        <v>552</v>
      </c>
      <c r="B311" s="20" t="s">
        <v>95</v>
      </c>
      <c r="C311" s="60">
        <v>8720</v>
      </c>
      <c r="D311" s="61" t="e">
        <v>#N/A</v>
      </c>
      <c r="E311" s="62" t="s">
        <v>246</v>
      </c>
      <c r="F311" s="21" t="s">
        <v>246</v>
      </c>
      <c r="G311" s="22" t="e">
        <v>#VALUE!</v>
      </c>
      <c r="H311" s="22" t="e">
        <f>'BV Calculs papier'!$G311*44/12</f>
        <v>#VALUE!</v>
      </c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spans="1:26" ht="15.75" customHeight="1" x14ac:dyDescent="0.15">
      <c r="A312" s="37" t="s">
        <v>553</v>
      </c>
      <c r="B312" s="23" t="s">
        <v>95</v>
      </c>
      <c r="C312" s="24">
        <v>8851</v>
      </c>
      <c r="D312" s="25" t="e">
        <v>#N/A</v>
      </c>
      <c r="E312" s="26" t="s">
        <v>246</v>
      </c>
      <c r="F312" s="27" t="s">
        <v>246</v>
      </c>
      <c r="G312" s="28" t="e">
        <v>#VALUE!</v>
      </c>
      <c r="H312" s="22" t="e">
        <f>'BV Calculs papier'!$G312*44/12</f>
        <v>#VALUE!</v>
      </c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spans="1:26" ht="15.75" customHeight="1" x14ac:dyDescent="0.15">
      <c r="A313" s="37" t="s">
        <v>554</v>
      </c>
      <c r="B313" s="20" t="s">
        <v>95</v>
      </c>
      <c r="C313" s="60">
        <v>8853</v>
      </c>
      <c r="D313" s="61" t="e">
        <v>#N/A</v>
      </c>
      <c r="E313" s="62" t="s">
        <v>246</v>
      </c>
      <c r="F313" s="21" t="s">
        <v>246</v>
      </c>
      <c r="G313" s="22" t="e">
        <v>#VALUE!</v>
      </c>
      <c r="H313" s="22" t="e">
        <f>'BV Calculs papier'!$G313*44/12</f>
        <v>#VALUE!</v>
      </c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spans="1:26" ht="15.75" customHeight="1" x14ac:dyDescent="0.15">
      <c r="A314" s="37" t="s">
        <v>555</v>
      </c>
      <c r="B314" s="23" t="s">
        <v>95</v>
      </c>
      <c r="C314" s="24">
        <v>9139</v>
      </c>
      <c r="D314" s="25" t="e">
        <v>#N/A</v>
      </c>
      <c r="E314" s="26" t="s">
        <v>246</v>
      </c>
      <c r="F314" s="27" t="s">
        <v>246</v>
      </c>
      <c r="G314" s="28" t="e">
        <v>#VALUE!</v>
      </c>
      <c r="H314" s="22" t="e">
        <f>'BV Calculs papier'!$G314*44/12</f>
        <v>#VALUE!</v>
      </c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spans="1:26" ht="15.75" customHeight="1" x14ac:dyDescent="0.15">
      <c r="A315" s="37" t="s">
        <v>556</v>
      </c>
      <c r="B315" s="20" t="s">
        <v>95</v>
      </c>
      <c r="C315" s="60">
        <v>9142</v>
      </c>
      <c r="D315" s="61" t="e">
        <v>#N/A</v>
      </c>
      <c r="E315" s="62" t="s">
        <v>246</v>
      </c>
      <c r="F315" s="21" t="s">
        <v>246</v>
      </c>
      <c r="G315" s="22" t="e">
        <v>#VALUE!</v>
      </c>
      <c r="H315" s="22" t="e">
        <f>'BV Calculs papier'!$G315*44/12</f>
        <v>#VALUE!</v>
      </c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spans="1:26" ht="15.75" customHeight="1" x14ac:dyDescent="0.15">
      <c r="A316" s="37" t="s">
        <v>557</v>
      </c>
      <c r="B316" s="23" t="s">
        <v>95</v>
      </c>
      <c r="C316" s="24">
        <v>9475</v>
      </c>
      <c r="D316" s="25" t="e">
        <v>#N/A</v>
      </c>
      <c r="E316" s="26" t="s">
        <v>246</v>
      </c>
      <c r="F316" s="27" t="s">
        <v>246</v>
      </c>
      <c r="G316" s="28" t="e">
        <v>#VALUE!</v>
      </c>
      <c r="H316" s="22" t="e">
        <f>'BV Calculs papier'!$G316*44/12</f>
        <v>#VALUE!</v>
      </c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spans="1:26" ht="15.75" customHeight="1" x14ac:dyDescent="0.15">
      <c r="A317" s="37" t="s">
        <v>558</v>
      </c>
      <c r="B317" s="20" t="s">
        <v>95</v>
      </c>
      <c r="C317" s="60">
        <v>9527</v>
      </c>
      <c r="D317" s="61" t="e">
        <v>#N/A</v>
      </c>
      <c r="E317" s="62" t="s">
        <v>246</v>
      </c>
      <c r="F317" s="21" t="s">
        <v>246</v>
      </c>
      <c r="G317" s="22" t="e">
        <v>#VALUE!</v>
      </c>
      <c r="H317" s="22" t="e">
        <f>'BV Calculs papier'!$G317*44/12</f>
        <v>#VALUE!</v>
      </c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spans="1:26" ht="15.75" customHeight="1" x14ac:dyDescent="0.15">
      <c r="A318" s="37" t="s">
        <v>559</v>
      </c>
      <c r="B318" s="23" t="s">
        <v>95</v>
      </c>
      <c r="C318" s="24">
        <v>9538</v>
      </c>
      <c r="D318" s="25" t="e">
        <v>#N/A</v>
      </c>
      <c r="E318" s="26" t="s">
        <v>246</v>
      </c>
      <c r="F318" s="27" t="s">
        <v>246</v>
      </c>
      <c r="G318" s="28" t="e">
        <v>#VALUE!</v>
      </c>
      <c r="H318" s="22" t="e">
        <f>'BV Calculs papier'!$G318*44/12</f>
        <v>#VALUE!</v>
      </c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spans="1:26" ht="15.75" customHeight="1" x14ac:dyDescent="0.15">
      <c r="A319" s="37" t="s">
        <v>560</v>
      </c>
      <c r="B319" s="20" t="s">
        <v>95</v>
      </c>
      <c r="C319" s="60">
        <v>9542</v>
      </c>
      <c r="D319" s="61" t="e">
        <v>#N/A</v>
      </c>
      <c r="E319" s="62" t="s">
        <v>246</v>
      </c>
      <c r="F319" s="21" t="s">
        <v>246</v>
      </c>
      <c r="G319" s="22" t="e">
        <v>#VALUE!</v>
      </c>
      <c r="H319" s="22" t="e">
        <f>'BV Calculs papier'!$G319*44/12</f>
        <v>#VALUE!</v>
      </c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spans="1:26" ht="15.75" customHeight="1" x14ac:dyDescent="0.15">
      <c r="A320" s="37" t="s">
        <v>561</v>
      </c>
      <c r="B320" s="23" t="s">
        <v>95</v>
      </c>
      <c r="C320" s="24">
        <v>9674</v>
      </c>
      <c r="D320" s="25" t="e">
        <v>#N/A</v>
      </c>
      <c r="E320" s="26" t="s">
        <v>246</v>
      </c>
      <c r="F320" s="27" t="s">
        <v>246</v>
      </c>
      <c r="G320" s="28" t="e">
        <v>#VALUE!</v>
      </c>
      <c r="H320" s="22" t="e">
        <f>'BV Calculs papier'!$G320*44/12</f>
        <v>#VALUE!</v>
      </c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spans="1:26" ht="15.75" customHeight="1" x14ac:dyDescent="0.15">
      <c r="A321" s="37" t="s">
        <v>562</v>
      </c>
      <c r="B321" s="20" t="s">
        <v>76</v>
      </c>
      <c r="C321" s="60">
        <v>2407</v>
      </c>
      <c r="D321" s="61" t="e">
        <v>#N/A</v>
      </c>
      <c r="E321" s="62" t="s">
        <v>246</v>
      </c>
      <c r="F321" s="21" t="s">
        <v>246</v>
      </c>
      <c r="G321" s="22" t="e">
        <v>#VALUE!</v>
      </c>
      <c r="H321" s="22" t="e">
        <f>'BV Calculs papier'!$G321*44/12</f>
        <v>#VALUE!</v>
      </c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spans="1:26" ht="15.75" customHeight="1" x14ac:dyDescent="0.15">
      <c r="A322" s="37" t="s">
        <v>563</v>
      </c>
      <c r="B322" s="23" t="s">
        <v>76</v>
      </c>
      <c r="C322" s="24">
        <v>2409</v>
      </c>
      <c r="D322" s="25" t="e">
        <v>#N/A</v>
      </c>
      <c r="E322" s="26" t="s">
        <v>246</v>
      </c>
      <c r="F322" s="27" t="s">
        <v>246</v>
      </c>
      <c r="G322" s="28" t="e">
        <v>#VALUE!</v>
      </c>
      <c r="H322" s="22" t="e">
        <f>'BV Calculs papier'!$G322*44/12</f>
        <v>#VALUE!</v>
      </c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spans="1:26" ht="15.75" customHeight="1" x14ac:dyDescent="0.15">
      <c r="A323" s="37" t="s">
        <v>564</v>
      </c>
      <c r="B323" s="20" t="s">
        <v>76</v>
      </c>
      <c r="C323" s="60">
        <v>2410</v>
      </c>
      <c r="D323" s="61" t="e">
        <v>#N/A</v>
      </c>
      <c r="E323" s="62" t="s">
        <v>246</v>
      </c>
      <c r="F323" s="21" t="s">
        <v>246</v>
      </c>
      <c r="G323" s="22" t="e">
        <v>#VALUE!</v>
      </c>
      <c r="H323" s="22" t="e">
        <f>'BV Calculs papier'!$G323*44/12</f>
        <v>#VALUE!</v>
      </c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spans="1:26" ht="15.75" customHeight="1" x14ac:dyDescent="0.15">
      <c r="A324" s="37" t="s">
        <v>565</v>
      </c>
      <c r="B324" s="23" t="s">
        <v>76</v>
      </c>
      <c r="C324" s="24">
        <v>2411</v>
      </c>
      <c r="D324" s="25" t="e">
        <v>#N/A</v>
      </c>
      <c r="E324" s="26" t="s">
        <v>246</v>
      </c>
      <c r="F324" s="27" t="s">
        <v>246</v>
      </c>
      <c r="G324" s="28" t="e">
        <v>#VALUE!</v>
      </c>
      <c r="H324" s="22" t="e">
        <f>'BV Calculs papier'!$G324*44/12</f>
        <v>#VALUE!</v>
      </c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spans="1:26" ht="15.75" customHeight="1" x14ac:dyDescent="0.15">
      <c r="A325" s="37" t="s">
        <v>566</v>
      </c>
      <c r="B325" s="20" t="s">
        <v>76</v>
      </c>
      <c r="C325" s="60">
        <v>3114</v>
      </c>
      <c r="D325" s="61" t="e">
        <v>#N/A</v>
      </c>
      <c r="E325" s="62" t="s">
        <v>246</v>
      </c>
      <c r="F325" s="21" t="s">
        <v>246</v>
      </c>
      <c r="G325" s="22" t="e">
        <v>#VALUE!</v>
      </c>
      <c r="H325" s="22" t="e">
        <f>'BV Calculs papier'!$G325*44/12</f>
        <v>#VALUE!</v>
      </c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spans="1:26" ht="15.75" customHeight="1" x14ac:dyDescent="0.15">
      <c r="A326" s="37" t="s">
        <v>567</v>
      </c>
      <c r="B326" s="23" t="s">
        <v>76</v>
      </c>
      <c r="C326" s="24">
        <v>3210</v>
      </c>
      <c r="D326" s="25" t="e">
        <v>#N/A</v>
      </c>
      <c r="E326" s="26" t="s">
        <v>246</v>
      </c>
      <c r="F326" s="27" t="s">
        <v>246</v>
      </c>
      <c r="G326" s="28" t="e">
        <v>#VALUE!</v>
      </c>
      <c r="H326" s="22" t="e">
        <f>'BV Calculs papier'!$G326*44/12</f>
        <v>#VALUE!</v>
      </c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spans="1:26" ht="15.75" customHeight="1" x14ac:dyDescent="0.15">
      <c r="A327" s="37" t="s">
        <v>568</v>
      </c>
      <c r="B327" s="20" t="s">
        <v>76</v>
      </c>
      <c r="C327" s="60">
        <v>3310</v>
      </c>
      <c r="D327" s="61" t="e">
        <v>#N/A</v>
      </c>
      <c r="E327" s="62" t="s">
        <v>246</v>
      </c>
      <c r="F327" s="21" t="s">
        <v>246</v>
      </c>
      <c r="G327" s="22" t="e">
        <v>#VALUE!</v>
      </c>
      <c r="H327" s="22" t="e">
        <f>'BV Calculs papier'!$G327*44/12</f>
        <v>#VALUE!</v>
      </c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spans="1:26" ht="15.75" customHeight="1" x14ac:dyDescent="0.15">
      <c r="A328" s="37" t="s">
        <v>569</v>
      </c>
      <c r="B328" s="23" t="s">
        <v>76</v>
      </c>
      <c r="C328" s="24">
        <v>3701</v>
      </c>
      <c r="D328" s="25" t="e">
        <v>#N/A</v>
      </c>
      <c r="E328" s="26" t="s">
        <v>246</v>
      </c>
      <c r="F328" s="27" t="s">
        <v>246</v>
      </c>
      <c r="G328" s="28" t="e">
        <v>#VALUE!</v>
      </c>
      <c r="H328" s="22" t="e">
        <f>'BV Calculs papier'!$G328*44/12</f>
        <v>#VALUE!</v>
      </c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spans="1:26" ht="15.75" customHeight="1" x14ac:dyDescent="0.15">
      <c r="A329" s="37" t="s">
        <v>570</v>
      </c>
      <c r="B329" s="20" t="s">
        <v>76</v>
      </c>
      <c r="C329" s="60">
        <v>3705</v>
      </c>
      <c r="D329" s="61" t="e">
        <v>#N/A</v>
      </c>
      <c r="E329" s="62" t="s">
        <v>246</v>
      </c>
      <c r="F329" s="21" t="s">
        <v>246</v>
      </c>
      <c r="G329" s="22" t="e">
        <v>#VALUE!</v>
      </c>
      <c r="H329" s="22" t="e">
        <f>'BV Calculs papier'!$G329*44/12</f>
        <v>#VALUE!</v>
      </c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spans="1:26" ht="15.75" customHeight="1" x14ac:dyDescent="0.15">
      <c r="A330" s="37" t="s">
        <v>571</v>
      </c>
      <c r="B330" s="23" t="s">
        <v>76</v>
      </c>
      <c r="C330" s="24">
        <v>3716</v>
      </c>
      <c r="D330" s="25" t="e">
        <v>#N/A</v>
      </c>
      <c r="E330" s="26" t="s">
        <v>246</v>
      </c>
      <c r="F330" s="27" t="s">
        <v>246</v>
      </c>
      <c r="G330" s="28" t="e">
        <v>#VALUE!</v>
      </c>
      <c r="H330" s="22" t="e">
        <f>'BV Calculs papier'!$G330*44/12</f>
        <v>#VALUE!</v>
      </c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spans="1:26" ht="15.75" customHeight="1" x14ac:dyDescent="0.15">
      <c r="A331" s="37" t="s">
        <v>572</v>
      </c>
      <c r="B331" s="20" t="s">
        <v>76</v>
      </c>
      <c r="C331" s="60">
        <v>3800</v>
      </c>
      <c r="D331" s="61" t="e">
        <v>#N/A</v>
      </c>
      <c r="E331" s="62" t="s">
        <v>246</v>
      </c>
      <c r="F331" s="21" t="s">
        <v>246</v>
      </c>
      <c r="G331" s="22" t="e">
        <v>#VALUE!</v>
      </c>
      <c r="H331" s="22" t="e">
        <f>'BV Calculs papier'!$G331*44/12</f>
        <v>#VALUE!</v>
      </c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spans="1:26" ht="15.75" customHeight="1" x14ac:dyDescent="0.15">
      <c r="A332" s="37" t="s">
        <v>573</v>
      </c>
      <c r="B332" s="23" t="s">
        <v>76</v>
      </c>
      <c r="C332" s="24">
        <v>3801</v>
      </c>
      <c r="D332" s="25" t="e">
        <v>#N/A</v>
      </c>
      <c r="E332" s="26" t="s">
        <v>246</v>
      </c>
      <c r="F332" s="27" t="s">
        <v>246</v>
      </c>
      <c r="G332" s="28" t="e">
        <v>#VALUE!</v>
      </c>
      <c r="H332" s="22" t="e">
        <f>'BV Calculs papier'!$G332*44/12</f>
        <v>#VALUE!</v>
      </c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spans="1:26" ht="15.75" customHeight="1" x14ac:dyDescent="0.15">
      <c r="A333" s="37" t="s">
        <v>574</v>
      </c>
      <c r="B333" s="20" t="s">
        <v>76</v>
      </c>
      <c r="C333" s="60">
        <v>3804</v>
      </c>
      <c r="D333" s="61" t="e">
        <v>#N/A</v>
      </c>
      <c r="E333" s="62" t="s">
        <v>246</v>
      </c>
      <c r="F333" s="21" t="s">
        <v>246</v>
      </c>
      <c r="G333" s="22" t="e">
        <v>#VALUE!</v>
      </c>
      <c r="H333" s="22" t="e">
        <f>'BV Calculs papier'!$G333*44/12</f>
        <v>#VALUE!</v>
      </c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spans="1:26" ht="15.75" customHeight="1" x14ac:dyDescent="0.15">
      <c r="A334" s="37" t="s">
        <v>575</v>
      </c>
      <c r="B334" s="23" t="s">
        <v>76</v>
      </c>
      <c r="C334" s="24">
        <v>4228</v>
      </c>
      <c r="D334" s="25" t="e">
        <v>#N/A</v>
      </c>
      <c r="E334" s="26" t="s">
        <v>246</v>
      </c>
      <c r="F334" s="27" t="s">
        <v>246</v>
      </c>
      <c r="G334" s="28" t="e">
        <v>#VALUE!</v>
      </c>
      <c r="H334" s="22" t="e">
        <f>'BV Calculs papier'!$G334*44/12</f>
        <v>#VALUE!</v>
      </c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spans="1:26" ht="15.75" customHeight="1" x14ac:dyDescent="0.15">
      <c r="A335" s="37" t="s">
        <v>576</v>
      </c>
      <c r="B335" s="20" t="s">
        <v>76</v>
      </c>
      <c r="C335" s="60">
        <v>4230</v>
      </c>
      <c r="D335" s="61" t="e">
        <v>#N/A</v>
      </c>
      <c r="E335" s="62" t="s">
        <v>246</v>
      </c>
      <c r="F335" s="21" t="s">
        <v>246</v>
      </c>
      <c r="G335" s="22" t="e">
        <v>#VALUE!</v>
      </c>
      <c r="H335" s="22" t="e">
        <f>'BV Calculs papier'!$G335*44/12</f>
        <v>#VALUE!</v>
      </c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spans="1:26" ht="15.75" customHeight="1" x14ac:dyDescent="0.15">
      <c r="A336" s="37" t="s">
        <v>577</v>
      </c>
      <c r="B336" s="23" t="s">
        <v>76</v>
      </c>
      <c r="C336" s="24">
        <v>4262</v>
      </c>
      <c r="D336" s="25" t="e">
        <v>#N/A</v>
      </c>
      <c r="E336" s="26" t="s">
        <v>246</v>
      </c>
      <c r="F336" s="27" t="s">
        <v>246</v>
      </c>
      <c r="G336" s="28" t="e">
        <v>#VALUE!</v>
      </c>
      <c r="H336" s="22" t="e">
        <f>'BV Calculs papier'!$G336*44/12</f>
        <v>#VALUE!</v>
      </c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spans="1:26" ht="15.75" customHeight="1" x14ac:dyDescent="0.15">
      <c r="A337" s="37" t="s">
        <v>578</v>
      </c>
      <c r="B337" s="20" t="s">
        <v>76</v>
      </c>
      <c r="C337" s="60">
        <v>4304</v>
      </c>
      <c r="D337" s="61" t="e">
        <v>#N/A</v>
      </c>
      <c r="E337" s="62" t="s">
        <v>246</v>
      </c>
      <c r="F337" s="21" t="s">
        <v>246</v>
      </c>
      <c r="G337" s="22" t="e">
        <v>#VALUE!</v>
      </c>
      <c r="H337" s="22" t="e">
        <f>'BV Calculs papier'!$G337*44/12</f>
        <v>#VALUE!</v>
      </c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spans="1:26" ht="15.75" customHeight="1" x14ac:dyDescent="0.15">
      <c r="A338" s="37" t="s">
        <v>579</v>
      </c>
      <c r="B338" s="23" t="s">
        <v>76</v>
      </c>
      <c r="C338" s="24">
        <v>5558</v>
      </c>
      <c r="D338" s="25" t="e">
        <v>#N/A</v>
      </c>
      <c r="E338" s="26" t="s">
        <v>246</v>
      </c>
      <c r="F338" s="27" t="s">
        <v>246</v>
      </c>
      <c r="G338" s="28" t="e">
        <v>#VALUE!</v>
      </c>
      <c r="H338" s="22" t="e">
        <f>'BV Calculs papier'!$G338*44/12</f>
        <v>#VALUE!</v>
      </c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spans="1:26" ht="15.75" customHeight="1" x14ac:dyDescent="0.15">
      <c r="A339" s="37" t="s">
        <v>580</v>
      </c>
      <c r="B339" s="20" t="s">
        <v>76</v>
      </c>
      <c r="C339" s="60">
        <v>5629</v>
      </c>
      <c r="D339" s="61" t="e">
        <v>#N/A</v>
      </c>
      <c r="E339" s="62" t="s">
        <v>246</v>
      </c>
      <c r="F339" s="21" t="s">
        <v>246</v>
      </c>
      <c r="G339" s="22" t="e">
        <v>#VALUE!</v>
      </c>
      <c r="H339" s="22" t="e">
        <f>'BV Calculs papier'!$G339*44/12</f>
        <v>#VALUE!</v>
      </c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spans="1:26" ht="15.75" customHeight="1" x14ac:dyDescent="0.15">
      <c r="A340" s="37" t="s">
        <v>581</v>
      </c>
      <c r="B340" s="23" t="s">
        <v>76</v>
      </c>
      <c r="C340" s="24">
        <v>5641</v>
      </c>
      <c r="D340" s="25" t="e">
        <v>#N/A</v>
      </c>
      <c r="E340" s="26" t="s">
        <v>246</v>
      </c>
      <c r="F340" s="27" t="s">
        <v>246</v>
      </c>
      <c r="G340" s="28" t="e">
        <v>#VALUE!</v>
      </c>
      <c r="H340" s="22" t="e">
        <f>'BV Calculs papier'!$G340*44/12</f>
        <v>#VALUE!</v>
      </c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spans="1:26" ht="15.75" customHeight="1" x14ac:dyDescent="0.15">
      <c r="A341" s="37" t="s">
        <v>582</v>
      </c>
      <c r="B341" s="20" t="s">
        <v>76</v>
      </c>
      <c r="C341" s="60">
        <v>5874</v>
      </c>
      <c r="D341" s="61" t="e">
        <v>#N/A</v>
      </c>
      <c r="E341" s="62" t="s">
        <v>246</v>
      </c>
      <c r="F341" s="21" t="s">
        <v>246</v>
      </c>
      <c r="G341" s="22" t="e">
        <v>#VALUE!</v>
      </c>
      <c r="H341" s="22" t="e">
        <f>'BV Calculs papier'!$G341*44/12</f>
        <v>#VALUE!</v>
      </c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spans="1:26" ht="15.75" customHeight="1" x14ac:dyDescent="0.15">
      <c r="A342" s="37" t="s">
        <v>583</v>
      </c>
      <c r="B342" s="23" t="s">
        <v>76</v>
      </c>
      <c r="C342" s="24">
        <v>5919</v>
      </c>
      <c r="D342" s="25" t="e">
        <v>#N/A</v>
      </c>
      <c r="E342" s="26" t="s">
        <v>246</v>
      </c>
      <c r="F342" s="27" t="s">
        <v>246</v>
      </c>
      <c r="G342" s="28" t="e">
        <v>#VALUE!</v>
      </c>
      <c r="H342" s="22" t="e">
        <f>'BV Calculs papier'!$G342*44/12</f>
        <v>#VALUE!</v>
      </c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spans="1:26" ht="15.75" customHeight="1" x14ac:dyDescent="0.15">
      <c r="A343" s="37" t="s">
        <v>584</v>
      </c>
      <c r="B343" s="20" t="s">
        <v>76</v>
      </c>
      <c r="C343" s="60">
        <v>6410</v>
      </c>
      <c r="D343" s="61" t="e">
        <v>#N/A</v>
      </c>
      <c r="E343" s="62" t="s">
        <v>246</v>
      </c>
      <c r="F343" s="21" t="s">
        <v>246</v>
      </c>
      <c r="G343" s="22" t="e">
        <v>#VALUE!</v>
      </c>
      <c r="H343" s="22" t="e">
        <f>'BV Calculs papier'!$G343*44/12</f>
        <v>#VALUE!</v>
      </c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spans="1:26" ht="15.75" customHeight="1" x14ac:dyDescent="0.15">
      <c r="A344" s="37" t="s">
        <v>585</v>
      </c>
      <c r="B344" s="23" t="s">
        <v>76</v>
      </c>
      <c r="C344" s="24">
        <v>6440</v>
      </c>
      <c r="D344" s="25" t="e">
        <v>#N/A</v>
      </c>
      <c r="E344" s="26" t="s">
        <v>246</v>
      </c>
      <c r="F344" s="27" t="s">
        <v>246</v>
      </c>
      <c r="G344" s="28" t="e">
        <v>#VALUE!</v>
      </c>
      <c r="H344" s="22" t="e">
        <f>'BV Calculs papier'!$G344*44/12</f>
        <v>#VALUE!</v>
      </c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spans="1:26" ht="15.75" customHeight="1" x14ac:dyDescent="0.15">
      <c r="A345" s="37" t="s">
        <v>586</v>
      </c>
      <c r="B345" s="20" t="s">
        <v>76</v>
      </c>
      <c r="C345" s="60">
        <v>6641</v>
      </c>
      <c r="D345" s="61" t="e">
        <v>#N/A</v>
      </c>
      <c r="E345" s="62" t="s">
        <v>246</v>
      </c>
      <c r="F345" s="21" t="s">
        <v>246</v>
      </c>
      <c r="G345" s="22" t="e">
        <v>#VALUE!</v>
      </c>
      <c r="H345" s="22" t="e">
        <f>'BV Calculs papier'!$G345*44/12</f>
        <v>#VALUE!</v>
      </c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spans="1:26" ht="15.75" customHeight="1" x14ac:dyDescent="0.15">
      <c r="A346" s="37" t="s">
        <v>587</v>
      </c>
      <c r="B346" s="23" t="s">
        <v>76</v>
      </c>
      <c r="C346" s="24">
        <v>6904</v>
      </c>
      <c r="D346" s="25" t="e">
        <v>#N/A</v>
      </c>
      <c r="E346" s="26" t="s">
        <v>246</v>
      </c>
      <c r="F346" s="27" t="s">
        <v>246</v>
      </c>
      <c r="G346" s="28" t="e">
        <v>#VALUE!</v>
      </c>
      <c r="H346" s="22" t="e">
        <f>'BV Calculs papier'!$G346*44/12</f>
        <v>#VALUE!</v>
      </c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spans="1:26" ht="15.75" customHeight="1" x14ac:dyDescent="0.15">
      <c r="A347" s="37" t="s">
        <v>588</v>
      </c>
      <c r="B347" s="20" t="s">
        <v>76</v>
      </c>
      <c r="C347" s="60">
        <v>7116</v>
      </c>
      <c r="D347" s="61" t="e">
        <v>#N/A</v>
      </c>
      <c r="E347" s="62" t="s">
        <v>246</v>
      </c>
      <c r="F347" s="21" t="s">
        <v>246</v>
      </c>
      <c r="G347" s="22" t="e">
        <v>#VALUE!</v>
      </c>
      <c r="H347" s="22" t="e">
        <f>'BV Calculs papier'!$G347*44/12</f>
        <v>#VALUE!</v>
      </c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spans="1:26" ht="15.75" customHeight="1" x14ac:dyDescent="0.15">
      <c r="A348" s="37" t="s">
        <v>589</v>
      </c>
      <c r="B348" s="23" t="s">
        <v>76</v>
      </c>
      <c r="C348" s="24">
        <v>7336</v>
      </c>
      <c r="D348" s="25" t="e">
        <v>#N/A</v>
      </c>
      <c r="E348" s="26" t="s">
        <v>246</v>
      </c>
      <c r="F348" s="27" t="s">
        <v>246</v>
      </c>
      <c r="G348" s="28" t="e">
        <v>#VALUE!</v>
      </c>
      <c r="H348" s="22" t="e">
        <f>'BV Calculs papier'!$G348*44/12</f>
        <v>#VALUE!</v>
      </c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spans="1:26" ht="15.75" customHeight="1" x14ac:dyDescent="0.15">
      <c r="A349" s="37" t="s">
        <v>590</v>
      </c>
      <c r="B349" s="20" t="s">
        <v>76</v>
      </c>
      <c r="C349" s="60">
        <v>7907</v>
      </c>
      <c r="D349" s="61" t="e">
        <v>#N/A</v>
      </c>
      <c r="E349" s="62" t="s">
        <v>246</v>
      </c>
      <c r="F349" s="21" t="s">
        <v>246</v>
      </c>
      <c r="G349" s="22" t="e">
        <v>#VALUE!</v>
      </c>
      <c r="H349" s="22" t="e">
        <f>'BV Calculs papier'!$G349*44/12</f>
        <v>#VALUE!</v>
      </c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spans="1:26" ht="15.75" customHeight="1" x14ac:dyDescent="0.15">
      <c r="A350" s="37" t="s">
        <v>591</v>
      </c>
      <c r="B350" s="23" t="s">
        <v>76</v>
      </c>
      <c r="C350" s="24">
        <v>7977</v>
      </c>
      <c r="D350" s="25" t="e">
        <v>#N/A</v>
      </c>
      <c r="E350" s="26" t="s">
        <v>246</v>
      </c>
      <c r="F350" s="27" t="s">
        <v>246</v>
      </c>
      <c r="G350" s="28" t="e">
        <v>#VALUE!</v>
      </c>
      <c r="H350" s="22" t="e">
        <f>'BV Calculs papier'!$G350*44/12</f>
        <v>#VALUE!</v>
      </c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spans="1:26" ht="15.75" customHeight="1" x14ac:dyDescent="0.15">
      <c r="A351" s="37" t="s">
        <v>592</v>
      </c>
      <c r="B351" s="20" t="s">
        <v>76</v>
      </c>
      <c r="C351" s="60">
        <v>8042</v>
      </c>
      <c r="D351" s="61" t="e">
        <v>#N/A</v>
      </c>
      <c r="E351" s="62" t="s">
        <v>246</v>
      </c>
      <c r="F351" s="21" t="s">
        <v>246</v>
      </c>
      <c r="G351" s="22" t="e">
        <v>#VALUE!</v>
      </c>
      <c r="H351" s="22" t="e">
        <f>'BV Calculs papier'!$G351*44/12</f>
        <v>#VALUE!</v>
      </c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spans="1:26" ht="15.75" customHeight="1" x14ac:dyDescent="0.15">
      <c r="A352" s="37" t="s">
        <v>593</v>
      </c>
      <c r="B352" s="23" t="s">
        <v>76</v>
      </c>
      <c r="C352" s="24">
        <v>8043</v>
      </c>
      <c r="D352" s="25" t="e">
        <v>#N/A</v>
      </c>
      <c r="E352" s="26" t="s">
        <v>246</v>
      </c>
      <c r="F352" s="27" t="s">
        <v>246</v>
      </c>
      <c r="G352" s="28" t="e">
        <v>#VALUE!</v>
      </c>
      <c r="H352" s="22" t="e">
        <f>'BV Calculs papier'!$G352*44/12</f>
        <v>#VALUE!</v>
      </c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spans="1:26" ht="15.75" customHeight="1" x14ac:dyDescent="0.15">
      <c r="A353" s="37" t="s">
        <v>594</v>
      </c>
      <c r="B353" s="20" t="s">
        <v>76</v>
      </c>
      <c r="C353" s="60">
        <v>8067</v>
      </c>
      <c r="D353" s="61" t="e">
        <v>#N/A</v>
      </c>
      <c r="E353" s="62" t="s">
        <v>246</v>
      </c>
      <c r="F353" s="21" t="s">
        <v>246</v>
      </c>
      <c r="G353" s="22" t="e">
        <v>#VALUE!</v>
      </c>
      <c r="H353" s="22" t="e">
        <f>'BV Calculs papier'!$G353*44/12</f>
        <v>#VALUE!</v>
      </c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spans="1:26" ht="15.75" customHeight="1" x14ac:dyDescent="0.15">
      <c r="A354" s="37" t="s">
        <v>595</v>
      </c>
      <c r="B354" s="23" t="s">
        <v>76</v>
      </c>
      <c r="C354" s="24">
        <v>8213</v>
      </c>
      <c r="D354" s="25" t="e">
        <v>#N/A</v>
      </c>
      <c r="E354" s="26" t="s">
        <v>246</v>
      </c>
      <c r="F354" s="27" t="s">
        <v>246</v>
      </c>
      <c r="G354" s="28" t="e">
        <v>#VALUE!</v>
      </c>
      <c r="H354" s="22" t="e">
        <f>'BV Calculs papier'!$G354*44/12</f>
        <v>#VALUE!</v>
      </c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spans="1:26" ht="15.75" customHeight="1" x14ac:dyDescent="0.15">
      <c r="A355" s="37" t="s">
        <v>596</v>
      </c>
      <c r="B355" s="20" t="s">
        <v>76</v>
      </c>
      <c r="C355" s="60">
        <v>8216</v>
      </c>
      <c r="D355" s="61" t="e">
        <v>#N/A</v>
      </c>
      <c r="E355" s="62" t="s">
        <v>246</v>
      </c>
      <c r="F355" s="21" t="s">
        <v>246</v>
      </c>
      <c r="G355" s="22" t="e">
        <v>#VALUE!</v>
      </c>
      <c r="H355" s="22" t="e">
        <f>'BV Calculs papier'!$G355*44/12</f>
        <v>#VALUE!</v>
      </c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spans="1:26" ht="15.75" customHeight="1" x14ac:dyDescent="0.15">
      <c r="A356" s="37" t="s">
        <v>597</v>
      </c>
      <c r="B356" s="23" t="s">
        <v>76</v>
      </c>
      <c r="C356" s="24">
        <v>8265</v>
      </c>
      <c r="D356" s="25" t="e">
        <v>#N/A</v>
      </c>
      <c r="E356" s="26" t="s">
        <v>246</v>
      </c>
      <c r="F356" s="27" t="s">
        <v>246</v>
      </c>
      <c r="G356" s="28" t="e">
        <v>#VALUE!</v>
      </c>
      <c r="H356" s="22" t="e">
        <f>'BV Calculs papier'!$G356*44/12</f>
        <v>#VALUE!</v>
      </c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spans="1:26" ht="15.75" customHeight="1" x14ac:dyDescent="0.15">
      <c r="A357" s="37" t="s">
        <v>598</v>
      </c>
      <c r="B357" s="20" t="s">
        <v>76</v>
      </c>
      <c r="C357" s="60">
        <v>8280</v>
      </c>
      <c r="D357" s="61" t="e">
        <v>#N/A</v>
      </c>
      <c r="E357" s="62" t="s">
        <v>246</v>
      </c>
      <c r="F357" s="21" t="s">
        <v>246</v>
      </c>
      <c r="G357" s="22" t="e">
        <v>#VALUE!</v>
      </c>
      <c r="H357" s="22" t="e">
        <f>'BV Calculs papier'!$G357*44/12</f>
        <v>#VALUE!</v>
      </c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spans="1:26" ht="15.75" customHeight="1" x14ac:dyDescent="0.15">
      <c r="A358" s="37" t="s">
        <v>599</v>
      </c>
      <c r="B358" s="23" t="s">
        <v>76</v>
      </c>
      <c r="C358" s="24">
        <v>8473</v>
      </c>
      <c r="D358" s="25" t="e">
        <v>#N/A</v>
      </c>
      <c r="E358" s="26" t="s">
        <v>246</v>
      </c>
      <c r="F358" s="27" t="s">
        <v>246</v>
      </c>
      <c r="G358" s="28" t="e">
        <v>#VALUE!</v>
      </c>
      <c r="H358" s="22" t="e">
        <f>'BV Calculs papier'!$G358*44/12</f>
        <v>#VALUE!</v>
      </c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spans="1:26" ht="15.75" customHeight="1" x14ac:dyDescent="0.15">
      <c r="A359" s="37" t="s">
        <v>600</v>
      </c>
      <c r="B359" s="20" t="s">
        <v>76</v>
      </c>
      <c r="C359" s="60">
        <v>8584</v>
      </c>
      <c r="D359" s="61" t="e">
        <v>#N/A</v>
      </c>
      <c r="E359" s="62" t="s">
        <v>246</v>
      </c>
      <c r="F359" s="21" t="s">
        <v>246</v>
      </c>
      <c r="G359" s="22" t="e">
        <v>#VALUE!</v>
      </c>
      <c r="H359" s="22" t="e">
        <f>'BV Calculs papier'!$G359*44/12</f>
        <v>#VALUE!</v>
      </c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spans="1:26" ht="15.75" customHeight="1" x14ac:dyDescent="0.15">
      <c r="A360" s="37" t="s">
        <v>601</v>
      </c>
      <c r="B360" s="23" t="s">
        <v>76</v>
      </c>
      <c r="C360" s="24">
        <v>8672</v>
      </c>
      <c r="D360" s="25" t="e">
        <v>#N/A</v>
      </c>
      <c r="E360" s="26" t="s">
        <v>246</v>
      </c>
      <c r="F360" s="27" t="s">
        <v>246</v>
      </c>
      <c r="G360" s="28" t="e">
        <v>#VALUE!</v>
      </c>
      <c r="H360" s="22" t="e">
        <f>'BV Calculs papier'!$G360*44/12</f>
        <v>#VALUE!</v>
      </c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spans="1:26" ht="15.75" customHeight="1" x14ac:dyDescent="0.15">
      <c r="A361" s="37" t="s">
        <v>602</v>
      </c>
      <c r="B361" s="20" t="s">
        <v>76</v>
      </c>
      <c r="C361" s="60">
        <v>8735</v>
      </c>
      <c r="D361" s="61" t="e">
        <v>#N/A</v>
      </c>
      <c r="E361" s="62" t="s">
        <v>246</v>
      </c>
      <c r="F361" s="21" t="s">
        <v>246</v>
      </c>
      <c r="G361" s="22" t="e">
        <v>#VALUE!</v>
      </c>
      <c r="H361" s="22" t="e">
        <f>'BV Calculs papier'!$G361*44/12</f>
        <v>#VALUE!</v>
      </c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spans="1:26" ht="15.75" customHeight="1" x14ac:dyDescent="0.15">
      <c r="A362" s="37" t="s">
        <v>603</v>
      </c>
      <c r="B362" s="23" t="s">
        <v>76</v>
      </c>
      <c r="C362" s="24">
        <v>8854</v>
      </c>
      <c r="D362" s="25" t="e">
        <v>#N/A</v>
      </c>
      <c r="E362" s="26" t="s">
        <v>246</v>
      </c>
      <c r="F362" s="27" t="s">
        <v>246</v>
      </c>
      <c r="G362" s="28" t="e">
        <v>#VALUE!</v>
      </c>
      <c r="H362" s="22" t="e">
        <f>'BV Calculs papier'!$G362*44/12</f>
        <v>#VALUE!</v>
      </c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spans="1:26" ht="15.75" customHeight="1" x14ac:dyDescent="0.15">
      <c r="A363" s="37" t="s">
        <v>604</v>
      </c>
      <c r="B363" s="20" t="s">
        <v>76</v>
      </c>
      <c r="C363" s="60">
        <v>9273</v>
      </c>
      <c r="D363" s="61" t="e">
        <v>#N/A</v>
      </c>
      <c r="E363" s="62" t="s">
        <v>246</v>
      </c>
      <c r="F363" s="21" t="s">
        <v>246</v>
      </c>
      <c r="G363" s="22" t="e">
        <v>#VALUE!</v>
      </c>
      <c r="H363" s="22" t="e">
        <f>'BV Calculs papier'!$G363*44/12</f>
        <v>#VALUE!</v>
      </c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spans="1:26" ht="15.75" customHeight="1" x14ac:dyDescent="0.15">
      <c r="A364" s="37" t="s">
        <v>605</v>
      </c>
      <c r="B364" s="23" t="s">
        <v>76</v>
      </c>
      <c r="C364" s="24">
        <v>9279</v>
      </c>
      <c r="D364" s="25" t="e">
        <v>#N/A</v>
      </c>
      <c r="E364" s="26" t="s">
        <v>246</v>
      </c>
      <c r="F364" s="27" t="s">
        <v>246</v>
      </c>
      <c r="G364" s="28" t="e">
        <v>#VALUE!</v>
      </c>
      <c r="H364" s="22" t="e">
        <f>'BV Calculs papier'!$G364*44/12</f>
        <v>#VALUE!</v>
      </c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spans="1:26" ht="15.75" customHeight="1" x14ac:dyDescent="0.15">
      <c r="A365" s="37" t="s">
        <v>606</v>
      </c>
      <c r="B365" s="20" t="s">
        <v>76</v>
      </c>
      <c r="C365" s="60">
        <v>9284</v>
      </c>
      <c r="D365" s="61" t="e">
        <v>#N/A</v>
      </c>
      <c r="E365" s="62" t="s">
        <v>246</v>
      </c>
      <c r="F365" s="21" t="s">
        <v>246</v>
      </c>
      <c r="G365" s="22" t="e">
        <v>#VALUE!</v>
      </c>
      <c r="H365" s="22" t="e">
        <f>'BV Calculs papier'!$G365*44/12</f>
        <v>#VALUE!</v>
      </c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spans="1:26" ht="15.75" customHeight="1" x14ac:dyDescent="0.15">
      <c r="A366" s="37" t="s">
        <v>607</v>
      </c>
      <c r="B366" s="23" t="s">
        <v>76</v>
      </c>
      <c r="C366" s="24">
        <v>9287</v>
      </c>
      <c r="D366" s="25" t="e">
        <v>#N/A</v>
      </c>
      <c r="E366" s="26" t="s">
        <v>246</v>
      </c>
      <c r="F366" s="27" t="s">
        <v>246</v>
      </c>
      <c r="G366" s="28" t="e">
        <v>#VALUE!</v>
      </c>
      <c r="H366" s="22" t="e">
        <f>'BV Calculs papier'!$G366*44/12</f>
        <v>#VALUE!</v>
      </c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spans="1:26" ht="15.75" customHeight="1" x14ac:dyDescent="0.15">
      <c r="A367" s="37" t="s">
        <v>608</v>
      </c>
      <c r="B367" s="20" t="s">
        <v>76</v>
      </c>
      <c r="C367" s="60">
        <v>9414</v>
      </c>
      <c r="D367" s="61" t="e">
        <v>#N/A</v>
      </c>
      <c r="E367" s="62" t="s">
        <v>246</v>
      </c>
      <c r="F367" s="21" t="s">
        <v>246</v>
      </c>
      <c r="G367" s="22" t="e">
        <v>#VALUE!</v>
      </c>
      <c r="H367" s="22" t="e">
        <f>'BV Calculs papier'!$G367*44/12</f>
        <v>#VALUE!</v>
      </c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spans="1:26" ht="15.75" customHeight="1" x14ac:dyDescent="0.15">
      <c r="A368" s="37" t="s">
        <v>609</v>
      </c>
      <c r="B368" s="23" t="s">
        <v>76</v>
      </c>
      <c r="C368" s="24">
        <v>9589</v>
      </c>
      <c r="D368" s="25" t="e">
        <v>#N/A</v>
      </c>
      <c r="E368" s="26" t="s">
        <v>246</v>
      </c>
      <c r="F368" s="27" t="s">
        <v>246</v>
      </c>
      <c r="G368" s="28" t="e">
        <v>#VALUE!</v>
      </c>
      <c r="H368" s="22" t="e">
        <f>'BV Calculs papier'!$G368*44/12</f>
        <v>#VALUE!</v>
      </c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spans="1:26" ht="15.75" customHeight="1" x14ac:dyDescent="0.15">
      <c r="A369" s="37" t="s">
        <v>610</v>
      </c>
      <c r="B369" s="20" t="s">
        <v>76</v>
      </c>
      <c r="C369" s="60">
        <v>9595</v>
      </c>
      <c r="D369" s="61" t="e">
        <v>#N/A</v>
      </c>
      <c r="E369" s="62" t="s">
        <v>246</v>
      </c>
      <c r="F369" s="21" t="s">
        <v>246</v>
      </c>
      <c r="G369" s="22" t="e">
        <v>#VALUE!</v>
      </c>
      <c r="H369" s="22" t="e">
        <f>'BV Calculs papier'!$G369*44/12</f>
        <v>#VALUE!</v>
      </c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spans="1:26" ht="15.75" customHeight="1" x14ac:dyDescent="0.15">
      <c r="A370" s="37" t="s">
        <v>611</v>
      </c>
      <c r="B370" s="23" t="s">
        <v>76</v>
      </c>
      <c r="C370" s="24">
        <v>9604</v>
      </c>
      <c r="D370" s="25" t="e">
        <v>#N/A</v>
      </c>
      <c r="E370" s="26" t="s">
        <v>246</v>
      </c>
      <c r="F370" s="27" t="s">
        <v>246</v>
      </c>
      <c r="G370" s="28" t="e">
        <v>#VALUE!</v>
      </c>
      <c r="H370" s="22" t="e">
        <f>'BV Calculs papier'!$G370*44/12</f>
        <v>#VALUE!</v>
      </c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spans="1:26" ht="15.75" customHeight="1" x14ac:dyDescent="0.15">
      <c r="A371" s="37" t="s">
        <v>612</v>
      </c>
      <c r="B371" s="20" t="s">
        <v>76</v>
      </c>
      <c r="C371" s="60">
        <v>9610</v>
      </c>
      <c r="D371" s="61" t="e">
        <v>#N/A</v>
      </c>
      <c r="E371" s="62" t="s">
        <v>246</v>
      </c>
      <c r="F371" s="21" t="s">
        <v>246</v>
      </c>
      <c r="G371" s="22" t="e">
        <v>#VALUE!</v>
      </c>
      <c r="H371" s="22" t="e">
        <f>'BV Calculs papier'!$G371*44/12</f>
        <v>#VALUE!</v>
      </c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spans="1:26" ht="15.75" customHeight="1" x14ac:dyDescent="0.15">
      <c r="A372" s="37" t="s">
        <v>613</v>
      </c>
      <c r="B372" s="23" t="s">
        <v>129</v>
      </c>
      <c r="C372" s="24">
        <v>9820</v>
      </c>
      <c r="D372" s="25" t="e">
        <v>#N/A</v>
      </c>
      <c r="E372" s="26" t="s">
        <v>246</v>
      </c>
      <c r="F372" s="27" t="s">
        <v>246</v>
      </c>
      <c r="G372" s="28" t="e">
        <v>#VALUE!</v>
      </c>
      <c r="H372" s="22" t="e">
        <f>'BV Calculs papier'!$G372*44/12</f>
        <v>#VALUE!</v>
      </c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spans="1:26" ht="15.75" customHeight="1" x14ac:dyDescent="0.15">
      <c r="A373" s="37" t="s">
        <v>614</v>
      </c>
      <c r="B373" s="20" t="s">
        <v>131</v>
      </c>
      <c r="C373" s="60">
        <v>2702</v>
      </c>
      <c r="D373" s="61" t="e">
        <v>#N/A</v>
      </c>
      <c r="E373" s="62" t="s">
        <v>246</v>
      </c>
      <c r="F373" s="21" t="s">
        <v>246</v>
      </c>
      <c r="G373" s="22" t="e">
        <v>#VALUE!</v>
      </c>
      <c r="H373" s="22" t="e">
        <f>'BV Calculs papier'!$G373*44/12</f>
        <v>#VALUE!</v>
      </c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spans="1:26" ht="15.75" customHeight="1" x14ac:dyDescent="0.15">
      <c r="A374" s="37" t="s">
        <v>615</v>
      </c>
      <c r="B374" s="23" t="s">
        <v>131</v>
      </c>
      <c r="C374" s="24">
        <v>3814</v>
      </c>
      <c r="D374" s="25" t="e">
        <v>#N/A</v>
      </c>
      <c r="E374" s="26" t="s">
        <v>246</v>
      </c>
      <c r="F374" s="27" t="s">
        <v>246</v>
      </c>
      <c r="G374" s="28" t="e">
        <v>#VALUE!</v>
      </c>
      <c r="H374" s="22" t="e">
        <f>'BV Calculs papier'!$G374*44/12</f>
        <v>#VALUE!</v>
      </c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spans="1:26" ht="15.75" customHeight="1" x14ac:dyDescent="0.15">
      <c r="A375" s="37" t="s">
        <v>616</v>
      </c>
      <c r="B375" s="20" t="s">
        <v>131</v>
      </c>
      <c r="C375" s="60">
        <v>8714</v>
      </c>
      <c r="D375" s="61" t="e">
        <v>#N/A</v>
      </c>
      <c r="E375" s="62" t="s">
        <v>246</v>
      </c>
      <c r="F375" s="21" t="s">
        <v>246</v>
      </c>
      <c r="G375" s="22" t="e">
        <v>#VALUE!</v>
      </c>
      <c r="H375" s="22" t="e">
        <f>'BV Calculs papier'!$G375*44/12</f>
        <v>#VALUE!</v>
      </c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spans="1:26" ht="15.75" customHeight="1" x14ac:dyDescent="0.15">
      <c r="A376" s="37" t="s">
        <v>617</v>
      </c>
      <c r="B376" s="23" t="s">
        <v>131</v>
      </c>
      <c r="C376" s="24">
        <v>9172</v>
      </c>
      <c r="D376" s="25" t="e">
        <v>#N/A</v>
      </c>
      <c r="E376" s="26" t="s">
        <v>246</v>
      </c>
      <c r="F376" s="27" t="s">
        <v>246</v>
      </c>
      <c r="G376" s="28" t="e">
        <v>#VALUE!</v>
      </c>
      <c r="H376" s="22" t="e">
        <f>'BV Calculs papier'!$G376*44/12</f>
        <v>#VALUE!</v>
      </c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spans="1:26" ht="15.75" customHeight="1" x14ac:dyDescent="0.15">
      <c r="A377" s="37" t="s">
        <v>618</v>
      </c>
      <c r="B377" s="20" t="s">
        <v>132</v>
      </c>
      <c r="C377" s="60">
        <v>9023</v>
      </c>
      <c r="D377" s="61" t="e">
        <v>#N/A</v>
      </c>
      <c r="E377" s="62" t="s">
        <v>246</v>
      </c>
      <c r="F377" s="21" t="s">
        <v>246</v>
      </c>
      <c r="G377" s="22" t="e">
        <v>#VALUE!</v>
      </c>
      <c r="H377" s="22" t="e">
        <f>'BV Calculs papier'!$G377*44/12</f>
        <v>#VALUE!</v>
      </c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spans="1:26" ht="15.75" customHeight="1" x14ac:dyDescent="0.15">
      <c r="A378" s="37" t="s">
        <v>619</v>
      </c>
      <c r="B378" s="23" t="s">
        <v>135</v>
      </c>
      <c r="C378" s="24">
        <v>1022</v>
      </c>
      <c r="D378" s="25" t="e">
        <v>#N/A</v>
      </c>
      <c r="E378" s="26" t="s">
        <v>246</v>
      </c>
      <c r="F378" s="27" t="s">
        <v>246</v>
      </c>
      <c r="G378" s="28" t="e">
        <v>#VALUE!</v>
      </c>
      <c r="H378" s="22" t="e">
        <f>'BV Calculs papier'!$G378*44/12</f>
        <v>#VALUE!</v>
      </c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spans="1:26" ht="15.75" customHeight="1" x14ac:dyDescent="0.15">
      <c r="A379" s="37" t="s">
        <v>620</v>
      </c>
      <c r="B379" s="20" t="s">
        <v>135</v>
      </c>
      <c r="C379" s="60">
        <v>3837</v>
      </c>
      <c r="D379" s="61" t="e">
        <v>#N/A</v>
      </c>
      <c r="E379" s="62" t="s">
        <v>246</v>
      </c>
      <c r="F379" s="21" t="s">
        <v>246</v>
      </c>
      <c r="G379" s="22" t="e">
        <v>#VALUE!</v>
      </c>
      <c r="H379" s="22" t="e">
        <f>'BV Calculs papier'!$G379*44/12</f>
        <v>#VALUE!</v>
      </c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spans="1:26" ht="15.75" customHeight="1" x14ac:dyDescent="0.15">
      <c r="A380" s="37" t="s">
        <v>621</v>
      </c>
      <c r="B380" s="23" t="s">
        <v>135</v>
      </c>
      <c r="C380" s="24">
        <v>4216</v>
      </c>
      <c r="D380" s="25" t="e">
        <v>#N/A</v>
      </c>
      <c r="E380" s="26" t="s">
        <v>246</v>
      </c>
      <c r="F380" s="27" t="s">
        <v>246</v>
      </c>
      <c r="G380" s="28" t="e">
        <v>#VALUE!</v>
      </c>
      <c r="H380" s="22" t="e">
        <f>'BV Calculs papier'!$G380*44/12</f>
        <v>#VALUE!</v>
      </c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spans="1:26" ht="15.75" customHeight="1" x14ac:dyDescent="0.15">
      <c r="A381" s="37" t="s">
        <v>622</v>
      </c>
      <c r="B381" s="20" t="s">
        <v>135</v>
      </c>
      <c r="C381" s="60">
        <v>4287</v>
      </c>
      <c r="D381" s="61" t="e">
        <v>#N/A</v>
      </c>
      <c r="E381" s="62" t="s">
        <v>246</v>
      </c>
      <c r="F381" s="21" t="s">
        <v>246</v>
      </c>
      <c r="G381" s="22" t="e">
        <v>#VALUE!</v>
      </c>
      <c r="H381" s="22" t="e">
        <f>'BV Calculs papier'!$G381*44/12</f>
        <v>#VALUE!</v>
      </c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spans="1:26" ht="15.75" customHeight="1" x14ac:dyDescent="0.15">
      <c r="A382" s="37" t="s">
        <v>623</v>
      </c>
      <c r="B382" s="23" t="s">
        <v>135</v>
      </c>
      <c r="C382" s="24">
        <v>5815</v>
      </c>
      <c r="D382" s="25" t="e">
        <v>#N/A</v>
      </c>
      <c r="E382" s="26" t="s">
        <v>246</v>
      </c>
      <c r="F382" s="27" t="s">
        <v>246</v>
      </c>
      <c r="G382" s="28" t="e">
        <v>#VALUE!</v>
      </c>
      <c r="H382" s="22" t="e">
        <f>'BV Calculs papier'!$G382*44/12</f>
        <v>#VALUE!</v>
      </c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spans="1:26" ht="15.75" customHeight="1" x14ac:dyDescent="0.15">
      <c r="A383" s="37" t="s">
        <v>624</v>
      </c>
      <c r="B383" s="20" t="s">
        <v>135</v>
      </c>
      <c r="C383" s="60">
        <v>7761</v>
      </c>
      <c r="D383" s="61" t="e">
        <v>#N/A</v>
      </c>
      <c r="E383" s="62" t="s">
        <v>246</v>
      </c>
      <c r="F383" s="21" t="s">
        <v>246</v>
      </c>
      <c r="G383" s="22" t="e">
        <v>#VALUE!</v>
      </c>
      <c r="H383" s="22" t="e">
        <f>'BV Calculs papier'!$G383*44/12</f>
        <v>#VALUE!</v>
      </c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spans="1:26" ht="15.75" customHeight="1" x14ac:dyDescent="0.15">
      <c r="A384" s="37" t="s">
        <v>625</v>
      </c>
      <c r="B384" s="23" t="s">
        <v>135</v>
      </c>
      <c r="C384" s="24">
        <v>7935</v>
      </c>
      <c r="D384" s="25" t="e">
        <v>#N/A</v>
      </c>
      <c r="E384" s="26" t="s">
        <v>246</v>
      </c>
      <c r="F384" s="27" t="s">
        <v>246</v>
      </c>
      <c r="G384" s="28" t="e">
        <v>#VALUE!</v>
      </c>
      <c r="H384" s="22" t="e">
        <f>'BV Calculs papier'!$G384*44/12</f>
        <v>#VALUE!</v>
      </c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spans="1:26" ht="15.75" customHeight="1" x14ac:dyDescent="0.15">
      <c r="A385" s="37" t="s">
        <v>626</v>
      </c>
      <c r="B385" s="20" t="s">
        <v>135</v>
      </c>
      <c r="C385" s="60">
        <v>8072</v>
      </c>
      <c r="D385" s="61" t="e">
        <v>#N/A</v>
      </c>
      <c r="E385" s="62" t="s">
        <v>246</v>
      </c>
      <c r="F385" s="21" t="s">
        <v>246</v>
      </c>
      <c r="G385" s="22" t="e">
        <v>#VALUE!</v>
      </c>
      <c r="H385" s="22" t="e">
        <f>'BV Calculs papier'!$G385*44/12</f>
        <v>#VALUE!</v>
      </c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spans="1:26" ht="15.75" customHeight="1" x14ac:dyDescent="0.15">
      <c r="A386" s="37" t="s">
        <v>627</v>
      </c>
      <c r="B386" s="23" t="s">
        <v>135</v>
      </c>
      <c r="C386" s="24">
        <v>8526</v>
      </c>
      <c r="D386" s="25" t="e">
        <v>#N/A</v>
      </c>
      <c r="E386" s="26" t="s">
        <v>246</v>
      </c>
      <c r="F386" s="27" t="s">
        <v>246</v>
      </c>
      <c r="G386" s="28" t="e">
        <v>#VALUE!</v>
      </c>
      <c r="H386" s="22" t="e">
        <f>'BV Calculs papier'!$G386*44/12</f>
        <v>#VALUE!</v>
      </c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spans="1:26" ht="15.75" customHeight="1" x14ac:dyDescent="0.15">
      <c r="A387" s="37" t="s">
        <v>628</v>
      </c>
      <c r="B387" s="20" t="s">
        <v>135</v>
      </c>
      <c r="C387" s="60">
        <v>9060</v>
      </c>
      <c r="D387" s="61" t="e">
        <v>#N/A</v>
      </c>
      <c r="E387" s="62" t="s">
        <v>246</v>
      </c>
      <c r="F387" s="21" t="s">
        <v>246</v>
      </c>
      <c r="G387" s="22" t="e">
        <v>#VALUE!</v>
      </c>
      <c r="H387" s="22" t="e">
        <f>'BV Calculs papier'!$G387*44/12</f>
        <v>#VALUE!</v>
      </c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spans="1:26" ht="15.75" customHeight="1" x14ac:dyDescent="0.15">
      <c r="A388" s="37" t="s">
        <v>629</v>
      </c>
      <c r="B388" s="23" t="s">
        <v>135</v>
      </c>
      <c r="C388" s="24">
        <v>9067</v>
      </c>
      <c r="D388" s="25" t="e">
        <v>#N/A</v>
      </c>
      <c r="E388" s="26" t="s">
        <v>246</v>
      </c>
      <c r="F388" s="27" t="s">
        <v>246</v>
      </c>
      <c r="G388" s="28" t="e">
        <v>#VALUE!</v>
      </c>
      <c r="H388" s="22" t="e">
        <f>'BV Calculs papier'!$G388*44/12</f>
        <v>#VALUE!</v>
      </c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spans="1:26" ht="15.75" customHeight="1" x14ac:dyDescent="0.15">
      <c r="A389" s="37" t="s">
        <v>630</v>
      </c>
      <c r="B389" s="20" t="s">
        <v>135</v>
      </c>
      <c r="C389" s="60">
        <v>9111</v>
      </c>
      <c r="D389" s="61" t="e">
        <v>#N/A</v>
      </c>
      <c r="E389" s="62" t="s">
        <v>246</v>
      </c>
      <c r="F389" s="21" t="s">
        <v>246</v>
      </c>
      <c r="G389" s="22" t="e">
        <v>#VALUE!</v>
      </c>
      <c r="H389" s="22" t="e">
        <f>'BV Calculs papier'!$G389*44/12</f>
        <v>#VALUE!</v>
      </c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spans="1:26" ht="15.75" customHeight="1" x14ac:dyDescent="0.15">
      <c r="A390" s="37" t="s">
        <v>631</v>
      </c>
      <c r="B390" s="23" t="s">
        <v>135</v>
      </c>
      <c r="C390" s="24">
        <v>9474</v>
      </c>
      <c r="D390" s="25" t="e">
        <v>#N/A</v>
      </c>
      <c r="E390" s="26" t="s">
        <v>246</v>
      </c>
      <c r="F390" s="27" t="s">
        <v>246</v>
      </c>
      <c r="G390" s="28" t="e">
        <v>#VALUE!</v>
      </c>
      <c r="H390" s="22" t="e">
        <f>'BV Calculs papier'!$G390*44/12</f>
        <v>#VALUE!</v>
      </c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spans="1:26" ht="15.75" customHeight="1" x14ac:dyDescent="0.15">
      <c r="A391" s="37" t="s">
        <v>632</v>
      </c>
      <c r="B391" s="20" t="s">
        <v>135</v>
      </c>
      <c r="C391" s="60">
        <v>9486</v>
      </c>
      <c r="D391" s="61" t="e">
        <v>#N/A</v>
      </c>
      <c r="E391" s="62" t="s">
        <v>246</v>
      </c>
      <c r="F391" s="21" t="s">
        <v>246</v>
      </c>
      <c r="G391" s="22" t="e">
        <v>#VALUE!</v>
      </c>
      <c r="H391" s="22" t="e">
        <f>'BV Calculs papier'!$G391*44/12</f>
        <v>#VALUE!</v>
      </c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spans="1:26" ht="15.75" customHeight="1" x14ac:dyDescent="0.15">
      <c r="A392" s="37" t="s">
        <v>633</v>
      </c>
      <c r="B392" s="23" t="s">
        <v>136</v>
      </c>
      <c r="C392" s="24">
        <v>4504</v>
      </c>
      <c r="D392" s="25" t="e">
        <v>#N/A</v>
      </c>
      <c r="E392" s="26" t="s">
        <v>246</v>
      </c>
      <c r="F392" s="27" t="s">
        <v>246</v>
      </c>
      <c r="G392" s="28" t="e">
        <v>#VALUE!</v>
      </c>
      <c r="H392" s="22" t="e">
        <f>'BV Calculs papier'!$G392*44/12</f>
        <v>#VALUE!</v>
      </c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spans="1:26" ht="15.75" customHeight="1" x14ac:dyDescent="0.15">
      <c r="A393" s="37" t="s">
        <v>634</v>
      </c>
      <c r="B393" s="20" t="s">
        <v>138</v>
      </c>
      <c r="C393" s="60">
        <v>3819</v>
      </c>
      <c r="D393" s="61" t="e">
        <v>#N/A</v>
      </c>
      <c r="E393" s="62" t="s">
        <v>246</v>
      </c>
      <c r="F393" s="21" t="s">
        <v>246</v>
      </c>
      <c r="G393" s="22" t="e">
        <v>#VALUE!</v>
      </c>
      <c r="H393" s="22" t="e">
        <f>'BV Calculs papier'!$G393*44/12</f>
        <v>#VALUE!</v>
      </c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spans="1:26" ht="15.75" customHeight="1" x14ac:dyDescent="0.15">
      <c r="A394" s="37" t="s">
        <v>635</v>
      </c>
      <c r="B394" s="23" t="s">
        <v>138</v>
      </c>
      <c r="C394" s="24">
        <v>4501</v>
      </c>
      <c r="D394" s="25" t="e">
        <v>#N/A</v>
      </c>
      <c r="E394" s="26" t="s">
        <v>246</v>
      </c>
      <c r="F394" s="27" t="s">
        <v>246</v>
      </c>
      <c r="G394" s="28" t="e">
        <v>#VALUE!</v>
      </c>
      <c r="H394" s="22" t="e">
        <f>'BV Calculs papier'!$G394*44/12</f>
        <v>#VALUE!</v>
      </c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spans="1:26" ht="15.75" customHeight="1" x14ac:dyDescent="0.15">
      <c r="A395" s="37" t="s">
        <v>636</v>
      </c>
      <c r="B395" s="20" t="s">
        <v>138</v>
      </c>
      <c r="C395" s="60">
        <v>6326</v>
      </c>
      <c r="D395" s="61" t="e">
        <v>#N/A</v>
      </c>
      <c r="E395" s="62" t="s">
        <v>246</v>
      </c>
      <c r="F395" s="21" t="s">
        <v>246</v>
      </c>
      <c r="G395" s="22" t="e">
        <v>#VALUE!</v>
      </c>
      <c r="H395" s="22" t="e">
        <f>'BV Calculs papier'!$G395*44/12</f>
        <v>#VALUE!</v>
      </c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spans="1:26" ht="15.75" customHeight="1" x14ac:dyDescent="0.15">
      <c r="A396" s="37" t="s">
        <v>637</v>
      </c>
      <c r="B396" s="23" t="s">
        <v>138</v>
      </c>
      <c r="C396" s="24">
        <v>8065</v>
      </c>
      <c r="D396" s="25" t="e">
        <v>#N/A</v>
      </c>
      <c r="E396" s="26" t="s">
        <v>246</v>
      </c>
      <c r="F396" s="27" t="s">
        <v>246</v>
      </c>
      <c r="G396" s="28" t="e">
        <v>#VALUE!</v>
      </c>
      <c r="H396" s="22" t="e">
        <f>'BV Calculs papier'!$G396*44/12</f>
        <v>#VALUE!</v>
      </c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spans="1:26" ht="15.75" customHeight="1" x14ac:dyDescent="0.15">
      <c r="A397" s="37" t="s">
        <v>638</v>
      </c>
      <c r="B397" s="20" t="s">
        <v>138</v>
      </c>
      <c r="C397" s="60">
        <v>9177</v>
      </c>
      <c r="D397" s="61" t="e">
        <v>#N/A</v>
      </c>
      <c r="E397" s="62" t="s">
        <v>246</v>
      </c>
      <c r="F397" s="21" t="s">
        <v>246</v>
      </c>
      <c r="G397" s="22" t="e">
        <v>#VALUE!</v>
      </c>
      <c r="H397" s="22" t="e">
        <f>'BV Calculs papier'!$G397*44/12</f>
        <v>#VALUE!</v>
      </c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spans="1:26" ht="15.75" customHeight="1" x14ac:dyDescent="0.15">
      <c r="A398" s="37" t="s">
        <v>639</v>
      </c>
      <c r="B398" s="23" t="s">
        <v>139</v>
      </c>
      <c r="C398" s="24">
        <v>3824</v>
      </c>
      <c r="D398" s="25" t="e">
        <v>#N/A</v>
      </c>
      <c r="E398" s="26" t="s">
        <v>246</v>
      </c>
      <c r="F398" s="27" t="s">
        <v>246</v>
      </c>
      <c r="G398" s="28" t="e">
        <v>#VALUE!</v>
      </c>
      <c r="H398" s="22" t="e">
        <f>'BV Calculs papier'!$G398*44/12</f>
        <v>#VALUE!</v>
      </c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spans="1:26" ht="15.75" customHeight="1" x14ac:dyDescent="0.15">
      <c r="A399" s="37" t="s">
        <v>640</v>
      </c>
      <c r="B399" s="20" t="s">
        <v>139</v>
      </c>
      <c r="C399" s="60">
        <v>4402</v>
      </c>
      <c r="D399" s="61" t="e">
        <v>#N/A</v>
      </c>
      <c r="E399" s="62" t="s">
        <v>246</v>
      </c>
      <c r="F399" s="21" t="s">
        <v>246</v>
      </c>
      <c r="G399" s="22" t="e">
        <v>#VALUE!</v>
      </c>
      <c r="H399" s="22" t="e">
        <f>'BV Calculs papier'!$G399*44/12</f>
        <v>#VALUE!</v>
      </c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spans="1:26" ht="15.75" customHeight="1" x14ac:dyDescent="0.15">
      <c r="A400" s="37" t="s">
        <v>641</v>
      </c>
      <c r="B400" s="23" t="s">
        <v>139</v>
      </c>
      <c r="C400" s="24">
        <v>4403</v>
      </c>
      <c r="D400" s="25" t="e">
        <v>#N/A</v>
      </c>
      <c r="E400" s="26" t="s">
        <v>246</v>
      </c>
      <c r="F400" s="27" t="s">
        <v>246</v>
      </c>
      <c r="G400" s="28" t="e">
        <v>#VALUE!</v>
      </c>
      <c r="H400" s="22" t="e">
        <f>'BV Calculs papier'!$G400*44/12</f>
        <v>#VALUE!</v>
      </c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spans="1:26" ht="15.75" customHeight="1" x14ac:dyDescent="0.15">
      <c r="A401" s="37" t="s">
        <v>642</v>
      </c>
      <c r="B401" s="20" t="s">
        <v>139</v>
      </c>
      <c r="C401" s="60">
        <v>4404</v>
      </c>
      <c r="D401" s="61" t="e">
        <v>#N/A</v>
      </c>
      <c r="E401" s="62" t="s">
        <v>246</v>
      </c>
      <c r="F401" s="21" t="s">
        <v>246</v>
      </c>
      <c r="G401" s="22" t="e">
        <v>#VALUE!</v>
      </c>
      <c r="H401" s="22" t="e">
        <f>'BV Calculs papier'!$G401*44/12</f>
        <v>#VALUE!</v>
      </c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spans="1:26" ht="15.75" customHeight="1" x14ac:dyDescent="0.15">
      <c r="A402" s="37" t="s">
        <v>643</v>
      </c>
      <c r="B402" s="23" t="s">
        <v>139</v>
      </c>
      <c r="C402" s="24">
        <v>5940</v>
      </c>
      <c r="D402" s="25" t="e">
        <v>#N/A</v>
      </c>
      <c r="E402" s="26" t="s">
        <v>246</v>
      </c>
      <c r="F402" s="27" t="s">
        <v>246</v>
      </c>
      <c r="G402" s="28" t="e">
        <v>#VALUE!</v>
      </c>
      <c r="H402" s="22" t="e">
        <f>'BV Calculs papier'!$G402*44/12</f>
        <v>#VALUE!</v>
      </c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spans="1:26" ht="15.75" customHeight="1" x14ac:dyDescent="0.15">
      <c r="A403" s="37" t="s">
        <v>644</v>
      </c>
      <c r="B403" s="20" t="s">
        <v>139</v>
      </c>
      <c r="C403" s="60">
        <v>5941</v>
      </c>
      <c r="D403" s="61" t="e">
        <v>#N/A</v>
      </c>
      <c r="E403" s="62" t="s">
        <v>246</v>
      </c>
      <c r="F403" s="21" t="s">
        <v>246</v>
      </c>
      <c r="G403" s="22" t="e">
        <v>#VALUE!</v>
      </c>
      <c r="H403" s="22" t="e">
        <f>'BV Calculs papier'!$G403*44/12</f>
        <v>#VALUE!</v>
      </c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spans="1:26" ht="15.75" customHeight="1" x14ac:dyDescent="0.15">
      <c r="A404" s="37" t="s">
        <v>645</v>
      </c>
      <c r="B404" s="23" t="s">
        <v>139</v>
      </c>
      <c r="C404" s="24">
        <v>5942</v>
      </c>
      <c r="D404" s="25" t="e">
        <v>#N/A</v>
      </c>
      <c r="E404" s="26" t="s">
        <v>246</v>
      </c>
      <c r="F404" s="27" t="s">
        <v>246</v>
      </c>
      <c r="G404" s="28" t="e">
        <v>#VALUE!</v>
      </c>
      <c r="H404" s="22" t="e">
        <f>'BV Calculs papier'!$G404*44/12</f>
        <v>#VALUE!</v>
      </c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spans="1:26" ht="15.75" customHeight="1" x14ac:dyDescent="0.15">
      <c r="A405" s="37" t="s">
        <v>646</v>
      </c>
      <c r="B405" s="20" t="s">
        <v>139</v>
      </c>
      <c r="C405" s="60">
        <v>7512</v>
      </c>
      <c r="D405" s="61" t="e">
        <v>#N/A</v>
      </c>
      <c r="E405" s="62" t="s">
        <v>246</v>
      </c>
      <c r="F405" s="21" t="s">
        <v>246</v>
      </c>
      <c r="G405" s="22" t="e">
        <v>#VALUE!</v>
      </c>
      <c r="H405" s="22" t="e">
        <f>'BV Calculs papier'!$G405*44/12</f>
        <v>#VALUE!</v>
      </c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spans="1:26" ht="15.75" customHeight="1" x14ac:dyDescent="0.15">
      <c r="A406" s="37" t="s">
        <v>647</v>
      </c>
      <c r="B406" s="23" t="s">
        <v>140</v>
      </c>
      <c r="C406" s="24">
        <v>3854</v>
      </c>
      <c r="D406" s="25" t="e">
        <v>#N/A</v>
      </c>
      <c r="E406" s="26" t="s">
        <v>246</v>
      </c>
      <c r="F406" s="27" t="s">
        <v>246</v>
      </c>
      <c r="G406" s="28" t="e">
        <v>#VALUE!</v>
      </c>
      <c r="H406" s="22" t="e">
        <f>'BV Calculs papier'!$G406*44/12</f>
        <v>#VALUE!</v>
      </c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spans="1:26" ht="15.75" customHeight="1" x14ac:dyDescent="0.15">
      <c r="A407" s="37" t="s">
        <v>648</v>
      </c>
      <c r="B407" s="20" t="s">
        <v>140</v>
      </c>
      <c r="C407" s="60">
        <v>8723</v>
      </c>
      <c r="D407" s="61" t="e">
        <v>#N/A</v>
      </c>
      <c r="E407" s="62" t="s">
        <v>246</v>
      </c>
      <c r="F407" s="21" t="s">
        <v>246</v>
      </c>
      <c r="G407" s="22" t="e">
        <v>#VALUE!</v>
      </c>
      <c r="H407" s="22" t="e">
        <f>'BV Calculs papier'!$G407*44/12</f>
        <v>#VALUE!</v>
      </c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spans="1:26" ht="15.75" customHeight="1" x14ac:dyDescent="0.15">
      <c r="A408" s="37" t="s">
        <v>649</v>
      </c>
      <c r="B408" s="23" t="s">
        <v>141</v>
      </c>
      <c r="C408" s="24">
        <v>4521</v>
      </c>
      <c r="D408" s="25" t="e">
        <v>#N/A</v>
      </c>
      <c r="E408" s="26" t="s">
        <v>246</v>
      </c>
      <c r="F408" s="27" t="s">
        <v>246</v>
      </c>
      <c r="G408" s="28" t="e">
        <v>#VALUE!</v>
      </c>
      <c r="H408" s="22" t="e">
        <f>'BV Calculs papier'!$G408*44/12</f>
        <v>#VALUE!</v>
      </c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spans="1:26" ht="15.75" customHeight="1" x14ac:dyDescent="0.15">
      <c r="A409" s="37" t="s">
        <v>650</v>
      </c>
      <c r="B409" s="20" t="s">
        <v>141</v>
      </c>
      <c r="C409" s="60">
        <v>5726</v>
      </c>
      <c r="D409" s="61" t="e">
        <v>#N/A</v>
      </c>
      <c r="E409" s="62" t="s">
        <v>246</v>
      </c>
      <c r="F409" s="21" t="s">
        <v>246</v>
      </c>
      <c r="G409" s="22" t="e">
        <v>#VALUE!</v>
      </c>
      <c r="H409" s="22" t="e">
        <f>'BV Calculs papier'!$G409*44/12</f>
        <v>#VALUE!</v>
      </c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spans="1:26" ht="15.75" customHeight="1" x14ac:dyDescent="0.15">
      <c r="A410" s="37" t="s">
        <v>651</v>
      </c>
      <c r="B410" s="23" t="s">
        <v>141</v>
      </c>
      <c r="C410" s="24">
        <v>5727</v>
      </c>
      <c r="D410" s="25" t="e">
        <v>#N/A</v>
      </c>
      <c r="E410" s="26" t="s">
        <v>246</v>
      </c>
      <c r="F410" s="27" t="s">
        <v>246</v>
      </c>
      <c r="G410" s="28" t="e">
        <v>#VALUE!</v>
      </c>
      <c r="H410" s="22" t="e">
        <f>'BV Calculs papier'!$G410*44/12</f>
        <v>#VALUE!</v>
      </c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spans="1:26" ht="15.75" customHeight="1" x14ac:dyDescent="0.15">
      <c r="A411" s="37" t="s">
        <v>652</v>
      </c>
      <c r="B411" s="20" t="s">
        <v>141</v>
      </c>
      <c r="C411" s="60">
        <v>5728</v>
      </c>
      <c r="D411" s="61" t="e">
        <v>#N/A</v>
      </c>
      <c r="E411" s="62" t="s">
        <v>246</v>
      </c>
      <c r="F411" s="21" t="s">
        <v>246</v>
      </c>
      <c r="G411" s="22" t="e">
        <v>#VALUE!</v>
      </c>
      <c r="H411" s="22" t="e">
        <f>'BV Calculs papier'!$G411*44/12</f>
        <v>#VALUE!</v>
      </c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spans="1:26" ht="15.75" customHeight="1" x14ac:dyDescent="0.15">
      <c r="A412" s="37" t="s">
        <v>653</v>
      </c>
      <c r="B412" s="23" t="s">
        <v>141</v>
      </c>
      <c r="C412" s="24">
        <v>5819</v>
      </c>
      <c r="D412" s="25" t="e">
        <v>#N/A</v>
      </c>
      <c r="E412" s="26" t="s">
        <v>246</v>
      </c>
      <c r="F412" s="27" t="s">
        <v>246</v>
      </c>
      <c r="G412" s="28" t="e">
        <v>#VALUE!</v>
      </c>
      <c r="H412" s="22" t="e">
        <f>'BV Calculs papier'!$G412*44/12</f>
        <v>#VALUE!</v>
      </c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spans="1:26" ht="15.75" customHeight="1" x14ac:dyDescent="0.15">
      <c r="A413" s="37" t="s">
        <v>654</v>
      </c>
      <c r="B413" s="20" t="s">
        <v>141</v>
      </c>
      <c r="C413" s="60">
        <v>5820</v>
      </c>
      <c r="D413" s="61" t="e">
        <v>#N/A</v>
      </c>
      <c r="E413" s="62" t="s">
        <v>246</v>
      </c>
      <c r="F413" s="21" t="s">
        <v>246</v>
      </c>
      <c r="G413" s="22" t="e">
        <v>#VALUE!</v>
      </c>
      <c r="H413" s="22" t="e">
        <f>'BV Calculs papier'!$G413*44/12</f>
        <v>#VALUE!</v>
      </c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spans="1:26" ht="15.75" customHeight="1" x14ac:dyDescent="0.15">
      <c r="A414" s="37" t="s">
        <v>655</v>
      </c>
      <c r="B414" s="23" t="s">
        <v>141</v>
      </c>
      <c r="C414" s="24">
        <v>6446</v>
      </c>
      <c r="D414" s="25" t="e">
        <v>#N/A</v>
      </c>
      <c r="E414" s="26" t="s">
        <v>246</v>
      </c>
      <c r="F414" s="27" t="s">
        <v>246</v>
      </c>
      <c r="G414" s="28" t="e">
        <v>#VALUE!</v>
      </c>
      <c r="H414" s="22" t="e">
        <f>'BV Calculs papier'!$G414*44/12</f>
        <v>#VALUE!</v>
      </c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spans="1:26" ht="15.75" customHeight="1" x14ac:dyDescent="0.15">
      <c r="A415" s="37" t="s">
        <v>656</v>
      </c>
      <c r="B415" s="20" t="s">
        <v>141</v>
      </c>
      <c r="C415" s="60">
        <v>6447</v>
      </c>
      <c r="D415" s="61" t="e">
        <v>#N/A</v>
      </c>
      <c r="E415" s="62" t="s">
        <v>246</v>
      </c>
      <c r="F415" s="21" t="s">
        <v>246</v>
      </c>
      <c r="G415" s="22" t="e">
        <v>#VALUE!</v>
      </c>
      <c r="H415" s="22" t="e">
        <f>'BV Calculs papier'!$G415*44/12</f>
        <v>#VALUE!</v>
      </c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spans="1:26" ht="15.75" customHeight="1" x14ac:dyDescent="0.15">
      <c r="A416" s="37" t="s">
        <v>657</v>
      </c>
      <c r="B416" s="23" t="s">
        <v>141</v>
      </c>
      <c r="C416" s="24">
        <v>6449</v>
      </c>
      <c r="D416" s="25" t="e">
        <v>#N/A</v>
      </c>
      <c r="E416" s="26" t="s">
        <v>246</v>
      </c>
      <c r="F416" s="27" t="s">
        <v>246</v>
      </c>
      <c r="G416" s="28" t="e">
        <v>#VALUE!</v>
      </c>
      <c r="H416" s="22" t="e">
        <f>'BV Calculs papier'!$G416*44/12</f>
        <v>#VALUE!</v>
      </c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spans="1:26" ht="15.75" customHeight="1" x14ac:dyDescent="0.15">
      <c r="A417" s="37" t="s">
        <v>658</v>
      </c>
      <c r="B417" s="20" t="s">
        <v>141</v>
      </c>
      <c r="C417" s="60">
        <v>6451</v>
      </c>
      <c r="D417" s="61" t="e">
        <v>#N/A</v>
      </c>
      <c r="E417" s="62" t="s">
        <v>246</v>
      </c>
      <c r="F417" s="21" t="s">
        <v>246</v>
      </c>
      <c r="G417" s="22" t="e">
        <v>#VALUE!</v>
      </c>
      <c r="H417" s="22" t="e">
        <f>'BV Calculs papier'!$G417*44/12</f>
        <v>#VALUE!</v>
      </c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spans="1:26" ht="15.75" customHeight="1" x14ac:dyDescent="0.15">
      <c r="A418" s="37" t="s">
        <v>659</v>
      </c>
      <c r="B418" s="23" t="s">
        <v>141</v>
      </c>
      <c r="C418" s="24">
        <v>6452</v>
      </c>
      <c r="D418" s="25" t="e">
        <v>#N/A</v>
      </c>
      <c r="E418" s="26" t="s">
        <v>246</v>
      </c>
      <c r="F418" s="27" t="s">
        <v>246</v>
      </c>
      <c r="G418" s="28" t="e">
        <v>#VALUE!</v>
      </c>
      <c r="H418" s="22" t="e">
        <f>'BV Calculs papier'!$G418*44/12</f>
        <v>#VALUE!</v>
      </c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spans="1:26" ht="15.75" customHeight="1" x14ac:dyDescent="0.15">
      <c r="A419" s="37" t="s">
        <v>660</v>
      </c>
      <c r="B419" s="20" t="s">
        <v>141</v>
      </c>
      <c r="C419" s="60">
        <v>6454</v>
      </c>
      <c r="D419" s="61" t="e">
        <v>#N/A</v>
      </c>
      <c r="E419" s="62" t="s">
        <v>246</v>
      </c>
      <c r="F419" s="21" t="s">
        <v>246</v>
      </c>
      <c r="G419" s="22" t="e">
        <v>#VALUE!</v>
      </c>
      <c r="H419" s="22" t="e">
        <f>'BV Calculs papier'!$G419*44/12</f>
        <v>#VALUE!</v>
      </c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spans="1:26" ht="15.75" customHeight="1" x14ac:dyDescent="0.15">
      <c r="A420" s="37" t="s">
        <v>661</v>
      </c>
      <c r="B420" s="23" t="s">
        <v>112</v>
      </c>
      <c r="C420" s="24">
        <v>2912</v>
      </c>
      <c r="D420" s="25" t="e">
        <v>#N/A</v>
      </c>
      <c r="E420" s="26" t="s">
        <v>246</v>
      </c>
      <c r="F420" s="27" t="s">
        <v>246</v>
      </c>
      <c r="G420" s="28" t="e">
        <v>#VALUE!</v>
      </c>
      <c r="H420" s="22" t="e">
        <f>'BV Calculs papier'!$G420*44/12</f>
        <v>#VALUE!</v>
      </c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spans="1:26" ht="15.75" customHeight="1" x14ac:dyDescent="0.15">
      <c r="A421" s="37" t="s">
        <v>662</v>
      </c>
      <c r="B421" s="20" t="s">
        <v>112</v>
      </c>
      <c r="C421" s="60">
        <v>3214</v>
      </c>
      <c r="D421" s="61" t="e">
        <v>#N/A</v>
      </c>
      <c r="E421" s="62" t="s">
        <v>246</v>
      </c>
      <c r="F421" s="21" t="s">
        <v>246</v>
      </c>
      <c r="G421" s="22" t="e">
        <v>#VALUE!</v>
      </c>
      <c r="H421" s="22" t="e">
        <f>'BV Calculs papier'!$G421*44/12</f>
        <v>#VALUE!</v>
      </c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spans="1:26" ht="15.75" customHeight="1" x14ac:dyDescent="0.15">
      <c r="A422" s="37" t="s">
        <v>663</v>
      </c>
      <c r="B422" s="23" t="s">
        <v>112</v>
      </c>
      <c r="C422" s="24">
        <v>3321</v>
      </c>
      <c r="D422" s="25" t="e">
        <v>#N/A</v>
      </c>
      <c r="E422" s="26" t="s">
        <v>246</v>
      </c>
      <c r="F422" s="27" t="s">
        <v>246</v>
      </c>
      <c r="G422" s="28" t="e">
        <v>#VALUE!</v>
      </c>
      <c r="H422" s="22" t="e">
        <f>'BV Calculs papier'!$G422*44/12</f>
        <v>#VALUE!</v>
      </c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spans="1:26" ht="15.75" customHeight="1" x14ac:dyDescent="0.15">
      <c r="A423" s="37" t="s">
        <v>664</v>
      </c>
      <c r="B423" s="20" t="s">
        <v>112</v>
      </c>
      <c r="C423" s="60">
        <v>3722</v>
      </c>
      <c r="D423" s="61" t="e">
        <v>#N/A</v>
      </c>
      <c r="E423" s="62" t="s">
        <v>246</v>
      </c>
      <c r="F423" s="21" t="s">
        <v>246</v>
      </c>
      <c r="G423" s="22" t="e">
        <v>#VALUE!</v>
      </c>
      <c r="H423" s="22" t="e">
        <f>'BV Calculs papier'!$G423*44/12</f>
        <v>#VALUE!</v>
      </c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spans="1:26" ht="15.75" customHeight="1" x14ac:dyDescent="0.15">
      <c r="A424" s="37" t="s">
        <v>665</v>
      </c>
      <c r="B424" s="23" t="s">
        <v>112</v>
      </c>
      <c r="C424" s="24">
        <v>3803</v>
      </c>
      <c r="D424" s="25" t="e">
        <v>#N/A</v>
      </c>
      <c r="E424" s="26" t="s">
        <v>246</v>
      </c>
      <c r="F424" s="27" t="s">
        <v>246</v>
      </c>
      <c r="G424" s="28" t="e">
        <v>#VALUE!</v>
      </c>
      <c r="H424" s="22" t="e">
        <f>'BV Calculs papier'!$G424*44/12</f>
        <v>#VALUE!</v>
      </c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spans="1:26" ht="15.75" customHeight="1" x14ac:dyDescent="0.15">
      <c r="A425" s="37" t="s">
        <v>666</v>
      </c>
      <c r="B425" s="20" t="s">
        <v>112</v>
      </c>
      <c r="C425" s="60">
        <v>3838</v>
      </c>
      <c r="D425" s="61" t="e">
        <v>#N/A</v>
      </c>
      <c r="E425" s="62" t="s">
        <v>246</v>
      </c>
      <c r="F425" s="21" t="s">
        <v>246</v>
      </c>
      <c r="G425" s="22" t="e">
        <v>#VALUE!</v>
      </c>
      <c r="H425" s="22" t="e">
        <f>'BV Calculs papier'!$G425*44/12</f>
        <v>#VALUE!</v>
      </c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spans="1:26" ht="15.75" customHeight="1" x14ac:dyDescent="0.15">
      <c r="A426" s="37" t="s">
        <v>667</v>
      </c>
      <c r="B426" s="23" t="s">
        <v>112</v>
      </c>
      <c r="C426" s="24">
        <v>3839</v>
      </c>
      <c r="D426" s="25" t="e">
        <v>#N/A</v>
      </c>
      <c r="E426" s="26" t="s">
        <v>246</v>
      </c>
      <c r="F426" s="27" t="s">
        <v>246</v>
      </c>
      <c r="G426" s="28" t="e">
        <v>#VALUE!</v>
      </c>
      <c r="H426" s="22" t="e">
        <f>'BV Calculs papier'!$G426*44/12</f>
        <v>#VALUE!</v>
      </c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spans="1:26" ht="15.75" customHeight="1" x14ac:dyDescent="0.15">
      <c r="A427" s="37" t="s">
        <v>668</v>
      </c>
      <c r="B427" s="20" t="s">
        <v>112</v>
      </c>
      <c r="C427" s="60">
        <v>4288</v>
      </c>
      <c r="D427" s="61" t="e">
        <v>#N/A</v>
      </c>
      <c r="E427" s="62" t="s">
        <v>246</v>
      </c>
      <c r="F427" s="21" t="s">
        <v>246</v>
      </c>
      <c r="G427" s="22" t="e">
        <v>#VALUE!</v>
      </c>
      <c r="H427" s="22" t="e">
        <f>'BV Calculs papier'!$G427*44/12</f>
        <v>#VALUE!</v>
      </c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spans="1:26" ht="15.75" customHeight="1" x14ac:dyDescent="0.15">
      <c r="A428" s="37" t="s">
        <v>669</v>
      </c>
      <c r="B428" s="23" t="s">
        <v>112</v>
      </c>
      <c r="C428" s="24">
        <v>5849</v>
      </c>
      <c r="D428" s="25" t="e">
        <v>#N/A</v>
      </c>
      <c r="E428" s="26" t="s">
        <v>246</v>
      </c>
      <c r="F428" s="27" t="s">
        <v>246</v>
      </c>
      <c r="G428" s="28" t="e">
        <v>#VALUE!</v>
      </c>
      <c r="H428" s="22" t="e">
        <f>'BV Calculs papier'!$G428*44/12</f>
        <v>#VALUE!</v>
      </c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spans="1:26" ht="15.75" customHeight="1" x14ac:dyDescent="0.15">
      <c r="A429" s="37" t="s">
        <v>670</v>
      </c>
      <c r="B429" s="20" t="s">
        <v>112</v>
      </c>
      <c r="C429" s="60">
        <v>5932</v>
      </c>
      <c r="D429" s="61" t="e">
        <v>#N/A</v>
      </c>
      <c r="E429" s="62" t="s">
        <v>246</v>
      </c>
      <c r="F429" s="21" t="s">
        <v>246</v>
      </c>
      <c r="G429" s="22" t="e">
        <v>#VALUE!</v>
      </c>
      <c r="H429" s="22" t="e">
        <f>'BV Calculs papier'!$G429*44/12</f>
        <v>#VALUE!</v>
      </c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spans="1:26" ht="15.75" customHeight="1" x14ac:dyDescent="0.15">
      <c r="A430" s="37" t="s">
        <v>671</v>
      </c>
      <c r="B430" s="23" t="s">
        <v>112</v>
      </c>
      <c r="C430" s="24">
        <v>6423</v>
      </c>
      <c r="D430" s="25" t="e">
        <v>#N/A</v>
      </c>
      <c r="E430" s="26" t="s">
        <v>246</v>
      </c>
      <c r="F430" s="27" t="s">
        <v>246</v>
      </c>
      <c r="G430" s="28" t="e">
        <v>#VALUE!</v>
      </c>
      <c r="H430" s="22" t="e">
        <f>'BV Calculs papier'!$G430*44/12</f>
        <v>#VALUE!</v>
      </c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spans="1:26" ht="15.75" customHeight="1" x14ac:dyDescent="0.15">
      <c r="A431" s="37" t="s">
        <v>672</v>
      </c>
      <c r="B431" s="20" t="s">
        <v>112</v>
      </c>
      <c r="C431" s="60">
        <v>6730</v>
      </c>
      <c r="D431" s="61" t="e">
        <v>#N/A</v>
      </c>
      <c r="E431" s="62" t="s">
        <v>246</v>
      </c>
      <c r="F431" s="21" t="s">
        <v>246</v>
      </c>
      <c r="G431" s="22" t="e">
        <v>#VALUE!</v>
      </c>
      <c r="H431" s="22" t="e">
        <f>'BV Calculs papier'!$G431*44/12</f>
        <v>#VALUE!</v>
      </c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spans="1:26" ht="15.75" customHeight="1" x14ac:dyDescent="0.15">
      <c r="A432" s="37" t="s">
        <v>673</v>
      </c>
      <c r="B432" s="23" t="s">
        <v>112</v>
      </c>
      <c r="C432" s="24">
        <v>6739</v>
      </c>
      <c r="D432" s="25" t="e">
        <v>#N/A</v>
      </c>
      <c r="E432" s="26" t="s">
        <v>246</v>
      </c>
      <c r="F432" s="27" t="s">
        <v>246</v>
      </c>
      <c r="G432" s="28" t="e">
        <v>#VALUE!</v>
      </c>
      <c r="H432" s="22" t="e">
        <f>'BV Calculs papier'!$G432*44/12</f>
        <v>#VALUE!</v>
      </c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spans="1:26" ht="15.75" customHeight="1" x14ac:dyDescent="0.15">
      <c r="A433" s="37" t="s">
        <v>674</v>
      </c>
      <c r="B433" s="20" t="s">
        <v>112</v>
      </c>
      <c r="C433" s="60">
        <v>6905</v>
      </c>
      <c r="D433" s="61" t="e">
        <v>#N/A</v>
      </c>
      <c r="E433" s="62" t="s">
        <v>246</v>
      </c>
      <c r="F433" s="21" t="s">
        <v>246</v>
      </c>
      <c r="G433" s="22" t="e">
        <v>#VALUE!</v>
      </c>
      <c r="H433" s="22" t="e">
        <f>'BV Calculs papier'!$G433*44/12</f>
        <v>#VALUE!</v>
      </c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spans="1:26" ht="15.75" customHeight="1" x14ac:dyDescent="0.15">
      <c r="A434" s="37" t="s">
        <v>675</v>
      </c>
      <c r="B434" s="23" t="s">
        <v>112</v>
      </c>
      <c r="C434" s="24">
        <v>6906</v>
      </c>
      <c r="D434" s="25" t="e">
        <v>#N/A</v>
      </c>
      <c r="E434" s="26" t="s">
        <v>246</v>
      </c>
      <c r="F434" s="27" t="s">
        <v>246</v>
      </c>
      <c r="G434" s="28" t="e">
        <v>#VALUE!</v>
      </c>
      <c r="H434" s="22" t="e">
        <f>'BV Calculs papier'!$G434*44/12</f>
        <v>#VALUE!</v>
      </c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spans="1:26" ht="15.75" customHeight="1" x14ac:dyDescent="0.15">
      <c r="A435" s="37" t="s">
        <v>676</v>
      </c>
      <c r="B435" s="20" t="s">
        <v>112</v>
      </c>
      <c r="C435" s="60">
        <v>7362</v>
      </c>
      <c r="D435" s="61" t="e">
        <v>#N/A</v>
      </c>
      <c r="E435" s="62" t="s">
        <v>246</v>
      </c>
      <c r="F435" s="21" t="s">
        <v>246</v>
      </c>
      <c r="G435" s="22" t="e">
        <v>#VALUE!</v>
      </c>
      <c r="H435" s="22" t="e">
        <f>'BV Calculs papier'!$G435*44/12</f>
        <v>#VALUE!</v>
      </c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spans="1:26" ht="15.75" customHeight="1" x14ac:dyDescent="0.15">
      <c r="A436" s="37" t="s">
        <v>677</v>
      </c>
      <c r="B436" s="23" t="s">
        <v>112</v>
      </c>
      <c r="C436" s="24">
        <v>7826</v>
      </c>
      <c r="D436" s="25" t="e">
        <v>#N/A</v>
      </c>
      <c r="E436" s="26" t="s">
        <v>246</v>
      </c>
      <c r="F436" s="27" t="s">
        <v>246</v>
      </c>
      <c r="G436" s="28" t="e">
        <v>#VALUE!</v>
      </c>
      <c r="H436" s="22" t="e">
        <f>'BV Calculs papier'!$G436*44/12</f>
        <v>#VALUE!</v>
      </c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spans="1:26" ht="15.75" customHeight="1" x14ac:dyDescent="0.15">
      <c r="A437" s="37" t="s">
        <v>678</v>
      </c>
      <c r="B437" s="20" t="s">
        <v>112</v>
      </c>
      <c r="C437" s="60">
        <v>7920</v>
      </c>
      <c r="D437" s="61" t="e">
        <v>#N/A</v>
      </c>
      <c r="E437" s="62" t="s">
        <v>246</v>
      </c>
      <c r="F437" s="21" t="s">
        <v>246</v>
      </c>
      <c r="G437" s="22" t="e">
        <v>#VALUE!</v>
      </c>
      <c r="H437" s="22" t="e">
        <f>'BV Calculs papier'!$G437*44/12</f>
        <v>#VALUE!</v>
      </c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spans="1:26" ht="15.75" customHeight="1" x14ac:dyDescent="0.15">
      <c r="A438" s="37" t="s">
        <v>679</v>
      </c>
      <c r="B438" s="23" t="s">
        <v>112</v>
      </c>
      <c r="C438" s="24">
        <v>7924</v>
      </c>
      <c r="D438" s="25" t="e">
        <v>#N/A</v>
      </c>
      <c r="E438" s="26" t="s">
        <v>246</v>
      </c>
      <c r="F438" s="27" t="s">
        <v>246</v>
      </c>
      <c r="G438" s="28" t="e">
        <v>#VALUE!</v>
      </c>
      <c r="H438" s="22" t="e">
        <f>'BV Calculs papier'!$G438*44/12</f>
        <v>#VALUE!</v>
      </c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spans="1:26" ht="15.75" customHeight="1" x14ac:dyDescent="0.15">
      <c r="A439" s="37" t="s">
        <v>680</v>
      </c>
      <c r="B439" s="20" t="s">
        <v>112</v>
      </c>
      <c r="C439" s="60">
        <v>7930</v>
      </c>
      <c r="D439" s="61" t="e">
        <v>#N/A</v>
      </c>
      <c r="E439" s="62" t="s">
        <v>246</v>
      </c>
      <c r="F439" s="21" t="s">
        <v>246</v>
      </c>
      <c r="G439" s="22" t="e">
        <v>#VALUE!</v>
      </c>
      <c r="H439" s="22" t="e">
        <f>'BV Calculs papier'!$G439*44/12</f>
        <v>#VALUE!</v>
      </c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spans="1:26" ht="15.75" customHeight="1" x14ac:dyDescent="0.15">
      <c r="A440" s="37" t="s">
        <v>681</v>
      </c>
      <c r="B440" s="23" t="s">
        <v>112</v>
      </c>
      <c r="C440" s="24">
        <v>7952</v>
      </c>
      <c r="D440" s="25" t="e">
        <v>#N/A</v>
      </c>
      <c r="E440" s="26" t="s">
        <v>246</v>
      </c>
      <c r="F440" s="27" t="s">
        <v>246</v>
      </c>
      <c r="G440" s="28" t="e">
        <v>#VALUE!</v>
      </c>
      <c r="H440" s="22" t="e">
        <f>'BV Calculs papier'!$G440*44/12</f>
        <v>#VALUE!</v>
      </c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spans="1:26" ht="15.75" customHeight="1" x14ac:dyDescent="0.15">
      <c r="A441" s="37" t="s">
        <v>682</v>
      </c>
      <c r="B441" s="20" t="s">
        <v>112</v>
      </c>
      <c r="C441" s="60">
        <v>7980</v>
      </c>
      <c r="D441" s="61" t="e">
        <v>#N/A</v>
      </c>
      <c r="E441" s="62" t="s">
        <v>246</v>
      </c>
      <c r="F441" s="21" t="s">
        <v>246</v>
      </c>
      <c r="G441" s="22" t="e">
        <v>#VALUE!</v>
      </c>
      <c r="H441" s="22" t="e">
        <f>'BV Calculs papier'!$G441*44/12</f>
        <v>#VALUE!</v>
      </c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spans="1:26" ht="15.75" customHeight="1" x14ac:dyDescent="0.15">
      <c r="A442" s="37" t="s">
        <v>683</v>
      </c>
      <c r="B442" s="23" t="s">
        <v>112</v>
      </c>
      <c r="C442" s="24">
        <v>8073</v>
      </c>
      <c r="D442" s="25" t="e">
        <v>#N/A</v>
      </c>
      <c r="E442" s="26" t="s">
        <v>246</v>
      </c>
      <c r="F442" s="27" t="s">
        <v>246</v>
      </c>
      <c r="G442" s="28" t="e">
        <v>#VALUE!</v>
      </c>
      <c r="H442" s="22" t="e">
        <f>'BV Calculs papier'!$G442*44/12</f>
        <v>#VALUE!</v>
      </c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spans="1:26" ht="15.75" customHeight="1" x14ac:dyDescent="0.15">
      <c r="A443" s="37" t="s">
        <v>684</v>
      </c>
      <c r="B443" s="20" t="s">
        <v>112</v>
      </c>
      <c r="C443" s="60">
        <v>8451</v>
      </c>
      <c r="D443" s="61" t="e">
        <v>#N/A</v>
      </c>
      <c r="E443" s="62" t="s">
        <v>246</v>
      </c>
      <c r="F443" s="21" t="s">
        <v>246</v>
      </c>
      <c r="G443" s="22" t="e">
        <v>#VALUE!</v>
      </c>
      <c r="H443" s="22" t="e">
        <f>'BV Calculs papier'!$G443*44/12</f>
        <v>#VALUE!</v>
      </c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spans="1:26" ht="15.75" customHeight="1" x14ac:dyDescent="0.15">
      <c r="A444" s="37" t="s">
        <v>685</v>
      </c>
      <c r="B444" s="23" t="s">
        <v>112</v>
      </c>
      <c r="C444" s="24">
        <v>8531</v>
      </c>
      <c r="D444" s="25" t="e">
        <v>#N/A</v>
      </c>
      <c r="E444" s="26" t="s">
        <v>246</v>
      </c>
      <c r="F444" s="27" t="s">
        <v>246</v>
      </c>
      <c r="G444" s="28" t="e">
        <v>#VALUE!</v>
      </c>
      <c r="H444" s="22" t="e">
        <f>'BV Calculs papier'!$G444*44/12</f>
        <v>#VALUE!</v>
      </c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spans="1:26" ht="15.75" customHeight="1" x14ac:dyDescent="0.15">
      <c r="A445" s="37" t="s">
        <v>686</v>
      </c>
      <c r="B445" s="20" t="s">
        <v>112</v>
      </c>
      <c r="C445" s="60">
        <v>8601</v>
      </c>
      <c r="D445" s="61" t="e">
        <v>#N/A</v>
      </c>
      <c r="E445" s="62" t="s">
        <v>246</v>
      </c>
      <c r="F445" s="21" t="s">
        <v>246</v>
      </c>
      <c r="G445" s="22" t="e">
        <v>#VALUE!</v>
      </c>
      <c r="H445" s="22" t="e">
        <f>'BV Calculs papier'!$G445*44/12</f>
        <v>#VALUE!</v>
      </c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spans="1:26" ht="15.75" customHeight="1" x14ac:dyDescent="0.15">
      <c r="A446" s="37" t="s">
        <v>687</v>
      </c>
      <c r="B446" s="23" t="s">
        <v>112</v>
      </c>
      <c r="C446" s="24">
        <v>8602</v>
      </c>
      <c r="D446" s="25" t="e">
        <v>#N/A</v>
      </c>
      <c r="E446" s="26" t="s">
        <v>246</v>
      </c>
      <c r="F446" s="27" t="s">
        <v>246</v>
      </c>
      <c r="G446" s="28" t="e">
        <v>#VALUE!</v>
      </c>
      <c r="H446" s="22" t="e">
        <f>'BV Calculs papier'!$G446*44/12</f>
        <v>#VALUE!</v>
      </c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spans="1:26" ht="15.75" customHeight="1" x14ac:dyDescent="0.15">
      <c r="A447" s="37" t="s">
        <v>688</v>
      </c>
      <c r="B447" s="20" t="s">
        <v>112</v>
      </c>
      <c r="C447" s="60">
        <v>8743</v>
      </c>
      <c r="D447" s="61" t="e">
        <v>#N/A</v>
      </c>
      <c r="E447" s="62" t="s">
        <v>246</v>
      </c>
      <c r="F447" s="21" t="s">
        <v>246</v>
      </c>
      <c r="G447" s="22" t="e">
        <v>#VALUE!</v>
      </c>
      <c r="H447" s="22" t="e">
        <f>'BV Calculs papier'!$G447*44/12</f>
        <v>#VALUE!</v>
      </c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spans="1:26" ht="15.75" customHeight="1" x14ac:dyDescent="0.15">
      <c r="A448" s="37" t="s">
        <v>689</v>
      </c>
      <c r="B448" s="23" t="s">
        <v>112</v>
      </c>
      <c r="C448" s="24">
        <v>8807</v>
      </c>
      <c r="D448" s="25" t="e">
        <v>#N/A</v>
      </c>
      <c r="E448" s="26" t="s">
        <v>246</v>
      </c>
      <c r="F448" s="27" t="s">
        <v>246</v>
      </c>
      <c r="G448" s="28" t="e">
        <v>#VALUE!</v>
      </c>
      <c r="H448" s="22" t="e">
        <f>'BV Calculs papier'!$G448*44/12</f>
        <v>#VALUE!</v>
      </c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spans="1:26" ht="15.75" customHeight="1" x14ac:dyDescent="0.15">
      <c r="A449" s="37" t="s">
        <v>690</v>
      </c>
      <c r="B449" s="20" t="s">
        <v>112</v>
      </c>
      <c r="C449" s="60">
        <v>8820</v>
      </c>
      <c r="D449" s="61" t="e">
        <v>#N/A</v>
      </c>
      <c r="E449" s="62" t="s">
        <v>246</v>
      </c>
      <c r="F449" s="21" t="s">
        <v>246</v>
      </c>
      <c r="G449" s="22" t="e">
        <v>#VALUE!</v>
      </c>
      <c r="H449" s="22" t="e">
        <f>'BV Calculs papier'!$G449*44/12</f>
        <v>#VALUE!</v>
      </c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spans="1:26" ht="15.75" customHeight="1" x14ac:dyDescent="0.15">
      <c r="A450" s="37" t="s">
        <v>691</v>
      </c>
      <c r="B450" s="23" t="s">
        <v>112</v>
      </c>
      <c r="C450" s="24">
        <v>9071</v>
      </c>
      <c r="D450" s="25" t="e">
        <v>#N/A</v>
      </c>
      <c r="E450" s="26" t="s">
        <v>246</v>
      </c>
      <c r="F450" s="27" t="s">
        <v>246</v>
      </c>
      <c r="G450" s="28" t="e">
        <v>#VALUE!</v>
      </c>
      <c r="H450" s="22" t="e">
        <f>'BV Calculs papier'!$G450*44/12</f>
        <v>#VALUE!</v>
      </c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spans="1:26" ht="15.75" customHeight="1" x14ac:dyDescent="0.15">
      <c r="A451" s="37" t="s">
        <v>692</v>
      </c>
      <c r="B451" s="20" t="s">
        <v>112</v>
      </c>
      <c r="C451" s="60">
        <v>9073</v>
      </c>
      <c r="D451" s="61" t="e">
        <v>#N/A</v>
      </c>
      <c r="E451" s="62" t="s">
        <v>246</v>
      </c>
      <c r="F451" s="21" t="s">
        <v>246</v>
      </c>
      <c r="G451" s="22" t="e">
        <v>#VALUE!</v>
      </c>
      <c r="H451" s="22" t="e">
        <f>'BV Calculs papier'!$G451*44/12</f>
        <v>#VALUE!</v>
      </c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spans="1:26" ht="15.75" customHeight="1" x14ac:dyDescent="0.15">
      <c r="A452" s="37" t="s">
        <v>693</v>
      </c>
      <c r="B452" s="23" t="s">
        <v>112</v>
      </c>
      <c r="C452" s="24">
        <v>9074</v>
      </c>
      <c r="D452" s="25" t="e">
        <v>#N/A</v>
      </c>
      <c r="E452" s="26" t="s">
        <v>246</v>
      </c>
      <c r="F452" s="27" t="s">
        <v>246</v>
      </c>
      <c r="G452" s="28" t="e">
        <v>#VALUE!</v>
      </c>
      <c r="H452" s="22" t="e">
        <f>'BV Calculs papier'!$G452*44/12</f>
        <v>#VALUE!</v>
      </c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spans="1:26" ht="15.75" customHeight="1" x14ac:dyDescent="0.15">
      <c r="A453" s="37" t="s">
        <v>694</v>
      </c>
      <c r="B453" s="20" t="s">
        <v>112</v>
      </c>
      <c r="C453" s="60">
        <v>9077</v>
      </c>
      <c r="D453" s="61" t="e">
        <v>#N/A</v>
      </c>
      <c r="E453" s="62" t="s">
        <v>246</v>
      </c>
      <c r="F453" s="21" t="s">
        <v>246</v>
      </c>
      <c r="G453" s="22" t="e">
        <v>#VALUE!</v>
      </c>
      <c r="H453" s="22" t="e">
        <f>'BV Calculs papier'!$G453*44/12</f>
        <v>#VALUE!</v>
      </c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spans="1:26" ht="15.75" customHeight="1" x14ac:dyDescent="0.15">
      <c r="A454" s="37" t="s">
        <v>695</v>
      </c>
      <c r="B454" s="23" t="s">
        <v>112</v>
      </c>
      <c r="C454" s="24">
        <v>9105</v>
      </c>
      <c r="D454" s="25" t="e">
        <v>#N/A</v>
      </c>
      <c r="E454" s="26" t="s">
        <v>246</v>
      </c>
      <c r="F454" s="27" t="s">
        <v>246</v>
      </c>
      <c r="G454" s="28" t="e">
        <v>#VALUE!</v>
      </c>
      <c r="H454" s="22" t="e">
        <f>'BV Calculs papier'!$G454*44/12</f>
        <v>#VALUE!</v>
      </c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spans="1:26" ht="15.75" customHeight="1" x14ac:dyDescent="0.15">
      <c r="A455" s="37" t="s">
        <v>696</v>
      </c>
      <c r="B455" s="20" t="s">
        <v>112</v>
      </c>
      <c r="C455" s="60">
        <v>9118</v>
      </c>
      <c r="D455" s="61" t="e">
        <v>#N/A</v>
      </c>
      <c r="E455" s="62" t="s">
        <v>246</v>
      </c>
      <c r="F455" s="21" t="s">
        <v>246</v>
      </c>
      <c r="G455" s="22" t="e">
        <v>#VALUE!</v>
      </c>
      <c r="H455" s="22" t="e">
        <f>'BV Calculs papier'!$G455*44/12</f>
        <v>#VALUE!</v>
      </c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spans="1:26" ht="15.75" customHeight="1" x14ac:dyDescent="0.15">
      <c r="A456" s="37" t="s">
        <v>697</v>
      </c>
      <c r="B456" s="23" t="s">
        <v>112</v>
      </c>
      <c r="C456" s="24">
        <v>9150</v>
      </c>
      <c r="D456" s="25" t="e">
        <v>#N/A</v>
      </c>
      <c r="E456" s="26" t="s">
        <v>246</v>
      </c>
      <c r="F456" s="27" t="s">
        <v>246</v>
      </c>
      <c r="G456" s="28" t="e">
        <v>#VALUE!</v>
      </c>
      <c r="H456" s="22" t="e">
        <f>'BV Calculs papier'!$G456*44/12</f>
        <v>#VALUE!</v>
      </c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spans="1:26" ht="15.75" customHeight="1" x14ac:dyDescent="0.15">
      <c r="A457" s="37" t="s">
        <v>698</v>
      </c>
      <c r="B457" s="20" t="s">
        <v>112</v>
      </c>
      <c r="C457" s="60">
        <v>9424</v>
      </c>
      <c r="D457" s="61" t="e">
        <v>#N/A</v>
      </c>
      <c r="E457" s="62" t="s">
        <v>246</v>
      </c>
      <c r="F457" s="21" t="s">
        <v>246</v>
      </c>
      <c r="G457" s="22" t="e">
        <v>#VALUE!</v>
      </c>
      <c r="H457" s="22" t="e">
        <f>'BV Calculs papier'!$G457*44/12</f>
        <v>#VALUE!</v>
      </c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spans="1:26" ht="15.75" customHeight="1" x14ac:dyDescent="0.15">
      <c r="A458" s="37" t="s">
        <v>699</v>
      </c>
      <c r="B458" s="23" t="s">
        <v>112</v>
      </c>
      <c r="C458" s="24">
        <v>9488</v>
      </c>
      <c r="D458" s="25" t="e">
        <v>#N/A</v>
      </c>
      <c r="E458" s="26" t="s">
        <v>246</v>
      </c>
      <c r="F458" s="27" t="s">
        <v>246</v>
      </c>
      <c r="G458" s="28" t="e">
        <v>#VALUE!</v>
      </c>
      <c r="H458" s="22" t="e">
        <f>'BV Calculs papier'!$G458*44/12</f>
        <v>#VALUE!</v>
      </c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spans="1:26" ht="15.75" customHeight="1" x14ac:dyDescent="0.15">
      <c r="A459" s="37" t="s">
        <v>700</v>
      </c>
      <c r="B459" s="20" t="s">
        <v>142</v>
      </c>
      <c r="C459" s="60">
        <v>2900</v>
      </c>
      <c r="D459" s="61" t="e">
        <v>#N/A</v>
      </c>
      <c r="E459" s="62" t="s">
        <v>246</v>
      </c>
      <c r="F459" s="21" t="s">
        <v>246</v>
      </c>
      <c r="G459" s="22" t="e">
        <v>#VALUE!</v>
      </c>
      <c r="H459" s="22" t="e">
        <f>'BV Calculs papier'!$G459*44/12</f>
        <v>#VALUE!</v>
      </c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spans="1:26" ht="15.75" customHeight="1" x14ac:dyDescent="0.15">
      <c r="A460" s="37" t="s">
        <v>701</v>
      </c>
      <c r="B460" s="23" t="s">
        <v>142</v>
      </c>
      <c r="C460" s="24">
        <v>3812</v>
      </c>
      <c r="D460" s="25" t="e">
        <v>#N/A</v>
      </c>
      <c r="E460" s="26" t="s">
        <v>246</v>
      </c>
      <c r="F460" s="27" t="s">
        <v>246</v>
      </c>
      <c r="G460" s="28" t="e">
        <v>#VALUE!</v>
      </c>
      <c r="H460" s="22" t="e">
        <f>'BV Calculs papier'!$G460*44/12</f>
        <v>#VALUE!</v>
      </c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spans="1:26" ht="15.75" customHeight="1" x14ac:dyDescent="0.15">
      <c r="A461" s="37" t="s">
        <v>702</v>
      </c>
      <c r="B461" s="20" t="s">
        <v>142</v>
      </c>
      <c r="C461" s="60">
        <v>5632</v>
      </c>
      <c r="D461" s="61" t="e">
        <v>#N/A</v>
      </c>
      <c r="E461" s="62" t="s">
        <v>246</v>
      </c>
      <c r="F461" s="21" t="s">
        <v>246</v>
      </c>
      <c r="G461" s="22" t="e">
        <v>#VALUE!</v>
      </c>
      <c r="H461" s="22" t="e">
        <f>'BV Calculs papier'!$G461*44/12</f>
        <v>#VALUE!</v>
      </c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spans="1:26" ht="15.75" customHeight="1" x14ac:dyDescent="0.15">
      <c r="A462" s="37" t="s">
        <v>703</v>
      </c>
      <c r="B462" s="23" t="s">
        <v>142</v>
      </c>
      <c r="C462" s="24">
        <v>6627</v>
      </c>
      <c r="D462" s="25" t="e">
        <v>#N/A</v>
      </c>
      <c r="E462" s="26" t="s">
        <v>246</v>
      </c>
      <c r="F462" s="27" t="s">
        <v>246</v>
      </c>
      <c r="G462" s="28" t="e">
        <v>#VALUE!</v>
      </c>
      <c r="H462" s="22" t="e">
        <f>'BV Calculs papier'!$G462*44/12</f>
        <v>#VALUE!</v>
      </c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spans="1:26" ht="15.75" customHeight="1" x14ac:dyDescent="0.15">
      <c r="A463" s="37" t="s">
        <v>704</v>
      </c>
      <c r="B463" s="20" t="s">
        <v>142</v>
      </c>
      <c r="C463" s="60">
        <v>7866</v>
      </c>
      <c r="D463" s="61" t="e">
        <v>#N/A</v>
      </c>
      <c r="E463" s="62" t="s">
        <v>246</v>
      </c>
      <c r="F463" s="21" t="s">
        <v>246</v>
      </c>
      <c r="G463" s="22" t="e">
        <v>#VALUE!</v>
      </c>
      <c r="H463" s="22" t="e">
        <f>'BV Calculs papier'!$G463*44/12</f>
        <v>#VALUE!</v>
      </c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spans="1:26" ht="15.75" customHeight="1" x14ac:dyDescent="0.15">
      <c r="A464" s="37" t="s">
        <v>705</v>
      </c>
      <c r="B464" s="23" t="s">
        <v>142</v>
      </c>
      <c r="C464" s="24">
        <v>7953</v>
      </c>
      <c r="D464" s="25" t="e">
        <v>#N/A</v>
      </c>
      <c r="E464" s="26" t="s">
        <v>246</v>
      </c>
      <c r="F464" s="27" t="s">
        <v>246</v>
      </c>
      <c r="G464" s="28" t="e">
        <v>#VALUE!</v>
      </c>
      <c r="H464" s="22" t="e">
        <f>'BV Calculs papier'!$G464*44/12</f>
        <v>#VALUE!</v>
      </c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spans="1:26" ht="15.75" customHeight="1" x14ac:dyDescent="0.15">
      <c r="A465" s="37" t="s">
        <v>706</v>
      </c>
      <c r="B465" s="20" t="s">
        <v>142</v>
      </c>
      <c r="C465" s="60">
        <v>8058</v>
      </c>
      <c r="D465" s="61" t="e">
        <v>#N/A</v>
      </c>
      <c r="E465" s="62" t="s">
        <v>246</v>
      </c>
      <c r="F465" s="21" t="s">
        <v>246</v>
      </c>
      <c r="G465" s="22" t="e">
        <v>#VALUE!</v>
      </c>
      <c r="H465" s="22" t="e">
        <f>'BV Calculs papier'!$G465*44/12</f>
        <v>#VALUE!</v>
      </c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spans="1:26" ht="15.75" customHeight="1" x14ac:dyDescent="0.15">
      <c r="A466" s="37" t="s">
        <v>707</v>
      </c>
      <c r="B466" s="23" t="s">
        <v>142</v>
      </c>
      <c r="C466" s="24">
        <v>8101</v>
      </c>
      <c r="D466" s="25" t="e">
        <v>#N/A</v>
      </c>
      <c r="E466" s="26" t="s">
        <v>246</v>
      </c>
      <c r="F466" s="27" t="s">
        <v>246</v>
      </c>
      <c r="G466" s="28" t="e">
        <v>#VALUE!</v>
      </c>
      <c r="H466" s="22" t="e">
        <f>'BV Calculs papier'!$G466*44/12</f>
        <v>#VALUE!</v>
      </c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spans="1:26" ht="15.75" customHeight="1" x14ac:dyDescent="0.15">
      <c r="A467" s="37" t="s">
        <v>708</v>
      </c>
      <c r="B467" s="20" t="s">
        <v>142</v>
      </c>
      <c r="C467" s="60">
        <v>8121</v>
      </c>
      <c r="D467" s="61" t="e">
        <v>#N/A</v>
      </c>
      <c r="E467" s="62" t="s">
        <v>246</v>
      </c>
      <c r="F467" s="21" t="s">
        <v>246</v>
      </c>
      <c r="G467" s="22" t="e">
        <v>#VALUE!</v>
      </c>
      <c r="H467" s="22" t="e">
        <f>'BV Calculs papier'!$G467*44/12</f>
        <v>#VALUE!</v>
      </c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spans="1:26" ht="15.75" customHeight="1" x14ac:dyDescent="0.15">
      <c r="A468" s="37" t="s">
        <v>709</v>
      </c>
      <c r="B468" s="23" t="s">
        <v>142</v>
      </c>
      <c r="C468" s="24">
        <v>8127</v>
      </c>
      <c r="D468" s="25" t="e">
        <v>#N/A</v>
      </c>
      <c r="E468" s="26" t="s">
        <v>246</v>
      </c>
      <c r="F468" s="27" t="s">
        <v>246</v>
      </c>
      <c r="G468" s="28" t="e">
        <v>#VALUE!</v>
      </c>
      <c r="H468" s="22" t="e">
        <f>'BV Calculs papier'!$G468*44/12</f>
        <v>#VALUE!</v>
      </c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spans="1:26" ht="15.75" customHeight="1" x14ac:dyDescent="0.15">
      <c r="A469" s="37" t="s">
        <v>710</v>
      </c>
      <c r="B469" s="20" t="s">
        <v>142</v>
      </c>
      <c r="C469" s="60">
        <v>8221</v>
      </c>
      <c r="D469" s="61" t="e">
        <v>#N/A</v>
      </c>
      <c r="E469" s="62" t="s">
        <v>246</v>
      </c>
      <c r="F469" s="21" t="s">
        <v>246</v>
      </c>
      <c r="G469" s="22" t="e">
        <v>#VALUE!</v>
      </c>
      <c r="H469" s="22" t="e">
        <f>'BV Calculs papier'!$G469*44/12</f>
        <v>#VALUE!</v>
      </c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spans="1:26" ht="15.75" customHeight="1" x14ac:dyDescent="0.15">
      <c r="A470" s="37" t="s">
        <v>711</v>
      </c>
      <c r="B470" s="23" t="s">
        <v>142</v>
      </c>
      <c r="C470" s="24">
        <v>8436</v>
      </c>
      <c r="D470" s="25" t="e">
        <v>#N/A</v>
      </c>
      <c r="E470" s="26" t="s">
        <v>246</v>
      </c>
      <c r="F470" s="27" t="s">
        <v>246</v>
      </c>
      <c r="G470" s="28" t="e">
        <v>#VALUE!</v>
      </c>
      <c r="H470" s="22" t="e">
        <f>'BV Calculs papier'!$G470*44/12</f>
        <v>#VALUE!</v>
      </c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spans="1:26" ht="15.75" customHeight="1" x14ac:dyDescent="0.15">
      <c r="A471" s="37" t="s">
        <v>712</v>
      </c>
      <c r="B471" s="20" t="s">
        <v>142</v>
      </c>
      <c r="C471" s="60">
        <v>8659</v>
      </c>
      <c r="D471" s="61" t="e">
        <v>#N/A</v>
      </c>
      <c r="E471" s="62" t="s">
        <v>246</v>
      </c>
      <c r="F471" s="21" t="s">
        <v>246</v>
      </c>
      <c r="G471" s="22" t="e">
        <v>#VALUE!</v>
      </c>
      <c r="H471" s="22" t="e">
        <f>'BV Calculs papier'!$G471*44/12</f>
        <v>#VALUE!</v>
      </c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spans="1:26" ht="15.75" customHeight="1" x14ac:dyDescent="0.15">
      <c r="A472" s="37" t="s">
        <v>713</v>
      </c>
      <c r="B472" s="23" t="s">
        <v>142</v>
      </c>
      <c r="C472" s="24">
        <v>9180</v>
      </c>
      <c r="D472" s="25" t="e">
        <v>#N/A</v>
      </c>
      <c r="E472" s="26" t="s">
        <v>246</v>
      </c>
      <c r="F472" s="27" t="s">
        <v>246</v>
      </c>
      <c r="G472" s="28" t="e">
        <v>#VALUE!</v>
      </c>
      <c r="H472" s="22" t="e">
        <f>'BV Calculs papier'!$G472*44/12</f>
        <v>#VALUE!</v>
      </c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spans="1:26" ht="15.75" customHeight="1" x14ac:dyDescent="0.15">
      <c r="A473" s="37" t="s">
        <v>714</v>
      </c>
      <c r="B473" s="20" t="s">
        <v>142</v>
      </c>
      <c r="C473" s="60">
        <v>9184</v>
      </c>
      <c r="D473" s="61" t="e">
        <v>#N/A</v>
      </c>
      <c r="E473" s="62" t="s">
        <v>246</v>
      </c>
      <c r="F473" s="21" t="s">
        <v>246</v>
      </c>
      <c r="G473" s="22" t="e">
        <v>#VALUE!</v>
      </c>
      <c r="H473" s="22" t="e">
        <f>'BV Calculs papier'!$G473*44/12</f>
        <v>#VALUE!</v>
      </c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spans="1:26" ht="15.75" customHeight="1" x14ac:dyDescent="0.15">
      <c r="A474" s="37" t="s">
        <v>715</v>
      </c>
      <c r="B474" s="23" t="s">
        <v>142</v>
      </c>
      <c r="C474" s="24">
        <v>9185</v>
      </c>
      <c r="D474" s="25" t="e">
        <v>#N/A</v>
      </c>
      <c r="E474" s="26" t="s">
        <v>246</v>
      </c>
      <c r="F474" s="27" t="s">
        <v>246</v>
      </c>
      <c r="G474" s="28" t="e">
        <v>#VALUE!</v>
      </c>
      <c r="H474" s="22" t="e">
        <f>'BV Calculs papier'!$G474*44/12</f>
        <v>#VALUE!</v>
      </c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spans="1:26" ht="15.75" customHeight="1" x14ac:dyDescent="0.15">
      <c r="A475" s="37" t="s">
        <v>716</v>
      </c>
      <c r="B475" s="20" t="s">
        <v>142</v>
      </c>
      <c r="C475" s="60">
        <v>9553</v>
      </c>
      <c r="D475" s="61" t="e">
        <v>#N/A</v>
      </c>
      <c r="E475" s="62" t="s">
        <v>246</v>
      </c>
      <c r="F475" s="21" t="s">
        <v>246</v>
      </c>
      <c r="G475" s="22" t="e">
        <v>#VALUE!</v>
      </c>
      <c r="H475" s="22" t="e">
        <f>'BV Calculs papier'!$G475*44/12</f>
        <v>#VALUE!</v>
      </c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spans="1:26" ht="15.75" customHeight="1" x14ac:dyDescent="0.15">
      <c r="A476" s="37" t="s">
        <v>717</v>
      </c>
      <c r="B476" s="23" t="s">
        <v>142</v>
      </c>
      <c r="C476" s="24">
        <v>9555</v>
      </c>
      <c r="D476" s="25" t="e">
        <v>#N/A</v>
      </c>
      <c r="E476" s="26" t="s">
        <v>246</v>
      </c>
      <c r="F476" s="27" t="s">
        <v>246</v>
      </c>
      <c r="G476" s="28" t="e">
        <v>#VALUE!</v>
      </c>
      <c r="H476" s="22" t="e">
        <f>'BV Calculs papier'!$G476*44/12</f>
        <v>#VALUE!</v>
      </c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spans="1:26" ht="15.75" customHeight="1" x14ac:dyDescent="0.15">
      <c r="A477" s="37" t="s">
        <v>718</v>
      </c>
      <c r="B477" s="20" t="s">
        <v>142</v>
      </c>
      <c r="C477" s="60">
        <v>9558</v>
      </c>
      <c r="D477" s="61" t="e">
        <v>#N/A</v>
      </c>
      <c r="E477" s="62" t="s">
        <v>246</v>
      </c>
      <c r="F477" s="21" t="s">
        <v>246</v>
      </c>
      <c r="G477" s="22" t="e">
        <v>#VALUE!</v>
      </c>
      <c r="H477" s="22" t="e">
        <f>'BV Calculs papier'!$G477*44/12</f>
        <v>#VALUE!</v>
      </c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spans="1:26" ht="15.75" customHeight="1" x14ac:dyDescent="0.15">
      <c r="A478" s="37" t="s">
        <v>719</v>
      </c>
      <c r="B478" s="23" t="s">
        <v>142</v>
      </c>
      <c r="C478" s="24">
        <v>9564</v>
      </c>
      <c r="D478" s="25" t="e">
        <v>#N/A</v>
      </c>
      <c r="E478" s="26" t="s">
        <v>246</v>
      </c>
      <c r="F478" s="27" t="s">
        <v>246</v>
      </c>
      <c r="G478" s="28" t="e">
        <v>#VALUE!</v>
      </c>
      <c r="H478" s="22" t="e">
        <f>'BV Calculs papier'!$G478*44/12</f>
        <v>#VALUE!</v>
      </c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spans="1:26" ht="15.75" customHeight="1" x14ac:dyDescent="0.15">
      <c r="A479" s="37" t="s">
        <v>720</v>
      </c>
      <c r="B479" s="20" t="s">
        <v>142</v>
      </c>
      <c r="C479" s="60">
        <v>9694</v>
      </c>
      <c r="D479" s="61" t="e">
        <v>#N/A</v>
      </c>
      <c r="E479" s="62" t="s">
        <v>246</v>
      </c>
      <c r="F479" s="21" t="s">
        <v>246</v>
      </c>
      <c r="G479" s="22" t="e">
        <v>#VALUE!</v>
      </c>
      <c r="H479" s="22" t="e">
        <f>'BV Calculs papier'!$G479*44/12</f>
        <v>#VALUE!</v>
      </c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spans="1:26" ht="15.75" customHeight="1" x14ac:dyDescent="0.15">
      <c r="A480" s="37" t="s">
        <v>721</v>
      </c>
      <c r="B480" s="23" t="s">
        <v>143</v>
      </c>
      <c r="C480" s="24">
        <v>8870</v>
      </c>
      <c r="D480" s="25" t="e">
        <v>#N/A</v>
      </c>
      <c r="E480" s="26" t="s">
        <v>246</v>
      </c>
      <c r="F480" s="27" t="s">
        <v>246</v>
      </c>
      <c r="G480" s="28" t="e">
        <v>#VALUE!</v>
      </c>
      <c r="H480" s="22" t="e">
        <f>'BV Calculs papier'!$G480*44/12</f>
        <v>#VALUE!</v>
      </c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spans="1:26" ht="15.75" customHeight="1" x14ac:dyDescent="0.15">
      <c r="A481" s="37" t="s">
        <v>722</v>
      </c>
      <c r="B481" s="20" t="s">
        <v>143</v>
      </c>
      <c r="C481" s="60">
        <v>9187</v>
      </c>
      <c r="D481" s="61" t="e">
        <v>#N/A</v>
      </c>
      <c r="E481" s="62" t="s">
        <v>246</v>
      </c>
      <c r="F481" s="21" t="s">
        <v>246</v>
      </c>
      <c r="G481" s="22" t="e">
        <v>#VALUE!</v>
      </c>
      <c r="H481" s="22" t="e">
        <f>'BV Calculs papier'!$G481*44/12</f>
        <v>#VALUE!</v>
      </c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spans="1:26" ht="15.75" customHeight="1" x14ac:dyDescent="0.15">
      <c r="A482" s="37" t="s">
        <v>723</v>
      </c>
      <c r="B482" s="23" t="s">
        <v>104</v>
      </c>
      <c r="C482" s="24">
        <v>1218</v>
      </c>
      <c r="D482" s="25" t="e">
        <v>#N/A</v>
      </c>
      <c r="E482" s="26" t="s">
        <v>246</v>
      </c>
      <c r="F482" s="27" t="s">
        <v>246</v>
      </c>
      <c r="G482" s="28" t="e">
        <v>#VALUE!</v>
      </c>
      <c r="H482" s="22" t="e">
        <f>'BV Calculs papier'!$G482*44/12</f>
        <v>#VALUE!</v>
      </c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spans="1:26" ht="15.75" customHeight="1" x14ac:dyDescent="0.15">
      <c r="A483" s="37" t="s">
        <v>724</v>
      </c>
      <c r="B483" s="20" t="s">
        <v>104</v>
      </c>
      <c r="C483" s="60">
        <v>3826</v>
      </c>
      <c r="D483" s="61" t="e">
        <v>#N/A</v>
      </c>
      <c r="E483" s="62" t="s">
        <v>246</v>
      </c>
      <c r="F483" s="21" t="s">
        <v>246</v>
      </c>
      <c r="G483" s="22" t="e">
        <v>#VALUE!</v>
      </c>
      <c r="H483" s="22" t="e">
        <f>'BV Calculs papier'!$G483*44/12</f>
        <v>#VALUE!</v>
      </c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spans="1:26" ht="15.75" customHeight="1" x14ac:dyDescent="0.15">
      <c r="A484" s="37" t="s">
        <v>725</v>
      </c>
      <c r="B484" s="23" t="s">
        <v>104</v>
      </c>
      <c r="C484" s="24">
        <v>5650</v>
      </c>
      <c r="D484" s="25" t="e">
        <v>#N/A</v>
      </c>
      <c r="E484" s="26" t="s">
        <v>246</v>
      </c>
      <c r="F484" s="27" t="s">
        <v>246</v>
      </c>
      <c r="G484" s="28" t="e">
        <v>#VALUE!</v>
      </c>
      <c r="H484" s="22" t="e">
        <f>'BV Calculs papier'!$G484*44/12</f>
        <v>#VALUE!</v>
      </c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spans="1:26" ht="15.75" customHeight="1" x14ac:dyDescent="0.15">
      <c r="A485" s="37" t="s">
        <v>726</v>
      </c>
      <c r="B485" s="20" t="s">
        <v>104</v>
      </c>
      <c r="C485" s="60">
        <v>7825</v>
      </c>
      <c r="D485" s="61" t="e">
        <v>#N/A</v>
      </c>
      <c r="E485" s="62" t="s">
        <v>246</v>
      </c>
      <c r="F485" s="21" t="s">
        <v>246</v>
      </c>
      <c r="G485" s="22" t="e">
        <v>#VALUE!</v>
      </c>
      <c r="H485" s="22" t="e">
        <f>'BV Calculs papier'!$G485*44/12</f>
        <v>#VALUE!</v>
      </c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spans="1:26" ht="15.75" customHeight="1" x14ac:dyDescent="0.15">
      <c r="A486" s="37" t="s">
        <v>727</v>
      </c>
      <c r="B486" s="23" t="s">
        <v>104</v>
      </c>
      <c r="C486" s="24">
        <v>7963</v>
      </c>
      <c r="D486" s="25" t="e">
        <v>#N/A</v>
      </c>
      <c r="E486" s="26" t="s">
        <v>246</v>
      </c>
      <c r="F486" s="27" t="s">
        <v>246</v>
      </c>
      <c r="G486" s="28" t="e">
        <v>#VALUE!</v>
      </c>
      <c r="H486" s="22" t="e">
        <f>'BV Calculs papier'!$G486*44/12</f>
        <v>#VALUE!</v>
      </c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spans="1:26" ht="15.75" customHeight="1" x14ac:dyDescent="0.15">
      <c r="A487" s="37" t="s">
        <v>728</v>
      </c>
      <c r="B487" s="20" t="s">
        <v>104</v>
      </c>
      <c r="C487" s="60">
        <v>9081</v>
      </c>
      <c r="D487" s="61" t="e">
        <v>#N/A</v>
      </c>
      <c r="E487" s="62" t="s">
        <v>246</v>
      </c>
      <c r="F487" s="21" t="s">
        <v>246</v>
      </c>
      <c r="G487" s="22" t="e">
        <v>#VALUE!</v>
      </c>
      <c r="H487" s="22" t="e">
        <f>'BV Calculs papier'!$G487*44/12</f>
        <v>#VALUE!</v>
      </c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spans="1:26" ht="15.75" customHeight="1" x14ac:dyDescent="0.15">
      <c r="A488" s="37" t="s">
        <v>729</v>
      </c>
      <c r="B488" s="23" t="s">
        <v>104</v>
      </c>
      <c r="C488" s="24">
        <v>9494</v>
      </c>
      <c r="D488" s="25" t="e">
        <v>#N/A</v>
      </c>
      <c r="E488" s="26" t="s">
        <v>246</v>
      </c>
      <c r="F488" s="27" t="s">
        <v>246</v>
      </c>
      <c r="G488" s="28" t="e">
        <v>#VALUE!</v>
      </c>
      <c r="H488" s="22" t="e">
        <f>'BV Calculs papier'!$G488*44/12</f>
        <v>#VALUE!</v>
      </c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spans="1:26" ht="15.75" customHeight="1" x14ac:dyDescent="0.15">
      <c r="A489" s="37" t="s">
        <v>730</v>
      </c>
      <c r="B489" s="20" t="s">
        <v>146</v>
      </c>
      <c r="C489" s="60">
        <v>1251</v>
      </c>
      <c r="D489" s="61" t="e">
        <v>#N/A</v>
      </c>
      <c r="E489" s="62" t="s">
        <v>246</v>
      </c>
      <c r="F489" s="21" t="s">
        <v>246</v>
      </c>
      <c r="G489" s="22" t="e">
        <v>#VALUE!</v>
      </c>
      <c r="H489" s="22" t="e">
        <f>'BV Calculs papier'!$G489*44/12</f>
        <v>#VALUE!</v>
      </c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spans="1:26" ht="15.75" customHeight="1" x14ac:dyDescent="0.15">
      <c r="A490" s="37" t="s">
        <v>731</v>
      </c>
      <c r="B490" s="23" t="s">
        <v>146</v>
      </c>
      <c r="C490" s="24">
        <v>3827</v>
      </c>
      <c r="D490" s="25" t="e">
        <v>#N/A</v>
      </c>
      <c r="E490" s="26" t="s">
        <v>246</v>
      </c>
      <c r="F490" s="27" t="s">
        <v>246</v>
      </c>
      <c r="G490" s="28" t="e">
        <v>#VALUE!</v>
      </c>
      <c r="H490" s="22" t="e">
        <f>'BV Calculs papier'!$G490*44/12</f>
        <v>#VALUE!</v>
      </c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spans="1:26" ht="15.75" customHeight="1" x14ac:dyDescent="0.15">
      <c r="A491" s="37" t="s">
        <v>732</v>
      </c>
      <c r="B491" s="20" t="s">
        <v>146</v>
      </c>
      <c r="C491" s="60">
        <v>5805</v>
      </c>
      <c r="D491" s="61" t="e">
        <v>#N/A</v>
      </c>
      <c r="E491" s="62" t="s">
        <v>246</v>
      </c>
      <c r="F491" s="21" t="s">
        <v>246</v>
      </c>
      <c r="G491" s="22" t="e">
        <v>#VALUE!</v>
      </c>
      <c r="H491" s="22" t="e">
        <f>'BV Calculs papier'!$G491*44/12</f>
        <v>#VALUE!</v>
      </c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spans="1:26" ht="15.75" customHeight="1" x14ac:dyDescent="0.15">
      <c r="A492" s="37" t="s">
        <v>733</v>
      </c>
      <c r="B492" s="23" t="s">
        <v>146</v>
      </c>
      <c r="C492" s="24">
        <v>8410</v>
      </c>
      <c r="D492" s="25" t="e">
        <v>#N/A</v>
      </c>
      <c r="E492" s="26" t="s">
        <v>246</v>
      </c>
      <c r="F492" s="27" t="s">
        <v>246</v>
      </c>
      <c r="G492" s="28" t="e">
        <v>#VALUE!</v>
      </c>
      <c r="H492" s="22" t="e">
        <f>'BV Calculs papier'!$G492*44/12</f>
        <v>#VALUE!</v>
      </c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spans="1:26" ht="15.75" customHeight="1" x14ac:dyDescent="0.15">
      <c r="A493" s="37" t="s">
        <v>734</v>
      </c>
      <c r="B493" s="20" t="s">
        <v>146</v>
      </c>
      <c r="C493" s="60">
        <v>9083</v>
      </c>
      <c r="D493" s="61" t="e">
        <v>#N/A</v>
      </c>
      <c r="E493" s="62" t="s">
        <v>246</v>
      </c>
      <c r="F493" s="21" t="s">
        <v>246</v>
      </c>
      <c r="G493" s="22" t="e">
        <v>#VALUE!</v>
      </c>
      <c r="H493" s="22" t="e">
        <f>'BV Calculs papier'!$G493*44/12</f>
        <v>#VALUE!</v>
      </c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spans="1:26" ht="15.75" customHeight="1" x14ac:dyDescent="0.15">
      <c r="A494" s="37" t="s">
        <v>735</v>
      </c>
      <c r="B494" s="23" t="s">
        <v>146</v>
      </c>
      <c r="C494" s="24">
        <v>9084</v>
      </c>
      <c r="D494" s="25" t="e">
        <v>#N/A</v>
      </c>
      <c r="E494" s="26" t="s">
        <v>246</v>
      </c>
      <c r="F494" s="27" t="s">
        <v>246</v>
      </c>
      <c r="G494" s="28" t="e">
        <v>#VALUE!</v>
      </c>
      <c r="H494" s="22" t="e">
        <f>'BV Calculs papier'!$G494*44/12</f>
        <v>#VALUE!</v>
      </c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spans="1:26" ht="15.75" customHeight="1" x14ac:dyDescent="0.15">
      <c r="A495" s="37" t="s">
        <v>736</v>
      </c>
      <c r="B495" s="20" t="s">
        <v>147</v>
      </c>
      <c r="C495" s="60">
        <v>8277</v>
      </c>
      <c r="D495" s="61" t="e">
        <v>#N/A</v>
      </c>
      <c r="E495" s="62" t="s">
        <v>246</v>
      </c>
      <c r="F495" s="21" t="s">
        <v>246</v>
      </c>
      <c r="G495" s="22" t="e">
        <v>#VALUE!</v>
      </c>
      <c r="H495" s="22" t="e">
        <f>'BV Calculs papier'!$G495*44/12</f>
        <v>#VALUE!</v>
      </c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spans="1:26" ht="15.75" customHeight="1" x14ac:dyDescent="0.15">
      <c r="A496" s="37" t="s">
        <v>737</v>
      </c>
      <c r="B496" s="23" t="s">
        <v>147</v>
      </c>
      <c r="C496" s="24">
        <v>9170</v>
      </c>
      <c r="D496" s="25" t="e">
        <v>#N/A</v>
      </c>
      <c r="E496" s="26" t="s">
        <v>246</v>
      </c>
      <c r="F496" s="27" t="s">
        <v>246</v>
      </c>
      <c r="G496" s="28" t="e">
        <v>#VALUE!</v>
      </c>
      <c r="H496" s="22" t="e">
        <f>'BV Calculs papier'!$G496*44/12</f>
        <v>#VALUE!</v>
      </c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spans="1:26" ht="15.75" customHeight="1" x14ac:dyDescent="0.15">
      <c r="A497" s="37" t="s">
        <v>738</v>
      </c>
      <c r="B497" s="20" t="s">
        <v>148</v>
      </c>
      <c r="C497" s="60">
        <v>9304</v>
      </c>
      <c r="D497" s="61" t="e">
        <v>#N/A</v>
      </c>
      <c r="E497" s="62" t="s">
        <v>246</v>
      </c>
      <c r="F497" s="21" t="s">
        <v>246</v>
      </c>
      <c r="G497" s="22" t="e">
        <v>#VALUE!</v>
      </c>
      <c r="H497" s="22" t="e">
        <f>'BV Calculs papier'!$G497*44/12</f>
        <v>#VALUE!</v>
      </c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spans="1:26" ht="15.75" customHeight="1" x14ac:dyDescent="0.15">
      <c r="A498" s="37" t="s">
        <v>739</v>
      </c>
      <c r="B498" s="23" t="s">
        <v>149</v>
      </c>
      <c r="C498" s="24">
        <v>3810</v>
      </c>
      <c r="D498" s="25" t="e">
        <v>#N/A</v>
      </c>
      <c r="E498" s="26" t="s">
        <v>246</v>
      </c>
      <c r="F498" s="27" t="s">
        <v>246</v>
      </c>
      <c r="G498" s="28" t="e">
        <v>#VALUE!</v>
      </c>
      <c r="H498" s="22" t="e">
        <f>'BV Calculs papier'!$G498*44/12</f>
        <v>#VALUE!</v>
      </c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spans="1:26" ht="15.75" customHeight="1" x14ac:dyDescent="0.15">
      <c r="A499" s="37" t="s">
        <v>740</v>
      </c>
      <c r="B499" s="20" t="s">
        <v>149</v>
      </c>
      <c r="C499" s="60">
        <v>5829</v>
      </c>
      <c r="D499" s="61" t="e">
        <v>#N/A</v>
      </c>
      <c r="E499" s="62" t="s">
        <v>246</v>
      </c>
      <c r="F499" s="21" t="s">
        <v>246</v>
      </c>
      <c r="G499" s="22" t="e">
        <v>#VALUE!</v>
      </c>
      <c r="H499" s="22" t="e">
        <f>'BV Calculs papier'!$G499*44/12</f>
        <v>#VALUE!</v>
      </c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spans="1:26" ht="15.75" customHeight="1" x14ac:dyDescent="0.15">
      <c r="A500" s="37" t="s">
        <v>741</v>
      </c>
      <c r="B500" s="23" t="s">
        <v>149</v>
      </c>
      <c r="C500" s="24">
        <v>5831</v>
      </c>
      <c r="D500" s="25" t="e">
        <v>#N/A</v>
      </c>
      <c r="E500" s="26" t="s">
        <v>246</v>
      </c>
      <c r="F500" s="27" t="s">
        <v>246</v>
      </c>
      <c r="G500" s="28" t="e">
        <v>#VALUE!</v>
      </c>
      <c r="H500" s="22" t="e">
        <f>'BV Calculs papier'!$G500*44/12</f>
        <v>#VALUE!</v>
      </c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spans="1:26" ht="15.75" customHeight="1" x14ac:dyDescent="0.15">
      <c r="A501" s="37" t="s">
        <v>742</v>
      </c>
      <c r="B501" s="20" t="s">
        <v>149</v>
      </c>
      <c r="C501" s="60">
        <v>7600</v>
      </c>
      <c r="D501" s="61" t="e">
        <v>#N/A</v>
      </c>
      <c r="E501" s="62" t="s">
        <v>246</v>
      </c>
      <c r="F501" s="21" t="s">
        <v>246</v>
      </c>
      <c r="G501" s="22" t="e">
        <v>#VALUE!</v>
      </c>
      <c r="H501" s="22" t="e">
        <f>'BV Calculs papier'!$G501*44/12</f>
        <v>#VALUE!</v>
      </c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spans="1:26" ht="15.75" customHeight="1" x14ac:dyDescent="0.15">
      <c r="A502" s="37" t="s">
        <v>743</v>
      </c>
      <c r="B502" s="23" t="s">
        <v>149</v>
      </c>
      <c r="C502" s="24">
        <v>8499</v>
      </c>
      <c r="D502" s="25" t="e">
        <v>#N/A</v>
      </c>
      <c r="E502" s="26" t="s">
        <v>246</v>
      </c>
      <c r="F502" s="27" t="s">
        <v>246</v>
      </c>
      <c r="G502" s="28" t="e">
        <v>#VALUE!</v>
      </c>
      <c r="H502" s="22" t="e">
        <f>'BV Calculs papier'!$G502*44/12</f>
        <v>#VALUE!</v>
      </c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spans="1:26" ht="15.75" customHeight="1" x14ac:dyDescent="0.15">
      <c r="A503" s="37" t="s">
        <v>744</v>
      </c>
      <c r="B503" s="20" t="s">
        <v>149</v>
      </c>
      <c r="C503" s="60">
        <v>8867</v>
      </c>
      <c r="D503" s="61" t="e">
        <v>#N/A</v>
      </c>
      <c r="E503" s="62" t="s">
        <v>246</v>
      </c>
      <c r="F503" s="21" t="s">
        <v>246</v>
      </c>
      <c r="G503" s="22" t="e">
        <v>#VALUE!</v>
      </c>
      <c r="H503" s="22" t="e">
        <f>'BV Calculs papier'!$G503*44/12</f>
        <v>#VALUE!</v>
      </c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spans="1:26" ht="15.75" customHeight="1" x14ac:dyDescent="0.15">
      <c r="A504" s="37" t="s">
        <v>745</v>
      </c>
      <c r="B504" s="23" t="s">
        <v>149</v>
      </c>
      <c r="C504" s="24">
        <v>9189</v>
      </c>
      <c r="D504" s="25" t="e">
        <v>#N/A</v>
      </c>
      <c r="E504" s="26" t="s">
        <v>246</v>
      </c>
      <c r="F504" s="27" t="s">
        <v>246</v>
      </c>
      <c r="G504" s="28" t="e">
        <v>#VALUE!</v>
      </c>
      <c r="H504" s="22" t="e">
        <f>'BV Calculs papier'!$G504*44/12</f>
        <v>#VALUE!</v>
      </c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spans="1:26" ht="15.75" customHeight="1" x14ac:dyDescent="0.15">
      <c r="A505" s="37" t="s">
        <v>746</v>
      </c>
      <c r="B505" s="20" t="s">
        <v>149</v>
      </c>
      <c r="C505" s="60">
        <v>9192</v>
      </c>
      <c r="D505" s="61" t="e">
        <v>#N/A</v>
      </c>
      <c r="E505" s="62" t="s">
        <v>246</v>
      </c>
      <c r="F505" s="21" t="s">
        <v>246</v>
      </c>
      <c r="G505" s="22" t="e">
        <v>#VALUE!</v>
      </c>
      <c r="H505" s="22" t="e">
        <f>'BV Calculs papier'!$G505*44/12</f>
        <v>#VALUE!</v>
      </c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spans="1:26" ht="15.75" customHeight="1" x14ac:dyDescent="0.15">
      <c r="A506" s="37" t="s">
        <v>747</v>
      </c>
      <c r="B506" s="23" t="s">
        <v>150</v>
      </c>
      <c r="C506" s="24">
        <v>5724</v>
      </c>
      <c r="D506" s="25" t="e">
        <v>#N/A</v>
      </c>
      <c r="E506" s="26" t="s">
        <v>246</v>
      </c>
      <c r="F506" s="27" t="s">
        <v>246</v>
      </c>
      <c r="G506" s="28" t="e">
        <v>#VALUE!</v>
      </c>
      <c r="H506" s="22" t="e">
        <f>'BV Calculs papier'!$G506*44/12</f>
        <v>#VALUE!</v>
      </c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spans="1:26" ht="15.75" customHeight="1" x14ac:dyDescent="0.15">
      <c r="A507" s="37" t="s">
        <v>748</v>
      </c>
      <c r="B507" s="20" t="s">
        <v>151</v>
      </c>
      <c r="C507" s="60">
        <v>8676</v>
      </c>
      <c r="D507" s="61" t="e">
        <v>#N/A</v>
      </c>
      <c r="E507" s="62" t="s">
        <v>246</v>
      </c>
      <c r="F507" s="21" t="s">
        <v>246</v>
      </c>
      <c r="G507" s="22" t="e">
        <v>#VALUE!</v>
      </c>
      <c r="H507" s="22" t="e">
        <f>'BV Calculs papier'!$G507*44/12</f>
        <v>#VALUE!</v>
      </c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spans="1:26" ht="15.75" customHeight="1" x14ac:dyDescent="0.15">
      <c r="A508" s="37" t="s">
        <v>749</v>
      </c>
      <c r="B508" s="23" t="s">
        <v>152</v>
      </c>
      <c r="C508" s="24">
        <v>7253</v>
      </c>
      <c r="D508" s="25" t="e">
        <v>#N/A</v>
      </c>
      <c r="E508" s="26" t="s">
        <v>246</v>
      </c>
      <c r="F508" s="27" t="s">
        <v>246</v>
      </c>
      <c r="G508" s="28" t="e">
        <v>#VALUE!</v>
      </c>
      <c r="H508" s="22" t="e">
        <f>'BV Calculs papier'!$G508*44/12</f>
        <v>#VALUE!</v>
      </c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spans="1:26" ht="15.75" customHeight="1" x14ac:dyDescent="0.15">
      <c r="A509" s="37" t="s">
        <v>750</v>
      </c>
      <c r="B509" s="20" t="s">
        <v>153</v>
      </c>
      <c r="C509" s="60">
        <v>9195</v>
      </c>
      <c r="D509" s="61" t="e">
        <v>#N/A</v>
      </c>
      <c r="E509" s="62" t="s">
        <v>246</v>
      </c>
      <c r="F509" s="21" t="s">
        <v>246</v>
      </c>
      <c r="G509" s="22" t="e">
        <v>#VALUE!</v>
      </c>
      <c r="H509" s="22" t="e">
        <f>'BV Calculs papier'!$G509*44/12</f>
        <v>#VALUE!</v>
      </c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spans="1:26" ht="15.75" customHeight="1" x14ac:dyDescent="0.15">
      <c r="A510" s="37" t="s">
        <v>751</v>
      </c>
      <c r="B510" s="23" t="s">
        <v>154</v>
      </c>
      <c r="C510" s="24">
        <v>6325</v>
      </c>
      <c r="D510" s="25" t="e">
        <v>#N/A</v>
      </c>
      <c r="E510" s="26" t="s">
        <v>246</v>
      </c>
      <c r="F510" s="27" t="s">
        <v>246</v>
      </c>
      <c r="G510" s="28" t="e">
        <v>#VALUE!</v>
      </c>
      <c r="H510" s="22" t="e">
        <f>'BV Calculs papier'!$G510*44/12</f>
        <v>#VALUE!</v>
      </c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spans="1:26" ht="15.75" customHeight="1" x14ac:dyDescent="0.15">
      <c r="A511" s="37" t="s">
        <v>752</v>
      </c>
      <c r="B511" s="20" t="s">
        <v>155</v>
      </c>
      <c r="C511" s="60">
        <v>9830</v>
      </c>
      <c r="D511" s="61" t="e">
        <v>#N/A</v>
      </c>
      <c r="E511" s="62" t="s">
        <v>246</v>
      </c>
      <c r="F511" s="21" t="s">
        <v>246</v>
      </c>
      <c r="G511" s="22" t="e">
        <v>#VALUE!</v>
      </c>
      <c r="H511" s="22" t="e">
        <f>'BV Calculs papier'!$G511*44/12</f>
        <v>#VALUE!</v>
      </c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spans="1:26" ht="15.75" customHeight="1" x14ac:dyDescent="0.15">
      <c r="A512" s="37" t="s">
        <v>753</v>
      </c>
      <c r="B512" s="23" t="s">
        <v>127</v>
      </c>
      <c r="C512" s="24">
        <v>2643</v>
      </c>
      <c r="D512" s="25" t="e">
        <v>#N/A</v>
      </c>
      <c r="E512" s="26" t="s">
        <v>246</v>
      </c>
      <c r="F512" s="27" t="s">
        <v>246</v>
      </c>
      <c r="G512" s="28" t="e">
        <v>#VALUE!</v>
      </c>
      <c r="H512" s="22" t="e">
        <f>'BV Calculs papier'!$G512*44/12</f>
        <v>#VALUE!</v>
      </c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spans="1:26" ht="15.75" customHeight="1" x14ac:dyDescent="0.15">
      <c r="A513" s="37" t="s">
        <v>754</v>
      </c>
      <c r="B513" s="20" t="s">
        <v>127</v>
      </c>
      <c r="C513" s="60">
        <v>3842</v>
      </c>
      <c r="D513" s="61" t="e">
        <v>#N/A</v>
      </c>
      <c r="E513" s="62" t="s">
        <v>246</v>
      </c>
      <c r="F513" s="21" t="s">
        <v>246</v>
      </c>
      <c r="G513" s="22" t="e">
        <v>#VALUE!</v>
      </c>
      <c r="H513" s="22" t="e">
        <f>'BV Calculs papier'!$G513*44/12</f>
        <v>#VALUE!</v>
      </c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spans="1:26" ht="15.75" customHeight="1" x14ac:dyDescent="0.15">
      <c r="A514" s="37" t="s">
        <v>755</v>
      </c>
      <c r="B514" s="23" t="s">
        <v>127</v>
      </c>
      <c r="C514" s="24">
        <v>5701</v>
      </c>
      <c r="D514" s="25" t="e">
        <v>#N/A</v>
      </c>
      <c r="E514" s="26" t="s">
        <v>246</v>
      </c>
      <c r="F514" s="27" t="s">
        <v>246</v>
      </c>
      <c r="G514" s="28" t="e">
        <v>#VALUE!</v>
      </c>
      <c r="H514" s="22" t="e">
        <f>'BV Calculs papier'!$G514*44/12</f>
        <v>#VALUE!</v>
      </c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spans="1:26" ht="15.75" customHeight="1" x14ac:dyDescent="0.15">
      <c r="A515" s="37" t="s">
        <v>756</v>
      </c>
      <c r="B515" s="20" t="s">
        <v>127</v>
      </c>
      <c r="C515" s="60">
        <v>5707</v>
      </c>
      <c r="D515" s="61" t="e">
        <v>#N/A</v>
      </c>
      <c r="E515" s="62" t="s">
        <v>246</v>
      </c>
      <c r="F515" s="21" t="s">
        <v>246</v>
      </c>
      <c r="G515" s="22" t="e">
        <v>#VALUE!</v>
      </c>
      <c r="H515" s="22" t="e">
        <f>'BV Calculs papier'!$G515*44/12</f>
        <v>#VALUE!</v>
      </c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spans="1:26" ht="15.75" customHeight="1" x14ac:dyDescent="0.15">
      <c r="A516" s="37" t="s">
        <v>757</v>
      </c>
      <c r="B516" s="23" t="s">
        <v>127</v>
      </c>
      <c r="C516" s="24">
        <v>8040</v>
      </c>
      <c r="D516" s="25" t="e">
        <v>#N/A</v>
      </c>
      <c r="E516" s="26" t="s">
        <v>246</v>
      </c>
      <c r="F516" s="27" t="s">
        <v>246</v>
      </c>
      <c r="G516" s="28" t="e">
        <v>#VALUE!</v>
      </c>
      <c r="H516" s="22" t="e">
        <f>'BV Calculs papier'!$G516*44/12</f>
        <v>#VALUE!</v>
      </c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spans="1:26" ht="15.75" customHeight="1" x14ac:dyDescent="0.15">
      <c r="A517" s="37" t="s">
        <v>758</v>
      </c>
      <c r="B517" s="20" t="s">
        <v>127</v>
      </c>
      <c r="C517" s="60">
        <v>8581</v>
      </c>
      <c r="D517" s="61" t="e">
        <v>#N/A</v>
      </c>
      <c r="E517" s="62" t="s">
        <v>246</v>
      </c>
      <c r="F517" s="21" t="s">
        <v>246</v>
      </c>
      <c r="G517" s="22" t="e">
        <v>#VALUE!</v>
      </c>
      <c r="H517" s="22" t="e">
        <f>'BV Calculs papier'!$G517*44/12</f>
        <v>#VALUE!</v>
      </c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spans="1:26" ht="15.75" customHeight="1" x14ac:dyDescent="0.15">
      <c r="A518" s="37" t="s">
        <v>759</v>
      </c>
      <c r="B518" s="23" t="s">
        <v>127</v>
      </c>
      <c r="C518" s="24">
        <v>9024</v>
      </c>
      <c r="D518" s="25" t="e">
        <v>#N/A</v>
      </c>
      <c r="E518" s="26" t="s">
        <v>246</v>
      </c>
      <c r="F518" s="27" t="s">
        <v>246</v>
      </c>
      <c r="G518" s="28" t="e">
        <v>#VALUE!</v>
      </c>
      <c r="H518" s="22" t="e">
        <f>'BV Calculs papier'!$G518*44/12</f>
        <v>#VALUE!</v>
      </c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spans="1:26" ht="15.75" customHeight="1" x14ac:dyDescent="0.15">
      <c r="A519" s="37" t="s">
        <v>760</v>
      </c>
      <c r="B519" s="20" t="s">
        <v>127</v>
      </c>
      <c r="C519" s="60">
        <v>9029</v>
      </c>
      <c r="D519" s="61" t="e">
        <v>#N/A</v>
      </c>
      <c r="E519" s="62" t="s">
        <v>246</v>
      </c>
      <c r="F519" s="21" t="s">
        <v>246</v>
      </c>
      <c r="G519" s="22" t="e">
        <v>#VALUE!</v>
      </c>
      <c r="H519" s="22" t="e">
        <f>'BV Calculs papier'!$G519*44/12</f>
        <v>#VALUE!</v>
      </c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spans="1:26" ht="15.75" customHeight="1" x14ac:dyDescent="0.15">
      <c r="A520" s="37" t="s">
        <v>761</v>
      </c>
      <c r="B520" s="23" t="s">
        <v>127</v>
      </c>
      <c r="C520" s="24">
        <v>9653</v>
      </c>
      <c r="D520" s="25" t="e">
        <v>#N/A</v>
      </c>
      <c r="E520" s="26" t="s">
        <v>246</v>
      </c>
      <c r="F520" s="27" t="s">
        <v>246</v>
      </c>
      <c r="G520" s="28" t="e">
        <v>#VALUE!</v>
      </c>
      <c r="H520" s="22" t="e">
        <f>'BV Calculs papier'!$G520*44/12</f>
        <v>#VALUE!</v>
      </c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spans="1:26" ht="15.75" customHeight="1" x14ac:dyDescent="0.15">
      <c r="A521" s="37" t="s">
        <v>762</v>
      </c>
      <c r="B521" s="20" t="s">
        <v>157</v>
      </c>
      <c r="C521" s="60">
        <v>3828</v>
      </c>
      <c r="D521" s="61" t="e">
        <v>#N/A</v>
      </c>
      <c r="E521" s="62" t="s">
        <v>246</v>
      </c>
      <c r="F521" s="21" t="s">
        <v>246</v>
      </c>
      <c r="G521" s="22" t="e">
        <v>#VALUE!</v>
      </c>
      <c r="H521" s="22" t="e">
        <f>'BV Calculs papier'!$G521*44/12</f>
        <v>#VALUE!</v>
      </c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spans="1:26" ht="15.75" customHeight="1" x14ac:dyDescent="0.15">
      <c r="A522" s="37" t="s">
        <v>763</v>
      </c>
      <c r="B522" s="23" t="s">
        <v>157</v>
      </c>
      <c r="C522" s="24">
        <v>5814</v>
      </c>
      <c r="D522" s="25" t="e">
        <v>#N/A</v>
      </c>
      <c r="E522" s="26" t="s">
        <v>246</v>
      </c>
      <c r="F522" s="27" t="s">
        <v>246</v>
      </c>
      <c r="G522" s="28" t="e">
        <v>#VALUE!</v>
      </c>
      <c r="H522" s="22" t="e">
        <f>'BV Calculs papier'!$G522*44/12</f>
        <v>#VALUE!</v>
      </c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spans="1:26" ht="15.75" customHeight="1" x14ac:dyDescent="0.15">
      <c r="A523" s="37" t="s">
        <v>764</v>
      </c>
      <c r="B523" s="20" t="s">
        <v>157</v>
      </c>
      <c r="C523" s="60">
        <v>8530</v>
      </c>
      <c r="D523" s="61" t="e">
        <v>#N/A</v>
      </c>
      <c r="E523" s="62" t="s">
        <v>246</v>
      </c>
      <c r="F523" s="21" t="s">
        <v>246</v>
      </c>
      <c r="G523" s="22" t="e">
        <v>#VALUE!</v>
      </c>
      <c r="H523" s="22" t="e">
        <f>'BV Calculs papier'!$G523*44/12</f>
        <v>#VALUE!</v>
      </c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spans="1:26" ht="15.75" customHeight="1" x14ac:dyDescent="0.15">
      <c r="A524" s="37" t="s">
        <v>765</v>
      </c>
      <c r="B524" s="23" t="s">
        <v>157</v>
      </c>
      <c r="C524" s="24">
        <v>9085</v>
      </c>
      <c r="D524" s="25" t="e">
        <v>#N/A</v>
      </c>
      <c r="E524" s="26" t="s">
        <v>246</v>
      </c>
      <c r="F524" s="27" t="s">
        <v>246</v>
      </c>
      <c r="G524" s="28" t="e">
        <v>#VALUE!</v>
      </c>
      <c r="H524" s="22" t="e">
        <f>'BV Calculs papier'!$G524*44/12</f>
        <v>#VALUE!</v>
      </c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spans="1:26" ht="15.75" customHeight="1" x14ac:dyDescent="0.15">
      <c r="A525" s="37" t="s">
        <v>766</v>
      </c>
      <c r="B525" s="20" t="s">
        <v>157</v>
      </c>
      <c r="C525" s="60">
        <v>9469</v>
      </c>
      <c r="D525" s="61" t="e">
        <v>#N/A</v>
      </c>
      <c r="E525" s="62" t="s">
        <v>246</v>
      </c>
      <c r="F525" s="21" t="s">
        <v>246</v>
      </c>
      <c r="G525" s="22" t="e">
        <v>#VALUE!</v>
      </c>
      <c r="H525" s="22" t="e">
        <f>'BV Calculs papier'!$G525*44/12</f>
        <v>#VALUE!</v>
      </c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spans="1:26" ht="15.75" customHeight="1" x14ac:dyDescent="0.15">
      <c r="A526" s="37" t="s">
        <v>767</v>
      </c>
      <c r="B526" s="23" t="s">
        <v>157</v>
      </c>
      <c r="C526" s="24">
        <v>9657</v>
      </c>
      <c r="D526" s="25" t="e">
        <v>#N/A</v>
      </c>
      <c r="E526" s="26" t="s">
        <v>246</v>
      </c>
      <c r="F526" s="27" t="s">
        <v>246</v>
      </c>
      <c r="G526" s="28" t="e">
        <v>#VALUE!</v>
      </c>
      <c r="H526" s="22" t="e">
        <f>'BV Calculs papier'!$G526*44/12</f>
        <v>#VALUE!</v>
      </c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spans="1:26" ht="15.75" customHeight="1" x14ac:dyDescent="0.15">
      <c r="A527" s="37" t="s">
        <v>768</v>
      </c>
      <c r="B527" s="20" t="s">
        <v>159</v>
      </c>
      <c r="C527" s="60">
        <v>3001</v>
      </c>
      <c r="D527" s="61" t="e">
        <v>#N/A</v>
      </c>
      <c r="E527" s="62" t="s">
        <v>246</v>
      </c>
      <c r="F527" s="21" t="s">
        <v>246</v>
      </c>
      <c r="G527" s="22" t="e">
        <v>#VALUE!</v>
      </c>
      <c r="H527" s="22" t="e">
        <f>'BV Calculs papier'!$G527*44/12</f>
        <v>#VALUE!</v>
      </c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spans="1:26" ht="15.75" customHeight="1" x14ac:dyDescent="0.15">
      <c r="A528" s="37" t="s">
        <v>769</v>
      </c>
      <c r="B528" s="23" t="s">
        <v>159</v>
      </c>
      <c r="C528" s="24">
        <v>3008</v>
      </c>
      <c r="D528" s="25" t="e">
        <v>#N/A</v>
      </c>
      <c r="E528" s="26" t="s">
        <v>246</v>
      </c>
      <c r="F528" s="27" t="s">
        <v>246</v>
      </c>
      <c r="G528" s="28" t="e">
        <v>#VALUE!</v>
      </c>
      <c r="H528" s="22" t="e">
        <f>'BV Calculs papier'!$G528*44/12</f>
        <v>#VALUE!</v>
      </c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spans="1:26" ht="15.75" customHeight="1" x14ac:dyDescent="0.15">
      <c r="A529" s="37" t="s">
        <v>770</v>
      </c>
      <c r="B529" s="20" t="s">
        <v>159</v>
      </c>
      <c r="C529" s="60">
        <v>3019</v>
      </c>
      <c r="D529" s="61" t="e">
        <v>#N/A</v>
      </c>
      <c r="E529" s="62" t="s">
        <v>246</v>
      </c>
      <c r="F529" s="21" t="s">
        <v>246</v>
      </c>
      <c r="G529" s="22" t="e">
        <v>#VALUE!</v>
      </c>
      <c r="H529" s="22" t="e">
        <f>'BV Calculs papier'!$G529*44/12</f>
        <v>#VALUE!</v>
      </c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spans="1:26" ht="15.75" customHeight="1" x14ac:dyDescent="0.15">
      <c r="A530" s="37" t="s">
        <v>771</v>
      </c>
      <c r="B530" s="23" t="s">
        <v>159</v>
      </c>
      <c r="C530" s="24">
        <v>3026</v>
      </c>
      <c r="D530" s="25" t="e">
        <v>#N/A</v>
      </c>
      <c r="E530" s="26" t="s">
        <v>246</v>
      </c>
      <c r="F530" s="27" t="s">
        <v>246</v>
      </c>
      <c r="G530" s="28" t="e">
        <v>#VALUE!</v>
      </c>
      <c r="H530" s="22" t="e">
        <f>'BV Calculs papier'!$G530*44/12</f>
        <v>#VALUE!</v>
      </c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spans="1:26" ht="15.75" customHeight="1" x14ac:dyDescent="0.15">
      <c r="A531" s="37" t="s">
        <v>772</v>
      </c>
      <c r="B531" s="20" t="s">
        <v>159</v>
      </c>
      <c r="C531" s="60">
        <v>3808</v>
      </c>
      <c r="D531" s="61" t="e">
        <v>#N/A</v>
      </c>
      <c r="E531" s="62" t="s">
        <v>246</v>
      </c>
      <c r="F531" s="21" t="s">
        <v>246</v>
      </c>
      <c r="G531" s="22" t="e">
        <v>#VALUE!</v>
      </c>
      <c r="H531" s="22" t="e">
        <f>'BV Calculs papier'!$G531*44/12</f>
        <v>#VALUE!</v>
      </c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spans="1:26" ht="15.75" customHeight="1" x14ac:dyDescent="0.15">
      <c r="A532" s="37" t="s">
        <v>773</v>
      </c>
      <c r="B532" s="23" t="s">
        <v>159</v>
      </c>
      <c r="C532" s="24">
        <v>7353</v>
      </c>
      <c r="D532" s="25" t="e">
        <v>#N/A</v>
      </c>
      <c r="E532" s="26" t="s">
        <v>246</v>
      </c>
      <c r="F532" s="27" t="s">
        <v>246</v>
      </c>
      <c r="G532" s="28" t="e">
        <v>#VALUE!</v>
      </c>
      <c r="H532" s="22" t="e">
        <f>'BV Calculs papier'!$G532*44/12</f>
        <v>#VALUE!</v>
      </c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spans="1:26" ht="15.75" customHeight="1" x14ac:dyDescent="0.15">
      <c r="A533" s="37" t="s">
        <v>774</v>
      </c>
      <c r="B533" s="20" t="s">
        <v>159</v>
      </c>
      <c r="C533" s="60">
        <v>7556</v>
      </c>
      <c r="D533" s="61" t="e">
        <v>#N/A</v>
      </c>
      <c r="E533" s="62" t="s">
        <v>246</v>
      </c>
      <c r="F533" s="21" t="s">
        <v>246</v>
      </c>
      <c r="G533" s="22" t="e">
        <v>#VALUE!</v>
      </c>
      <c r="H533" s="22" t="e">
        <f>'BV Calculs papier'!$G533*44/12</f>
        <v>#VALUE!</v>
      </c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spans="1:26" ht="15.75" customHeight="1" x14ac:dyDescent="0.15">
      <c r="A534" s="37" t="s">
        <v>775</v>
      </c>
      <c r="B534" s="23" t="s">
        <v>159</v>
      </c>
      <c r="C534" s="24">
        <v>8578</v>
      </c>
      <c r="D534" s="25" t="e">
        <v>#N/A</v>
      </c>
      <c r="E534" s="26" t="s">
        <v>246</v>
      </c>
      <c r="F534" s="27" t="s">
        <v>246</v>
      </c>
      <c r="G534" s="28" t="e">
        <v>#VALUE!</v>
      </c>
      <c r="H534" s="22" t="e">
        <f>'BV Calculs papier'!$G534*44/12</f>
        <v>#VALUE!</v>
      </c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spans="1:26" ht="15.75" customHeight="1" x14ac:dyDescent="0.15">
      <c r="A535" s="37" t="s">
        <v>776</v>
      </c>
      <c r="B535" s="20" t="s">
        <v>159</v>
      </c>
      <c r="C535" s="60">
        <v>8733</v>
      </c>
      <c r="D535" s="61" t="e">
        <v>#N/A</v>
      </c>
      <c r="E535" s="62" t="s">
        <v>246</v>
      </c>
      <c r="F535" s="21" t="s">
        <v>246</v>
      </c>
      <c r="G535" s="22" t="e">
        <v>#VALUE!</v>
      </c>
      <c r="H535" s="22" t="e">
        <f>'BV Calculs papier'!$G535*44/12</f>
        <v>#VALUE!</v>
      </c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spans="1:26" ht="15.75" customHeight="1" x14ac:dyDescent="0.15">
      <c r="A536" s="37" t="s">
        <v>777</v>
      </c>
      <c r="B536" s="23" t="s">
        <v>159</v>
      </c>
      <c r="C536" s="24">
        <v>9202</v>
      </c>
      <c r="D536" s="25" t="e">
        <v>#N/A</v>
      </c>
      <c r="E536" s="26" t="s">
        <v>246</v>
      </c>
      <c r="F536" s="27" t="s">
        <v>246</v>
      </c>
      <c r="G536" s="28" t="e">
        <v>#VALUE!</v>
      </c>
      <c r="H536" s="22" t="e">
        <f>'BV Calculs papier'!$G536*44/12</f>
        <v>#VALUE!</v>
      </c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spans="1:26" ht="15.75" customHeight="1" x14ac:dyDescent="0.15">
      <c r="A537" s="37" t="s">
        <v>778</v>
      </c>
      <c r="B537" s="20" t="s">
        <v>159</v>
      </c>
      <c r="C537" s="60">
        <v>9203</v>
      </c>
      <c r="D537" s="61" t="e">
        <v>#N/A</v>
      </c>
      <c r="E537" s="62" t="s">
        <v>246</v>
      </c>
      <c r="F537" s="21" t="s">
        <v>246</v>
      </c>
      <c r="G537" s="22" t="e">
        <v>#VALUE!</v>
      </c>
      <c r="H537" s="22" t="e">
        <f>'BV Calculs papier'!$G537*44/12</f>
        <v>#VALUE!</v>
      </c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spans="1:26" ht="15.75" customHeight="1" x14ac:dyDescent="0.15">
      <c r="A538" s="37" t="s">
        <v>779</v>
      </c>
      <c r="B538" s="23" t="s">
        <v>160</v>
      </c>
      <c r="C538" s="24">
        <v>3103</v>
      </c>
      <c r="D538" s="25" t="e">
        <v>#N/A</v>
      </c>
      <c r="E538" s="26" t="s">
        <v>246</v>
      </c>
      <c r="F538" s="27" t="s">
        <v>246</v>
      </c>
      <c r="G538" s="28" t="e">
        <v>#VALUE!</v>
      </c>
      <c r="H538" s="22" t="e">
        <f>'BV Calculs papier'!$G538*44/12</f>
        <v>#VALUE!</v>
      </c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spans="1:26" ht="15.75" customHeight="1" x14ac:dyDescent="0.15">
      <c r="A539" s="37" t="s">
        <v>780</v>
      </c>
      <c r="B539" s="20" t="s">
        <v>160</v>
      </c>
      <c r="C539" s="60">
        <v>7560</v>
      </c>
      <c r="D539" s="61" t="e">
        <v>#N/A</v>
      </c>
      <c r="E539" s="62" t="s">
        <v>246</v>
      </c>
      <c r="F539" s="21" t="s">
        <v>246</v>
      </c>
      <c r="G539" s="22" t="e">
        <v>#VALUE!</v>
      </c>
      <c r="H539" s="22" t="e">
        <f>'BV Calculs papier'!$G539*44/12</f>
        <v>#VALUE!</v>
      </c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spans="1:26" ht="15.75" customHeight="1" x14ac:dyDescent="0.15">
      <c r="A540" s="37" t="s">
        <v>781</v>
      </c>
      <c r="B540" s="23" t="s">
        <v>160</v>
      </c>
      <c r="C540" s="24">
        <v>8856</v>
      </c>
      <c r="D540" s="25" t="e">
        <v>#N/A</v>
      </c>
      <c r="E540" s="26" t="s">
        <v>246</v>
      </c>
      <c r="F540" s="27" t="s">
        <v>246</v>
      </c>
      <c r="G540" s="28" t="e">
        <v>#VALUE!</v>
      </c>
      <c r="H540" s="22" t="e">
        <f>'BV Calculs papier'!$G540*44/12</f>
        <v>#VALUE!</v>
      </c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spans="1:26" ht="15.75" customHeight="1" x14ac:dyDescent="0.15">
      <c r="A541" s="37" t="s">
        <v>782</v>
      </c>
      <c r="B541" s="20" t="s">
        <v>160</v>
      </c>
      <c r="C541" s="60">
        <v>9205</v>
      </c>
      <c r="D541" s="61" t="e">
        <v>#N/A</v>
      </c>
      <c r="E541" s="62" t="s">
        <v>246</v>
      </c>
      <c r="F541" s="21" t="s">
        <v>246</v>
      </c>
      <c r="G541" s="22" t="e">
        <v>#VALUE!</v>
      </c>
      <c r="H541" s="22" t="e">
        <f>'BV Calculs papier'!$G541*44/12</f>
        <v>#VALUE!</v>
      </c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spans="1:26" ht="15.75" customHeight="1" x14ac:dyDescent="0.15">
      <c r="A542" s="37" t="s">
        <v>783</v>
      </c>
      <c r="B542" s="23" t="s">
        <v>160</v>
      </c>
      <c r="C542" s="24">
        <v>9213</v>
      </c>
      <c r="D542" s="25" t="e">
        <v>#N/A</v>
      </c>
      <c r="E542" s="26" t="s">
        <v>246</v>
      </c>
      <c r="F542" s="27" t="s">
        <v>246</v>
      </c>
      <c r="G542" s="28" t="e">
        <v>#VALUE!</v>
      </c>
      <c r="H542" s="22" t="e">
        <f>'BV Calculs papier'!$G542*44/12</f>
        <v>#VALUE!</v>
      </c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spans="1:26" ht="15.75" customHeight="1" x14ac:dyDescent="0.15">
      <c r="A543" s="37" t="s">
        <v>784</v>
      </c>
      <c r="B543" s="20" t="s">
        <v>160</v>
      </c>
      <c r="C543" s="60">
        <v>9316</v>
      </c>
      <c r="D543" s="61" t="e">
        <v>#N/A</v>
      </c>
      <c r="E543" s="62" t="s">
        <v>246</v>
      </c>
      <c r="F543" s="21" t="s">
        <v>246</v>
      </c>
      <c r="G543" s="22" t="e">
        <v>#VALUE!</v>
      </c>
      <c r="H543" s="22" t="e">
        <f>'BV Calculs papier'!$G543*44/12</f>
        <v>#VALUE!</v>
      </c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spans="1:26" ht="15.75" customHeight="1" x14ac:dyDescent="0.15">
      <c r="A544" s="37" t="s">
        <v>785</v>
      </c>
      <c r="B544" s="23" t="s">
        <v>161</v>
      </c>
      <c r="C544" s="24">
        <v>3829</v>
      </c>
      <c r="D544" s="25" t="e">
        <v>#N/A</v>
      </c>
      <c r="E544" s="26" t="s">
        <v>246</v>
      </c>
      <c r="F544" s="27" t="s">
        <v>246</v>
      </c>
      <c r="G544" s="28" t="e">
        <v>#VALUE!</v>
      </c>
      <c r="H544" s="22" t="e">
        <f>'BV Calculs papier'!$G544*44/12</f>
        <v>#VALUE!</v>
      </c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spans="1:26" ht="15.75" customHeight="1" x14ac:dyDescent="0.15">
      <c r="A545" s="37" t="s">
        <v>786</v>
      </c>
      <c r="B545" s="20" t="s">
        <v>161</v>
      </c>
      <c r="C545" s="60">
        <v>5835</v>
      </c>
      <c r="D545" s="61" t="e">
        <v>#N/A</v>
      </c>
      <c r="E545" s="62" t="s">
        <v>246</v>
      </c>
      <c r="F545" s="21" t="s">
        <v>246</v>
      </c>
      <c r="G545" s="22" t="e">
        <v>#VALUE!</v>
      </c>
      <c r="H545" s="22" t="e">
        <f>'BV Calculs papier'!$G545*44/12</f>
        <v>#VALUE!</v>
      </c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spans="1:26" ht="15.75" customHeight="1" x14ac:dyDescent="0.15">
      <c r="A546" s="37" t="s">
        <v>787</v>
      </c>
      <c r="B546" s="23" t="s">
        <v>161</v>
      </c>
      <c r="C546" s="24">
        <v>8086</v>
      </c>
      <c r="D546" s="25" t="e">
        <v>#N/A</v>
      </c>
      <c r="E546" s="26" t="s">
        <v>246</v>
      </c>
      <c r="F546" s="27" t="s">
        <v>246</v>
      </c>
      <c r="G546" s="28" t="e">
        <v>#VALUE!</v>
      </c>
      <c r="H546" s="22" t="e">
        <f>'BV Calculs papier'!$G546*44/12</f>
        <v>#VALUE!</v>
      </c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spans="1:26" ht="15.75" customHeight="1" x14ac:dyDescent="0.15">
      <c r="A547" s="37" t="s">
        <v>788</v>
      </c>
      <c r="B547" s="20" t="s">
        <v>161</v>
      </c>
      <c r="C547" s="60">
        <v>8305</v>
      </c>
      <c r="D547" s="61" t="e">
        <v>#N/A</v>
      </c>
      <c r="E547" s="62" t="s">
        <v>246</v>
      </c>
      <c r="F547" s="21" t="s">
        <v>246</v>
      </c>
      <c r="G547" s="22" t="e">
        <v>#VALUE!</v>
      </c>
      <c r="H547" s="22" t="e">
        <f>'BV Calculs papier'!$G547*44/12</f>
        <v>#VALUE!</v>
      </c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spans="1:26" ht="15.75" customHeight="1" x14ac:dyDescent="0.15">
      <c r="A548" s="37" t="s">
        <v>789</v>
      </c>
      <c r="B548" s="23" t="s">
        <v>161</v>
      </c>
      <c r="C548" s="24">
        <v>8666</v>
      </c>
      <c r="D548" s="25" t="e">
        <v>#N/A</v>
      </c>
      <c r="E548" s="26" t="s">
        <v>246</v>
      </c>
      <c r="F548" s="27" t="s">
        <v>246</v>
      </c>
      <c r="G548" s="28" t="e">
        <v>#VALUE!</v>
      </c>
      <c r="H548" s="22" t="e">
        <f>'BV Calculs papier'!$G548*44/12</f>
        <v>#VALUE!</v>
      </c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spans="1:26" ht="15.75" customHeight="1" x14ac:dyDescent="0.15">
      <c r="A549" s="37" t="s">
        <v>790</v>
      </c>
      <c r="B549" s="20" t="s">
        <v>161</v>
      </c>
      <c r="C549" s="60">
        <v>8874</v>
      </c>
      <c r="D549" s="61" t="e">
        <v>#N/A</v>
      </c>
      <c r="E549" s="62" t="s">
        <v>246</v>
      </c>
      <c r="F549" s="21" t="s">
        <v>246</v>
      </c>
      <c r="G549" s="22" t="e">
        <v>#VALUE!</v>
      </c>
      <c r="H549" s="22" t="e">
        <f>'BV Calculs papier'!$G549*44/12</f>
        <v>#VALUE!</v>
      </c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spans="1:26" ht="15.75" customHeight="1" x14ac:dyDescent="0.15">
      <c r="A550" s="37" t="s">
        <v>791</v>
      </c>
      <c r="B550" s="23" t="s">
        <v>161</v>
      </c>
      <c r="C550" s="24">
        <v>9112</v>
      </c>
      <c r="D550" s="25" t="e">
        <v>#N/A</v>
      </c>
      <c r="E550" s="26" t="s">
        <v>246</v>
      </c>
      <c r="F550" s="27" t="s">
        <v>246</v>
      </c>
      <c r="G550" s="28" t="e">
        <v>#VALUE!</v>
      </c>
      <c r="H550" s="22" t="e">
        <f>'BV Calculs papier'!$G550*44/12</f>
        <v>#VALUE!</v>
      </c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spans="1:26" ht="15.75" customHeight="1" x14ac:dyDescent="0.15">
      <c r="A551" s="37" t="s">
        <v>792</v>
      </c>
      <c r="B551" s="20" t="s">
        <v>162</v>
      </c>
      <c r="C551" s="60">
        <v>9032</v>
      </c>
      <c r="D551" s="61" t="e">
        <v>#N/A</v>
      </c>
      <c r="E551" s="62" t="s">
        <v>246</v>
      </c>
      <c r="F551" s="21" t="s">
        <v>246</v>
      </c>
      <c r="G551" s="22" t="e">
        <v>#VALUE!</v>
      </c>
      <c r="H551" s="22" t="e">
        <f>'BV Calculs papier'!$G551*44/12</f>
        <v>#VALUE!</v>
      </c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spans="1:26" ht="15.75" customHeight="1" x14ac:dyDescent="0.15">
      <c r="A552" s="37" t="s">
        <v>793</v>
      </c>
      <c r="B552" s="23" t="s">
        <v>163</v>
      </c>
      <c r="C552" s="24">
        <v>5711</v>
      </c>
      <c r="D552" s="25" t="e">
        <v>#N/A</v>
      </c>
      <c r="E552" s="26" t="s">
        <v>246</v>
      </c>
      <c r="F552" s="27" t="s">
        <v>246</v>
      </c>
      <c r="G552" s="28" t="e">
        <v>#VALUE!</v>
      </c>
      <c r="H552" s="22" t="e">
        <f>'BV Calculs papier'!$G552*44/12</f>
        <v>#VALUE!</v>
      </c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spans="1:26" ht="15.75" customHeight="1" x14ac:dyDescent="0.15">
      <c r="A553" s="37" t="s">
        <v>794</v>
      </c>
      <c r="B553" s="20" t="s">
        <v>163</v>
      </c>
      <c r="C553" s="60">
        <v>9034</v>
      </c>
      <c r="D553" s="61" t="e">
        <v>#N/A</v>
      </c>
      <c r="E553" s="62" t="s">
        <v>246</v>
      </c>
      <c r="F553" s="21" t="s">
        <v>246</v>
      </c>
      <c r="G553" s="22" t="e">
        <v>#VALUE!</v>
      </c>
      <c r="H553" s="22" t="e">
        <f>'BV Calculs papier'!$G553*44/12</f>
        <v>#VALUE!</v>
      </c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spans="1:26" ht="15.75" customHeight="1" x14ac:dyDescent="0.15">
      <c r="A554" s="37" t="s">
        <v>795</v>
      </c>
      <c r="B554" s="23" t="s">
        <v>164</v>
      </c>
      <c r="C554" s="24">
        <v>3830</v>
      </c>
      <c r="D554" s="25" t="e">
        <v>#N/A</v>
      </c>
      <c r="E554" s="26" t="s">
        <v>246</v>
      </c>
      <c r="F554" s="27" t="s">
        <v>246</v>
      </c>
      <c r="G554" s="28" t="e">
        <v>#VALUE!</v>
      </c>
      <c r="H554" s="22" t="e">
        <f>'BV Calculs papier'!$G554*44/12</f>
        <v>#VALUE!</v>
      </c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spans="1:26" ht="15.75" customHeight="1" x14ac:dyDescent="0.15">
      <c r="A555" s="37" t="s">
        <v>796</v>
      </c>
      <c r="B555" s="20" t="s">
        <v>164</v>
      </c>
      <c r="C555" s="60">
        <v>5813</v>
      </c>
      <c r="D555" s="61" t="e">
        <v>#N/A</v>
      </c>
      <c r="E555" s="62" t="s">
        <v>246</v>
      </c>
      <c r="F555" s="21" t="s">
        <v>246</v>
      </c>
      <c r="G555" s="22" t="e">
        <v>#VALUE!</v>
      </c>
      <c r="H555" s="22" t="e">
        <f>'BV Calculs papier'!$G555*44/12</f>
        <v>#VALUE!</v>
      </c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spans="1:26" ht="15.75" customHeight="1" x14ac:dyDescent="0.15">
      <c r="A556" s="37" t="s">
        <v>797</v>
      </c>
      <c r="B556" s="23" t="s">
        <v>164</v>
      </c>
      <c r="C556" s="24">
        <v>5822</v>
      </c>
      <c r="D556" s="25" t="e">
        <v>#N/A</v>
      </c>
      <c r="E556" s="26" t="s">
        <v>246</v>
      </c>
      <c r="F556" s="27" t="s">
        <v>246</v>
      </c>
      <c r="G556" s="28" t="e">
        <v>#VALUE!</v>
      </c>
      <c r="H556" s="22" t="e">
        <f>'BV Calculs papier'!$G556*44/12</f>
        <v>#VALUE!</v>
      </c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spans="1:26" ht="15.75" customHeight="1" x14ac:dyDescent="0.15">
      <c r="A557" s="37" t="s">
        <v>798</v>
      </c>
      <c r="B557" s="20" t="s">
        <v>164</v>
      </c>
      <c r="C557" s="60">
        <v>8529</v>
      </c>
      <c r="D557" s="61" t="e">
        <v>#N/A</v>
      </c>
      <c r="E557" s="62" t="s">
        <v>246</v>
      </c>
      <c r="F557" s="21" t="s">
        <v>246</v>
      </c>
      <c r="G557" s="22" t="e">
        <v>#VALUE!</v>
      </c>
      <c r="H557" s="22" t="e">
        <f>'BV Calculs papier'!$G557*44/12</f>
        <v>#VALUE!</v>
      </c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spans="1:26" ht="15.75" customHeight="1" x14ac:dyDescent="0.15">
      <c r="A558" s="37" t="s">
        <v>799</v>
      </c>
      <c r="B558" s="23" t="s">
        <v>164</v>
      </c>
      <c r="C558" s="24">
        <v>9061</v>
      </c>
      <c r="D558" s="25" t="e">
        <v>#N/A</v>
      </c>
      <c r="E558" s="26" t="s">
        <v>246</v>
      </c>
      <c r="F558" s="27" t="s">
        <v>246</v>
      </c>
      <c r="G558" s="28" t="e">
        <v>#VALUE!</v>
      </c>
      <c r="H558" s="22" t="e">
        <f>'BV Calculs papier'!$G558*44/12</f>
        <v>#VALUE!</v>
      </c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spans="1:26" ht="15.75" customHeight="1" x14ac:dyDescent="0.15">
      <c r="A559" s="37" t="s">
        <v>800</v>
      </c>
      <c r="B559" s="20" t="s">
        <v>164</v>
      </c>
      <c r="C559" s="60">
        <v>9087</v>
      </c>
      <c r="D559" s="61" t="e">
        <v>#N/A</v>
      </c>
      <c r="E559" s="62" t="s">
        <v>246</v>
      </c>
      <c r="F559" s="21" t="s">
        <v>246</v>
      </c>
      <c r="G559" s="22" t="e">
        <v>#VALUE!</v>
      </c>
      <c r="H559" s="22" t="e">
        <f>'BV Calculs papier'!$G559*44/12</f>
        <v>#VALUE!</v>
      </c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spans="1:26" ht="15.75" customHeight="1" x14ac:dyDescent="0.15">
      <c r="A560" s="37" t="s">
        <v>801</v>
      </c>
      <c r="B560" s="23" t="s">
        <v>164</v>
      </c>
      <c r="C560" s="24">
        <v>9089</v>
      </c>
      <c r="D560" s="25" t="e">
        <v>#N/A</v>
      </c>
      <c r="E560" s="26" t="s">
        <v>246</v>
      </c>
      <c r="F560" s="27" t="s">
        <v>246</v>
      </c>
      <c r="G560" s="28" t="e">
        <v>#VALUE!</v>
      </c>
      <c r="H560" s="22" t="e">
        <f>'BV Calculs papier'!$G560*44/12</f>
        <v>#VALUE!</v>
      </c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spans="1:26" ht="15.75" customHeight="1" x14ac:dyDescent="0.15">
      <c r="A561" s="37" t="s">
        <v>802</v>
      </c>
      <c r="B561" s="20" t="s">
        <v>164</v>
      </c>
      <c r="C561" s="60">
        <v>9110</v>
      </c>
      <c r="D561" s="61" t="e">
        <v>#N/A</v>
      </c>
      <c r="E561" s="62" t="s">
        <v>246</v>
      </c>
      <c r="F561" s="21" t="s">
        <v>246</v>
      </c>
      <c r="G561" s="22" t="e">
        <v>#VALUE!</v>
      </c>
      <c r="H561" s="22" t="e">
        <f>'BV Calculs papier'!$G561*44/12</f>
        <v>#VALUE!</v>
      </c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spans="1:26" ht="15.75" customHeight="1" x14ac:dyDescent="0.15">
      <c r="A562" s="37" t="s">
        <v>803</v>
      </c>
      <c r="B562" s="23" t="s">
        <v>164</v>
      </c>
      <c r="C562" s="24">
        <v>9499</v>
      </c>
      <c r="D562" s="25" t="e">
        <v>#N/A</v>
      </c>
      <c r="E562" s="26" t="s">
        <v>246</v>
      </c>
      <c r="F562" s="27" t="s">
        <v>246</v>
      </c>
      <c r="G562" s="28" t="e">
        <v>#VALUE!</v>
      </c>
      <c r="H562" s="22" t="e">
        <f>'BV Calculs papier'!$G562*44/12</f>
        <v>#VALUE!</v>
      </c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spans="1:26" ht="15.75" customHeight="1" x14ac:dyDescent="0.15">
      <c r="A563" s="37" t="s">
        <v>804</v>
      </c>
      <c r="B563" s="20" t="s">
        <v>164</v>
      </c>
      <c r="C563" s="60">
        <v>9671</v>
      </c>
      <c r="D563" s="61" t="e">
        <v>#N/A</v>
      </c>
      <c r="E563" s="62" t="s">
        <v>246</v>
      </c>
      <c r="F563" s="21" t="s">
        <v>246</v>
      </c>
      <c r="G563" s="22" t="e">
        <v>#VALUE!</v>
      </c>
      <c r="H563" s="22" t="e">
        <f>'BV Calculs papier'!$G563*44/12</f>
        <v>#VALUE!</v>
      </c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spans="1:26" ht="15.75" customHeight="1" x14ac:dyDescent="0.15">
      <c r="A564" s="37" t="s">
        <v>805</v>
      </c>
      <c r="B564" s="23" t="s">
        <v>166</v>
      </c>
      <c r="C564" s="24">
        <v>3818</v>
      </c>
      <c r="D564" s="25" t="e">
        <v>#N/A</v>
      </c>
      <c r="E564" s="26" t="s">
        <v>246</v>
      </c>
      <c r="F564" s="27" t="s">
        <v>246</v>
      </c>
      <c r="G564" s="28" t="e">
        <v>#VALUE!</v>
      </c>
      <c r="H564" s="22" t="e">
        <f>'BV Calculs papier'!$G564*44/12</f>
        <v>#VALUE!</v>
      </c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spans="1:26" ht="15.75" customHeight="1" x14ac:dyDescent="0.15">
      <c r="A565" s="37" t="s">
        <v>806</v>
      </c>
      <c r="B565" s="20" t="s">
        <v>166</v>
      </c>
      <c r="C565" s="60">
        <v>4502</v>
      </c>
      <c r="D565" s="61" t="e">
        <v>#N/A</v>
      </c>
      <c r="E565" s="62" t="s">
        <v>246</v>
      </c>
      <c r="F565" s="21" t="s">
        <v>246</v>
      </c>
      <c r="G565" s="22" t="e">
        <v>#VALUE!</v>
      </c>
      <c r="H565" s="22" t="e">
        <f>'BV Calculs papier'!$G565*44/12</f>
        <v>#VALUE!</v>
      </c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spans="1:26" ht="15.75" customHeight="1" x14ac:dyDescent="0.15">
      <c r="A566" s="37" t="s">
        <v>807</v>
      </c>
      <c r="B566" s="23" t="s">
        <v>166</v>
      </c>
      <c r="C566" s="24">
        <v>4503</v>
      </c>
      <c r="D566" s="25" t="e">
        <v>#N/A</v>
      </c>
      <c r="E566" s="26" t="s">
        <v>246</v>
      </c>
      <c r="F566" s="27" t="s">
        <v>246</v>
      </c>
      <c r="G566" s="28" t="e">
        <v>#VALUE!</v>
      </c>
      <c r="H566" s="22" t="e">
        <f>'BV Calculs papier'!$G566*44/12</f>
        <v>#VALUE!</v>
      </c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spans="1:26" ht="15.75" customHeight="1" x14ac:dyDescent="0.15">
      <c r="A567" s="37" t="s">
        <v>808</v>
      </c>
      <c r="B567" s="20" t="s">
        <v>166</v>
      </c>
      <c r="C567" s="60">
        <v>5866</v>
      </c>
      <c r="D567" s="61" t="e">
        <v>#N/A</v>
      </c>
      <c r="E567" s="62" t="s">
        <v>246</v>
      </c>
      <c r="F567" s="21" t="s">
        <v>246</v>
      </c>
      <c r="G567" s="22" t="e">
        <v>#VALUE!</v>
      </c>
      <c r="H567" s="22" t="e">
        <f>'BV Calculs papier'!$G567*44/12</f>
        <v>#VALUE!</v>
      </c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spans="1:26" ht="15.75" customHeight="1" x14ac:dyDescent="0.15">
      <c r="A568" s="37" t="s">
        <v>809</v>
      </c>
      <c r="B568" s="23" t="s">
        <v>166</v>
      </c>
      <c r="C568" s="24">
        <v>7105</v>
      </c>
      <c r="D568" s="25" t="e">
        <v>#N/A</v>
      </c>
      <c r="E568" s="26" t="s">
        <v>246</v>
      </c>
      <c r="F568" s="27" t="s">
        <v>246</v>
      </c>
      <c r="G568" s="28" t="e">
        <v>#VALUE!</v>
      </c>
      <c r="H568" s="22" t="e">
        <f>'BV Calculs papier'!$G568*44/12</f>
        <v>#VALUE!</v>
      </c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spans="1:26" ht="15.75" customHeight="1" x14ac:dyDescent="0.15">
      <c r="A569" s="37" t="s">
        <v>810</v>
      </c>
      <c r="B569" s="20" t="s">
        <v>166</v>
      </c>
      <c r="C569" s="60">
        <v>7625</v>
      </c>
      <c r="D569" s="61" t="e">
        <v>#N/A</v>
      </c>
      <c r="E569" s="62" t="s">
        <v>246</v>
      </c>
      <c r="F569" s="21" t="s">
        <v>246</v>
      </c>
      <c r="G569" s="22" t="e">
        <v>#VALUE!</v>
      </c>
      <c r="H569" s="22" t="e">
        <f>'BV Calculs papier'!$G569*44/12</f>
        <v>#VALUE!</v>
      </c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spans="1:26" ht="15.75" customHeight="1" x14ac:dyDescent="0.15">
      <c r="A570" s="37" t="s">
        <v>811</v>
      </c>
      <c r="B570" s="23" t="s">
        <v>166</v>
      </c>
      <c r="C570" s="24">
        <v>8066</v>
      </c>
      <c r="D570" s="25" t="e">
        <v>#N/A</v>
      </c>
      <c r="E570" s="26" t="s">
        <v>246</v>
      </c>
      <c r="F570" s="27" t="s">
        <v>246</v>
      </c>
      <c r="G570" s="28" t="e">
        <v>#VALUE!</v>
      </c>
      <c r="H570" s="22" t="e">
        <f>'BV Calculs papier'!$G570*44/12</f>
        <v>#VALUE!</v>
      </c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spans="1:26" ht="15.75" customHeight="1" x14ac:dyDescent="0.15">
      <c r="A571" s="37" t="s">
        <v>812</v>
      </c>
      <c r="B571" s="20" t="s">
        <v>166</v>
      </c>
      <c r="C571" s="60">
        <v>8618</v>
      </c>
      <c r="D571" s="61" t="e">
        <v>#N/A</v>
      </c>
      <c r="E571" s="62" t="s">
        <v>246</v>
      </c>
      <c r="F571" s="21" t="s">
        <v>246</v>
      </c>
      <c r="G571" s="22" t="e">
        <v>#VALUE!</v>
      </c>
      <c r="H571" s="22" t="e">
        <f>'BV Calculs papier'!$G571*44/12</f>
        <v>#VALUE!</v>
      </c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spans="1:26" ht="15.75" customHeight="1" x14ac:dyDescent="0.15">
      <c r="A572" s="37" t="s">
        <v>813</v>
      </c>
      <c r="B572" s="23" t="s">
        <v>166</v>
      </c>
      <c r="C572" s="24">
        <v>9217</v>
      </c>
      <c r="D572" s="25" t="e">
        <v>#N/A</v>
      </c>
      <c r="E572" s="26" t="s">
        <v>246</v>
      </c>
      <c r="F572" s="27" t="s">
        <v>246</v>
      </c>
      <c r="G572" s="28" t="e">
        <v>#VALUE!</v>
      </c>
      <c r="H572" s="22" t="e">
        <f>'BV Calculs papier'!$G572*44/12</f>
        <v>#VALUE!</v>
      </c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spans="1:26" ht="15.75" customHeight="1" x14ac:dyDescent="0.15">
      <c r="A573" s="37" t="s">
        <v>814</v>
      </c>
      <c r="B573" s="20" t="s">
        <v>166</v>
      </c>
      <c r="C573" s="60">
        <v>9218</v>
      </c>
      <c r="D573" s="61" t="e">
        <v>#N/A</v>
      </c>
      <c r="E573" s="62" t="s">
        <v>246</v>
      </c>
      <c r="F573" s="21" t="s">
        <v>246</v>
      </c>
      <c r="G573" s="22" t="e">
        <v>#VALUE!</v>
      </c>
      <c r="H573" s="22" t="e">
        <f>'BV Calculs papier'!$G573*44/12</f>
        <v>#VALUE!</v>
      </c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spans="1:26" ht="15.75" customHeight="1" x14ac:dyDescent="0.15">
      <c r="A574" s="37" t="s">
        <v>815</v>
      </c>
      <c r="B574" s="23" t="s">
        <v>166</v>
      </c>
      <c r="C574" s="24">
        <v>9219</v>
      </c>
      <c r="D574" s="25" t="e">
        <v>#N/A</v>
      </c>
      <c r="E574" s="26" t="s">
        <v>246</v>
      </c>
      <c r="F574" s="27" t="s">
        <v>246</v>
      </c>
      <c r="G574" s="28" t="e">
        <v>#VALUE!</v>
      </c>
      <c r="H574" s="22" t="e">
        <f>'BV Calculs papier'!$G574*44/12</f>
        <v>#VALUE!</v>
      </c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spans="1:26" ht="15.75" customHeight="1" x14ac:dyDescent="0.15">
      <c r="A575" s="37" t="s">
        <v>816</v>
      </c>
      <c r="B575" s="20" t="s">
        <v>166</v>
      </c>
      <c r="C575" s="60">
        <v>9224</v>
      </c>
      <c r="D575" s="61" t="e">
        <v>#N/A</v>
      </c>
      <c r="E575" s="62" t="s">
        <v>246</v>
      </c>
      <c r="F575" s="21" t="s">
        <v>246</v>
      </c>
      <c r="G575" s="22" t="e">
        <v>#VALUE!</v>
      </c>
      <c r="H575" s="22" t="e">
        <f>'BV Calculs papier'!$G575*44/12</f>
        <v>#VALUE!</v>
      </c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spans="1:26" ht="15.75" customHeight="1" x14ac:dyDescent="0.15">
      <c r="A576" s="37" t="s">
        <v>817</v>
      </c>
      <c r="B576" s="23" t="s">
        <v>166</v>
      </c>
      <c r="C576" s="24">
        <v>9570</v>
      </c>
      <c r="D576" s="25" t="e">
        <v>#N/A</v>
      </c>
      <c r="E576" s="26" t="s">
        <v>246</v>
      </c>
      <c r="F576" s="27" t="s">
        <v>246</v>
      </c>
      <c r="G576" s="28" t="e">
        <v>#VALUE!</v>
      </c>
      <c r="H576" s="22" t="e">
        <f>'BV Calculs papier'!$G576*44/12</f>
        <v>#VALUE!</v>
      </c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spans="1:26" ht="15.75" customHeight="1" x14ac:dyDescent="0.15">
      <c r="A577" s="37" t="s">
        <v>818</v>
      </c>
      <c r="B577" s="20" t="s">
        <v>167</v>
      </c>
      <c r="C577" s="60">
        <v>4106</v>
      </c>
      <c r="D577" s="61" t="e">
        <v>#N/A</v>
      </c>
      <c r="E577" s="62" t="s">
        <v>246</v>
      </c>
      <c r="F577" s="21" t="s">
        <v>246</v>
      </c>
      <c r="G577" s="22" t="e">
        <v>#VALUE!</v>
      </c>
      <c r="H577" s="22" t="e">
        <f>'BV Calculs papier'!$G577*44/12</f>
        <v>#VALUE!</v>
      </c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spans="1:26" ht="15.75" customHeight="1" x14ac:dyDescent="0.15">
      <c r="A578" s="37" t="s">
        <v>819</v>
      </c>
      <c r="B578" s="23" t="s">
        <v>167</v>
      </c>
      <c r="C578" s="24">
        <v>8034</v>
      </c>
      <c r="D578" s="25" t="e">
        <v>#N/A</v>
      </c>
      <c r="E578" s="26" t="s">
        <v>246</v>
      </c>
      <c r="F578" s="27" t="s">
        <v>246</v>
      </c>
      <c r="G578" s="28" t="e">
        <v>#VALUE!</v>
      </c>
      <c r="H578" s="22" t="e">
        <f>'BV Calculs papier'!$G578*44/12</f>
        <v>#VALUE!</v>
      </c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spans="1:26" ht="15.75" customHeight="1" x14ac:dyDescent="0.15">
      <c r="A579" s="37" t="s">
        <v>820</v>
      </c>
      <c r="B579" s="20" t="s">
        <v>167</v>
      </c>
      <c r="C579" s="60">
        <v>8895</v>
      </c>
      <c r="D579" s="61" t="e">
        <v>#N/A</v>
      </c>
      <c r="E579" s="62" t="s">
        <v>246</v>
      </c>
      <c r="F579" s="21" t="s">
        <v>246</v>
      </c>
      <c r="G579" s="22" t="e">
        <v>#VALUE!</v>
      </c>
      <c r="H579" s="22" t="e">
        <f>'BV Calculs papier'!$G579*44/12</f>
        <v>#VALUE!</v>
      </c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spans="1:26" ht="15.75" customHeight="1" x14ac:dyDescent="0.15">
      <c r="A580" s="37" t="s">
        <v>821</v>
      </c>
      <c r="B580" s="23" t="s">
        <v>168</v>
      </c>
      <c r="C580" s="24">
        <v>3201</v>
      </c>
      <c r="D580" s="25" t="e">
        <v>#N/A</v>
      </c>
      <c r="E580" s="26" t="s">
        <v>246</v>
      </c>
      <c r="F580" s="27" t="s">
        <v>246</v>
      </c>
      <c r="G580" s="28" t="e">
        <v>#VALUE!</v>
      </c>
      <c r="H580" s="22" t="e">
        <f>'BV Calculs papier'!$G580*44/12</f>
        <v>#VALUE!</v>
      </c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spans="1:26" ht="15.75" customHeight="1" x14ac:dyDescent="0.15">
      <c r="A581" s="37" t="s">
        <v>822</v>
      </c>
      <c r="B581" s="20" t="s">
        <v>168</v>
      </c>
      <c r="C581" s="60">
        <v>3203</v>
      </c>
      <c r="D581" s="61" t="e">
        <v>#N/A</v>
      </c>
      <c r="E581" s="62" t="s">
        <v>246</v>
      </c>
      <c r="F581" s="21" t="s">
        <v>246</v>
      </c>
      <c r="G581" s="22" t="e">
        <v>#VALUE!</v>
      </c>
      <c r="H581" s="22" t="e">
        <f>'BV Calculs papier'!$G581*44/12</f>
        <v>#VALUE!</v>
      </c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spans="1:26" ht="15.75" customHeight="1" x14ac:dyDescent="0.15">
      <c r="A582" s="37" t="s">
        <v>823</v>
      </c>
      <c r="B582" s="23" t="s">
        <v>169</v>
      </c>
      <c r="C582" s="24">
        <v>7906</v>
      </c>
      <c r="D582" s="25" t="e">
        <v>#N/A</v>
      </c>
      <c r="E582" s="26" t="s">
        <v>246</v>
      </c>
      <c r="F582" s="27" t="s">
        <v>246</v>
      </c>
      <c r="G582" s="28" t="e">
        <v>#VALUE!</v>
      </c>
      <c r="H582" s="22" t="e">
        <f>'BV Calculs papier'!$G582*44/12</f>
        <v>#VALUE!</v>
      </c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spans="1:26" ht="15.75" customHeight="1" x14ac:dyDescent="0.15">
      <c r="A583" s="37" t="s">
        <v>824</v>
      </c>
      <c r="B583" s="20" t="s">
        <v>133</v>
      </c>
      <c r="C583" s="60">
        <v>2406</v>
      </c>
      <c r="D583" s="61" t="e">
        <v>#N/A</v>
      </c>
      <c r="E583" s="62" t="s">
        <v>246</v>
      </c>
      <c r="F583" s="21" t="s">
        <v>246</v>
      </c>
      <c r="G583" s="22" t="e">
        <v>#VALUE!</v>
      </c>
      <c r="H583" s="22" t="e">
        <f>'BV Calculs papier'!$G583*44/12</f>
        <v>#VALUE!</v>
      </c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spans="1:26" ht="15.75" customHeight="1" x14ac:dyDescent="0.15">
      <c r="A584" s="37" t="s">
        <v>825</v>
      </c>
      <c r="B584" s="23" t="s">
        <v>133</v>
      </c>
      <c r="C584" s="24">
        <v>2407</v>
      </c>
      <c r="D584" s="25" t="e">
        <v>#N/A</v>
      </c>
      <c r="E584" s="26" t="s">
        <v>246</v>
      </c>
      <c r="F584" s="27" t="s">
        <v>246</v>
      </c>
      <c r="G584" s="28" t="e">
        <v>#VALUE!</v>
      </c>
      <c r="H584" s="22" t="e">
        <f>'BV Calculs papier'!$G584*44/12</f>
        <v>#VALUE!</v>
      </c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spans="1:26" ht="15.75" customHeight="1" x14ac:dyDescent="0.15">
      <c r="A585" s="37" t="s">
        <v>826</v>
      </c>
      <c r="B585" s="20" t="s">
        <v>133</v>
      </c>
      <c r="C585" s="60">
        <v>5923</v>
      </c>
      <c r="D585" s="61" t="e">
        <v>#N/A</v>
      </c>
      <c r="E585" s="62" t="s">
        <v>246</v>
      </c>
      <c r="F585" s="21" t="s">
        <v>246</v>
      </c>
      <c r="G585" s="22" t="e">
        <v>#VALUE!</v>
      </c>
      <c r="H585" s="22" t="e">
        <f>'BV Calculs papier'!$G585*44/12</f>
        <v>#VALUE!</v>
      </c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spans="1:26" ht="15.75" customHeight="1" x14ac:dyDescent="0.15">
      <c r="A586" s="37" t="s">
        <v>827</v>
      </c>
      <c r="B586" s="23" t="s">
        <v>133</v>
      </c>
      <c r="C586" s="24">
        <v>7752</v>
      </c>
      <c r="D586" s="25" t="e">
        <v>#N/A</v>
      </c>
      <c r="E586" s="26" t="s">
        <v>246</v>
      </c>
      <c r="F586" s="27" t="s">
        <v>246</v>
      </c>
      <c r="G586" s="28" t="e">
        <v>#VALUE!</v>
      </c>
      <c r="H586" s="22" t="e">
        <f>'BV Calculs papier'!$G586*44/12</f>
        <v>#VALUE!</v>
      </c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spans="1:26" ht="15.75" customHeight="1" x14ac:dyDescent="0.15">
      <c r="A587" s="37" t="s">
        <v>828</v>
      </c>
      <c r="B587" s="20" t="s">
        <v>133</v>
      </c>
      <c r="C587" s="60">
        <v>9647</v>
      </c>
      <c r="D587" s="61" t="e">
        <v>#N/A</v>
      </c>
      <c r="E587" s="62" t="s">
        <v>246</v>
      </c>
      <c r="F587" s="21" t="s">
        <v>246</v>
      </c>
      <c r="G587" s="22" t="e">
        <v>#VALUE!</v>
      </c>
      <c r="H587" s="22" t="e">
        <f>'BV Calculs papier'!$G587*44/12</f>
        <v>#VALUE!</v>
      </c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spans="1:26" ht="15.75" customHeight="1" x14ac:dyDescent="0.15">
      <c r="A588" s="37" t="s">
        <v>829</v>
      </c>
      <c r="B588" s="23" t="s">
        <v>172</v>
      </c>
      <c r="C588" s="24">
        <v>9459</v>
      </c>
      <c r="D588" s="25" t="e">
        <v>#N/A</v>
      </c>
      <c r="E588" s="26" t="s">
        <v>246</v>
      </c>
      <c r="F588" s="27" t="s">
        <v>246</v>
      </c>
      <c r="G588" s="28" t="e">
        <v>#VALUE!</v>
      </c>
      <c r="H588" s="22" t="e">
        <f>'BV Calculs papier'!$G588*44/12</f>
        <v>#VALUE!</v>
      </c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spans="1:26" ht="15.75" customHeight="1" x14ac:dyDescent="0.15">
      <c r="A589" s="37" t="s">
        <v>830</v>
      </c>
      <c r="B589" s="20" t="s">
        <v>120</v>
      </c>
      <c r="C589" s="60">
        <v>3817</v>
      </c>
      <c r="D589" s="61" t="e">
        <v>#N/A</v>
      </c>
      <c r="E589" s="62" t="s">
        <v>246</v>
      </c>
      <c r="F589" s="21" t="s">
        <v>246</v>
      </c>
      <c r="G589" s="22" t="e">
        <v>#VALUE!</v>
      </c>
      <c r="H589" s="22" t="e">
        <f>'BV Calculs papier'!$G589*44/12</f>
        <v>#VALUE!</v>
      </c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spans="1:26" ht="15.75" customHeight="1" x14ac:dyDescent="0.15">
      <c r="A590" s="37" t="s">
        <v>831</v>
      </c>
      <c r="B590" s="23" t="s">
        <v>120</v>
      </c>
      <c r="C590" s="24">
        <v>4503</v>
      </c>
      <c r="D590" s="25" t="e">
        <v>#N/A</v>
      </c>
      <c r="E590" s="26" t="s">
        <v>246</v>
      </c>
      <c r="F590" s="27" t="s">
        <v>246</v>
      </c>
      <c r="G590" s="28" t="e">
        <v>#VALUE!</v>
      </c>
      <c r="H590" s="22" t="e">
        <f>'BV Calculs papier'!$G590*44/12</f>
        <v>#VALUE!</v>
      </c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spans="1:26" ht="15.75" customHeight="1" x14ac:dyDescent="0.15">
      <c r="A591" s="37" t="s">
        <v>832</v>
      </c>
      <c r="B591" s="20" t="s">
        <v>120</v>
      </c>
      <c r="C591" s="60">
        <v>4505</v>
      </c>
      <c r="D591" s="61" t="e">
        <v>#N/A</v>
      </c>
      <c r="E591" s="62" t="s">
        <v>246</v>
      </c>
      <c r="F591" s="21" t="s">
        <v>246</v>
      </c>
      <c r="G591" s="22" t="e">
        <v>#VALUE!</v>
      </c>
      <c r="H591" s="22" t="e">
        <f>'BV Calculs papier'!$G591*44/12</f>
        <v>#VALUE!</v>
      </c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spans="1:26" ht="15.75" customHeight="1" x14ac:dyDescent="0.15">
      <c r="A592" s="37" t="s">
        <v>833</v>
      </c>
      <c r="B592" s="23" t="s">
        <v>120</v>
      </c>
      <c r="C592" s="24">
        <v>5311</v>
      </c>
      <c r="D592" s="25" t="e">
        <v>#N/A</v>
      </c>
      <c r="E592" s="26" t="s">
        <v>246</v>
      </c>
      <c r="F592" s="27" t="s">
        <v>246</v>
      </c>
      <c r="G592" s="28" t="e">
        <v>#VALUE!</v>
      </c>
      <c r="H592" s="22" t="e">
        <f>'BV Calculs papier'!$G592*44/12</f>
        <v>#VALUE!</v>
      </c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spans="1:26" ht="15.75" customHeight="1" x14ac:dyDescent="0.15">
      <c r="A593" s="37" t="s">
        <v>834</v>
      </c>
      <c r="B593" s="20" t="s">
        <v>120</v>
      </c>
      <c r="C593" s="60">
        <v>7865</v>
      </c>
      <c r="D593" s="61" t="e">
        <v>#N/A</v>
      </c>
      <c r="E593" s="62" t="s">
        <v>246</v>
      </c>
      <c r="F593" s="21" t="s">
        <v>246</v>
      </c>
      <c r="G593" s="22" t="e">
        <v>#VALUE!</v>
      </c>
      <c r="H593" s="22" t="e">
        <f>'BV Calculs papier'!$G593*44/12</f>
        <v>#VALUE!</v>
      </c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spans="1:26" ht="15.75" customHeight="1" x14ac:dyDescent="0.15">
      <c r="A594" s="37" t="s">
        <v>835</v>
      </c>
      <c r="B594" s="23" t="s">
        <v>120</v>
      </c>
      <c r="C594" s="24">
        <v>8433</v>
      </c>
      <c r="D594" s="25" t="e">
        <v>#N/A</v>
      </c>
      <c r="E594" s="26" t="s">
        <v>246</v>
      </c>
      <c r="F594" s="27" t="s">
        <v>246</v>
      </c>
      <c r="G594" s="28" t="e">
        <v>#VALUE!</v>
      </c>
      <c r="H594" s="22" t="e">
        <f>'BV Calculs papier'!$G594*44/12</f>
        <v>#VALUE!</v>
      </c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spans="1:26" ht="15.75" customHeight="1" x14ac:dyDescent="0.15">
      <c r="A595" s="37" t="s">
        <v>836</v>
      </c>
      <c r="B595" s="20" t="s">
        <v>120</v>
      </c>
      <c r="C595" s="60">
        <v>8434</v>
      </c>
      <c r="D595" s="61" t="e">
        <v>#N/A</v>
      </c>
      <c r="E595" s="62" t="s">
        <v>246</v>
      </c>
      <c r="F595" s="21" t="s">
        <v>246</v>
      </c>
      <c r="G595" s="22" t="e">
        <v>#VALUE!</v>
      </c>
      <c r="H595" s="22" t="e">
        <f>'BV Calculs papier'!$G595*44/12</f>
        <v>#VALUE!</v>
      </c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spans="1:26" ht="15.75" customHeight="1" x14ac:dyDescent="0.15">
      <c r="A596" s="37" t="s">
        <v>837</v>
      </c>
      <c r="B596" s="23" t="s">
        <v>120</v>
      </c>
      <c r="C596" s="24">
        <v>8435</v>
      </c>
      <c r="D596" s="25" t="e">
        <v>#N/A</v>
      </c>
      <c r="E596" s="26" t="s">
        <v>246</v>
      </c>
      <c r="F596" s="27" t="s">
        <v>246</v>
      </c>
      <c r="G596" s="28" t="e">
        <v>#VALUE!</v>
      </c>
      <c r="H596" s="22" t="e">
        <f>'BV Calculs papier'!$G596*44/12</f>
        <v>#VALUE!</v>
      </c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spans="1:26" ht="15.75" customHeight="1" x14ac:dyDescent="0.15">
      <c r="A597" s="37" t="s">
        <v>838</v>
      </c>
      <c r="B597" s="20" t="s">
        <v>120</v>
      </c>
      <c r="C597" s="60">
        <v>8858</v>
      </c>
      <c r="D597" s="61" t="e">
        <v>#N/A</v>
      </c>
      <c r="E597" s="62" t="s">
        <v>246</v>
      </c>
      <c r="F597" s="21" t="s">
        <v>246</v>
      </c>
      <c r="G597" s="22" t="e">
        <v>#VALUE!</v>
      </c>
      <c r="H597" s="22" t="e">
        <f>'BV Calculs papier'!$G597*44/12</f>
        <v>#VALUE!</v>
      </c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spans="1:26" ht="15.75" customHeight="1" x14ac:dyDescent="0.15">
      <c r="A598" s="37" t="s">
        <v>839</v>
      </c>
      <c r="B598" s="23" t="s">
        <v>120</v>
      </c>
      <c r="C598" s="24">
        <v>8859</v>
      </c>
      <c r="D598" s="25" t="e">
        <v>#N/A</v>
      </c>
      <c r="E598" s="26" t="s">
        <v>246</v>
      </c>
      <c r="F598" s="27" t="s">
        <v>246</v>
      </c>
      <c r="G598" s="28" t="e">
        <v>#VALUE!</v>
      </c>
      <c r="H598" s="22" t="e">
        <f>'BV Calculs papier'!$G598*44/12</f>
        <v>#VALUE!</v>
      </c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spans="1:26" ht="15.75" customHeight="1" x14ac:dyDescent="0.15">
      <c r="A599" s="37" t="s">
        <v>840</v>
      </c>
      <c r="B599" s="20" t="s">
        <v>120</v>
      </c>
      <c r="C599" s="60">
        <v>9363</v>
      </c>
      <c r="D599" s="61" t="e">
        <v>#N/A</v>
      </c>
      <c r="E599" s="62" t="s">
        <v>246</v>
      </c>
      <c r="F599" s="21" t="s">
        <v>246</v>
      </c>
      <c r="G599" s="22" t="e">
        <v>#VALUE!</v>
      </c>
      <c r="H599" s="22" t="e">
        <f>'BV Calculs papier'!$G599*44/12</f>
        <v>#VALUE!</v>
      </c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spans="1:26" ht="15.75" customHeight="1" x14ac:dyDescent="0.15">
      <c r="A600" s="37" t="s">
        <v>841</v>
      </c>
      <c r="B600" s="23" t="s">
        <v>120</v>
      </c>
      <c r="C600" s="24">
        <v>9428</v>
      </c>
      <c r="D600" s="25" t="e">
        <v>#N/A</v>
      </c>
      <c r="E600" s="26" t="s">
        <v>246</v>
      </c>
      <c r="F600" s="27" t="s">
        <v>246</v>
      </c>
      <c r="G600" s="28" t="e">
        <v>#VALUE!</v>
      </c>
      <c r="H600" s="22" t="e">
        <f>'BV Calculs papier'!$G600*44/12</f>
        <v>#VALUE!</v>
      </c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spans="1:26" ht="15.75" customHeight="1" x14ac:dyDescent="0.15">
      <c r="A601" s="37" t="s">
        <v>842</v>
      </c>
      <c r="B601" s="20" t="s">
        <v>120</v>
      </c>
      <c r="C601" s="60">
        <v>9655</v>
      </c>
      <c r="D601" s="61" t="e">
        <v>#N/A</v>
      </c>
      <c r="E601" s="62" t="s">
        <v>246</v>
      </c>
      <c r="F601" s="21" t="s">
        <v>246</v>
      </c>
      <c r="G601" s="22" t="e">
        <v>#VALUE!</v>
      </c>
      <c r="H601" s="22" t="e">
        <f>'BV Calculs papier'!$G601*44/12</f>
        <v>#VALUE!</v>
      </c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spans="1:26" ht="15.75" customHeight="1" x14ac:dyDescent="0.15">
      <c r="A602" s="37" t="s">
        <v>843</v>
      </c>
      <c r="B602" s="23" t="s">
        <v>173</v>
      </c>
      <c r="C602" s="24">
        <v>8017</v>
      </c>
      <c r="D602" s="25" t="e">
        <v>#N/A</v>
      </c>
      <c r="E602" s="26" t="s">
        <v>246</v>
      </c>
      <c r="F602" s="27" t="s">
        <v>246</v>
      </c>
      <c r="G602" s="28" t="e">
        <v>#VALUE!</v>
      </c>
      <c r="H602" s="22" t="e">
        <f>'BV Calculs papier'!$G602*44/12</f>
        <v>#VALUE!</v>
      </c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spans="1:26" ht="15.75" customHeight="1" x14ac:dyDescent="0.15">
      <c r="A603" s="37" t="s">
        <v>844</v>
      </c>
      <c r="B603" s="20" t="s">
        <v>173</v>
      </c>
      <c r="C603" s="60">
        <v>8864</v>
      </c>
      <c r="D603" s="61" t="e">
        <v>#N/A</v>
      </c>
      <c r="E603" s="62" t="s">
        <v>246</v>
      </c>
      <c r="F603" s="21" t="s">
        <v>246</v>
      </c>
      <c r="G603" s="22" t="e">
        <v>#VALUE!</v>
      </c>
      <c r="H603" s="22" t="e">
        <f>'BV Calculs papier'!$G603*44/12</f>
        <v>#VALUE!</v>
      </c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spans="1:26" ht="15.75" customHeight="1" x14ac:dyDescent="0.15">
      <c r="A604" s="37" t="s">
        <v>845</v>
      </c>
      <c r="B604" s="23" t="s">
        <v>173</v>
      </c>
      <c r="C604" s="24">
        <v>9210</v>
      </c>
      <c r="D604" s="25" t="e">
        <v>#N/A</v>
      </c>
      <c r="E604" s="26" t="s">
        <v>246</v>
      </c>
      <c r="F604" s="27" t="s">
        <v>246</v>
      </c>
      <c r="G604" s="28" t="e">
        <v>#VALUE!</v>
      </c>
      <c r="H604" s="22" t="e">
        <f>'BV Calculs papier'!$G604*44/12</f>
        <v>#VALUE!</v>
      </c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spans="1:26" ht="15.75" customHeight="1" x14ac:dyDescent="0.15">
      <c r="A605" s="37" t="s">
        <v>846</v>
      </c>
      <c r="B605" s="20" t="s">
        <v>173</v>
      </c>
      <c r="C605" s="60">
        <v>9235</v>
      </c>
      <c r="D605" s="61" t="e">
        <v>#N/A</v>
      </c>
      <c r="E605" s="62" t="s">
        <v>246</v>
      </c>
      <c r="F605" s="21" t="s">
        <v>246</v>
      </c>
      <c r="G605" s="22" t="e">
        <v>#VALUE!</v>
      </c>
      <c r="H605" s="22" t="e">
        <f>'BV Calculs papier'!$G605*44/12</f>
        <v>#VALUE!</v>
      </c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spans="1:26" ht="15.75" customHeight="1" x14ac:dyDescent="0.15">
      <c r="A606" s="37" t="s">
        <v>847</v>
      </c>
      <c r="B606" s="23" t="s">
        <v>173</v>
      </c>
      <c r="C606" s="24">
        <v>9236</v>
      </c>
      <c r="D606" s="25" t="e">
        <v>#N/A</v>
      </c>
      <c r="E606" s="26" t="s">
        <v>246</v>
      </c>
      <c r="F606" s="27" t="s">
        <v>246</v>
      </c>
      <c r="G606" s="28" t="e">
        <v>#VALUE!</v>
      </c>
      <c r="H606" s="22" t="e">
        <f>'BV Calculs papier'!$G606*44/12</f>
        <v>#VALUE!</v>
      </c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spans="1:26" ht="15.75" customHeight="1" x14ac:dyDescent="0.15">
      <c r="A607" s="37" t="s">
        <v>848</v>
      </c>
      <c r="B607" s="20" t="s">
        <v>174</v>
      </c>
      <c r="C607" s="60">
        <v>3410</v>
      </c>
      <c r="D607" s="61" t="e">
        <v>#N/A</v>
      </c>
      <c r="E607" s="62" t="s">
        <v>246</v>
      </c>
      <c r="F607" s="21" t="s">
        <v>246</v>
      </c>
      <c r="G607" s="22" t="e">
        <v>#VALUE!</v>
      </c>
      <c r="H607" s="22" t="e">
        <f>'BV Calculs papier'!$G607*44/12</f>
        <v>#VALUE!</v>
      </c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spans="1:26" ht="15.75" customHeight="1" x14ac:dyDescent="0.15">
      <c r="A608" s="37" t="s">
        <v>849</v>
      </c>
      <c r="B608" s="23" t="s">
        <v>174</v>
      </c>
      <c r="C608" s="24">
        <v>3816</v>
      </c>
      <c r="D608" s="25" t="e">
        <v>#N/A</v>
      </c>
      <c r="E608" s="26" t="s">
        <v>246</v>
      </c>
      <c r="F608" s="27" t="s">
        <v>246</v>
      </c>
      <c r="G608" s="28" t="e">
        <v>#VALUE!</v>
      </c>
      <c r="H608" s="22" t="e">
        <f>'BV Calculs papier'!$G608*44/12</f>
        <v>#VALUE!</v>
      </c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spans="1:26" ht="15.75" customHeight="1" x14ac:dyDescent="0.15">
      <c r="A609" s="37" t="s">
        <v>850</v>
      </c>
      <c r="B609" s="20" t="s">
        <v>174</v>
      </c>
      <c r="C609" s="60">
        <v>4226</v>
      </c>
      <c r="D609" s="61" t="e">
        <v>#N/A</v>
      </c>
      <c r="E609" s="62" t="s">
        <v>246</v>
      </c>
      <c r="F609" s="21" t="s">
        <v>246</v>
      </c>
      <c r="G609" s="22" t="e">
        <v>#VALUE!</v>
      </c>
      <c r="H609" s="22" t="e">
        <f>'BV Calculs papier'!$G609*44/12</f>
        <v>#VALUE!</v>
      </c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spans="1:26" ht="15.75" customHeight="1" x14ac:dyDescent="0.15">
      <c r="A610" s="37" t="s">
        <v>851</v>
      </c>
      <c r="B610" s="23" t="s">
        <v>174</v>
      </c>
      <c r="C610" s="24">
        <v>4300</v>
      </c>
      <c r="D610" s="25" t="e">
        <v>#N/A</v>
      </c>
      <c r="E610" s="26" t="s">
        <v>246</v>
      </c>
      <c r="F610" s="27" t="s">
        <v>246</v>
      </c>
      <c r="G610" s="28" t="e">
        <v>#VALUE!</v>
      </c>
      <c r="H610" s="22" t="e">
        <f>'BV Calculs papier'!$G610*44/12</f>
        <v>#VALUE!</v>
      </c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spans="1:26" ht="15.75" customHeight="1" x14ac:dyDescent="0.15">
      <c r="A611" s="37" t="s">
        <v>852</v>
      </c>
      <c r="B611" s="20" t="s">
        <v>174</v>
      </c>
      <c r="C611" s="60">
        <v>5630</v>
      </c>
      <c r="D611" s="61" t="e">
        <v>#N/A</v>
      </c>
      <c r="E611" s="62" t="s">
        <v>246</v>
      </c>
      <c r="F611" s="21" t="s">
        <v>246</v>
      </c>
      <c r="G611" s="22" t="e">
        <v>#VALUE!</v>
      </c>
      <c r="H611" s="22" t="e">
        <f>'BV Calculs papier'!$G611*44/12</f>
        <v>#VALUE!</v>
      </c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spans="1:26" ht="15.75" customHeight="1" x14ac:dyDescent="0.15">
      <c r="A612" s="37" t="s">
        <v>853</v>
      </c>
      <c r="B612" s="23" t="s">
        <v>174</v>
      </c>
      <c r="C612" s="24">
        <v>7223</v>
      </c>
      <c r="D612" s="25" t="e">
        <v>#N/A</v>
      </c>
      <c r="E612" s="26" t="s">
        <v>246</v>
      </c>
      <c r="F612" s="27" t="s">
        <v>246</v>
      </c>
      <c r="G612" s="28" t="e">
        <v>#VALUE!</v>
      </c>
      <c r="H612" s="22" t="e">
        <f>'BV Calculs papier'!$G612*44/12</f>
        <v>#VALUE!</v>
      </c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spans="1:26" ht="15.75" customHeight="1" x14ac:dyDescent="0.15">
      <c r="A613" s="37" t="s">
        <v>854</v>
      </c>
      <c r="B613" s="20" t="s">
        <v>174</v>
      </c>
      <c r="C613" s="60">
        <v>7320</v>
      </c>
      <c r="D613" s="61" t="e">
        <v>#N/A</v>
      </c>
      <c r="E613" s="62" t="s">
        <v>246</v>
      </c>
      <c r="F613" s="21" t="s">
        <v>246</v>
      </c>
      <c r="G613" s="22" t="e">
        <v>#VALUE!</v>
      </c>
      <c r="H613" s="22" t="e">
        <f>'BV Calculs papier'!$G613*44/12</f>
        <v>#VALUE!</v>
      </c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spans="1:26" ht="15.75" customHeight="1" x14ac:dyDescent="0.15">
      <c r="A614" s="37" t="s">
        <v>855</v>
      </c>
      <c r="B614" s="23" t="s">
        <v>174</v>
      </c>
      <c r="C614" s="24">
        <v>7333</v>
      </c>
      <c r="D614" s="25" t="e">
        <v>#N/A</v>
      </c>
      <c r="E614" s="26" t="s">
        <v>246</v>
      </c>
      <c r="F614" s="27" t="s">
        <v>246</v>
      </c>
      <c r="G614" s="28" t="e">
        <v>#VALUE!</v>
      </c>
      <c r="H614" s="22" t="e">
        <f>'BV Calculs papier'!$G614*44/12</f>
        <v>#VALUE!</v>
      </c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spans="1:26" ht="15.75" customHeight="1" x14ac:dyDescent="0.15">
      <c r="A615" s="37" t="s">
        <v>856</v>
      </c>
      <c r="B615" s="20" t="s">
        <v>174</v>
      </c>
      <c r="C615" s="60">
        <v>8237</v>
      </c>
      <c r="D615" s="61" t="e">
        <v>#N/A</v>
      </c>
      <c r="E615" s="62" t="s">
        <v>246</v>
      </c>
      <c r="F615" s="21" t="s">
        <v>246</v>
      </c>
      <c r="G615" s="22" t="e">
        <v>#VALUE!</v>
      </c>
      <c r="H615" s="22" t="e">
        <f>'BV Calculs papier'!$G615*44/12</f>
        <v>#VALUE!</v>
      </c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spans="1:26" ht="15.75" customHeight="1" x14ac:dyDescent="0.15">
      <c r="A616" s="37" t="s">
        <v>857</v>
      </c>
      <c r="B616" s="23" t="s">
        <v>174</v>
      </c>
      <c r="C616" s="24">
        <v>8855</v>
      </c>
      <c r="D616" s="25" t="e">
        <v>#N/A</v>
      </c>
      <c r="E616" s="26" t="s">
        <v>246</v>
      </c>
      <c r="F616" s="27" t="s">
        <v>246</v>
      </c>
      <c r="G616" s="28" t="e">
        <v>#VALUE!</v>
      </c>
      <c r="H616" s="22" t="e">
        <f>'BV Calculs papier'!$G616*44/12</f>
        <v>#VALUE!</v>
      </c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spans="1:26" ht="15.75" customHeight="1" x14ac:dyDescent="0.15">
      <c r="A617" s="37" t="s">
        <v>858</v>
      </c>
      <c r="B617" s="20" t="s">
        <v>174</v>
      </c>
      <c r="C617" s="60">
        <v>9246</v>
      </c>
      <c r="D617" s="61" t="e">
        <v>#N/A</v>
      </c>
      <c r="E617" s="62" t="s">
        <v>246</v>
      </c>
      <c r="F617" s="21" t="s">
        <v>246</v>
      </c>
      <c r="G617" s="22" t="e">
        <v>#VALUE!</v>
      </c>
      <c r="H617" s="22" t="e">
        <f>'BV Calculs papier'!$G617*44/12</f>
        <v>#VALUE!</v>
      </c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spans="1:26" ht="15.75" customHeight="1" x14ac:dyDescent="0.15">
      <c r="A618" s="37" t="s">
        <v>859</v>
      </c>
      <c r="B618" s="23" t="s">
        <v>174</v>
      </c>
      <c r="C618" s="24">
        <v>9251</v>
      </c>
      <c r="D618" s="25" t="e">
        <v>#N/A</v>
      </c>
      <c r="E618" s="26" t="s">
        <v>246</v>
      </c>
      <c r="F618" s="27" t="s">
        <v>246</v>
      </c>
      <c r="G618" s="28" t="e">
        <v>#VALUE!</v>
      </c>
      <c r="H618" s="22" t="e">
        <f>'BV Calculs papier'!$G618*44/12</f>
        <v>#VALUE!</v>
      </c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spans="1:26" ht="15.75" customHeight="1" x14ac:dyDescent="0.15">
      <c r="A619" s="37" t="s">
        <v>860</v>
      </c>
      <c r="B619" s="20" t="s">
        <v>174</v>
      </c>
      <c r="C619" s="60">
        <v>9659</v>
      </c>
      <c r="D619" s="61" t="e">
        <v>#N/A</v>
      </c>
      <c r="E619" s="62" t="s">
        <v>246</v>
      </c>
      <c r="F619" s="21" t="s">
        <v>246</v>
      </c>
      <c r="G619" s="22" t="e">
        <v>#VALUE!</v>
      </c>
      <c r="H619" s="22" t="e">
        <f>'BV Calculs papier'!$G619*44/12</f>
        <v>#VALUE!</v>
      </c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spans="1:26" ht="15.75" customHeight="1" x14ac:dyDescent="0.15">
      <c r="A620" s="37" t="s">
        <v>861</v>
      </c>
      <c r="B620" s="23" t="s">
        <v>174</v>
      </c>
      <c r="C620" s="24">
        <v>9660</v>
      </c>
      <c r="D620" s="25" t="e">
        <v>#N/A</v>
      </c>
      <c r="E620" s="26" t="s">
        <v>246</v>
      </c>
      <c r="F620" s="27" t="s">
        <v>246</v>
      </c>
      <c r="G620" s="28" t="e">
        <v>#VALUE!</v>
      </c>
      <c r="H620" s="22" t="e">
        <f>'BV Calculs papier'!$G620*44/12</f>
        <v>#VALUE!</v>
      </c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spans="1:26" ht="15.75" customHeight="1" x14ac:dyDescent="0.15">
      <c r="A621" s="37" t="s">
        <v>862</v>
      </c>
      <c r="B621" s="20" t="s">
        <v>175</v>
      </c>
      <c r="C621" s="60">
        <v>4227</v>
      </c>
      <c r="D621" s="61" t="e">
        <v>#N/A</v>
      </c>
      <c r="E621" s="62" t="s">
        <v>246</v>
      </c>
      <c r="F621" s="21" t="s">
        <v>246</v>
      </c>
      <c r="G621" s="22" t="e">
        <v>#VALUE!</v>
      </c>
      <c r="H621" s="22" t="e">
        <f>'BV Calculs papier'!$G621*44/12</f>
        <v>#VALUE!</v>
      </c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spans="1:26" ht="15.75" customHeight="1" x14ac:dyDescent="0.15">
      <c r="A622" s="37" t="s">
        <v>863</v>
      </c>
      <c r="B622" s="23" t="s">
        <v>175</v>
      </c>
      <c r="C622" s="24">
        <v>4261</v>
      </c>
      <c r="D622" s="25" t="e">
        <v>#N/A</v>
      </c>
      <c r="E622" s="26" t="s">
        <v>246</v>
      </c>
      <c r="F622" s="27" t="s">
        <v>246</v>
      </c>
      <c r="G622" s="28" t="e">
        <v>#VALUE!</v>
      </c>
      <c r="H622" s="22" t="e">
        <f>'BV Calculs papier'!$G622*44/12</f>
        <v>#VALUE!</v>
      </c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spans="1:26" ht="15.75" customHeight="1" x14ac:dyDescent="0.15">
      <c r="A623" s="37" t="s">
        <v>864</v>
      </c>
      <c r="B623" s="20" t="s">
        <v>175</v>
      </c>
      <c r="C623" s="60">
        <v>4301</v>
      </c>
      <c r="D623" s="61" t="e">
        <v>#N/A</v>
      </c>
      <c r="E623" s="62" t="s">
        <v>246</v>
      </c>
      <c r="F623" s="21" t="s">
        <v>246</v>
      </c>
      <c r="G623" s="22" t="e">
        <v>#VALUE!</v>
      </c>
      <c r="H623" s="22" t="e">
        <f>'BV Calculs papier'!$G623*44/12</f>
        <v>#VALUE!</v>
      </c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spans="1:26" ht="15.75" customHeight="1" x14ac:dyDescent="0.15">
      <c r="A624" s="37" t="s">
        <v>865</v>
      </c>
      <c r="B624" s="23" t="s">
        <v>175</v>
      </c>
      <c r="C624" s="24">
        <v>5800</v>
      </c>
      <c r="D624" s="25" t="e">
        <v>#N/A</v>
      </c>
      <c r="E624" s="26" t="s">
        <v>246</v>
      </c>
      <c r="F624" s="27" t="s">
        <v>246</v>
      </c>
      <c r="G624" s="28" t="e">
        <v>#VALUE!</v>
      </c>
      <c r="H624" s="22" t="e">
        <f>'BV Calculs papier'!$G624*44/12</f>
        <v>#VALUE!</v>
      </c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spans="1:26" ht="15.75" customHeight="1" x14ac:dyDescent="0.15">
      <c r="A625" s="37" t="s">
        <v>866</v>
      </c>
      <c r="B625" s="20" t="s">
        <v>175</v>
      </c>
      <c r="C625" s="60">
        <v>5808</v>
      </c>
      <c r="D625" s="61" t="e">
        <v>#N/A</v>
      </c>
      <c r="E625" s="62" t="s">
        <v>246</v>
      </c>
      <c r="F625" s="21" t="s">
        <v>246</v>
      </c>
      <c r="G625" s="22" t="e">
        <v>#VALUE!</v>
      </c>
      <c r="H625" s="22" t="e">
        <f>'BV Calculs papier'!$G625*44/12</f>
        <v>#VALUE!</v>
      </c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spans="1:26" ht="15.75" customHeight="1" x14ac:dyDescent="0.15">
      <c r="A626" s="37" t="s">
        <v>867</v>
      </c>
      <c r="B626" s="23" t="s">
        <v>175</v>
      </c>
      <c r="C626" s="24">
        <v>5865</v>
      </c>
      <c r="D626" s="25" t="e">
        <v>#N/A</v>
      </c>
      <c r="E626" s="26" t="s">
        <v>246</v>
      </c>
      <c r="F626" s="27" t="s">
        <v>246</v>
      </c>
      <c r="G626" s="28" t="e">
        <v>#VALUE!</v>
      </c>
      <c r="H626" s="22" t="e">
        <f>'BV Calculs papier'!$G626*44/12</f>
        <v>#VALUE!</v>
      </c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spans="1:26" ht="15.75" customHeight="1" x14ac:dyDescent="0.15">
      <c r="A627" s="37" t="s">
        <v>868</v>
      </c>
      <c r="B627" s="20" t="s">
        <v>175</v>
      </c>
      <c r="C627" s="60">
        <v>5922</v>
      </c>
      <c r="D627" s="61" t="e">
        <v>#N/A</v>
      </c>
      <c r="E627" s="62" t="s">
        <v>246</v>
      </c>
      <c r="F627" s="21" t="s">
        <v>246</v>
      </c>
      <c r="G627" s="22" t="e">
        <v>#VALUE!</v>
      </c>
      <c r="H627" s="22" t="e">
        <f>'BV Calculs papier'!$G627*44/12</f>
        <v>#VALUE!</v>
      </c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spans="1:26" ht="15.75" customHeight="1" x14ac:dyDescent="0.15">
      <c r="A628" s="37" t="s">
        <v>869</v>
      </c>
      <c r="B628" s="23" t="s">
        <v>175</v>
      </c>
      <c r="C628" s="24">
        <v>6426</v>
      </c>
      <c r="D628" s="25" t="e">
        <v>#N/A</v>
      </c>
      <c r="E628" s="26" t="s">
        <v>246</v>
      </c>
      <c r="F628" s="27" t="s">
        <v>246</v>
      </c>
      <c r="G628" s="28" t="e">
        <v>#VALUE!</v>
      </c>
      <c r="H628" s="22" t="e">
        <f>'BV Calculs papier'!$G628*44/12</f>
        <v>#VALUE!</v>
      </c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spans="1:26" ht="15.75" customHeight="1" x14ac:dyDescent="0.15">
      <c r="A629" s="37" t="s">
        <v>870</v>
      </c>
      <c r="B629" s="20" t="s">
        <v>175</v>
      </c>
      <c r="C629" s="60">
        <v>7222</v>
      </c>
      <c r="D629" s="61" t="e">
        <v>#N/A</v>
      </c>
      <c r="E629" s="62" t="s">
        <v>246</v>
      </c>
      <c r="F629" s="21" t="s">
        <v>246</v>
      </c>
      <c r="G629" s="22" t="e">
        <v>#VALUE!</v>
      </c>
      <c r="H629" s="22" t="e">
        <f>'BV Calculs papier'!$G629*44/12</f>
        <v>#VALUE!</v>
      </c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spans="1:26" ht="15.75" customHeight="1" x14ac:dyDescent="0.15">
      <c r="A630" s="37" t="s">
        <v>871</v>
      </c>
      <c r="B630" s="23" t="s">
        <v>175</v>
      </c>
      <c r="C630" s="24">
        <v>7867</v>
      </c>
      <c r="D630" s="25" t="e">
        <v>#N/A</v>
      </c>
      <c r="E630" s="26" t="s">
        <v>246</v>
      </c>
      <c r="F630" s="27" t="s">
        <v>246</v>
      </c>
      <c r="G630" s="28" t="e">
        <v>#VALUE!</v>
      </c>
      <c r="H630" s="22" t="e">
        <f>'BV Calculs papier'!$G630*44/12</f>
        <v>#VALUE!</v>
      </c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spans="1:26" ht="15.75" customHeight="1" x14ac:dyDescent="0.15">
      <c r="A631" s="37" t="s">
        <v>872</v>
      </c>
      <c r="B631" s="20" t="s">
        <v>175</v>
      </c>
      <c r="C631" s="60">
        <v>7900</v>
      </c>
      <c r="D631" s="61" t="e">
        <v>#N/A</v>
      </c>
      <c r="E631" s="62" t="s">
        <v>246</v>
      </c>
      <c r="F631" s="21" t="s">
        <v>246</v>
      </c>
      <c r="G631" s="22" t="e">
        <v>#VALUE!</v>
      </c>
      <c r="H631" s="22" t="e">
        <f>'BV Calculs papier'!$G631*44/12</f>
        <v>#VALUE!</v>
      </c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spans="1:26" ht="15.75" customHeight="1" x14ac:dyDescent="0.15">
      <c r="A632" s="37" t="s">
        <v>873</v>
      </c>
      <c r="B632" s="23" t="s">
        <v>175</v>
      </c>
      <c r="C632" s="24">
        <v>7982</v>
      </c>
      <c r="D632" s="25" t="e">
        <v>#N/A</v>
      </c>
      <c r="E632" s="26" t="s">
        <v>246</v>
      </c>
      <c r="F632" s="27" t="s">
        <v>246</v>
      </c>
      <c r="G632" s="28" t="e">
        <v>#VALUE!</v>
      </c>
      <c r="H632" s="22" t="e">
        <f>'BV Calculs papier'!$G632*44/12</f>
        <v>#VALUE!</v>
      </c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spans="1:26" ht="15.75" customHeight="1" x14ac:dyDescent="0.15">
      <c r="A633" s="37" t="s">
        <v>874</v>
      </c>
      <c r="B633" s="20" t="s">
        <v>175</v>
      </c>
      <c r="C633" s="60">
        <v>8077</v>
      </c>
      <c r="D633" s="61" t="e">
        <v>#N/A</v>
      </c>
      <c r="E633" s="62" t="s">
        <v>246</v>
      </c>
      <c r="F633" s="21" t="s">
        <v>246</v>
      </c>
      <c r="G633" s="22" t="e">
        <v>#VALUE!</v>
      </c>
      <c r="H633" s="22" t="e">
        <f>'BV Calculs papier'!$G633*44/12</f>
        <v>#VALUE!</v>
      </c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spans="1:26" ht="15.75" customHeight="1" x14ac:dyDescent="0.15">
      <c r="A634" s="37" t="s">
        <v>875</v>
      </c>
      <c r="B634" s="23" t="s">
        <v>175</v>
      </c>
      <c r="C634" s="24">
        <v>8079</v>
      </c>
      <c r="D634" s="25" t="e">
        <v>#N/A</v>
      </c>
      <c r="E634" s="26" t="s">
        <v>246</v>
      </c>
      <c r="F634" s="27" t="s">
        <v>246</v>
      </c>
      <c r="G634" s="28" t="e">
        <v>#VALUE!</v>
      </c>
      <c r="H634" s="22" t="e">
        <f>'BV Calculs papier'!$G634*44/12</f>
        <v>#VALUE!</v>
      </c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spans="1:26" ht="15.75" customHeight="1" x14ac:dyDescent="0.15">
      <c r="A635" s="37" t="s">
        <v>876</v>
      </c>
      <c r="B635" s="20" t="s">
        <v>175</v>
      </c>
      <c r="C635" s="60">
        <v>8152</v>
      </c>
      <c r="D635" s="61" t="e">
        <v>#N/A</v>
      </c>
      <c r="E635" s="62" t="s">
        <v>246</v>
      </c>
      <c r="F635" s="21" t="s">
        <v>246</v>
      </c>
      <c r="G635" s="22" t="e">
        <v>#VALUE!</v>
      </c>
      <c r="H635" s="22" t="e">
        <f>'BV Calculs papier'!$G635*44/12</f>
        <v>#VALUE!</v>
      </c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spans="1:26" ht="15.75" customHeight="1" x14ac:dyDescent="0.15">
      <c r="A636" s="37" t="s">
        <v>877</v>
      </c>
      <c r="B636" s="23" t="s">
        <v>175</v>
      </c>
      <c r="C636" s="24">
        <v>8656</v>
      </c>
      <c r="D636" s="25" t="e">
        <v>#N/A</v>
      </c>
      <c r="E636" s="26" t="s">
        <v>246</v>
      </c>
      <c r="F636" s="27" t="s">
        <v>246</v>
      </c>
      <c r="G636" s="28" t="e">
        <v>#VALUE!</v>
      </c>
      <c r="H636" s="22" t="e">
        <f>'BV Calculs papier'!$G636*44/12</f>
        <v>#VALUE!</v>
      </c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spans="1:26" ht="15.75" customHeight="1" x14ac:dyDescent="0.15">
      <c r="A637" s="37" t="s">
        <v>878</v>
      </c>
      <c r="B637" s="20" t="s">
        <v>175</v>
      </c>
      <c r="C637" s="60">
        <v>9091</v>
      </c>
      <c r="D637" s="61" t="e">
        <v>#N/A</v>
      </c>
      <c r="E637" s="62" t="s">
        <v>246</v>
      </c>
      <c r="F637" s="21" t="s">
        <v>246</v>
      </c>
      <c r="G637" s="22" t="e">
        <v>#VALUE!</v>
      </c>
      <c r="H637" s="22" t="e">
        <f>'BV Calculs papier'!$G637*44/12</f>
        <v>#VALUE!</v>
      </c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spans="1:26" ht="15.75" customHeight="1" x14ac:dyDescent="0.15">
      <c r="A638" s="37" t="s">
        <v>879</v>
      </c>
      <c r="B638" s="23" t="s">
        <v>175</v>
      </c>
      <c r="C638" s="24">
        <v>9092</v>
      </c>
      <c r="D638" s="25" t="e">
        <v>#N/A</v>
      </c>
      <c r="E638" s="26" t="s">
        <v>246</v>
      </c>
      <c r="F638" s="27" t="s">
        <v>246</v>
      </c>
      <c r="G638" s="28" t="e">
        <v>#VALUE!</v>
      </c>
      <c r="H638" s="22" t="e">
        <f>'BV Calculs papier'!$G638*44/12</f>
        <v>#VALUE!</v>
      </c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spans="1:26" ht="15.75" customHeight="1" x14ac:dyDescent="0.15">
      <c r="A639" s="37" t="s">
        <v>880</v>
      </c>
      <c r="B639" s="20" t="s">
        <v>175</v>
      </c>
      <c r="C639" s="60">
        <v>9516</v>
      </c>
      <c r="D639" s="61" t="e">
        <v>#N/A</v>
      </c>
      <c r="E639" s="62" t="s">
        <v>246</v>
      </c>
      <c r="F639" s="21" t="s">
        <v>246</v>
      </c>
      <c r="G639" s="22" t="e">
        <v>#VALUE!</v>
      </c>
      <c r="H639" s="22" t="e">
        <f>'BV Calculs papier'!$G639*44/12</f>
        <v>#VALUE!</v>
      </c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spans="1:26" ht="15.75" customHeight="1" x14ac:dyDescent="0.15">
      <c r="A640" s="37" t="s">
        <v>881</v>
      </c>
      <c r="B640" s="23" t="s">
        <v>175</v>
      </c>
      <c r="C640" s="24">
        <v>9762</v>
      </c>
      <c r="D640" s="25" t="e">
        <v>#N/A</v>
      </c>
      <c r="E640" s="26" t="s">
        <v>246</v>
      </c>
      <c r="F640" s="27" t="s">
        <v>246</v>
      </c>
      <c r="G640" s="28" t="e">
        <v>#VALUE!</v>
      </c>
      <c r="H640" s="22" t="e">
        <f>'BV Calculs papier'!$G640*44/12</f>
        <v>#VALUE!</v>
      </c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spans="1:26" ht="15.75" customHeight="1" x14ac:dyDescent="0.15">
      <c r="A641" s="37" t="s">
        <v>882</v>
      </c>
      <c r="B641" s="20" t="s">
        <v>175</v>
      </c>
      <c r="C641" s="60">
        <v>9835</v>
      </c>
      <c r="D641" s="61" t="e">
        <v>#N/A</v>
      </c>
      <c r="E641" s="62" t="s">
        <v>246</v>
      </c>
      <c r="F641" s="21" t="s">
        <v>246</v>
      </c>
      <c r="G641" s="22" t="e">
        <v>#VALUE!</v>
      </c>
      <c r="H641" s="22" t="e">
        <f>'BV Calculs papier'!$G641*44/12</f>
        <v>#VALUE!</v>
      </c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spans="1:26" ht="15.75" customHeight="1" x14ac:dyDescent="0.15">
      <c r="A642" s="37" t="s">
        <v>883</v>
      </c>
      <c r="B642" s="23" t="s">
        <v>176</v>
      </c>
      <c r="C642" s="24">
        <v>4515</v>
      </c>
      <c r="D642" s="25" t="e">
        <v>#N/A</v>
      </c>
      <c r="E642" s="26" t="s">
        <v>246</v>
      </c>
      <c r="F642" s="27" t="s">
        <v>246</v>
      </c>
      <c r="G642" s="28" t="e">
        <v>#VALUE!</v>
      </c>
      <c r="H642" s="22" t="e">
        <f>'BV Calculs papier'!$G642*44/12</f>
        <v>#VALUE!</v>
      </c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spans="1:26" ht="15.75" customHeight="1" x14ac:dyDescent="0.15">
      <c r="A643" s="37" t="s">
        <v>884</v>
      </c>
      <c r="B643" s="20" t="s">
        <v>177</v>
      </c>
      <c r="C643" s="60">
        <v>5871</v>
      </c>
      <c r="D643" s="61" t="e">
        <v>#N/A</v>
      </c>
      <c r="E643" s="62" t="s">
        <v>246</v>
      </c>
      <c r="F643" s="21" t="s">
        <v>246</v>
      </c>
      <c r="G643" s="22" t="e">
        <v>#VALUE!</v>
      </c>
      <c r="H643" s="22" t="e">
        <f>'BV Calculs papier'!$G643*44/12</f>
        <v>#VALUE!</v>
      </c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spans="1:26" ht="15.75" customHeight="1" x14ac:dyDescent="0.15">
      <c r="A644" s="37" t="s">
        <v>885</v>
      </c>
      <c r="B644" s="23" t="s">
        <v>178</v>
      </c>
      <c r="C644" s="24">
        <v>3832</v>
      </c>
      <c r="D644" s="25" t="e">
        <v>#N/A</v>
      </c>
      <c r="E644" s="26" t="s">
        <v>246</v>
      </c>
      <c r="F644" s="27" t="s">
        <v>246</v>
      </c>
      <c r="G644" s="28" t="e">
        <v>#VALUE!</v>
      </c>
      <c r="H644" s="22" t="e">
        <f>'BV Calculs papier'!$G644*44/12</f>
        <v>#VALUE!</v>
      </c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spans="1:26" ht="15.75" customHeight="1" x14ac:dyDescent="0.15">
      <c r="A645" s="37" t="s">
        <v>886</v>
      </c>
      <c r="B645" s="20" t="s">
        <v>178</v>
      </c>
      <c r="C645" s="60">
        <v>5810</v>
      </c>
      <c r="D645" s="61" t="e">
        <v>#N/A</v>
      </c>
      <c r="E645" s="62" t="s">
        <v>246</v>
      </c>
      <c r="F645" s="21" t="s">
        <v>246</v>
      </c>
      <c r="G645" s="22" t="e">
        <v>#VALUE!</v>
      </c>
      <c r="H645" s="22" t="e">
        <f>'BV Calculs papier'!$G645*44/12</f>
        <v>#VALUE!</v>
      </c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spans="1:26" ht="15.75" customHeight="1" x14ac:dyDescent="0.15">
      <c r="A646" s="37" t="s">
        <v>887</v>
      </c>
      <c r="B646" s="23" t="s">
        <v>178</v>
      </c>
      <c r="C646" s="24">
        <v>8082</v>
      </c>
      <c r="D646" s="25" t="e">
        <v>#N/A</v>
      </c>
      <c r="E646" s="26" t="s">
        <v>246</v>
      </c>
      <c r="F646" s="27" t="s">
        <v>246</v>
      </c>
      <c r="G646" s="28" t="e">
        <v>#VALUE!</v>
      </c>
      <c r="H646" s="22" t="e">
        <f>'BV Calculs papier'!$G646*44/12</f>
        <v>#VALUE!</v>
      </c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spans="1:26" ht="15.75" customHeight="1" x14ac:dyDescent="0.15">
      <c r="A647" s="37" t="s">
        <v>888</v>
      </c>
      <c r="B647" s="20" t="s">
        <v>178</v>
      </c>
      <c r="C647" s="60">
        <v>8083</v>
      </c>
      <c r="D647" s="61" t="e">
        <v>#N/A</v>
      </c>
      <c r="E647" s="62" t="s">
        <v>246</v>
      </c>
      <c r="F647" s="21" t="s">
        <v>246</v>
      </c>
      <c r="G647" s="22" t="e">
        <v>#VALUE!</v>
      </c>
      <c r="H647" s="22" t="e">
        <f>'BV Calculs papier'!$G647*44/12</f>
        <v>#VALUE!</v>
      </c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spans="1:26" ht="15.75" customHeight="1" x14ac:dyDescent="0.15">
      <c r="A648" s="37" t="s">
        <v>889</v>
      </c>
      <c r="B648" s="23" t="s">
        <v>178</v>
      </c>
      <c r="C648" s="24">
        <v>8528</v>
      </c>
      <c r="D648" s="25" t="e">
        <v>#N/A</v>
      </c>
      <c r="E648" s="26" t="s">
        <v>246</v>
      </c>
      <c r="F648" s="27" t="s">
        <v>246</v>
      </c>
      <c r="G648" s="28" t="e">
        <v>#VALUE!</v>
      </c>
      <c r="H648" s="22" t="e">
        <f>'BV Calculs papier'!$G648*44/12</f>
        <v>#VALUE!</v>
      </c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spans="1:26" ht="15.75" customHeight="1" x14ac:dyDescent="0.15">
      <c r="A649" s="37" t="s">
        <v>890</v>
      </c>
      <c r="B649" s="20" t="s">
        <v>178</v>
      </c>
      <c r="C649" s="60">
        <v>9099</v>
      </c>
      <c r="D649" s="61" t="e">
        <v>#N/A</v>
      </c>
      <c r="E649" s="62" t="s">
        <v>246</v>
      </c>
      <c r="F649" s="21" t="s">
        <v>246</v>
      </c>
      <c r="G649" s="22" t="e">
        <v>#VALUE!</v>
      </c>
      <c r="H649" s="22" t="e">
        <f>'BV Calculs papier'!$G649*44/12</f>
        <v>#VALUE!</v>
      </c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spans="1:26" ht="15.75" customHeight="1" x14ac:dyDescent="0.15">
      <c r="A650" s="37" t="s">
        <v>891</v>
      </c>
      <c r="B650" s="23" t="s">
        <v>178</v>
      </c>
      <c r="C650" s="24">
        <v>9100</v>
      </c>
      <c r="D650" s="25" t="e">
        <v>#N/A</v>
      </c>
      <c r="E650" s="26" t="s">
        <v>246</v>
      </c>
      <c r="F650" s="27" t="s">
        <v>246</v>
      </c>
      <c r="G650" s="28" t="e">
        <v>#VALUE!</v>
      </c>
      <c r="H650" s="22" t="e">
        <f>'BV Calculs papier'!$G650*44/12</f>
        <v>#VALUE!</v>
      </c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spans="1:26" ht="15.75" customHeight="1" x14ac:dyDescent="0.15">
      <c r="A651" s="37" t="s">
        <v>892</v>
      </c>
      <c r="B651" s="20" t="s">
        <v>178</v>
      </c>
      <c r="C651" s="60">
        <v>9478</v>
      </c>
      <c r="D651" s="61" t="e">
        <v>#N/A</v>
      </c>
      <c r="E651" s="62" t="s">
        <v>246</v>
      </c>
      <c r="F651" s="21" t="s">
        <v>246</v>
      </c>
      <c r="G651" s="22" t="e">
        <v>#VALUE!</v>
      </c>
      <c r="H651" s="22" t="e">
        <f>'BV Calculs papier'!$G651*44/12</f>
        <v>#VALUE!</v>
      </c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spans="1:26" ht="15.75" customHeight="1" x14ac:dyDescent="0.15">
      <c r="A652" s="37" t="s">
        <v>893</v>
      </c>
      <c r="B652" s="23" t="s">
        <v>170</v>
      </c>
      <c r="C652" s="24">
        <v>3815</v>
      </c>
      <c r="D652" s="25" t="e">
        <v>#N/A</v>
      </c>
      <c r="E652" s="26" t="s">
        <v>246</v>
      </c>
      <c r="F652" s="27" t="s">
        <v>246</v>
      </c>
      <c r="G652" s="28" t="e">
        <v>#VALUE!</v>
      </c>
      <c r="H652" s="22" t="e">
        <f>'BV Calculs papier'!$G652*44/12</f>
        <v>#VALUE!</v>
      </c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spans="1:26" ht="15.75" customHeight="1" x14ac:dyDescent="0.15">
      <c r="A653" s="37" t="s">
        <v>894</v>
      </c>
      <c r="B653" s="20" t="s">
        <v>170</v>
      </c>
      <c r="C653" s="60">
        <v>5522</v>
      </c>
      <c r="D653" s="61" t="e">
        <v>#N/A</v>
      </c>
      <c r="E653" s="62" t="s">
        <v>246</v>
      </c>
      <c r="F653" s="21" t="s">
        <v>246</v>
      </c>
      <c r="G653" s="22" t="e">
        <v>#VALUE!</v>
      </c>
      <c r="H653" s="22" t="e">
        <f>'BV Calculs papier'!$G653*44/12</f>
        <v>#VALUE!</v>
      </c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spans="1:26" ht="15.75" customHeight="1" x14ac:dyDescent="0.15">
      <c r="A654" s="37" t="s">
        <v>895</v>
      </c>
      <c r="B654" s="23" t="s">
        <v>170</v>
      </c>
      <c r="C654" s="24">
        <v>5623</v>
      </c>
      <c r="D654" s="25" t="e">
        <v>#N/A</v>
      </c>
      <c r="E654" s="26" t="s">
        <v>246</v>
      </c>
      <c r="F654" s="27" t="s">
        <v>246</v>
      </c>
      <c r="G654" s="28" t="e">
        <v>#VALUE!</v>
      </c>
      <c r="H654" s="22" t="e">
        <f>'BV Calculs papier'!$G654*44/12</f>
        <v>#VALUE!</v>
      </c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spans="1:26" ht="15.75" customHeight="1" x14ac:dyDescent="0.15">
      <c r="A655" s="37" t="s">
        <v>896</v>
      </c>
      <c r="B655" s="20" t="s">
        <v>170</v>
      </c>
      <c r="C655" s="60">
        <v>6051</v>
      </c>
      <c r="D655" s="61" t="e">
        <v>#N/A</v>
      </c>
      <c r="E655" s="62" t="s">
        <v>246</v>
      </c>
      <c r="F655" s="21" t="s">
        <v>246</v>
      </c>
      <c r="G655" s="22" t="e">
        <v>#VALUE!</v>
      </c>
      <c r="H655" s="22" t="e">
        <f>'BV Calculs papier'!$G655*44/12</f>
        <v>#VALUE!</v>
      </c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spans="1:26" ht="15.75" customHeight="1" x14ac:dyDescent="0.15">
      <c r="A656" s="37" t="s">
        <v>897</v>
      </c>
      <c r="B656" s="23" t="s">
        <v>170</v>
      </c>
      <c r="C656" s="24">
        <v>6736</v>
      </c>
      <c r="D656" s="25" t="e">
        <v>#N/A</v>
      </c>
      <c r="E656" s="26" t="s">
        <v>246</v>
      </c>
      <c r="F656" s="27" t="s">
        <v>246</v>
      </c>
      <c r="G656" s="28" t="e">
        <v>#VALUE!</v>
      </c>
      <c r="H656" s="22" t="e">
        <f>'BV Calculs papier'!$G656*44/12</f>
        <v>#VALUE!</v>
      </c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spans="1:26" ht="15.75" customHeight="1" x14ac:dyDescent="0.15">
      <c r="A657" s="37" t="s">
        <v>898</v>
      </c>
      <c r="B657" s="20" t="s">
        <v>170</v>
      </c>
      <c r="C657" s="60">
        <v>6737</v>
      </c>
      <c r="D657" s="61" t="e">
        <v>#N/A</v>
      </c>
      <c r="E657" s="62" t="s">
        <v>246</v>
      </c>
      <c r="F657" s="21" t="s">
        <v>246</v>
      </c>
      <c r="G657" s="22" t="e">
        <v>#VALUE!</v>
      </c>
      <c r="H657" s="22" t="e">
        <f>'BV Calculs papier'!$G657*44/12</f>
        <v>#VALUE!</v>
      </c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spans="1:26" ht="15.75" customHeight="1" x14ac:dyDescent="0.15">
      <c r="A658" s="37" t="s">
        <v>899</v>
      </c>
      <c r="B658" s="23" t="s">
        <v>170</v>
      </c>
      <c r="C658" s="24">
        <v>7621</v>
      </c>
      <c r="D658" s="25" t="e">
        <v>#N/A</v>
      </c>
      <c r="E658" s="26" t="s">
        <v>246</v>
      </c>
      <c r="F658" s="27" t="s">
        <v>246</v>
      </c>
      <c r="G658" s="28" t="e">
        <v>#VALUE!</v>
      </c>
      <c r="H658" s="22" t="e">
        <f>'BV Calculs papier'!$G658*44/12</f>
        <v>#VALUE!</v>
      </c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spans="1:26" ht="15.75" customHeight="1" x14ac:dyDescent="0.15">
      <c r="A659" s="37" t="s">
        <v>900</v>
      </c>
      <c r="B659" s="20" t="s">
        <v>170</v>
      </c>
      <c r="C659" s="60">
        <v>9264</v>
      </c>
      <c r="D659" s="61" t="e">
        <v>#N/A</v>
      </c>
      <c r="E659" s="62" t="s">
        <v>246</v>
      </c>
      <c r="F659" s="21" t="s">
        <v>246</v>
      </c>
      <c r="G659" s="22" t="e">
        <v>#VALUE!</v>
      </c>
      <c r="H659" s="22" t="e">
        <f>'BV Calculs papier'!$G659*44/12</f>
        <v>#VALUE!</v>
      </c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spans="1:26" ht="15.75" customHeight="1" x14ac:dyDescent="0.15">
      <c r="A660" s="37" t="s">
        <v>901</v>
      </c>
      <c r="B660" s="23" t="s">
        <v>170</v>
      </c>
      <c r="C660" s="24">
        <v>9280</v>
      </c>
      <c r="D660" s="25" t="e">
        <v>#N/A</v>
      </c>
      <c r="E660" s="26" t="s">
        <v>246</v>
      </c>
      <c r="F660" s="27" t="s">
        <v>246</v>
      </c>
      <c r="G660" s="28" t="e">
        <v>#VALUE!</v>
      </c>
      <c r="H660" s="22" t="e">
        <f>'BV Calculs papier'!$G660*44/12</f>
        <v>#VALUE!</v>
      </c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spans="1:26" ht="15.75" customHeight="1" x14ac:dyDescent="0.15">
      <c r="A661" s="37" t="s">
        <v>902</v>
      </c>
      <c r="B661" s="20" t="s">
        <v>180</v>
      </c>
      <c r="C661" s="60">
        <v>3833</v>
      </c>
      <c r="D661" s="61" t="e">
        <v>#N/A</v>
      </c>
      <c r="E661" s="62" t="s">
        <v>246</v>
      </c>
      <c r="F661" s="21" t="s">
        <v>246</v>
      </c>
      <c r="G661" s="22" t="e">
        <v>#VALUE!</v>
      </c>
      <c r="H661" s="22" t="e">
        <f>'BV Calculs papier'!$G661*44/12</f>
        <v>#VALUE!</v>
      </c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spans="1:26" ht="15.75" customHeight="1" x14ac:dyDescent="0.15">
      <c r="A662" s="37" t="s">
        <v>903</v>
      </c>
      <c r="B662" s="23" t="s">
        <v>180</v>
      </c>
      <c r="C662" s="24">
        <v>8081</v>
      </c>
      <c r="D662" s="25" t="e">
        <v>#N/A</v>
      </c>
      <c r="E662" s="26" t="s">
        <v>246</v>
      </c>
      <c r="F662" s="27" t="s">
        <v>246</v>
      </c>
      <c r="G662" s="28" t="e">
        <v>#VALUE!</v>
      </c>
      <c r="H662" s="22" t="e">
        <f>'BV Calculs papier'!$G662*44/12</f>
        <v>#VALUE!</v>
      </c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spans="1:26" ht="15.75" customHeight="1" x14ac:dyDescent="0.15">
      <c r="A663" s="37" t="s">
        <v>904</v>
      </c>
      <c r="B663" s="20" t="s">
        <v>180</v>
      </c>
      <c r="C663" s="60">
        <v>8564</v>
      </c>
      <c r="D663" s="61" t="e">
        <v>#N/A</v>
      </c>
      <c r="E663" s="62" t="s">
        <v>246</v>
      </c>
      <c r="F663" s="21" t="s">
        <v>246</v>
      </c>
      <c r="G663" s="22" t="e">
        <v>#VALUE!</v>
      </c>
      <c r="H663" s="22" t="e">
        <f>'BV Calculs papier'!$G663*44/12</f>
        <v>#VALUE!</v>
      </c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spans="1:26" ht="15.75" customHeight="1" x14ac:dyDescent="0.15">
      <c r="A664" s="37" t="s">
        <v>905</v>
      </c>
      <c r="B664" s="23" t="s">
        <v>180</v>
      </c>
      <c r="C664" s="24">
        <v>8878</v>
      </c>
      <c r="D664" s="25" t="e">
        <v>#N/A</v>
      </c>
      <c r="E664" s="26" t="s">
        <v>246</v>
      </c>
      <c r="F664" s="27" t="s">
        <v>246</v>
      </c>
      <c r="G664" s="28" t="e">
        <v>#VALUE!</v>
      </c>
      <c r="H664" s="22" t="e">
        <f>'BV Calculs papier'!$G664*44/12</f>
        <v>#VALUE!</v>
      </c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spans="1:26" ht="15.75" customHeight="1" x14ac:dyDescent="0.15">
      <c r="A665" s="37" t="s">
        <v>906</v>
      </c>
      <c r="B665" s="20" t="s">
        <v>180</v>
      </c>
      <c r="C665" s="60">
        <v>9095</v>
      </c>
      <c r="D665" s="61" t="e">
        <v>#N/A</v>
      </c>
      <c r="E665" s="62" t="s">
        <v>246</v>
      </c>
      <c r="F665" s="21" t="s">
        <v>246</v>
      </c>
      <c r="G665" s="22" t="e">
        <v>#VALUE!</v>
      </c>
      <c r="H665" s="22" t="e">
        <f>'BV Calculs papier'!$G665*44/12</f>
        <v>#VALUE!</v>
      </c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spans="1:26" ht="15.75" customHeight="1" x14ac:dyDescent="0.15">
      <c r="A666" s="37" t="s">
        <v>907</v>
      </c>
      <c r="B666" s="23" t="s">
        <v>180</v>
      </c>
      <c r="C666" s="24">
        <v>9098</v>
      </c>
      <c r="D666" s="25" t="e">
        <v>#N/A</v>
      </c>
      <c r="E666" s="26" t="s">
        <v>246</v>
      </c>
      <c r="F666" s="27" t="s">
        <v>246</v>
      </c>
      <c r="G666" s="28" t="e">
        <v>#VALUE!</v>
      </c>
      <c r="H666" s="22" t="e">
        <f>'BV Calculs papier'!$G666*44/12</f>
        <v>#VALUE!</v>
      </c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spans="1:26" ht="15.75" customHeight="1" x14ac:dyDescent="0.15">
      <c r="A667" s="37" t="s">
        <v>908</v>
      </c>
      <c r="B667" s="20" t="s">
        <v>180</v>
      </c>
      <c r="C667" s="60">
        <v>9480</v>
      </c>
      <c r="D667" s="61" t="e">
        <v>#N/A</v>
      </c>
      <c r="E667" s="62" t="s">
        <v>246</v>
      </c>
      <c r="F667" s="21" t="s">
        <v>246</v>
      </c>
      <c r="G667" s="22" t="e">
        <v>#VALUE!</v>
      </c>
      <c r="H667" s="22" t="e">
        <f>'BV Calculs papier'!$G667*44/12</f>
        <v>#VALUE!</v>
      </c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spans="1:26" ht="15.75" customHeight="1" x14ac:dyDescent="0.15">
      <c r="A668" s="37" t="s">
        <v>909</v>
      </c>
      <c r="B668" s="23" t="s">
        <v>180</v>
      </c>
      <c r="C668" s="24">
        <v>9505</v>
      </c>
      <c r="D668" s="25" t="e">
        <v>#N/A</v>
      </c>
      <c r="E668" s="26" t="s">
        <v>246</v>
      </c>
      <c r="F668" s="27" t="s">
        <v>246</v>
      </c>
      <c r="G668" s="28" t="e">
        <v>#VALUE!</v>
      </c>
      <c r="H668" s="22" t="e">
        <f>'BV Calculs papier'!$G668*44/12</f>
        <v>#VALUE!</v>
      </c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spans="1:26" ht="15.75" customHeight="1" x14ac:dyDescent="0.15">
      <c r="A669" s="37" t="s">
        <v>910</v>
      </c>
      <c r="B669" s="20" t="s">
        <v>109</v>
      </c>
      <c r="C669" s="60">
        <v>3852</v>
      </c>
      <c r="D669" s="61" t="e">
        <v>#N/A</v>
      </c>
      <c r="E669" s="62" t="s">
        <v>246</v>
      </c>
      <c r="F669" s="21" t="s">
        <v>246</v>
      </c>
      <c r="G669" s="22" t="e">
        <v>#VALUE!</v>
      </c>
      <c r="H669" s="22" t="e">
        <f>'BV Calculs papier'!$G669*44/12</f>
        <v>#VALUE!</v>
      </c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spans="1:26" ht="15.75" customHeight="1" x14ac:dyDescent="0.15">
      <c r="A670" s="37" t="s">
        <v>911</v>
      </c>
      <c r="B670" s="23" t="s">
        <v>109</v>
      </c>
      <c r="C670" s="24">
        <v>3853</v>
      </c>
      <c r="D670" s="25" t="e">
        <v>#N/A</v>
      </c>
      <c r="E670" s="26" t="s">
        <v>246</v>
      </c>
      <c r="F670" s="27" t="s">
        <v>246</v>
      </c>
      <c r="G670" s="28" t="e">
        <v>#VALUE!</v>
      </c>
      <c r="H670" s="22" t="e">
        <f>'BV Calculs papier'!$G670*44/12</f>
        <v>#VALUE!</v>
      </c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spans="1:26" ht="15.75" customHeight="1" x14ac:dyDescent="0.15">
      <c r="A671" s="37" t="s">
        <v>912</v>
      </c>
      <c r="B671" s="20" t="s">
        <v>109</v>
      </c>
      <c r="C671" s="60">
        <v>8802</v>
      </c>
      <c r="D671" s="61" t="e">
        <v>#N/A</v>
      </c>
      <c r="E671" s="62" t="s">
        <v>246</v>
      </c>
      <c r="F671" s="21" t="s">
        <v>246</v>
      </c>
      <c r="G671" s="22" t="e">
        <v>#VALUE!</v>
      </c>
      <c r="H671" s="22" t="e">
        <f>'BV Calculs papier'!$G671*44/12</f>
        <v>#VALUE!</v>
      </c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spans="1:26" ht="15.75" customHeight="1" x14ac:dyDescent="0.15">
      <c r="A672" s="37" t="s">
        <v>913</v>
      </c>
      <c r="B672" s="23" t="s">
        <v>109</v>
      </c>
      <c r="C672" s="24">
        <v>9289</v>
      </c>
      <c r="D672" s="25" t="e">
        <v>#N/A</v>
      </c>
      <c r="E672" s="26" t="s">
        <v>246</v>
      </c>
      <c r="F672" s="27" t="s">
        <v>246</v>
      </c>
      <c r="G672" s="28" t="e">
        <v>#VALUE!</v>
      </c>
      <c r="H672" s="22" t="e">
        <f>'BV Calculs papier'!$G672*44/12</f>
        <v>#VALUE!</v>
      </c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spans="1:26" ht="15.75" customHeight="1" x14ac:dyDescent="0.15">
      <c r="A673" s="37" t="s">
        <v>914</v>
      </c>
      <c r="B673" s="20" t="s">
        <v>109</v>
      </c>
      <c r="C673" s="60">
        <v>9484</v>
      </c>
      <c r="D673" s="61" t="e">
        <v>#N/A</v>
      </c>
      <c r="E673" s="62" t="s">
        <v>246</v>
      </c>
      <c r="F673" s="21" t="s">
        <v>246</v>
      </c>
      <c r="G673" s="22" t="e">
        <v>#VALUE!</v>
      </c>
      <c r="H673" s="22" t="e">
        <f>'BV Calculs papier'!$G673*44/12</f>
        <v>#VALUE!</v>
      </c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spans="1:26" ht="15.75" customHeight="1" x14ac:dyDescent="0.15">
      <c r="A674" s="37" t="s">
        <v>915</v>
      </c>
      <c r="B674" s="23" t="s">
        <v>109</v>
      </c>
      <c r="C674" s="24">
        <v>9485</v>
      </c>
      <c r="D674" s="25" t="e">
        <v>#N/A</v>
      </c>
      <c r="E674" s="26" t="s">
        <v>246</v>
      </c>
      <c r="F674" s="27" t="s">
        <v>246</v>
      </c>
      <c r="G674" s="28" t="e">
        <v>#VALUE!</v>
      </c>
      <c r="H674" s="22" t="e">
        <f>'BV Calculs papier'!$G674*44/12</f>
        <v>#VALUE!</v>
      </c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spans="1:26" ht="15.75" customHeight="1" x14ac:dyDescent="0.15">
      <c r="A675" s="37" t="s">
        <v>916</v>
      </c>
      <c r="B675" s="20" t="s">
        <v>109</v>
      </c>
      <c r="C675" s="60">
        <v>9492</v>
      </c>
      <c r="D675" s="61" t="e">
        <v>#N/A</v>
      </c>
      <c r="E675" s="62" t="s">
        <v>246</v>
      </c>
      <c r="F675" s="21" t="s">
        <v>246</v>
      </c>
      <c r="G675" s="22" t="e">
        <v>#VALUE!</v>
      </c>
      <c r="H675" s="22" t="e">
        <f>'BV Calculs papier'!$G675*44/12</f>
        <v>#VALUE!</v>
      </c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spans="1:26" ht="15.75" customHeight="1" x14ac:dyDescent="0.15">
      <c r="A676" s="37" t="s">
        <v>917</v>
      </c>
      <c r="B676" s="23" t="s">
        <v>87</v>
      </c>
      <c r="C676" s="24">
        <v>1033</v>
      </c>
      <c r="D676" s="25" t="e">
        <v>#N/A</v>
      </c>
      <c r="E676" s="26" t="s">
        <v>246</v>
      </c>
      <c r="F676" s="27" t="s">
        <v>246</v>
      </c>
      <c r="G676" s="28" t="e">
        <v>#VALUE!</v>
      </c>
      <c r="H676" s="22" t="e">
        <f>'BV Calculs papier'!$G676*44/12</f>
        <v>#VALUE!</v>
      </c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spans="1:26" ht="15.75" customHeight="1" x14ac:dyDescent="0.15">
      <c r="A677" s="37" t="s">
        <v>918</v>
      </c>
      <c r="B677" s="20" t="s">
        <v>87</v>
      </c>
      <c r="C677" s="60">
        <v>1308</v>
      </c>
      <c r="D677" s="61" t="e">
        <v>#N/A</v>
      </c>
      <c r="E677" s="62" t="s">
        <v>246</v>
      </c>
      <c r="F677" s="21" t="s">
        <v>246</v>
      </c>
      <c r="G677" s="22" t="e">
        <v>#VALUE!</v>
      </c>
      <c r="H677" s="22" t="e">
        <f>'BV Calculs papier'!$G677*44/12</f>
        <v>#VALUE!</v>
      </c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spans="1:26" ht="15.75" customHeight="1" x14ac:dyDescent="0.15">
      <c r="A678" s="37" t="s">
        <v>919</v>
      </c>
      <c r="B678" s="23" t="s">
        <v>87</v>
      </c>
      <c r="C678" s="24">
        <v>2215</v>
      </c>
      <c r="D678" s="25" t="e">
        <v>#N/A</v>
      </c>
      <c r="E678" s="26" t="s">
        <v>246</v>
      </c>
      <c r="F678" s="27" t="s">
        <v>246</v>
      </c>
      <c r="G678" s="28" t="e">
        <v>#VALUE!</v>
      </c>
      <c r="H678" s="22" t="e">
        <f>'BV Calculs papier'!$G678*44/12</f>
        <v>#VALUE!</v>
      </c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spans="1:26" ht="15.75" customHeight="1" x14ac:dyDescent="0.15">
      <c r="A679" s="37" t="s">
        <v>920</v>
      </c>
      <c r="B679" s="20" t="s">
        <v>87</v>
      </c>
      <c r="C679" s="60">
        <v>2216</v>
      </c>
      <c r="D679" s="61" t="e">
        <v>#N/A</v>
      </c>
      <c r="E679" s="62" t="s">
        <v>246</v>
      </c>
      <c r="F679" s="21" t="s">
        <v>246</v>
      </c>
      <c r="G679" s="22" t="e">
        <v>#VALUE!</v>
      </c>
      <c r="H679" s="22" t="e">
        <f>'BV Calculs papier'!$G679*44/12</f>
        <v>#VALUE!</v>
      </c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spans="1:26" ht="15.75" customHeight="1" x14ac:dyDescent="0.15">
      <c r="A680" s="37" t="s">
        <v>921</v>
      </c>
      <c r="B680" s="23" t="s">
        <v>87</v>
      </c>
      <c r="C680" s="24">
        <v>2405</v>
      </c>
      <c r="D680" s="25" t="e">
        <v>#N/A</v>
      </c>
      <c r="E680" s="26" t="s">
        <v>246</v>
      </c>
      <c r="F680" s="27" t="s">
        <v>246</v>
      </c>
      <c r="G680" s="28" t="e">
        <v>#VALUE!</v>
      </c>
      <c r="H680" s="22" t="e">
        <f>'BV Calculs papier'!$G680*44/12</f>
        <v>#VALUE!</v>
      </c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spans="1:26" ht="15.75" customHeight="1" x14ac:dyDescent="0.15">
      <c r="A681" s="37" t="s">
        <v>922</v>
      </c>
      <c r="B681" s="20" t="s">
        <v>87</v>
      </c>
      <c r="C681" s="60">
        <v>2915</v>
      </c>
      <c r="D681" s="61" t="e">
        <v>#N/A</v>
      </c>
      <c r="E681" s="62" t="s">
        <v>246</v>
      </c>
      <c r="F681" s="21" t="s">
        <v>246</v>
      </c>
      <c r="G681" s="22" t="e">
        <v>#VALUE!</v>
      </c>
      <c r="H681" s="22" t="e">
        <f>'BV Calculs papier'!$G681*44/12</f>
        <v>#VALUE!</v>
      </c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spans="1:26" ht="15.75" customHeight="1" x14ac:dyDescent="0.15">
      <c r="A682" s="37" t="s">
        <v>923</v>
      </c>
      <c r="B682" s="23" t="s">
        <v>87</v>
      </c>
      <c r="C682" s="24">
        <v>2917</v>
      </c>
      <c r="D682" s="25" t="e">
        <v>#N/A</v>
      </c>
      <c r="E682" s="26" t="s">
        <v>246</v>
      </c>
      <c r="F682" s="27" t="s">
        <v>246</v>
      </c>
      <c r="G682" s="28" t="e">
        <v>#VALUE!</v>
      </c>
      <c r="H682" s="22" t="e">
        <f>'BV Calculs papier'!$G682*44/12</f>
        <v>#VALUE!</v>
      </c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spans="1:26" ht="15.75" customHeight="1" x14ac:dyDescent="0.15">
      <c r="A683" s="37" t="s">
        <v>924</v>
      </c>
      <c r="B683" s="20" t="s">
        <v>87</v>
      </c>
      <c r="C683" s="60">
        <v>3723</v>
      </c>
      <c r="D683" s="61" t="e">
        <v>#N/A</v>
      </c>
      <c r="E683" s="62" t="s">
        <v>246</v>
      </c>
      <c r="F683" s="21" t="s">
        <v>246</v>
      </c>
      <c r="G683" s="22" t="e">
        <v>#VALUE!</v>
      </c>
      <c r="H683" s="22" t="e">
        <f>'BV Calculs papier'!$G683*44/12</f>
        <v>#VALUE!</v>
      </c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spans="1:26" ht="15.75" customHeight="1" x14ac:dyDescent="0.15">
      <c r="A684" s="37" t="s">
        <v>925</v>
      </c>
      <c r="B684" s="23" t="s">
        <v>87</v>
      </c>
      <c r="C684" s="24">
        <v>3860</v>
      </c>
      <c r="D684" s="25" t="e">
        <v>#N/A</v>
      </c>
      <c r="E684" s="26" t="s">
        <v>246</v>
      </c>
      <c r="F684" s="27" t="s">
        <v>246</v>
      </c>
      <c r="G684" s="28" t="e">
        <v>#VALUE!</v>
      </c>
      <c r="H684" s="22" t="e">
        <f>'BV Calculs papier'!$G684*44/12</f>
        <v>#VALUE!</v>
      </c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spans="1:26" ht="15.75" customHeight="1" x14ac:dyDescent="0.15">
      <c r="A685" s="37" t="s">
        <v>926</v>
      </c>
      <c r="B685" s="20" t="s">
        <v>87</v>
      </c>
      <c r="C685" s="60">
        <v>3861</v>
      </c>
      <c r="D685" s="61" t="e">
        <v>#N/A</v>
      </c>
      <c r="E685" s="62" t="s">
        <v>246</v>
      </c>
      <c r="F685" s="21" t="s">
        <v>246</v>
      </c>
      <c r="G685" s="22" t="e">
        <v>#VALUE!</v>
      </c>
      <c r="H685" s="22" t="e">
        <f>'BV Calculs papier'!$G685*44/12</f>
        <v>#VALUE!</v>
      </c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spans="1:26" ht="15.75" customHeight="1" x14ac:dyDescent="0.15">
      <c r="A686" s="37" t="s">
        <v>927</v>
      </c>
      <c r="B686" s="23" t="s">
        <v>87</v>
      </c>
      <c r="C686" s="24">
        <v>3862</v>
      </c>
      <c r="D686" s="25" t="e">
        <v>#N/A</v>
      </c>
      <c r="E686" s="26" t="s">
        <v>246</v>
      </c>
      <c r="F686" s="27" t="s">
        <v>246</v>
      </c>
      <c r="G686" s="28" t="e">
        <v>#VALUE!</v>
      </c>
      <c r="H686" s="22" t="e">
        <f>'BV Calculs papier'!$G686*44/12</f>
        <v>#VALUE!</v>
      </c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spans="1:26" ht="15.75" customHeight="1" x14ac:dyDescent="0.15">
      <c r="A687" s="37" t="s">
        <v>928</v>
      </c>
      <c r="B687" s="20" t="s">
        <v>87</v>
      </c>
      <c r="C687" s="60">
        <v>3863</v>
      </c>
      <c r="D687" s="61" t="e">
        <v>#N/A</v>
      </c>
      <c r="E687" s="62" t="s">
        <v>246</v>
      </c>
      <c r="F687" s="21" t="s">
        <v>246</v>
      </c>
      <c r="G687" s="22" t="e">
        <v>#VALUE!</v>
      </c>
      <c r="H687" s="22" t="e">
        <f>'BV Calculs papier'!$G687*44/12</f>
        <v>#VALUE!</v>
      </c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spans="1:26" ht="15.75" customHeight="1" x14ac:dyDescent="0.15">
      <c r="A688" s="37" t="s">
        <v>929</v>
      </c>
      <c r="B688" s="23" t="s">
        <v>87</v>
      </c>
      <c r="C688" s="24">
        <v>3864</v>
      </c>
      <c r="D688" s="25" t="e">
        <v>#N/A</v>
      </c>
      <c r="E688" s="26" t="s">
        <v>246</v>
      </c>
      <c r="F688" s="27" t="s">
        <v>246</v>
      </c>
      <c r="G688" s="28" t="e">
        <v>#VALUE!</v>
      </c>
      <c r="H688" s="22" t="e">
        <f>'BV Calculs papier'!$G688*44/12</f>
        <v>#VALUE!</v>
      </c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spans="1:26" ht="15.75" customHeight="1" x14ac:dyDescent="0.15">
      <c r="A689" s="37" t="s">
        <v>930</v>
      </c>
      <c r="B689" s="20" t="s">
        <v>87</v>
      </c>
      <c r="C689" s="60">
        <v>4231</v>
      </c>
      <c r="D689" s="61" t="e">
        <v>#N/A</v>
      </c>
      <c r="E689" s="62" t="s">
        <v>246</v>
      </c>
      <c r="F689" s="21" t="s">
        <v>246</v>
      </c>
      <c r="G689" s="22" t="e">
        <v>#VALUE!</v>
      </c>
      <c r="H689" s="22" t="e">
        <f>'BV Calculs papier'!$G689*44/12</f>
        <v>#VALUE!</v>
      </c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spans="1:26" ht="15.75" customHeight="1" x14ac:dyDescent="0.15">
      <c r="A690" s="37" t="s">
        <v>931</v>
      </c>
      <c r="B690" s="23" t="s">
        <v>87</v>
      </c>
      <c r="C690" s="24">
        <v>4235</v>
      </c>
      <c r="D690" s="25" t="e">
        <v>#N/A</v>
      </c>
      <c r="E690" s="26" t="s">
        <v>246</v>
      </c>
      <c r="F690" s="27" t="s">
        <v>246</v>
      </c>
      <c r="G690" s="28" t="e">
        <v>#VALUE!</v>
      </c>
      <c r="H690" s="22" t="e">
        <f>'BV Calculs papier'!$G690*44/12</f>
        <v>#VALUE!</v>
      </c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spans="1:26" ht="15.75" customHeight="1" x14ac:dyDescent="0.15">
      <c r="A691" s="37" t="s">
        <v>932</v>
      </c>
      <c r="B691" s="20" t="s">
        <v>87</v>
      </c>
      <c r="C691" s="60">
        <v>4236</v>
      </c>
      <c r="D691" s="61" t="e">
        <v>#N/A</v>
      </c>
      <c r="E691" s="62" t="s">
        <v>246</v>
      </c>
      <c r="F691" s="21" t="s">
        <v>246</v>
      </c>
      <c r="G691" s="22" t="e">
        <v>#VALUE!</v>
      </c>
      <c r="H691" s="22" t="e">
        <f>'BV Calculs papier'!$G691*44/12</f>
        <v>#VALUE!</v>
      </c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spans="1:26" ht="15.75" customHeight="1" x14ac:dyDescent="0.15">
      <c r="A692" s="37" t="s">
        <v>933</v>
      </c>
      <c r="B692" s="23" t="s">
        <v>87</v>
      </c>
      <c r="C692" s="24">
        <v>4263</v>
      </c>
      <c r="D692" s="25" t="e">
        <v>#N/A</v>
      </c>
      <c r="E692" s="26" t="s">
        <v>246</v>
      </c>
      <c r="F692" s="27" t="s">
        <v>246</v>
      </c>
      <c r="G692" s="28" t="e">
        <v>#VALUE!</v>
      </c>
      <c r="H692" s="22" t="e">
        <f>'BV Calculs papier'!$G692*44/12</f>
        <v>#VALUE!</v>
      </c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spans="1:26" ht="15.75" customHeight="1" x14ac:dyDescent="0.15">
      <c r="A693" s="37" t="s">
        <v>934</v>
      </c>
      <c r="B693" s="20" t="s">
        <v>87</v>
      </c>
      <c r="C693" s="60">
        <v>4269</v>
      </c>
      <c r="D693" s="61" t="e">
        <v>#N/A</v>
      </c>
      <c r="E693" s="62" t="s">
        <v>246</v>
      </c>
      <c r="F693" s="21" t="s">
        <v>246</v>
      </c>
      <c r="G693" s="22" t="e">
        <v>#VALUE!</v>
      </c>
      <c r="H693" s="22" t="e">
        <f>'BV Calculs papier'!$G693*44/12</f>
        <v>#VALUE!</v>
      </c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spans="1:26" ht="15.75" customHeight="1" x14ac:dyDescent="0.15">
      <c r="A694" s="37" t="s">
        <v>935</v>
      </c>
      <c r="B694" s="23" t="s">
        <v>87</v>
      </c>
      <c r="C694" s="24">
        <v>4305</v>
      </c>
      <c r="D694" s="25" t="e">
        <v>#N/A</v>
      </c>
      <c r="E694" s="26" t="s">
        <v>246</v>
      </c>
      <c r="F694" s="27" t="s">
        <v>246</v>
      </c>
      <c r="G694" s="28" t="e">
        <v>#VALUE!</v>
      </c>
      <c r="H694" s="22" t="e">
        <f>'BV Calculs papier'!$G694*44/12</f>
        <v>#VALUE!</v>
      </c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spans="1:26" ht="15.75" customHeight="1" x14ac:dyDescent="0.15">
      <c r="A695" s="37" t="s">
        <v>936</v>
      </c>
      <c r="B695" s="20" t="s">
        <v>87</v>
      </c>
      <c r="C695" s="60">
        <v>4308</v>
      </c>
      <c r="D695" s="61" t="e">
        <v>#N/A</v>
      </c>
      <c r="E695" s="62" t="s">
        <v>246</v>
      </c>
      <c r="F695" s="21" t="s">
        <v>246</v>
      </c>
      <c r="G695" s="22" t="e">
        <v>#VALUE!</v>
      </c>
      <c r="H695" s="22" t="e">
        <f>'BV Calculs papier'!$G695*44/12</f>
        <v>#VALUE!</v>
      </c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spans="1:26" ht="15.75" customHeight="1" x14ac:dyDescent="0.15">
      <c r="A696" s="37" t="s">
        <v>937</v>
      </c>
      <c r="B696" s="23" t="s">
        <v>87</v>
      </c>
      <c r="C696" s="24">
        <v>4311</v>
      </c>
      <c r="D696" s="25" t="e">
        <v>#N/A</v>
      </c>
      <c r="E696" s="26" t="s">
        <v>246</v>
      </c>
      <c r="F696" s="27" t="s">
        <v>246</v>
      </c>
      <c r="G696" s="28" t="e">
        <v>#VALUE!</v>
      </c>
      <c r="H696" s="22" t="e">
        <f>'BV Calculs papier'!$G696*44/12</f>
        <v>#VALUE!</v>
      </c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spans="1:26" ht="15.75" customHeight="1" x14ac:dyDescent="0.15">
      <c r="A697" s="37" t="s">
        <v>938</v>
      </c>
      <c r="B697" s="20" t="s">
        <v>87</v>
      </c>
      <c r="C697" s="60">
        <v>4401</v>
      </c>
      <c r="D697" s="61" t="e">
        <v>#N/A</v>
      </c>
      <c r="E697" s="62" t="s">
        <v>246</v>
      </c>
      <c r="F697" s="21" t="s">
        <v>246</v>
      </c>
      <c r="G697" s="22" t="e">
        <v>#VALUE!</v>
      </c>
      <c r="H697" s="22" t="e">
        <f>'BV Calculs papier'!$G697*44/12</f>
        <v>#VALUE!</v>
      </c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spans="1:26" ht="15.75" customHeight="1" x14ac:dyDescent="0.15">
      <c r="A698" s="37" t="s">
        <v>939</v>
      </c>
      <c r="B698" s="23" t="s">
        <v>87</v>
      </c>
      <c r="C698" s="24">
        <v>4525</v>
      </c>
      <c r="D698" s="25" t="e">
        <v>#N/A</v>
      </c>
      <c r="E698" s="26" t="s">
        <v>246</v>
      </c>
      <c r="F698" s="27" t="s">
        <v>246</v>
      </c>
      <c r="G698" s="28" t="e">
        <v>#VALUE!</v>
      </c>
      <c r="H698" s="22" t="e">
        <f>'BV Calculs papier'!$G698*44/12</f>
        <v>#VALUE!</v>
      </c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spans="1:26" ht="15.75" customHeight="1" x14ac:dyDescent="0.15">
      <c r="A699" s="37" t="s">
        <v>940</v>
      </c>
      <c r="B699" s="20" t="s">
        <v>87</v>
      </c>
      <c r="C699" s="60">
        <v>4526</v>
      </c>
      <c r="D699" s="61" t="e">
        <v>#N/A</v>
      </c>
      <c r="E699" s="62" t="s">
        <v>246</v>
      </c>
      <c r="F699" s="21" t="s">
        <v>246</v>
      </c>
      <c r="G699" s="22" t="e">
        <v>#VALUE!</v>
      </c>
      <c r="H699" s="22" t="e">
        <f>'BV Calculs papier'!$G699*44/12</f>
        <v>#VALUE!</v>
      </c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spans="1:26" ht="15.75" customHeight="1" x14ac:dyDescent="0.15">
      <c r="A700" s="37" t="s">
        <v>941</v>
      </c>
      <c r="B700" s="23" t="s">
        <v>87</v>
      </c>
      <c r="C700" s="24">
        <v>5514</v>
      </c>
      <c r="D700" s="25" t="e">
        <v>#N/A</v>
      </c>
      <c r="E700" s="26" t="s">
        <v>246</v>
      </c>
      <c r="F700" s="27" t="s">
        <v>246</v>
      </c>
      <c r="G700" s="28" t="e">
        <v>#VALUE!</v>
      </c>
      <c r="H700" s="22" t="e">
        <f>'BV Calculs papier'!$G700*44/12</f>
        <v>#VALUE!</v>
      </c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spans="1:26" ht="15.75" customHeight="1" x14ac:dyDescent="0.15">
      <c r="A701" s="37" t="s">
        <v>942</v>
      </c>
      <c r="B701" s="20" t="s">
        <v>87</v>
      </c>
      <c r="C701" s="60">
        <v>5555</v>
      </c>
      <c r="D701" s="61" t="e">
        <v>#N/A</v>
      </c>
      <c r="E701" s="62" t="s">
        <v>246</v>
      </c>
      <c r="F701" s="21" t="s">
        <v>246</v>
      </c>
      <c r="G701" s="22" t="e">
        <v>#VALUE!</v>
      </c>
      <c r="H701" s="22" t="e">
        <f>'BV Calculs papier'!$G701*44/12</f>
        <v>#VALUE!</v>
      </c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spans="1:26" ht="15.75" customHeight="1" x14ac:dyDescent="0.15">
      <c r="A702" s="37" t="s">
        <v>943</v>
      </c>
      <c r="B702" s="23" t="s">
        <v>87</v>
      </c>
      <c r="C702" s="24">
        <v>5556</v>
      </c>
      <c r="D702" s="25" t="e">
        <v>#N/A</v>
      </c>
      <c r="E702" s="26" t="s">
        <v>246</v>
      </c>
      <c r="F702" s="27" t="s">
        <v>246</v>
      </c>
      <c r="G702" s="28" t="e">
        <v>#VALUE!</v>
      </c>
      <c r="H702" s="22" t="e">
        <f>'BV Calculs papier'!$G702*44/12</f>
        <v>#VALUE!</v>
      </c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spans="1:26" ht="15.75" customHeight="1" x14ac:dyDescent="0.15">
      <c r="A703" s="37" t="s">
        <v>944</v>
      </c>
      <c r="B703" s="20" t="s">
        <v>87</v>
      </c>
      <c r="C703" s="60">
        <v>5567</v>
      </c>
      <c r="D703" s="61" t="e">
        <v>#N/A</v>
      </c>
      <c r="E703" s="62" t="s">
        <v>246</v>
      </c>
      <c r="F703" s="21" t="s">
        <v>246</v>
      </c>
      <c r="G703" s="22" t="e">
        <v>#VALUE!</v>
      </c>
      <c r="H703" s="22" t="e">
        <f>'BV Calculs papier'!$G703*44/12</f>
        <v>#VALUE!</v>
      </c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spans="1:26" ht="15.75" customHeight="1" x14ac:dyDescent="0.15">
      <c r="A704" s="37" t="s">
        <v>945</v>
      </c>
      <c r="B704" s="23" t="s">
        <v>87</v>
      </c>
      <c r="C704" s="24">
        <v>5628</v>
      </c>
      <c r="D704" s="25" t="e">
        <v>#N/A</v>
      </c>
      <c r="E704" s="26" t="s">
        <v>246</v>
      </c>
      <c r="F704" s="27" t="s">
        <v>246</v>
      </c>
      <c r="G704" s="28" t="e">
        <v>#VALUE!</v>
      </c>
      <c r="H704" s="22" t="e">
        <f>'BV Calculs papier'!$G704*44/12</f>
        <v>#VALUE!</v>
      </c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spans="1:26" ht="15.75" customHeight="1" x14ac:dyDescent="0.15">
      <c r="A705" s="37" t="s">
        <v>946</v>
      </c>
      <c r="B705" s="20" t="s">
        <v>87</v>
      </c>
      <c r="C705" s="60">
        <v>5640</v>
      </c>
      <c r="D705" s="61" t="e">
        <v>#N/A</v>
      </c>
      <c r="E705" s="62" t="s">
        <v>246</v>
      </c>
      <c r="F705" s="21" t="s">
        <v>246</v>
      </c>
      <c r="G705" s="22" t="e">
        <v>#VALUE!</v>
      </c>
      <c r="H705" s="22" t="e">
        <f>'BV Calculs papier'!$G705*44/12</f>
        <v>#VALUE!</v>
      </c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spans="1:26" ht="15.75" customHeight="1" x14ac:dyDescent="0.15">
      <c r="A706" s="37" t="s">
        <v>947</v>
      </c>
      <c r="B706" s="23" t="s">
        <v>87</v>
      </c>
      <c r="C706" s="24">
        <v>5643</v>
      </c>
      <c r="D706" s="25" t="e">
        <v>#N/A</v>
      </c>
      <c r="E706" s="26" t="s">
        <v>246</v>
      </c>
      <c r="F706" s="27" t="s">
        <v>246</v>
      </c>
      <c r="G706" s="28" t="e">
        <v>#VALUE!</v>
      </c>
      <c r="H706" s="22" t="e">
        <f>'BV Calculs papier'!$G706*44/12</f>
        <v>#VALUE!</v>
      </c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spans="1:26" ht="15.75" customHeight="1" x14ac:dyDescent="0.15">
      <c r="A707" s="37" t="s">
        <v>948</v>
      </c>
      <c r="B707" s="20" t="s">
        <v>87</v>
      </c>
      <c r="C707" s="60">
        <v>5646</v>
      </c>
      <c r="D707" s="61" t="e">
        <v>#N/A</v>
      </c>
      <c r="E707" s="62" t="s">
        <v>246</v>
      </c>
      <c r="F707" s="21" t="s">
        <v>246</v>
      </c>
      <c r="G707" s="22" t="e">
        <v>#VALUE!</v>
      </c>
      <c r="H707" s="22" t="e">
        <f>'BV Calculs papier'!$G707*44/12</f>
        <v>#VALUE!</v>
      </c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spans="1:26" ht="15.75" customHeight="1" x14ac:dyDescent="0.15">
      <c r="A708" s="37" t="s">
        <v>949</v>
      </c>
      <c r="B708" s="23" t="s">
        <v>87</v>
      </c>
      <c r="C708" s="24">
        <v>5647</v>
      </c>
      <c r="D708" s="25" t="e">
        <v>#N/A</v>
      </c>
      <c r="E708" s="26" t="s">
        <v>246</v>
      </c>
      <c r="F708" s="27" t="s">
        <v>246</v>
      </c>
      <c r="G708" s="28" t="e">
        <v>#VALUE!</v>
      </c>
      <c r="H708" s="22" t="e">
        <f>'BV Calculs papier'!$G708*44/12</f>
        <v>#VALUE!</v>
      </c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spans="1:26" ht="15.75" customHeight="1" x14ac:dyDescent="0.15">
      <c r="A709" s="37" t="s">
        <v>950</v>
      </c>
      <c r="B709" s="20" t="s">
        <v>87</v>
      </c>
      <c r="C709" s="60">
        <v>5648</v>
      </c>
      <c r="D709" s="61" t="e">
        <v>#N/A</v>
      </c>
      <c r="E709" s="62" t="s">
        <v>246</v>
      </c>
      <c r="F709" s="21" t="s">
        <v>246</v>
      </c>
      <c r="G709" s="22" t="e">
        <v>#VALUE!</v>
      </c>
      <c r="H709" s="22" t="e">
        <f>'BV Calculs papier'!$G709*44/12</f>
        <v>#VALUE!</v>
      </c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spans="1:26" ht="15.75" customHeight="1" x14ac:dyDescent="0.15">
      <c r="A710" s="37" t="s">
        <v>951</v>
      </c>
      <c r="B710" s="23" t="s">
        <v>87</v>
      </c>
      <c r="C710" s="24">
        <v>5872</v>
      </c>
      <c r="D710" s="25" t="e">
        <v>#N/A</v>
      </c>
      <c r="E710" s="26" t="s">
        <v>246</v>
      </c>
      <c r="F710" s="27" t="s">
        <v>246</v>
      </c>
      <c r="G710" s="28" t="e">
        <v>#VALUE!</v>
      </c>
      <c r="H710" s="22" t="e">
        <f>'BV Calculs papier'!$G710*44/12</f>
        <v>#VALUE!</v>
      </c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spans="1:26" ht="15.75" customHeight="1" x14ac:dyDescent="0.15">
      <c r="A711" s="37" t="s">
        <v>952</v>
      </c>
      <c r="B711" s="20" t="s">
        <v>87</v>
      </c>
      <c r="C711" s="60">
        <v>5915</v>
      </c>
      <c r="D711" s="61" t="e">
        <v>#N/A</v>
      </c>
      <c r="E711" s="62" t="s">
        <v>246</v>
      </c>
      <c r="F711" s="21" t="s">
        <v>246</v>
      </c>
      <c r="G711" s="22" t="e">
        <v>#VALUE!</v>
      </c>
      <c r="H711" s="22" t="e">
        <f>'BV Calculs papier'!$G711*44/12</f>
        <v>#VALUE!</v>
      </c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spans="1:26" ht="15.75" customHeight="1" x14ac:dyDescent="0.15">
      <c r="A712" s="37" t="s">
        <v>953</v>
      </c>
      <c r="B712" s="23" t="s">
        <v>87</v>
      </c>
      <c r="C712" s="24">
        <v>5916</v>
      </c>
      <c r="D712" s="25" t="e">
        <v>#N/A</v>
      </c>
      <c r="E712" s="26" t="s">
        <v>246</v>
      </c>
      <c r="F712" s="27" t="s">
        <v>246</v>
      </c>
      <c r="G712" s="28" t="e">
        <v>#VALUE!</v>
      </c>
      <c r="H712" s="22" t="e">
        <f>'BV Calculs papier'!$G712*44/12</f>
        <v>#VALUE!</v>
      </c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spans="1:26" ht="15.75" customHeight="1" x14ac:dyDescent="0.15">
      <c r="A713" s="37" t="s">
        <v>954</v>
      </c>
      <c r="B713" s="20" t="s">
        <v>87</v>
      </c>
      <c r="C713" s="60">
        <v>5925</v>
      </c>
      <c r="D713" s="61" t="e">
        <v>#N/A</v>
      </c>
      <c r="E713" s="62" t="s">
        <v>246</v>
      </c>
      <c r="F713" s="21" t="s">
        <v>246</v>
      </c>
      <c r="G713" s="22" t="e">
        <v>#VALUE!</v>
      </c>
      <c r="H713" s="22" t="e">
        <f>'BV Calculs papier'!$G713*44/12</f>
        <v>#VALUE!</v>
      </c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spans="1:26" ht="15.75" customHeight="1" x14ac:dyDescent="0.15">
      <c r="A714" s="37" t="s">
        <v>955</v>
      </c>
      <c r="B714" s="23" t="s">
        <v>87</v>
      </c>
      <c r="C714" s="24">
        <v>6409</v>
      </c>
      <c r="D714" s="25" t="e">
        <v>#N/A</v>
      </c>
      <c r="E714" s="26" t="s">
        <v>246</v>
      </c>
      <c r="F714" s="27" t="s">
        <v>246</v>
      </c>
      <c r="G714" s="28" t="e">
        <v>#VALUE!</v>
      </c>
      <c r="H714" s="22" t="e">
        <f>'BV Calculs papier'!$G714*44/12</f>
        <v>#VALUE!</v>
      </c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spans="1:26" ht="15.75" customHeight="1" x14ac:dyDescent="0.15">
      <c r="A715" s="37" t="s">
        <v>956</v>
      </c>
      <c r="B715" s="20" t="s">
        <v>87</v>
      </c>
      <c r="C715" s="60">
        <v>6462</v>
      </c>
      <c r="D715" s="61" t="e">
        <v>#N/A</v>
      </c>
      <c r="E715" s="62" t="s">
        <v>246</v>
      </c>
      <c r="F715" s="21" t="s">
        <v>246</v>
      </c>
      <c r="G715" s="22" t="e">
        <v>#VALUE!</v>
      </c>
      <c r="H715" s="22" t="e">
        <f>'BV Calculs papier'!$G715*44/12</f>
        <v>#VALUE!</v>
      </c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spans="1:26" ht="15.75" customHeight="1" x14ac:dyDescent="0.15">
      <c r="A716" s="37" t="s">
        <v>957</v>
      </c>
      <c r="B716" s="23" t="s">
        <v>87</v>
      </c>
      <c r="C716" s="24">
        <v>6468</v>
      </c>
      <c r="D716" s="25" t="e">
        <v>#N/A</v>
      </c>
      <c r="E716" s="26" t="s">
        <v>246</v>
      </c>
      <c r="F716" s="27" t="s">
        <v>246</v>
      </c>
      <c r="G716" s="28" t="e">
        <v>#VALUE!</v>
      </c>
      <c r="H716" s="22" t="e">
        <f>'BV Calculs papier'!$G716*44/12</f>
        <v>#VALUE!</v>
      </c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spans="1:26" ht="15.75" customHeight="1" x14ac:dyDescent="0.15">
      <c r="A717" s="37" t="s">
        <v>958</v>
      </c>
      <c r="B717" s="20" t="s">
        <v>87</v>
      </c>
      <c r="C717" s="60">
        <v>6477</v>
      </c>
      <c r="D717" s="61" t="e">
        <v>#N/A</v>
      </c>
      <c r="E717" s="62" t="s">
        <v>246</v>
      </c>
      <c r="F717" s="21" t="s">
        <v>246</v>
      </c>
      <c r="G717" s="22" t="e">
        <v>#VALUE!</v>
      </c>
      <c r="H717" s="22" t="e">
        <f>'BV Calculs papier'!$G717*44/12</f>
        <v>#VALUE!</v>
      </c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spans="1:26" ht="15.75" customHeight="1" x14ac:dyDescent="0.15">
      <c r="A718" s="37" t="s">
        <v>959</v>
      </c>
      <c r="B718" s="23" t="s">
        <v>87</v>
      </c>
      <c r="C718" s="24">
        <v>6625</v>
      </c>
      <c r="D718" s="25" t="e">
        <v>#N/A</v>
      </c>
      <c r="E718" s="26" t="s">
        <v>246</v>
      </c>
      <c r="F718" s="27" t="s">
        <v>246</v>
      </c>
      <c r="G718" s="28" t="e">
        <v>#VALUE!</v>
      </c>
      <c r="H718" s="22" t="e">
        <f>'BV Calculs papier'!$G718*44/12</f>
        <v>#VALUE!</v>
      </c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spans="1:26" ht="15.75" customHeight="1" x14ac:dyDescent="0.15">
      <c r="A719" s="37" t="s">
        <v>960</v>
      </c>
      <c r="B719" s="20" t="s">
        <v>87</v>
      </c>
      <c r="C719" s="60">
        <v>6640</v>
      </c>
      <c r="D719" s="61" t="e">
        <v>#N/A</v>
      </c>
      <c r="E719" s="62" t="s">
        <v>246</v>
      </c>
      <c r="F719" s="21" t="s">
        <v>246</v>
      </c>
      <c r="G719" s="22" t="e">
        <v>#VALUE!</v>
      </c>
      <c r="H719" s="22" t="e">
        <f>'BV Calculs papier'!$G719*44/12</f>
        <v>#VALUE!</v>
      </c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spans="1:26" ht="15.75" customHeight="1" x14ac:dyDescent="0.15">
      <c r="A720" s="37" t="s">
        <v>961</v>
      </c>
      <c r="B720" s="23" t="s">
        <v>87</v>
      </c>
      <c r="C720" s="24">
        <v>6900</v>
      </c>
      <c r="D720" s="25" t="e">
        <v>#N/A</v>
      </c>
      <c r="E720" s="26" t="s">
        <v>246</v>
      </c>
      <c r="F720" s="27" t="s">
        <v>246</v>
      </c>
      <c r="G720" s="28" t="e">
        <v>#VALUE!</v>
      </c>
      <c r="H720" s="22" t="e">
        <f>'BV Calculs papier'!$G720*44/12</f>
        <v>#VALUE!</v>
      </c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spans="1:26" ht="15.75" customHeight="1" x14ac:dyDescent="0.15">
      <c r="A721" s="37" t="s">
        <v>962</v>
      </c>
      <c r="B721" s="20" t="s">
        <v>87</v>
      </c>
      <c r="C721" s="60">
        <v>6902</v>
      </c>
      <c r="D721" s="61" t="e">
        <v>#N/A</v>
      </c>
      <c r="E721" s="62" t="s">
        <v>246</v>
      </c>
      <c r="F721" s="21" t="s">
        <v>246</v>
      </c>
      <c r="G721" s="22" t="e">
        <v>#VALUE!</v>
      </c>
      <c r="H721" s="22" t="e">
        <f>'BV Calculs papier'!$G721*44/12</f>
        <v>#VALUE!</v>
      </c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spans="1:26" ht="15.75" customHeight="1" x14ac:dyDescent="0.15">
      <c r="A722" s="37" t="s">
        <v>963</v>
      </c>
      <c r="B722" s="23" t="s">
        <v>87</v>
      </c>
      <c r="C722" s="24">
        <v>7308</v>
      </c>
      <c r="D722" s="25" t="e">
        <v>#N/A</v>
      </c>
      <c r="E722" s="26" t="s">
        <v>246</v>
      </c>
      <c r="F722" s="27" t="s">
        <v>246</v>
      </c>
      <c r="G722" s="28" t="e">
        <v>#VALUE!</v>
      </c>
      <c r="H722" s="22" t="e">
        <f>'BV Calculs papier'!$G722*44/12</f>
        <v>#VALUE!</v>
      </c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spans="1:26" ht="15.75" customHeight="1" x14ac:dyDescent="0.15">
      <c r="A723" s="37" t="s">
        <v>964</v>
      </c>
      <c r="B723" s="20" t="s">
        <v>87</v>
      </c>
      <c r="C723" s="60">
        <v>7326</v>
      </c>
      <c r="D723" s="61" t="e">
        <v>#N/A</v>
      </c>
      <c r="E723" s="62" t="s">
        <v>246</v>
      </c>
      <c r="F723" s="21" t="s">
        <v>246</v>
      </c>
      <c r="G723" s="22" t="e">
        <v>#VALUE!</v>
      </c>
      <c r="H723" s="22" t="e">
        <f>'BV Calculs papier'!$G723*44/12</f>
        <v>#VALUE!</v>
      </c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spans="1:26" ht="15.75" customHeight="1" x14ac:dyDescent="0.15">
      <c r="A724" s="37" t="s">
        <v>965</v>
      </c>
      <c r="B724" s="23" t="s">
        <v>87</v>
      </c>
      <c r="C724" s="24">
        <v>7327</v>
      </c>
      <c r="D724" s="25" t="e">
        <v>#N/A</v>
      </c>
      <c r="E724" s="26" t="s">
        <v>246</v>
      </c>
      <c r="F724" s="27" t="s">
        <v>246</v>
      </c>
      <c r="G724" s="28" t="e">
        <v>#VALUE!</v>
      </c>
      <c r="H724" s="22" t="e">
        <f>'BV Calculs papier'!$G724*44/12</f>
        <v>#VALUE!</v>
      </c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spans="1:26" ht="15.75" customHeight="1" x14ac:dyDescent="0.15">
      <c r="A725" s="37" t="s">
        <v>966</v>
      </c>
      <c r="B725" s="20" t="s">
        <v>87</v>
      </c>
      <c r="C725" s="60">
        <v>7356</v>
      </c>
      <c r="D725" s="61" t="e">
        <v>#N/A</v>
      </c>
      <c r="E725" s="62" t="s">
        <v>246</v>
      </c>
      <c r="F725" s="21" t="s">
        <v>246</v>
      </c>
      <c r="G725" s="22" t="e">
        <v>#VALUE!</v>
      </c>
      <c r="H725" s="22" t="e">
        <f>'BV Calculs papier'!$G725*44/12</f>
        <v>#VALUE!</v>
      </c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spans="1:26" ht="15.75" customHeight="1" x14ac:dyDescent="0.15">
      <c r="A726" s="37" t="s">
        <v>967</v>
      </c>
      <c r="B726" s="23" t="s">
        <v>87</v>
      </c>
      <c r="C726" s="24">
        <v>7502</v>
      </c>
      <c r="D726" s="25" t="e">
        <v>#N/A</v>
      </c>
      <c r="E726" s="26" t="s">
        <v>246</v>
      </c>
      <c r="F726" s="27" t="s">
        <v>246</v>
      </c>
      <c r="G726" s="28" t="e">
        <v>#VALUE!</v>
      </c>
      <c r="H726" s="22" t="e">
        <f>'BV Calculs papier'!$G726*44/12</f>
        <v>#VALUE!</v>
      </c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spans="1:26" ht="15.75" customHeight="1" x14ac:dyDescent="0.15">
      <c r="A727" s="37" t="s">
        <v>968</v>
      </c>
      <c r="B727" s="20" t="s">
        <v>87</v>
      </c>
      <c r="C727" s="60">
        <v>7863</v>
      </c>
      <c r="D727" s="61" t="e">
        <v>#N/A</v>
      </c>
      <c r="E727" s="62" t="s">
        <v>246</v>
      </c>
      <c r="F727" s="21" t="s">
        <v>246</v>
      </c>
      <c r="G727" s="22" t="e">
        <v>#VALUE!</v>
      </c>
      <c r="H727" s="22" t="e">
        <f>'BV Calculs papier'!$G727*44/12</f>
        <v>#VALUE!</v>
      </c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spans="1:26" ht="15.75" customHeight="1" x14ac:dyDescent="0.15">
      <c r="A728" s="37" t="s">
        <v>969</v>
      </c>
      <c r="B728" s="23" t="s">
        <v>87</v>
      </c>
      <c r="C728" s="24">
        <v>7864</v>
      </c>
      <c r="D728" s="25" t="e">
        <v>#N/A</v>
      </c>
      <c r="E728" s="26" t="s">
        <v>246</v>
      </c>
      <c r="F728" s="27" t="s">
        <v>246</v>
      </c>
      <c r="G728" s="28" t="e">
        <v>#VALUE!</v>
      </c>
      <c r="H728" s="22" t="e">
        <f>'BV Calculs papier'!$G728*44/12</f>
        <v>#VALUE!</v>
      </c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spans="1:26" ht="15.75" customHeight="1" x14ac:dyDescent="0.15">
      <c r="A729" s="37" t="s">
        <v>970</v>
      </c>
      <c r="B729" s="20" t="s">
        <v>87</v>
      </c>
      <c r="C729" s="60">
        <v>7970</v>
      </c>
      <c r="D729" s="61" t="e">
        <v>#N/A</v>
      </c>
      <c r="E729" s="62" t="s">
        <v>246</v>
      </c>
      <c r="F729" s="21" t="s">
        <v>246</v>
      </c>
      <c r="G729" s="22" t="e">
        <v>#VALUE!</v>
      </c>
      <c r="H729" s="22" t="e">
        <f>'BV Calculs papier'!$G729*44/12</f>
        <v>#VALUE!</v>
      </c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spans="1:26" ht="15.75" customHeight="1" x14ac:dyDescent="0.15">
      <c r="A730" s="37" t="s">
        <v>971</v>
      </c>
      <c r="B730" s="23" t="s">
        <v>87</v>
      </c>
      <c r="C730" s="24">
        <v>7972</v>
      </c>
      <c r="D730" s="25" t="e">
        <v>#N/A</v>
      </c>
      <c r="E730" s="26" t="s">
        <v>246</v>
      </c>
      <c r="F730" s="27" t="s">
        <v>246</v>
      </c>
      <c r="G730" s="28" t="e">
        <v>#VALUE!</v>
      </c>
      <c r="H730" s="22" t="e">
        <f>'BV Calculs papier'!$G730*44/12</f>
        <v>#VALUE!</v>
      </c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spans="1:26" ht="15.75" customHeight="1" x14ac:dyDescent="0.15">
      <c r="A731" s="37" t="s">
        <v>972</v>
      </c>
      <c r="B731" s="20" t="s">
        <v>87</v>
      </c>
      <c r="C731" s="60">
        <v>7975</v>
      </c>
      <c r="D731" s="61" t="e">
        <v>#N/A</v>
      </c>
      <c r="E731" s="62" t="s">
        <v>246</v>
      </c>
      <c r="F731" s="21" t="s">
        <v>246</v>
      </c>
      <c r="G731" s="22" t="e">
        <v>#VALUE!</v>
      </c>
      <c r="H731" s="22" t="e">
        <f>'BV Calculs papier'!$G731*44/12</f>
        <v>#VALUE!</v>
      </c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spans="1:26" ht="15.75" customHeight="1" x14ac:dyDescent="0.15">
      <c r="A732" s="37" t="s">
        <v>973</v>
      </c>
      <c r="B732" s="23" t="s">
        <v>87</v>
      </c>
      <c r="C732" s="24">
        <v>7984</v>
      </c>
      <c r="D732" s="25" t="e">
        <v>#N/A</v>
      </c>
      <c r="E732" s="26" t="s">
        <v>246</v>
      </c>
      <c r="F732" s="27" t="s">
        <v>246</v>
      </c>
      <c r="G732" s="28" t="e">
        <v>#VALUE!</v>
      </c>
      <c r="H732" s="22" t="e">
        <f>'BV Calculs papier'!$G732*44/12</f>
        <v>#VALUE!</v>
      </c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spans="1:26" ht="15.75" customHeight="1" x14ac:dyDescent="0.15">
      <c r="A733" s="37" t="s">
        <v>974</v>
      </c>
      <c r="B733" s="20" t="s">
        <v>87</v>
      </c>
      <c r="C733" s="60">
        <v>8020</v>
      </c>
      <c r="D733" s="61" t="e">
        <v>#N/A</v>
      </c>
      <c r="E733" s="62" t="s">
        <v>246</v>
      </c>
      <c r="F733" s="21" t="s">
        <v>246</v>
      </c>
      <c r="G733" s="22" t="e">
        <v>#VALUE!</v>
      </c>
      <c r="H733" s="22" t="e">
        <f>'BV Calculs papier'!$G733*44/12</f>
        <v>#VALUE!</v>
      </c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spans="1:26" ht="15.75" customHeight="1" x14ac:dyDescent="0.15">
      <c r="A734" s="37" t="s">
        <v>975</v>
      </c>
      <c r="B734" s="23" t="s">
        <v>87</v>
      </c>
      <c r="C734" s="24">
        <v>8022</v>
      </c>
      <c r="D734" s="25" t="e">
        <v>#N/A</v>
      </c>
      <c r="E734" s="26" t="s">
        <v>246</v>
      </c>
      <c r="F734" s="27" t="s">
        <v>246</v>
      </c>
      <c r="G734" s="28" t="e">
        <v>#VALUE!</v>
      </c>
      <c r="H734" s="22" t="e">
        <f>'BV Calculs papier'!$G734*44/12</f>
        <v>#VALUE!</v>
      </c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spans="1:26" ht="15.75" customHeight="1" x14ac:dyDescent="0.15">
      <c r="A735" s="37" t="s">
        <v>976</v>
      </c>
      <c r="B735" s="20" t="s">
        <v>87</v>
      </c>
      <c r="C735" s="60">
        <v>8023</v>
      </c>
      <c r="D735" s="61" t="e">
        <v>#N/A</v>
      </c>
      <c r="E735" s="62" t="s">
        <v>246</v>
      </c>
      <c r="F735" s="21" t="s">
        <v>246</v>
      </c>
      <c r="G735" s="22" t="e">
        <v>#VALUE!</v>
      </c>
      <c r="H735" s="22" t="e">
        <f>'BV Calculs papier'!$G735*44/12</f>
        <v>#VALUE!</v>
      </c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spans="1:26" ht="15.75" customHeight="1" x14ac:dyDescent="0.15">
      <c r="A736" s="37" t="s">
        <v>977</v>
      </c>
      <c r="B736" s="23" t="s">
        <v>87</v>
      </c>
      <c r="C736" s="24">
        <v>8024</v>
      </c>
      <c r="D736" s="25" t="e">
        <v>#N/A</v>
      </c>
      <c r="E736" s="26" t="s">
        <v>246</v>
      </c>
      <c r="F736" s="27" t="s">
        <v>246</v>
      </c>
      <c r="G736" s="28" t="e">
        <v>#VALUE!</v>
      </c>
      <c r="H736" s="22" t="e">
        <f>'BV Calculs papier'!$G736*44/12</f>
        <v>#VALUE!</v>
      </c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spans="1:26" ht="15.75" customHeight="1" x14ac:dyDescent="0.15">
      <c r="A737" s="37" t="s">
        <v>978</v>
      </c>
      <c r="B737" s="20" t="s">
        <v>87</v>
      </c>
      <c r="C737" s="60">
        <v>8025</v>
      </c>
      <c r="D737" s="61" t="e">
        <v>#N/A</v>
      </c>
      <c r="E737" s="62" t="s">
        <v>246</v>
      </c>
      <c r="F737" s="21" t="s">
        <v>246</v>
      </c>
      <c r="G737" s="22" t="e">
        <v>#VALUE!</v>
      </c>
      <c r="H737" s="22" t="e">
        <f>'BV Calculs papier'!$G737*44/12</f>
        <v>#VALUE!</v>
      </c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spans="1:26" ht="15.75" customHeight="1" x14ac:dyDescent="0.15">
      <c r="A738" s="37" t="s">
        <v>979</v>
      </c>
      <c r="B738" s="23" t="s">
        <v>87</v>
      </c>
      <c r="C738" s="24">
        <v>8027</v>
      </c>
      <c r="D738" s="25" t="e">
        <v>#N/A</v>
      </c>
      <c r="E738" s="26" t="s">
        <v>246</v>
      </c>
      <c r="F738" s="27" t="s">
        <v>246</v>
      </c>
      <c r="G738" s="28" t="e">
        <v>#VALUE!</v>
      </c>
      <c r="H738" s="22" t="e">
        <f>'BV Calculs papier'!$G738*44/12</f>
        <v>#VALUE!</v>
      </c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spans="1:26" ht="15.75" customHeight="1" x14ac:dyDescent="0.15">
      <c r="A739" s="37" t="s">
        <v>980</v>
      </c>
      <c r="B739" s="20" t="s">
        <v>87</v>
      </c>
      <c r="C739" s="60">
        <v>8029</v>
      </c>
      <c r="D739" s="61" t="e">
        <v>#N/A</v>
      </c>
      <c r="E739" s="62" t="s">
        <v>246</v>
      </c>
      <c r="F739" s="21" t="s">
        <v>246</v>
      </c>
      <c r="G739" s="22" t="e">
        <v>#VALUE!</v>
      </c>
      <c r="H739" s="22" t="e">
        <f>'BV Calculs papier'!$G739*44/12</f>
        <v>#VALUE!</v>
      </c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spans="1:26" ht="15.75" customHeight="1" x14ac:dyDescent="0.15">
      <c r="A740" s="37" t="s">
        <v>981</v>
      </c>
      <c r="B740" s="23" t="s">
        <v>87</v>
      </c>
      <c r="C740" s="24">
        <v>8128</v>
      </c>
      <c r="D740" s="25" t="e">
        <v>#N/A</v>
      </c>
      <c r="E740" s="26" t="s">
        <v>246</v>
      </c>
      <c r="F740" s="27" t="s">
        <v>246</v>
      </c>
      <c r="G740" s="28" t="e">
        <v>#VALUE!</v>
      </c>
      <c r="H740" s="22" t="e">
        <f>'BV Calculs papier'!$G740*44/12</f>
        <v>#VALUE!</v>
      </c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spans="1:26" ht="15.75" customHeight="1" x14ac:dyDescent="0.15">
      <c r="A741" s="37" t="s">
        <v>982</v>
      </c>
      <c r="B741" s="20" t="s">
        <v>87</v>
      </c>
      <c r="C741" s="60">
        <v>8139</v>
      </c>
      <c r="D741" s="61" t="e">
        <v>#N/A</v>
      </c>
      <c r="E741" s="62" t="s">
        <v>246</v>
      </c>
      <c r="F741" s="21" t="s">
        <v>246</v>
      </c>
      <c r="G741" s="22" t="e">
        <v>#VALUE!</v>
      </c>
      <c r="H741" s="22" t="e">
        <f>'BV Calculs papier'!$G741*44/12</f>
        <v>#VALUE!</v>
      </c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spans="1:26" ht="15.75" customHeight="1" x14ac:dyDescent="0.15">
      <c r="A742" s="37" t="s">
        <v>983</v>
      </c>
      <c r="B742" s="23" t="s">
        <v>87</v>
      </c>
      <c r="C742" s="24">
        <v>8140</v>
      </c>
      <c r="D742" s="25" t="e">
        <v>#N/A</v>
      </c>
      <c r="E742" s="26" t="s">
        <v>246</v>
      </c>
      <c r="F742" s="27" t="s">
        <v>246</v>
      </c>
      <c r="G742" s="28" t="e">
        <v>#VALUE!</v>
      </c>
      <c r="H742" s="22" t="e">
        <f>'BV Calculs papier'!$G742*44/12</f>
        <v>#VALUE!</v>
      </c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spans="1:26" ht="15.75" customHeight="1" x14ac:dyDescent="0.15">
      <c r="A743" s="37" t="s">
        <v>984</v>
      </c>
      <c r="B743" s="20" t="s">
        <v>87</v>
      </c>
      <c r="C743" s="60">
        <v>8141</v>
      </c>
      <c r="D743" s="61" t="e">
        <v>#N/A</v>
      </c>
      <c r="E743" s="62" t="s">
        <v>246</v>
      </c>
      <c r="F743" s="21" t="s">
        <v>246</v>
      </c>
      <c r="G743" s="22" t="e">
        <v>#VALUE!</v>
      </c>
      <c r="H743" s="22" t="e">
        <f>'BV Calculs papier'!$G743*44/12</f>
        <v>#VALUE!</v>
      </c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spans="1:26" ht="15.75" customHeight="1" x14ac:dyDescent="0.15">
      <c r="A744" s="37" t="s">
        <v>985</v>
      </c>
      <c r="B744" s="23" t="s">
        <v>87</v>
      </c>
      <c r="C744" s="24">
        <v>8173</v>
      </c>
      <c r="D744" s="25" t="e">
        <v>#N/A</v>
      </c>
      <c r="E744" s="26" t="s">
        <v>246</v>
      </c>
      <c r="F744" s="27" t="s">
        <v>246</v>
      </c>
      <c r="G744" s="28" t="e">
        <v>#VALUE!</v>
      </c>
      <c r="H744" s="22" t="e">
        <f>'BV Calculs papier'!$G744*44/12</f>
        <v>#VALUE!</v>
      </c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spans="1:26" ht="15.75" customHeight="1" x14ac:dyDescent="0.15">
      <c r="A745" s="37" t="s">
        <v>986</v>
      </c>
      <c r="B745" s="20" t="s">
        <v>87</v>
      </c>
      <c r="C745" s="60">
        <v>8174</v>
      </c>
      <c r="D745" s="61" t="e">
        <v>#N/A</v>
      </c>
      <c r="E745" s="62" t="s">
        <v>246</v>
      </c>
      <c r="F745" s="21" t="s">
        <v>246</v>
      </c>
      <c r="G745" s="22" t="e">
        <v>#VALUE!</v>
      </c>
      <c r="H745" s="22" t="e">
        <f>'BV Calculs papier'!$G745*44/12</f>
        <v>#VALUE!</v>
      </c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spans="1:26" ht="15.75" customHeight="1" x14ac:dyDescent="0.15">
      <c r="A746" s="37" t="s">
        <v>987</v>
      </c>
      <c r="B746" s="23" t="s">
        <v>87</v>
      </c>
      <c r="C746" s="24">
        <v>8204</v>
      </c>
      <c r="D746" s="25" t="e">
        <v>#N/A</v>
      </c>
      <c r="E746" s="26" t="s">
        <v>246</v>
      </c>
      <c r="F746" s="27" t="s">
        <v>246</v>
      </c>
      <c r="G746" s="28" t="e">
        <v>#VALUE!</v>
      </c>
      <c r="H746" s="22" t="e">
        <f>'BV Calculs papier'!$G746*44/12</f>
        <v>#VALUE!</v>
      </c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spans="1:26" ht="15.75" customHeight="1" x14ac:dyDescent="0.15">
      <c r="A747" s="37" t="s">
        <v>988</v>
      </c>
      <c r="B747" s="20" t="s">
        <v>87</v>
      </c>
      <c r="C747" s="60">
        <v>8205</v>
      </c>
      <c r="D747" s="61" t="e">
        <v>#N/A</v>
      </c>
      <c r="E747" s="62" t="s">
        <v>246</v>
      </c>
      <c r="F747" s="21" t="s">
        <v>246</v>
      </c>
      <c r="G747" s="22" t="e">
        <v>#VALUE!</v>
      </c>
      <c r="H747" s="22" t="e">
        <f>'BV Calculs papier'!$G747*44/12</f>
        <v>#VALUE!</v>
      </c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spans="1:26" ht="15.75" customHeight="1" x14ac:dyDescent="0.15">
      <c r="A748" s="37" t="s">
        <v>989</v>
      </c>
      <c r="B748" s="23" t="s">
        <v>87</v>
      </c>
      <c r="C748" s="24">
        <v>8206</v>
      </c>
      <c r="D748" s="25" t="e">
        <v>#N/A</v>
      </c>
      <c r="E748" s="26" t="s">
        <v>246</v>
      </c>
      <c r="F748" s="27" t="s">
        <v>246</v>
      </c>
      <c r="G748" s="28" t="e">
        <v>#VALUE!</v>
      </c>
      <c r="H748" s="22" t="e">
        <f>'BV Calculs papier'!$G748*44/12</f>
        <v>#VALUE!</v>
      </c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spans="1:26" ht="15.75" customHeight="1" x14ac:dyDescent="0.15">
      <c r="A749" s="37" t="s">
        <v>990</v>
      </c>
      <c r="B749" s="20" t="s">
        <v>87</v>
      </c>
      <c r="C749" s="60">
        <v>8209</v>
      </c>
      <c r="D749" s="61" t="e">
        <v>#N/A</v>
      </c>
      <c r="E749" s="62" t="s">
        <v>246</v>
      </c>
      <c r="F749" s="21" t="s">
        <v>246</v>
      </c>
      <c r="G749" s="22" t="e">
        <v>#VALUE!</v>
      </c>
      <c r="H749" s="22" t="e">
        <f>'BV Calculs papier'!$G749*44/12</f>
        <v>#VALUE!</v>
      </c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spans="1:26" ht="15.75" customHeight="1" x14ac:dyDescent="0.15">
      <c r="A750" s="37" t="s">
        <v>991</v>
      </c>
      <c r="B750" s="23" t="s">
        <v>87</v>
      </c>
      <c r="C750" s="24">
        <v>8246</v>
      </c>
      <c r="D750" s="25" t="e">
        <v>#N/A</v>
      </c>
      <c r="E750" s="26" t="s">
        <v>246</v>
      </c>
      <c r="F750" s="27" t="s">
        <v>246</v>
      </c>
      <c r="G750" s="28" t="e">
        <v>#VALUE!</v>
      </c>
      <c r="H750" s="22" t="e">
        <f>'BV Calculs papier'!$G750*44/12</f>
        <v>#VALUE!</v>
      </c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spans="1:26" ht="15.75" customHeight="1" x14ac:dyDescent="0.15">
      <c r="A751" s="37" t="s">
        <v>992</v>
      </c>
      <c r="B751" s="20" t="s">
        <v>87</v>
      </c>
      <c r="C751" s="60">
        <v>8247</v>
      </c>
      <c r="D751" s="61" t="e">
        <v>#N/A</v>
      </c>
      <c r="E751" s="62" t="s">
        <v>246</v>
      </c>
      <c r="F751" s="21" t="s">
        <v>246</v>
      </c>
      <c r="G751" s="22" t="e">
        <v>#VALUE!</v>
      </c>
      <c r="H751" s="22" t="e">
        <f>'BV Calculs papier'!$G751*44/12</f>
        <v>#VALUE!</v>
      </c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spans="1:26" ht="15.75" customHeight="1" x14ac:dyDescent="0.15">
      <c r="A752" s="37" t="s">
        <v>993</v>
      </c>
      <c r="B752" s="23" t="s">
        <v>87</v>
      </c>
      <c r="C752" s="24">
        <v>8248</v>
      </c>
      <c r="D752" s="25" t="e">
        <v>#N/A</v>
      </c>
      <c r="E752" s="26" t="s">
        <v>246</v>
      </c>
      <c r="F752" s="27" t="s">
        <v>246</v>
      </c>
      <c r="G752" s="28" t="e">
        <v>#VALUE!</v>
      </c>
      <c r="H752" s="22" t="e">
        <f>'BV Calculs papier'!$G752*44/12</f>
        <v>#VALUE!</v>
      </c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spans="1:26" ht="15.75" customHeight="1" x14ac:dyDescent="0.15">
      <c r="A753" s="37" t="s">
        <v>994</v>
      </c>
      <c r="B753" s="20" t="s">
        <v>87</v>
      </c>
      <c r="C753" s="60">
        <v>8249</v>
      </c>
      <c r="D753" s="61" t="e">
        <v>#N/A</v>
      </c>
      <c r="E753" s="62" t="s">
        <v>246</v>
      </c>
      <c r="F753" s="21" t="s">
        <v>246</v>
      </c>
      <c r="G753" s="22" t="e">
        <v>#VALUE!</v>
      </c>
      <c r="H753" s="22" t="e">
        <f>'BV Calculs papier'!$G753*44/12</f>
        <v>#VALUE!</v>
      </c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spans="1:26" ht="15.75" customHeight="1" x14ac:dyDescent="0.15">
      <c r="A754" s="37" t="s">
        <v>995</v>
      </c>
      <c r="B754" s="23" t="s">
        <v>87</v>
      </c>
      <c r="C754" s="24">
        <v>8259</v>
      </c>
      <c r="D754" s="25" t="e">
        <v>#N/A</v>
      </c>
      <c r="E754" s="26" t="s">
        <v>246</v>
      </c>
      <c r="F754" s="27" t="s">
        <v>246</v>
      </c>
      <c r="G754" s="28" t="e">
        <v>#VALUE!</v>
      </c>
      <c r="H754" s="22" t="e">
        <f>'BV Calculs papier'!$G754*44/12</f>
        <v>#VALUE!</v>
      </c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spans="1:26" ht="15.75" customHeight="1" x14ac:dyDescent="0.15">
      <c r="A755" s="37" t="s">
        <v>996</v>
      </c>
      <c r="B755" s="20" t="s">
        <v>87</v>
      </c>
      <c r="C755" s="60">
        <v>8260</v>
      </c>
      <c r="D755" s="61" t="e">
        <v>#N/A</v>
      </c>
      <c r="E755" s="62" t="s">
        <v>246</v>
      </c>
      <c r="F755" s="21" t="s">
        <v>246</v>
      </c>
      <c r="G755" s="22" t="e">
        <v>#VALUE!</v>
      </c>
      <c r="H755" s="22" t="e">
        <f>'BV Calculs papier'!$G755*44/12</f>
        <v>#VALUE!</v>
      </c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spans="1:26" ht="15.75" customHeight="1" x14ac:dyDescent="0.15">
      <c r="A756" s="37" t="s">
        <v>997</v>
      </c>
      <c r="B756" s="23" t="s">
        <v>87</v>
      </c>
      <c r="C756" s="24">
        <v>8261</v>
      </c>
      <c r="D756" s="25" t="e">
        <v>#N/A</v>
      </c>
      <c r="E756" s="26" t="s">
        <v>246</v>
      </c>
      <c r="F756" s="27" t="s">
        <v>246</v>
      </c>
      <c r="G756" s="28" t="e">
        <v>#VALUE!</v>
      </c>
      <c r="H756" s="22" t="e">
        <f>'BV Calculs papier'!$G756*44/12</f>
        <v>#VALUE!</v>
      </c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spans="1:26" ht="15.75" customHeight="1" x14ac:dyDescent="0.15">
      <c r="A757" s="37" t="s">
        <v>998</v>
      </c>
      <c r="B757" s="20" t="s">
        <v>87</v>
      </c>
      <c r="C757" s="60">
        <v>8272</v>
      </c>
      <c r="D757" s="61" t="e">
        <v>#N/A</v>
      </c>
      <c r="E757" s="62" t="s">
        <v>246</v>
      </c>
      <c r="F757" s="21" t="s">
        <v>246</v>
      </c>
      <c r="G757" s="22" t="e">
        <v>#VALUE!</v>
      </c>
      <c r="H757" s="22" t="e">
        <f>'BV Calculs papier'!$G757*44/12</f>
        <v>#VALUE!</v>
      </c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spans="1:26" ht="15.75" customHeight="1" x14ac:dyDescent="0.15">
      <c r="A758" s="37" t="s">
        <v>999</v>
      </c>
      <c r="B758" s="23" t="s">
        <v>87</v>
      </c>
      <c r="C758" s="24">
        <v>8292</v>
      </c>
      <c r="D758" s="25" t="e">
        <v>#N/A</v>
      </c>
      <c r="E758" s="26" t="s">
        <v>246</v>
      </c>
      <c r="F758" s="27" t="s">
        <v>246</v>
      </c>
      <c r="G758" s="28" t="e">
        <v>#VALUE!</v>
      </c>
      <c r="H758" s="22" t="e">
        <f>'BV Calculs papier'!$G758*44/12</f>
        <v>#VALUE!</v>
      </c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spans="1:26" ht="15.75" customHeight="1" x14ac:dyDescent="0.15">
      <c r="A759" s="37" t="s">
        <v>1000</v>
      </c>
      <c r="B759" s="20" t="s">
        <v>87</v>
      </c>
      <c r="C759" s="60">
        <v>8364</v>
      </c>
      <c r="D759" s="61" t="e">
        <v>#N/A</v>
      </c>
      <c r="E759" s="62" t="s">
        <v>246</v>
      </c>
      <c r="F759" s="21" t="s">
        <v>246</v>
      </c>
      <c r="G759" s="22" t="e">
        <v>#VALUE!</v>
      </c>
      <c r="H759" s="22" t="e">
        <f>'BV Calculs papier'!$G759*44/12</f>
        <v>#VALUE!</v>
      </c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spans="1:26" ht="15.75" customHeight="1" x14ac:dyDescent="0.15">
      <c r="A760" s="37" t="s">
        <v>1001</v>
      </c>
      <c r="B760" s="23" t="s">
        <v>87</v>
      </c>
      <c r="C760" s="24">
        <v>8365</v>
      </c>
      <c r="D760" s="25" t="e">
        <v>#N/A</v>
      </c>
      <c r="E760" s="26" t="s">
        <v>246</v>
      </c>
      <c r="F760" s="27" t="s">
        <v>246</v>
      </c>
      <c r="G760" s="28" t="e">
        <v>#VALUE!</v>
      </c>
      <c r="H760" s="22" t="e">
        <f>'BV Calculs papier'!$G760*44/12</f>
        <v>#VALUE!</v>
      </c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spans="1:26" ht="15.75" customHeight="1" x14ac:dyDescent="0.15">
      <c r="A761" s="37" t="s">
        <v>1002</v>
      </c>
      <c r="B761" s="20" t="s">
        <v>87</v>
      </c>
      <c r="C761" s="60">
        <v>8422</v>
      </c>
      <c r="D761" s="61" t="e">
        <v>#N/A</v>
      </c>
      <c r="E761" s="62" t="s">
        <v>246</v>
      </c>
      <c r="F761" s="21" t="s">
        <v>246</v>
      </c>
      <c r="G761" s="22" t="e">
        <v>#VALUE!</v>
      </c>
      <c r="H761" s="22" t="e">
        <f>'BV Calculs papier'!$G761*44/12</f>
        <v>#VALUE!</v>
      </c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spans="1:26" ht="15.75" customHeight="1" x14ac:dyDescent="0.15">
      <c r="A762" s="37" t="s">
        <v>1003</v>
      </c>
      <c r="B762" s="23" t="s">
        <v>87</v>
      </c>
      <c r="C762" s="24">
        <v>8424</v>
      </c>
      <c r="D762" s="25" t="e">
        <v>#N/A</v>
      </c>
      <c r="E762" s="26" t="s">
        <v>246</v>
      </c>
      <c r="F762" s="27" t="s">
        <v>246</v>
      </c>
      <c r="G762" s="28" t="e">
        <v>#VALUE!</v>
      </c>
      <c r="H762" s="22" t="e">
        <f>'BV Calculs papier'!$G762*44/12</f>
        <v>#VALUE!</v>
      </c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spans="1:26" ht="15.75" customHeight="1" x14ac:dyDescent="0.15">
      <c r="A763" s="37" t="s">
        <v>1004</v>
      </c>
      <c r="B763" s="20" t="s">
        <v>87</v>
      </c>
      <c r="C763" s="60">
        <v>8425</v>
      </c>
      <c r="D763" s="61" t="e">
        <v>#N/A</v>
      </c>
      <c r="E763" s="62" t="s">
        <v>246</v>
      </c>
      <c r="F763" s="21" t="s">
        <v>246</v>
      </c>
      <c r="G763" s="22" t="e">
        <v>#VALUE!</v>
      </c>
      <c r="H763" s="22" t="e">
        <f>'BV Calculs papier'!$G763*44/12</f>
        <v>#VALUE!</v>
      </c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spans="1:26" ht="15.75" customHeight="1" x14ac:dyDescent="0.15">
      <c r="A764" s="37" t="s">
        <v>1005</v>
      </c>
      <c r="B764" s="23" t="s">
        <v>87</v>
      </c>
      <c r="C764" s="24">
        <v>8475</v>
      </c>
      <c r="D764" s="25" t="e">
        <v>#N/A</v>
      </c>
      <c r="E764" s="26" t="s">
        <v>246</v>
      </c>
      <c r="F764" s="27" t="s">
        <v>246</v>
      </c>
      <c r="G764" s="28" t="e">
        <v>#VALUE!</v>
      </c>
      <c r="H764" s="22" t="e">
        <f>'BV Calculs papier'!$G764*44/12</f>
        <v>#VALUE!</v>
      </c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spans="1:26" ht="15.75" customHeight="1" x14ac:dyDescent="0.15">
      <c r="A765" s="37" t="s">
        <v>1006</v>
      </c>
      <c r="B765" s="20" t="s">
        <v>87</v>
      </c>
      <c r="C765" s="60">
        <v>8501</v>
      </c>
      <c r="D765" s="61" t="e">
        <v>#N/A</v>
      </c>
      <c r="E765" s="62" t="s">
        <v>246</v>
      </c>
      <c r="F765" s="21" t="s">
        <v>246</v>
      </c>
      <c r="G765" s="22" t="e">
        <v>#VALUE!</v>
      </c>
      <c r="H765" s="22" t="e">
        <f>'BV Calculs papier'!$G765*44/12</f>
        <v>#VALUE!</v>
      </c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spans="1:26" ht="15.75" customHeight="1" x14ac:dyDescent="0.15">
      <c r="A766" s="37" t="s">
        <v>1007</v>
      </c>
      <c r="B766" s="23" t="s">
        <v>87</v>
      </c>
      <c r="C766" s="24">
        <v>8508</v>
      </c>
      <c r="D766" s="25" t="e">
        <v>#N/A</v>
      </c>
      <c r="E766" s="26" t="s">
        <v>246</v>
      </c>
      <c r="F766" s="27" t="s">
        <v>246</v>
      </c>
      <c r="G766" s="28" t="e">
        <v>#VALUE!</v>
      </c>
      <c r="H766" s="22" t="e">
        <f>'BV Calculs papier'!$G766*44/12</f>
        <v>#VALUE!</v>
      </c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spans="1:26" ht="15.75" customHeight="1" x14ac:dyDescent="0.15">
      <c r="A767" s="37" t="s">
        <v>1008</v>
      </c>
      <c r="B767" s="20" t="s">
        <v>87</v>
      </c>
      <c r="C767" s="60">
        <v>8510</v>
      </c>
      <c r="D767" s="61" t="e">
        <v>#N/A</v>
      </c>
      <c r="E767" s="62" t="s">
        <v>246</v>
      </c>
      <c r="F767" s="21" t="s">
        <v>246</v>
      </c>
      <c r="G767" s="22" t="e">
        <v>#VALUE!</v>
      </c>
      <c r="H767" s="22" t="e">
        <f>'BV Calculs papier'!$G767*44/12</f>
        <v>#VALUE!</v>
      </c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spans="1:26" ht="15.75" customHeight="1" x14ac:dyDescent="0.15">
      <c r="A768" s="37" t="s">
        <v>1009</v>
      </c>
      <c r="B768" s="23" t="s">
        <v>87</v>
      </c>
      <c r="C768" s="24">
        <v>8667</v>
      </c>
      <c r="D768" s="25" t="e">
        <v>#N/A</v>
      </c>
      <c r="E768" s="26" t="s">
        <v>246</v>
      </c>
      <c r="F768" s="27" t="s">
        <v>246</v>
      </c>
      <c r="G768" s="28" t="e">
        <v>#VALUE!</v>
      </c>
      <c r="H768" s="22" t="e">
        <f>'BV Calculs papier'!$G768*44/12</f>
        <v>#VALUE!</v>
      </c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spans="1:26" ht="15.75" customHeight="1" x14ac:dyDescent="0.15">
      <c r="A769" s="37" t="s">
        <v>1010</v>
      </c>
      <c r="B769" s="20" t="s">
        <v>87</v>
      </c>
      <c r="C769" s="60">
        <v>8730</v>
      </c>
      <c r="D769" s="61" t="e">
        <v>#N/A</v>
      </c>
      <c r="E769" s="62" t="s">
        <v>246</v>
      </c>
      <c r="F769" s="21" t="s">
        <v>246</v>
      </c>
      <c r="G769" s="22" t="e">
        <v>#VALUE!</v>
      </c>
      <c r="H769" s="22" t="e">
        <f>'BV Calculs papier'!$G769*44/12</f>
        <v>#VALUE!</v>
      </c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spans="1:26" ht="15.75" customHeight="1" x14ac:dyDescent="0.15">
      <c r="A770" s="37" t="s">
        <v>1011</v>
      </c>
      <c r="B770" s="23" t="s">
        <v>87</v>
      </c>
      <c r="C770" s="24">
        <v>8745</v>
      </c>
      <c r="D770" s="25" t="e">
        <v>#N/A</v>
      </c>
      <c r="E770" s="26" t="s">
        <v>246</v>
      </c>
      <c r="F770" s="27" t="s">
        <v>246</v>
      </c>
      <c r="G770" s="28" t="e">
        <v>#VALUE!</v>
      </c>
      <c r="H770" s="22" t="e">
        <f>'BV Calculs papier'!$G770*44/12</f>
        <v>#VALUE!</v>
      </c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spans="1:26" ht="15.75" customHeight="1" x14ac:dyDescent="0.15">
      <c r="A771" s="37" t="s">
        <v>1012</v>
      </c>
      <c r="B771" s="20" t="s">
        <v>87</v>
      </c>
      <c r="C771" s="60">
        <v>8815</v>
      </c>
      <c r="D771" s="61" t="e">
        <v>#N/A</v>
      </c>
      <c r="E771" s="62" t="s">
        <v>246</v>
      </c>
      <c r="F771" s="21" t="s">
        <v>246</v>
      </c>
      <c r="G771" s="22" t="e">
        <v>#VALUE!</v>
      </c>
      <c r="H771" s="22" t="e">
        <f>'BV Calculs papier'!$G771*44/12</f>
        <v>#VALUE!</v>
      </c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spans="1:26" ht="15.75" customHeight="1" x14ac:dyDescent="0.15">
      <c r="A772" s="37" t="s">
        <v>1013</v>
      </c>
      <c r="B772" s="23" t="s">
        <v>87</v>
      </c>
      <c r="C772" s="24">
        <v>8840</v>
      </c>
      <c r="D772" s="25" t="e">
        <v>#N/A</v>
      </c>
      <c r="E772" s="26" t="s">
        <v>246</v>
      </c>
      <c r="F772" s="27" t="s">
        <v>246</v>
      </c>
      <c r="G772" s="28" t="e">
        <v>#VALUE!</v>
      </c>
      <c r="H772" s="22" t="e">
        <f>'BV Calculs papier'!$G772*44/12</f>
        <v>#VALUE!</v>
      </c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spans="1:26" ht="15.75" customHeight="1" x14ac:dyDescent="0.15">
      <c r="A773" s="37" t="s">
        <v>1014</v>
      </c>
      <c r="B773" s="20" t="s">
        <v>87</v>
      </c>
      <c r="C773" s="60">
        <v>8891</v>
      </c>
      <c r="D773" s="61" t="e">
        <v>#N/A</v>
      </c>
      <c r="E773" s="62" t="s">
        <v>246</v>
      </c>
      <c r="F773" s="21" t="s">
        <v>246</v>
      </c>
      <c r="G773" s="22" t="e">
        <v>#VALUE!</v>
      </c>
      <c r="H773" s="22" t="e">
        <f>'BV Calculs papier'!$G773*44/12</f>
        <v>#VALUE!</v>
      </c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spans="1:26" ht="15.75" customHeight="1" x14ac:dyDescent="0.15">
      <c r="A774" s="37" t="s">
        <v>1015</v>
      </c>
      <c r="B774" s="23" t="s">
        <v>87</v>
      </c>
      <c r="C774" s="24">
        <v>9324</v>
      </c>
      <c r="D774" s="25" t="e">
        <v>#N/A</v>
      </c>
      <c r="E774" s="26" t="s">
        <v>246</v>
      </c>
      <c r="F774" s="27" t="s">
        <v>246</v>
      </c>
      <c r="G774" s="28" t="e">
        <v>#VALUE!</v>
      </c>
      <c r="H774" s="22" t="e">
        <f>'BV Calculs papier'!$G774*44/12</f>
        <v>#VALUE!</v>
      </c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spans="1:26" ht="15.75" customHeight="1" x14ac:dyDescent="0.15">
      <c r="A775" s="37" t="s">
        <v>1016</v>
      </c>
      <c r="B775" s="20" t="s">
        <v>87</v>
      </c>
      <c r="C775" s="60">
        <v>9330</v>
      </c>
      <c r="D775" s="61" t="e">
        <v>#N/A</v>
      </c>
      <c r="E775" s="62" t="s">
        <v>246</v>
      </c>
      <c r="F775" s="21" t="s">
        <v>246</v>
      </c>
      <c r="G775" s="22" t="e">
        <v>#VALUE!</v>
      </c>
      <c r="H775" s="22" t="e">
        <f>'BV Calculs papier'!$G775*44/12</f>
        <v>#VALUE!</v>
      </c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spans="1:26" ht="15.75" customHeight="1" x14ac:dyDescent="0.15">
      <c r="A776" s="37" t="s">
        <v>1017</v>
      </c>
      <c r="B776" s="23" t="s">
        <v>87</v>
      </c>
      <c r="C776" s="24">
        <v>9333</v>
      </c>
      <c r="D776" s="25" t="e">
        <v>#N/A</v>
      </c>
      <c r="E776" s="26" t="s">
        <v>246</v>
      </c>
      <c r="F776" s="27" t="s">
        <v>246</v>
      </c>
      <c r="G776" s="28" t="e">
        <v>#VALUE!</v>
      </c>
      <c r="H776" s="22" t="e">
        <f>'BV Calculs papier'!$G776*44/12</f>
        <v>#VALUE!</v>
      </c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spans="1:26" ht="15.75" customHeight="1" x14ac:dyDescent="0.15">
      <c r="A777" s="37" t="s">
        <v>1018</v>
      </c>
      <c r="B777" s="20" t="s">
        <v>87</v>
      </c>
      <c r="C777" s="60">
        <v>9335</v>
      </c>
      <c r="D777" s="61" t="e">
        <v>#N/A</v>
      </c>
      <c r="E777" s="62" t="s">
        <v>246</v>
      </c>
      <c r="F777" s="21" t="s">
        <v>246</v>
      </c>
      <c r="G777" s="22" t="e">
        <v>#VALUE!</v>
      </c>
      <c r="H777" s="22" t="e">
        <f>'BV Calculs papier'!$G777*44/12</f>
        <v>#VALUE!</v>
      </c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spans="1:26" ht="15.75" customHeight="1" x14ac:dyDescent="0.15">
      <c r="A778" s="37" t="s">
        <v>1019</v>
      </c>
      <c r="B778" s="23" t="s">
        <v>87</v>
      </c>
      <c r="C778" s="24">
        <v>9336</v>
      </c>
      <c r="D778" s="25" t="e">
        <v>#N/A</v>
      </c>
      <c r="E778" s="26" t="s">
        <v>246</v>
      </c>
      <c r="F778" s="27" t="s">
        <v>246</v>
      </c>
      <c r="G778" s="28" t="e">
        <v>#VALUE!</v>
      </c>
      <c r="H778" s="22" t="e">
        <f>'BV Calculs papier'!$G778*44/12</f>
        <v>#VALUE!</v>
      </c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spans="1:26" ht="15.75" customHeight="1" x14ac:dyDescent="0.15">
      <c r="A779" s="37" t="s">
        <v>1020</v>
      </c>
      <c r="B779" s="20" t="s">
        <v>87</v>
      </c>
      <c r="C779" s="60">
        <v>9340</v>
      </c>
      <c r="D779" s="61" t="e">
        <v>#N/A</v>
      </c>
      <c r="E779" s="62" t="s">
        <v>246</v>
      </c>
      <c r="F779" s="21" t="s">
        <v>246</v>
      </c>
      <c r="G779" s="22" t="e">
        <v>#VALUE!</v>
      </c>
      <c r="H779" s="22" t="e">
        <f>'BV Calculs papier'!$G779*44/12</f>
        <v>#VALUE!</v>
      </c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spans="1:26" ht="15.75" customHeight="1" x14ac:dyDescent="0.15">
      <c r="A780" s="37" t="s">
        <v>1021</v>
      </c>
      <c r="B780" s="23" t="s">
        <v>87</v>
      </c>
      <c r="C780" s="24">
        <v>9341</v>
      </c>
      <c r="D780" s="25" t="e">
        <v>#N/A</v>
      </c>
      <c r="E780" s="26" t="s">
        <v>246</v>
      </c>
      <c r="F780" s="27" t="s">
        <v>246</v>
      </c>
      <c r="G780" s="28" t="e">
        <v>#VALUE!</v>
      </c>
      <c r="H780" s="22" t="e">
        <f>'BV Calculs papier'!$G780*44/12</f>
        <v>#VALUE!</v>
      </c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spans="1:26" ht="15.75" customHeight="1" x14ac:dyDescent="0.15">
      <c r="A781" s="37" t="s">
        <v>1022</v>
      </c>
      <c r="B781" s="20" t="s">
        <v>87</v>
      </c>
      <c r="C781" s="60">
        <v>9344</v>
      </c>
      <c r="D781" s="61" t="e">
        <v>#N/A</v>
      </c>
      <c r="E781" s="62" t="s">
        <v>246</v>
      </c>
      <c r="F781" s="21" t="s">
        <v>246</v>
      </c>
      <c r="G781" s="22" t="e">
        <v>#VALUE!</v>
      </c>
      <c r="H781" s="22" t="e">
        <f>'BV Calculs papier'!$G781*44/12</f>
        <v>#VALUE!</v>
      </c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spans="1:26" ht="15.75" customHeight="1" x14ac:dyDescent="0.15">
      <c r="A782" s="37" t="s">
        <v>1023</v>
      </c>
      <c r="B782" s="23" t="s">
        <v>87</v>
      </c>
      <c r="C782" s="24">
        <v>9353</v>
      </c>
      <c r="D782" s="25" t="e">
        <v>#N/A</v>
      </c>
      <c r="E782" s="26" t="s">
        <v>246</v>
      </c>
      <c r="F782" s="27" t="s">
        <v>246</v>
      </c>
      <c r="G782" s="28" t="e">
        <v>#VALUE!</v>
      </c>
      <c r="H782" s="22" t="e">
        <f>'BV Calculs papier'!$G782*44/12</f>
        <v>#VALUE!</v>
      </c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spans="1:26" ht="15.75" customHeight="1" x14ac:dyDescent="0.15">
      <c r="A783" s="37" t="s">
        <v>1024</v>
      </c>
      <c r="B783" s="20" t="s">
        <v>87</v>
      </c>
      <c r="C783" s="60">
        <v>9359</v>
      </c>
      <c r="D783" s="61" t="e">
        <v>#N/A</v>
      </c>
      <c r="E783" s="62" t="s">
        <v>246</v>
      </c>
      <c r="F783" s="21" t="s">
        <v>246</v>
      </c>
      <c r="G783" s="22" t="e">
        <v>#VALUE!</v>
      </c>
      <c r="H783" s="22" t="e">
        <f>'BV Calculs papier'!$G783*44/12</f>
        <v>#VALUE!</v>
      </c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spans="1:26" ht="15.75" customHeight="1" x14ac:dyDescent="0.15">
      <c r="A784" s="37" t="s">
        <v>1025</v>
      </c>
      <c r="B784" s="23" t="s">
        <v>87</v>
      </c>
      <c r="C784" s="24">
        <v>9362</v>
      </c>
      <c r="D784" s="25" t="e">
        <v>#N/A</v>
      </c>
      <c r="E784" s="26" t="s">
        <v>246</v>
      </c>
      <c r="F784" s="27" t="s">
        <v>246</v>
      </c>
      <c r="G784" s="28" t="e">
        <v>#VALUE!</v>
      </c>
      <c r="H784" s="22" t="e">
        <f>'BV Calculs papier'!$G784*44/12</f>
        <v>#VALUE!</v>
      </c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spans="1:26" ht="15.75" customHeight="1" x14ac:dyDescent="0.15">
      <c r="A785" s="37" t="s">
        <v>1026</v>
      </c>
      <c r="B785" s="20" t="s">
        <v>87</v>
      </c>
      <c r="C785" s="60">
        <v>9378</v>
      </c>
      <c r="D785" s="61" t="e">
        <v>#N/A</v>
      </c>
      <c r="E785" s="62" t="s">
        <v>246</v>
      </c>
      <c r="F785" s="21" t="s">
        <v>246</v>
      </c>
      <c r="G785" s="22" t="e">
        <v>#VALUE!</v>
      </c>
      <c r="H785" s="22" t="e">
        <f>'BV Calculs papier'!$G785*44/12</f>
        <v>#VALUE!</v>
      </c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spans="1:26" ht="15.75" customHeight="1" x14ac:dyDescent="0.15">
      <c r="A786" s="37" t="s">
        <v>1027</v>
      </c>
      <c r="B786" s="23" t="s">
        <v>87</v>
      </c>
      <c r="C786" s="24">
        <v>9379</v>
      </c>
      <c r="D786" s="25" t="e">
        <v>#N/A</v>
      </c>
      <c r="E786" s="26" t="s">
        <v>246</v>
      </c>
      <c r="F786" s="27" t="s">
        <v>246</v>
      </c>
      <c r="G786" s="28" t="e">
        <v>#VALUE!</v>
      </c>
      <c r="H786" s="22" t="e">
        <f>'BV Calculs papier'!$G786*44/12</f>
        <v>#VALUE!</v>
      </c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spans="1:26" ht="15.75" customHeight="1" x14ac:dyDescent="0.15">
      <c r="A787" s="37" t="s">
        <v>1028</v>
      </c>
      <c r="B787" s="20" t="s">
        <v>87</v>
      </c>
      <c r="C787" s="60">
        <v>9381</v>
      </c>
      <c r="D787" s="61" t="e">
        <v>#N/A</v>
      </c>
      <c r="E787" s="62" t="s">
        <v>246</v>
      </c>
      <c r="F787" s="21" t="s">
        <v>246</v>
      </c>
      <c r="G787" s="22" t="e">
        <v>#VALUE!</v>
      </c>
      <c r="H787" s="22" t="e">
        <f>'BV Calculs papier'!$G787*44/12</f>
        <v>#VALUE!</v>
      </c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spans="1:26" ht="15.75" customHeight="1" x14ac:dyDescent="0.15">
      <c r="A788" s="37" t="s">
        <v>1029</v>
      </c>
      <c r="B788" s="23" t="s">
        <v>87</v>
      </c>
      <c r="C788" s="24">
        <v>9400</v>
      </c>
      <c r="D788" s="25" t="e">
        <v>#N/A</v>
      </c>
      <c r="E788" s="26" t="s">
        <v>246</v>
      </c>
      <c r="F788" s="27" t="s">
        <v>246</v>
      </c>
      <c r="G788" s="28" t="e">
        <v>#VALUE!</v>
      </c>
      <c r="H788" s="22" t="e">
        <f>'BV Calculs papier'!$G788*44/12</f>
        <v>#VALUE!</v>
      </c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spans="1:26" ht="15.75" customHeight="1" x14ac:dyDescent="0.15">
      <c r="A789" s="37" t="s">
        <v>1030</v>
      </c>
      <c r="B789" s="20" t="s">
        <v>87</v>
      </c>
      <c r="C789" s="60">
        <v>9407</v>
      </c>
      <c r="D789" s="61" t="e">
        <v>#N/A</v>
      </c>
      <c r="E789" s="62" t="s">
        <v>246</v>
      </c>
      <c r="F789" s="21" t="s">
        <v>246</v>
      </c>
      <c r="G789" s="22" t="e">
        <v>#VALUE!</v>
      </c>
      <c r="H789" s="22" t="e">
        <f>'BV Calculs papier'!$G789*44/12</f>
        <v>#VALUE!</v>
      </c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spans="1:26" ht="15.75" customHeight="1" x14ac:dyDescent="0.15">
      <c r="A790" s="37" t="s">
        <v>1031</v>
      </c>
      <c r="B790" s="23" t="s">
        <v>87</v>
      </c>
      <c r="C790" s="24">
        <v>9412</v>
      </c>
      <c r="D790" s="25" t="e">
        <v>#N/A</v>
      </c>
      <c r="E790" s="26" t="s">
        <v>246</v>
      </c>
      <c r="F790" s="27" t="s">
        <v>246</v>
      </c>
      <c r="G790" s="28" t="e">
        <v>#VALUE!</v>
      </c>
      <c r="H790" s="22" t="e">
        <f>'BV Calculs papier'!$G790*44/12</f>
        <v>#VALUE!</v>
      </c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spans="1:26" ht="15.75" customHeight="1" x14ac:dyDescent="0.15">
      <c r="A791" s="37" t="s">
        <v>1032</v>
      </c>
      <c r="B791" s="20" t="s">
        <v>87</v>
      </c>
      <c r="C791" s="60">
        <v>9413</v>
      </c>
      <c r="D791" s="61" t="e">
        <v>#N/A</v>
      </c>
      <c r="E791" s="62" t="s">
        <v>246</v>
      </c>
      <c r="F791" s="21" t="s">
        <v>246</v>
      </c>
      <c r="G791" s="22" t="e">
        <v>#VALUE!</v>
      </c>
      <c r="H791" s="22" t="e">
        <f>'BV Calculs papier'!$G791*44/12</f>
        <v>#VALUE!</v>
      </c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spans="1:26" ht="15.75" customHeight="1" x14ac:dyDescent="0.15">
      <c r="A792" s="37" t="s">
        <v>1033</v>
      </c>
      <c r="B792" s="23" t="s">
        <v>87</v>
      </c>
      <c r="C792" s="24">
        <v>9430</v>
      </c>
      <c r="D792" s="25" t="e">
        <v>#N/A</v>
      </c>
      <c r="E792" s="26" t="s">
        <v>246</v>
      </c>
      <c r="F792" s="27" t="s">
        <v>246</v>
      </c>
      <c r="G792" s="28" t="e">
        <v>#VALUE!</v>
      </c>
      <c r="H792" s="22" t="e">
        <f>'BV Calculs papier'!$G792*44/12</f>
        <v>#VALUE!</v>
      </c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spans="1:26" ht="15.75" customHeight="1" x14ac:dyDescent="0.15">
      <c r="A793" s="37" t="s">
        <v>1034</v>
      </c>
      <c r="B793" s="20" t="s">
        <v>87</v>
      </c>
      <c r="C793" s="60">
        <v>9431</v>
      </c>
      <c r="D793" s="61" t="e">
        <v>#N/A</v>
      </c>
      <c r="E793" s="62" t="s">
        <v>246</v>
      </c>
      <c r="F793" s="21" t="s">
        <v>246</v>
      </c>
      <c r="G793" s="22" t="e">
        <v>#VALUE!</v>
      </c>
      <c r="H793" s="22" t="e">
        <f>'BV Calculs papier'!$G793*44/12</f>
        <v>#VALUE!</v>
      </c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spans="1:26" ht="15.75" customHeight="1" x14ac:dyDescent="0.15">
      <c r="A794" s="37" t="s">
        <v>1035</v>
      </c>
      <c r="B794" s="23" t="s">
        <v>87</v>
      </c>
      <c r="C794" s="24">
        <v>9441</v>
      </c>
      <c r="D794" s="25" t="e">
        <v>#N/A</v>
      </c>
      <c r="E794" s="26" t="s">
        <v>246</v>
      </c>
      <c r="F794" s="27" t="s">
        <v>246</v>
      </c>
      <c r="G794" s="28" t="e">
        <v>#VALUE!</v>
      </c>
      <c r="H794" s="22" t="e">
        <f>'BV Calculs papier'!$G794*44/12</f>
        <v>#VALUE!</v>
      </c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spans="1:26" ht="15.75" customHeight="1" x14ac:dyDescent="0.15">
      <c r="A795" s="37" t="s">
        <v>1036</v>
      </c>
      <c r="B795" s="20" t="s">
        <v>87</v>
      </c>
      <c r="C795" s="60">
        <v>9442</v>
      </c>
      <c r="D795" s="61" t="e">
        <v>#N/A</v>
      </c>
      <c r="E795" s="62" t="s">
        <v>246</v>
      </c>
      <c r="F795" s="21" t="s">
        <v>246</v>
      </c>
      <c r="G795" s="22" t="e">
        <v>#VALUE!</v>
      </c>
      <c r="H795" s="22" t="e">
        <f>'BV Calculs papier'!$G795*44/12</f>
        <v>#VALUE!</v>
      </c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spans="1:26" ht="15.75" customHeight="1" x14ac:dyDescent="0.15">
      <c r="A796" s="37" t="s">
        <v>1037</v>
      </c>
      <c r="B796" s="23" t="s">
        <v>87</v>
      </c>
      <c r="C796" s="24">
        <v>9443</v>
      </c>
      <c r="D796" s="25" t="e">
        <v>#N/A</v>
      </c>
      <c r="E796" s="26" t="s">
        <v>246</v>
      </c>
      <c r="F796" s="27" t="s">
        <v>246</v>
      </c>
      <c r="G796" s="28" t="e">
        <v>#VALUE!</v>
      </c>
      <c r="H796" s="22" t="e">
        <f>'BV Calculs papier'!$G796*44/12</f>
        <v>#VALUE!</v>
      </c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spans="1:26" ht="15.75" customHeight="1" x14ac:dyDescent="0.15">
      <c r="A797" s="37" t="s">
        <v>1038</v>
      </c>
      <c r="B797" s="20" t="s">
        <v>87</v>
      </c>
      <c r="C797" s="60">
        <v>9446</v>
      </c>
      <c r="D797" s="61" t="e">
        <v>#N/A</v>
      </c>
      <c r="E797" s="62" t="s">
        <v>246</v>
      </c>
      <c r="F797" s="21" t="s">
        <v>246</v>
      </c>
      <c r="G797" s="22" t="e">
        <v>#VALUE!</v>
      </c>
      <c r="H797" s="22" t="e">
        <f>'BV Calculs papier'!$G797*44/12</f>
        <v>#VALUE!</v>
      </c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spans="1:26" ht="15.75" customHeight="1" x14ac:dyDescent="0.15">
      <c r="A798" s="37" t="s">
        <v>1039</v>
      </c>
      <c r="B798" s="23" t="s">
        <v>87</v>
      </c>
      <c r="C798" s="24">
        <v>9452</v>
      </c>
      <c r="D798" s="25" t="e">
        <v>#N/A</v>
      </c>
      <c r="E798" s="26" t="s">
        <v>246</v>
      </c>
      <c r="F798" s="27" t="s">
        <v>246</v>
      </c>
      <c r="G798" s="28" t="e">
        <v>#VALUE!</v>
      </c>
      <c r="H798" s="22" t="e">
        <f>'BV Calculs papier'!$G798*44/12</f>
        <v>#VALUE!</v>
      </c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spans="1:26" ht="15.75" customHeight="1" x14ac:dyDescent="0.15">
      <c r="A799" s="37" t="s">
        <v>1040</v>
      </c>
      <c r="B799" s="20" t="s">
        <v>87</v>
      </c>
      <c r="C799" s="60">
        <v>9454</v>
      </c>
      <c r="D799" s="61" t="e">
        <v>#N/A</v>
      </c>
      <c r="E799" s="62" t="s">
        <v>246</v>
      </c>
      <c r="F799" s="21" t="s">
        <v>246</v>
      </c>
      <c r="G799" s="22" t="e">
        <v>#VALUE!</v>
      </c>
      <c r="H799" s="22" t="e">
        <f>'BV Calculs papier'!$G799*44/12</f>
        <v>#VALUE!</v>
      </c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spans="1:26" ht="15.75" customHeight="1" x14ac:dyDescent="0.15">
      <c r="A800" s="37" t="s">
        <v>1041</v>
      </c>
      <c r="B800" s="23" t="s">
        <v>87</v>
      </c>
      <c r="C800" s="24">
        <v>9482</v>
      </c>
      <c r="D800" s="25" t="e">
        <v>#N/A</v>
      </c>
      <c r="E800" s="26" t="s">
        <v>246</v>
      </c>
      <c r="F800" s="27" t="s">
        <v>246</v>
      </c>
      <c r="G800" s="28" t="e">
        <v>#VALUE!</v>
      </c>
      <c r="H800" s="22" t="e">
        <f>'BV Calculs papier'!$G800*44/12</f>
        <v>#VALUE!</v>
      </c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spans="1:26" ht="15.75" customHeight="1" x14ac:dyDescent="0.15">
      <c r="A801" s="37" t="s">
        <v>1042</v>
      </c>
      <c r="B801" s="20" t="s">
        <v>87</v>
      </c>
      <c r="C801" s="60">
        <v>9501</v>
      </c>
      <c r="D801" s="61" t="e">
        <v>#N/A</v>
      </c>
      <c r="E801" s="62" t="s">
        <v>246</v>
      </c>
      <c r="F801" s="21" t="s">
        <v>246</v>
      </c>
      <c r="G801" s="22" t="e">
        <v>#VALUE!</v>
      </c>
      <c r="H801" s="22" t="e">
        <f>'BV Calculs papier'!$G801*44/12</f>
        <v>#VALUE!</v>
      </c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spans="1:26" ht="15.75" customHeight="1" x14ac:dyDescent="0.15">
      <c r="A802" s="37" t="s">
        <v>1043</v>
      </c>
      <c r="B802" s="23" t="s">
        <v>87</v>
      </c>
      <c r="C802" s="24">
        <v>9704</v>
      </c>
      <c r="D802" s="25" t="e">
        <v>#N/A</v>
      </c>
      <c r="E802" s="26" t="s">
        <v>246</v>
      </c>
      <c r="F802" s="27" t="s">
        <v>246</v>
      </c>
      <c r="G802" s="28" t="e">
        <v>#VALUE!</v>
      </c>
      <c r="H802" s="22" t="e">
        <f>'BV Calculs papier'!$G802*44/12</f>
        <v>#VALUE!</v>
      </c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spans="1:26" ht="15.75" customHeight="1" x14ac:dyDescent="0.15">
      <c r="A803" s="37" t="s">
        <v>1044</v>
      </c>
      <c r="B803" s="20" t="s">
        <v>182</v>
      </c>
      <c r="C803" s="60">
        <v>5704</v>
      </c>
      <c r="D803" s="61" t="e">
        <v>#N/A</v>
      </c>
      <c r="E803" s="62" t="s">
        <v>246</v>
      </c>
      <c r="F803" s="21" t="s">
        <v>246</v>
      </c>
      <c r="G803" s="22" t="e">
        <v>#VALUE!</v>
      </c>
      <c r="H803" s="22" t="e">
        <f>'BV Calculs papier'!$G803*44/12</f>
        <v>#VALUE!</v>
      </c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spans="1:26" ht="15.75" customHeight="1" x14ac:dyDescent="0.15">
      <c r="A804" s="37" t="s">
        <v>1045</v>
      </c>
      <c r="B804" s="23" t="s">
        <v>182</v>
      </c>
      <c r="C804" s="24">
        <v>9037</v>
      </c>
      <c r="D804" s="25" t="e">
        <v>#N/A</v>
      </c>
      <c r="E804" s="26" t="s">
        <v>246</v>
      </c>
      <c r="F804" s="27" t="s">
        <v>246</v>
      </c>
      <c r="G804" s="28" t="e">
        <v>#VALUE!</v>
      </c>
      <c r="H804" s="22" t="e">
        <f>'BV Calculs papier'!$G804*44/12</f>
        <v>#VALUE!</v>
      </c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spans="1:26" ht="15.75" customHeight="1" x14ac:dyDescent="0.15">
      <c r="A805" s="37" t="s">
        <v>1046</v>
      </c>
      <c r="B805" s="20" t="s">
        <v>182</v>
      </c>
      <c r="C805" s="60">
        <v>9038</v>
      </c>
      <c r="D805" s="61" t="e">
        <v>#N/A</v>
      </c>
      <c r="E805" s="62" t="s">
        <v>246</v>
      </c>
      <c r="F805" s="21" t="s">
        <v>246</v>
      </c>
      <c r="G805" s="22" t="e">
        <v>#VALUE!</v>
      </c>
      <c r="H805" s="22" t="e">
        <f>'BV Calculs papier'!$G805*44/12</f>
        <v>#VALUE!</v>
      </c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spans="1:26" ht="15.75" customHeight="1" x14ac:dyDescent="0.15">
      <c r="A806" s="37" t="s">
        <v>1047</v>
      </c>
      <c r="B806" s="23" t="s">
        <v>183</v>
      </c>
      <c r="C806" s="24">
        <v>3834</v>
      </c>
      <c r="D806" s="25" t="e">
        <v>#N/A</v>
      </c>
      <c r="E806" s="26" t="s">
        <v>246</v>
      </c>
      <c r="F806" s="27" t="s">
        <v>246</v>
      </c>
      <c r="G806" s="28" t="e">
        <v>#VALUE!</v>
      </c>
      <c r="H806" s="22" t="e">
        <f>'BV Calculs papier'!$G806*44/12</f>
        <v>#VALUE!</v>
      </c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spans="1:26" ht="15.75" customHeight="1" x14ac:dyDescent="0.15">
      <c r="A807" s="37" t="s">
        <v>1048</v>
      </c>
      <c r="B807" s="20" t="s">
        <v>183</v>
      </c>
      <c r="C807" s="60">
        <v>5924</v>
      </c>
      <c r="D807" s="61" t="e">
        <v>#N/A</v>
      </c>
      <c r="E807" s="62" t="s">
        <v>246</v>
      </c>
      <c r="F807" s="21" t="s">
        <v>246</v>
      </c>
      <c r="G807" s="22" t="e">
        <v>#VALUE!</v>
      </c>
      <c r="H807" s="22" t="e">
        <f>'BV Calculs papier'!$G807*44/12</f>
        <v>#VALUE!</v>
      </c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spans="1:26" ht="15.75" customHeight="1" x14ac:dyDescent="0.15">
      <c r="A808" s="37" t="s">
        <v>1049</v>
      </c>
      <c r="B808" s="23" t="s">
        <v>183</v>
      </c>
      <c r="C808" s="24">
        <v>7511</v>
      </c>
      <c r="D808" s="25" t="e">
        <v>#N/A</v>
      </c>
      <c r="E808" s="26" t="s">
        <v>246</v>
      </c>
      <c r="F808" s="27" t="s">
        <v>246</v>
      </c>
      <c r="G808" s="28" t="e">
        <v>#VALUE!</v>
      </c>
      <c r="H808" s="22" t="e">
        <f>'BV Calculs papier'!$G808*44/12</f>
        <v>#VALUE!</v>
      </c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spans="1:26" ht="15.75" customHeight="1" x14ac:dyDescent="0.15">
      <c r="A809" s="37" t="s">
        <v>1050</v>
      </c>
      <c r="B809" s="20" t="s">
        <v>183</v>
      </c>
      <c r="C809" s="60">
        <v>8069</v>
      </c>
      <c r="D809" s="61" t="e">
        <v>#N/A</v>
      </c>
      <c r="E809" s="62" t="s">
        <v>246</v>
      </c>
      <c r="F809" s="21" t="s">
        <v>246</v>
      </c>
      <c r="G809" s="22" t="e">
        <v>#VALUE!</v>
      </c>
      <c r="H809" s="22" t="e">
        <f>'BV Calculs papier'!$G809*44/12</f>
        <v>#VALUE!</v>
      </c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spans="1:26" ht="15.75" customHeight="1" x14ac:dyDescent="0.15">
      <c r="A810" s="37" t="s">
        <v>1051</v>
      </c>
      <c r="B810" s="23" t="s">
        <v>183</v>
      </c>
      <c r="C810" s="24">
        <v>8084</v>
      </c>
      <c r="D810" s="25" t="e">
        <v>#N/A</v>
      </c>
      <c r="E810" s="26" t="s">
        <v>246</v>
      </c>
      <c r="F810" s="27" t="s">
        <v>246</v>
      </c>
      <c r="G810" s="28" t="e">
        <v>#VALUE!</v>
      </c>
      <c r="H810" s="22" t="e">
        <f>'BV Calculs papier'!$G810*44/12</f>
        <v>#VALUE!</v>
      </c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spans="1:26" ht="15.75" customHeight="1" x14ac:dyDescent="0.15">
      <c r="A811" s="37" t="s">
        <v>1052</v>
      </c>
      <c r="B811" s="20" t="s">
        <v>183</v>
      </c>
      <c r="C811" s="60">
        <v>9103</v>
      </c>
      <c r="D811" s="61" t="e">
        <v>#N/A</v>
      </c>
      <c r="E811" s="62" t="s">
        <v>246</v>
      </c>
      <c r="F811" s="21" t="s">
        <v>246</v>
      </c>
      <c r="G811" s="22" t="e">
        <v>#VALUE!</v>
      </c>
      <c r="H811" s="22" t="e">
        <f>'BV Calculs papier'!$G811*44/12</f>
        <v>#VALUE!</v>
      </c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spans="1:26" ht="15.75" customHeight="1" x14ac:dyDescent="0.15">
      <c r="A812" s="37" t="s">
        <v>1053</v>
      </c>
      <c r="B812" s="23" t="s">
        <v>144</v>
      </c>
      <c r="C812" s="24">
        <v>2219</v>
      </c>
      <c r="D812" s="25" t="e">
        <v>#N/A</v>
      </c>
      <c r="E812" s="26" t="s">
        <v>246</v>
      </c>
      <c r="F812" s="27" t="s">
        <v>246</v>
      </c>
      <c r="G812" s="28" t="e">
        <v>#VALUE!</v>
      </c>
      <c r="H812" s="22" t="e">
        <f>'BV Calculs papier'!$G812*44/12</f>
        <v>#VALUE!</v>
      </c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spans="1:26" ht="15.75" customHeight="1" x14ac:dyDescent="0.15">
      <c r="A813" s="37" t="s">
        <v>1054</v>
      </c>
      <c r="B813" s="20" t="s">
        <v>144</v>
      </c>
      <c r="C813" s="60">
        <v>2918</v>
      </c>
      <c r="D813" s="61" t="e">
        <v>#N/A</v>
      </c>
      <c r="E813" s="62" t="s">
        <v>246</v>
      </c>
      <c r="F813" s="21" t="s">
        <v>246</v>
      </c>
      <c r="G813" s="22" t="e">
        <v>#VALUE!</v>
      </c>
      <c r="H813" s="22" t="e">
        <f>'BV Calculs papier'!$G813*44/12</f>
        <v>#VALUE!</v>
      </c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spans="1:26" ht="15.75" customHeight="1" x14ac:dyDescent="0.15">
      <c r="A814" s="37" t="s">
        <v>1055</v>
      </c>
      <c r="B814" s="23" t="s">
        <v>144</v>
      </c>
      <c r="C814" s="24">
        <v>2919</v>
      </c>
      <c r="D814" s="25" t="e">
        <v>#N/A</v>
      </c>
      <c r="E814" s="26" t="s">
        <v>246</v>
      </c>
      <c r="F814" s="27" t="s">
        <v>246</v>
      </c>
      <c r="G814" s="28" t="e">
        <v>#VALUE!</v>
      </c>
      <c r="H814" s="22" t="e">
        <f>'BV Calculs papier'!$G814*44/12</f>
        <v>#VALUE!</v>
      </c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spans="1:26" ht="15.75" customHeight="1" x14ac:dyDescent="0.15">
      <c r="A815" s="37" t="s">
        <v>1056</v>
      </c>
      <c r="B815" s="20" t="s">
        <v>144</v>
      </c>
      <c r="C815" s="60">
        <v>2920</v>
      </c>
      <c r="D815" s="61" t="e">
        <v>#N/A</v>
      </c>
      <c r="E815" s="62" t="s">
        <v>246</v>
      </c>
      <c r="F815" s="21" t="s">
        <v>246</v>
      </c>
      <c r="G815" s="22" t="e">
        <v>#VALUE!</v>
      </c>
      <c r="H815" s="22" t="e">
        <f>'BV Calculs papier'!$G815*44/12</f>
        <v>#VALUE!</v>
      </c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spans="1:26" ht="15.75" customHeight="1" x14ac:dyDescent="0.15">
      <c r="A816" s="37" t="s">
        <v>1057</v>
      </c>
      <c r="B816" s="23" t="s">
        <v>144</v>
      </c>
      <c r="C816" s="24">
        <v>3811</v>
      </c>
      <c r="D816" s="25" t="e">
        <v>#N/A</v>
      </c>
      <c r="E816" s="26" t="s">
        <v>246</v>
      </c>
      <c r="F816" s="27" t="s">
        <v>246</v>
      </c>
      <c r="G816" s="28" t="e">
        <v>#VALUE!</v>
      </c>
      <c r="H816" s="22" t="e">
        <f>'BV Calculs papier'!$G816*44/12</f>
        <v>#VALUE!</v>
      </c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spans="1:26" ht="15.75" customHeight="1" x14ac:dyDescent="0.15">
      <c r="A817" s="37" t="s">
        <v>1058</v>
      </c>
      <c r="B817" s="20" t="s">
        <v>144</v>
      </c>
      <c r="C817" s="60">
        <v>5731</v>
      </c>
      <c r="D817" s="61" t="e">
        <v>#N/A</v>
      </c>
      <c r="E817" s="62" t="s">
        <v>246</v>
      </c>
      <c r="F817" s="21" t="s">
        <v>246</v>
      </c>
      <c r="G817" s="22" t="e">
        <v>#VALUE!</v>
      </c>
      <c r="H817" s="22" t="e">
        <f>'BV Calculs papier'!$G817*44/12</f>
        <v>#VALUE!</v>
      </c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spans="1:26" ht="15.75" customHeight="1" x14ac:dyDescent="0.15">
      <c r="A818" s="37" t="s">
        <v>1059</v>
      </c>
      <c r="B818" s="23" t="s">
        <v>144</v>
      </c>
      <c r="C818" s="24">
        <v>5732</v>
      </c>
      <c r="D818" s="25" t="e">
        <v>#N/A</v>
      </c>
      <c r="E818" s="26" t="s">
        <v>246</v>
      </c>
      <c r="F818" s="27" t="s">
        <v>246</v>
      </c>
      <c r="G818" s="28" t="e">
        <v>#VALUE!</v>
      </c>
      <c r="H818" s="22" t="e">
        <f>'BV Calculs papier'!$G818*44/12</f>
        <v>#VALUE!</v>
      </c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spans="1:26" ht="15.75" customHeight="1" x14ac:dyDescent="0.15">
      <c r="A819" s="37" t="s">
        <v>1060</v>
      </c>
      <c r="B819" s="20" t="s">
        <v>144</v>
      </c>
      <c r="C819" s="60">
        <v>5734</v>
      </c>
      <c r="D819" s="61" t="e">
        <v>#N/A</v>
      </c>
      <c r="E819" s="62" t="s">
        <v>246</v>
      </c>
      <c r="F819" s="21" t="s">
        <v>246</v>
      </c>
      <c r="G819" s="22" t="e">
        <v>#VALUE!</v>
      </c>
      <c r="H819" s="22" t="e">
        <f>'BV Calculs papier'!$G819*44/12</f>
        <v>#VALUE!</v>
      </c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spans="1:26" ht="15.75" customHeight="1" x14ac:dyDescent="0.15">
      <c r="A820" s="37" t="s">
        <v>1061</v>
      </c>
      <c r="B820" s="23" t="s">
        <v>144</v>
      </c>
      <c r="C820" s="24">
        <v>5735</v>
      </c>
      <c r="D820" s="25" t="e">
        <v>#N/A</v>
      </c>
      <c r="E820" s="26" t="s">
        <v>246</v>
      </c>
      <c r="F820" s="27" t="s">
        <v>246</v>
      </c>
      <c r="G820" s="28" t="e">
        <v>#VALUE!</v>
      </c>
      <c r="H820" s="22" t="e">
        <f>'BV Calculs papier'!$G820*44/12</f>
        <v>#VALUE!</v>
      </c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spans="1:26" ht="15.75" customHeight="1" x14ac:dyDescent="0.15">
      <c r="A821" s="37" t="s">
        <v>1062</v>
      </c>
      <c r="B821" s="20" t="s">
        <v>144</v>
      </c>
      <c r="C821" s="60">
        <v>5737</v>
      </c>
      <c r="D821" s="61" t="e">
        <v>#N/A</v>
      </c>
      <c r="E821" s="62" t="s">
        <v>246</v>
      </c>
      <c r="F821" s="21" t="s">
        <v>246</v>
      </c>
      <c r="G821" s="22" t="e">
        <v>#VALUE!</v>
      </c>
      <c r="H821" s="22" t="e">
        <f>'BV Calculs papier'!$G821*44/12</f>
        <v>#VALUE!</v>
      </c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spans="1:26" ht="15.75" customHeight="1" x14ac:dyDescent="0.15">
      <c r="A822" s="37" t="s">
        <v>1063</v>
      </c>
      <c r="B822" s="23" t="s">
        <v>144</v>
      </c>
      <c r="C822" s="24">
        <v>5900</v>
      </c>
      <c r="D822" s="25" t="e">
        <v>#N/A</v>
      </c>
      <c r="E822" s="26" t="s">
        <v>246</v>
      </c>
      <c r="F822" s="27" t="s">
        <v>246</v>
      </c>
      <c r="G822" s="28" t="e">
        <v>#VALUE!</v>
      </c>
      <c r="H822" s="22" t="e">
        <f>'BV Calculs papier'!$G822*44/12</f>
        <v>#VALUE!</v>
      </c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spans="1:26" ht="15.75" customHeight="1" x14ac:dyDescent="0.15">
      <c r="A823" s="37" t="s">
        <v>1064</v>
      </c>
      <c r="B823" s="20" t="s">
        <v>144</v>
      </c>
      <c r="C823" s="60">
        <v>7113</v>
      </c>
      <c r="D823" s="61" t="e">
        <v>#N/A</v>
      </c>
      <c r="E823" s="62" t="s">
        <v>246</v>
      </c>
      <c r="F823" s="21" t="s">
        <v>246</v>
      </c>
      <c r="G823" s="22" t="e">
        <v>#VALUE!</v>
      </c>
      <c r="H823" s="22" t="e">
        <f>'BV Calculs papier'!$G823*44/12</f>
        <v>#VALUE!</v>
      </c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spans="1:26" ht="15.75" customHeight="1" x14ac:dyDescent="0.15">
      <c r="A824" s="37" t="s">
        <v>1065</v>
      </c>
      <c r="B824" s="23" t="s">
        <v>144</v>
      </c>
      <c r="C824" s="24">
        <v>7203</v>
      </c>
      <c r="D824" s="25" t="e">
        <v>#N/A</v>
      </c>
      <c r="E824" s="26" t="s">
        <v>246</v>
      </c>
      <c r="F824" s="27" t="s">
        <v>246</v>
      </c>
      <c r="G824" s="28" t="e">
        <v>#VALUE!</v>
      </c>
      <c r="H824" s="22" t="e">
        <f>'BV Calculs papier'!$G824*44/12</f>
        <v>#VALUE!</v>
      </c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spans="1:26" ht="15.75" customHeight="1" x14ac:dyDescent="0.15">
      <c r="A825" s="37" t="s">
        <v>1066</v>
      </c>
      <c r="B825" s="20" t="s">
        <v>144</v>
      </c>
      <c r="C825" s="60">
        <v>7220</v>
      </c>
      <c r="D825" s="61" t="e">
        <v>#N/A</v>
      </c>
      <c r="E825" s="62" t="s">
        <v>246</v>
      </c>
      <c r="F825" s="21" t="s">
        <v>246</v>
      </c>
      <c r="G825" s="22" t="e">
        <v>#VALUE!</v>
      </c>
      <c r="H825" s="22" t="e">
        <f>'BV Calculs papier'!$G825*44/12</f>
        <v>#VALUE!</v>
      </c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spans="1:26" ht="15.75" customHeight="1" x14ac:dyDescent="0.15">
      <c r="A826" s="37" t="s">
        <v>1067</v>
      </c>
      <c r="B826" s="23" t="s">
        <v>144</v>
      </c>
      <c r="C826" s="24">
        <v>7971</v>
      </c>
      <c r="D826" s="25" t="e">
        <v>#N/A</v>
      </c>
      <c r="E826" s="26" t="s">
        <v>246</v>
      </c>
      <c r="F826" s="27" t="s">
        <v>246</v>
      </c>
      <c r="G826" s="28" t="e">
        <v>#VALUE!</v>
      </c>
      <c r="H826" s="22" t="e">
        <f>'BV Calculs papier'!$G826*44/12</f>
        <v>#VALUE!</v>
      </c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spans="1:26" ht="15.75" customHeight="1" x14ac:dyDescent="0.15">
      <c r="A827" s="37" t="s">
        <v>1068</v>
      </c>
      <c r="B827" s="20" t="s">
        <v>144</v>
      </c>
      <c r="C827" s="60">
        <v>8543</v>
      </c>
      <c r="D827" s="61" t="e">
        <v>#N/A</v>
      </c>
      <c r="E827" s="62" t="s">
        <v>246</v>
      </c>
      <c r="F827" s="21" t="s">
        <v>246</v>
      </c>
      <c r="G827" s="22" t="e">
        <v>#VALUE!</v>
      </c>
      <c r="H827" s="22" t="e">
        <f>'BV Calculs papier'!$G827*44/12</f>
        <v>#VALUE!</v>
      </c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spans="1:26" ht="15.75" customHeight="1" x14ac:dyDescent="0.15">
      <c r="A828" s="37" t="s">
        <v>1069</v>
      </c>
      <c r="B828" s="23" t="s">
        <v>144</v>
      </c>
      <c r="C828" s="24">
        <v>8544</v>
      </c>
      <c r="D828" s="25" t="e">
        <v>#N/A</v>
      </c>
      <c r="E828" s="26" t="s">
        <v>246</v>
      </c>
      <c r="F828" s="27" t="s">
        <v>246</v>
      </c>
      <c r="G828" s="28" t="e">
        <v>#VALUE!</v>
      </c>
      <c r="H828" s="22" t="e">
        <f>'BV Calculs papier'!$G828*44/12</f>
        <v>#VALUE!</v>
      </c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spans="1:26" ht="15.75" customHeight="1" x14ac:dyDescent="0.15">
      <c r="A829" s="37" t="s">
        <v>1070</v>
      </c>
      <c r="B829" s="20" t="s">
        <v>144</v>
      </c>
      <c r="C829" s="60">
        <v>8545</v>
      </c>
      <c r="D829" s="61" t="e">
        <v>#N/A</v>
      </c>
      <c r="E829" s="62" t="s">
        <v>246</v>
      </c>
      <c r="F829" s="21" t="s">
        <v>246</v>
      </c>
      <c r="G829" s="22" t="e">
        <v>#VALUE!</v>
      </c>
      <c r="H829" s="22" t="e">
        <f>'BV Calculs papier'!$G829*44/12</f>
        <v>#VALUE!</v>
      </c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spans="1:26" ht="15.75" customHeight="1" x14ac:dyDescent="0.15">
      <c r="A830" s="37" t="s">
        <v>1071</v>
      </c>
      <c r="B830" s="23" t="s">
        <v>144</v>
      </c>
      <c r="C830" s="24">
        <v>8677</v>
      </c>
      <c r="D830" s="25" t="e">
        <v>#N/A</v>
      </c>
      <c r="E830" s="26" t="s">
        <v>246</v>
      </c>
      <c r="F830" s="27" t="s">
        <v>246</v>
      </c>
      <c r="G830" s="28" t="e">
        <v>#VALUE!</v>
      </c>
      <c r="H830" s="22" t="e">
        <f>'BV Calculs papier'!$G830*44/12</f>
        <v>#VALUE!</v>
      </c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spans="1:26" ht="15.75" customHeight="1" x14ac:dyDescent="0.15">
      <c r="A831" s="23"/>
      <c r="B831" s="20" t="s">
        <v>144</v>
      </c>
      <c r="C831" s="60">
        <v>9763</v>
      </c>
      <c r="D831" s="61" t="e">
        <v>#N/A</v>
      </c>
      <c r="E831" s="62" t="s">
        <v>246</v>
      </c>
      <c r="F831" s="21" t="s">
        <v>246</v>
      </c>
      <c r="G831" s="22" t="e">
        <v>#VALUE!</v>
      </c>
      <c r="H831" s="22" t="e">
        <f>'BV Calculs papier'!$G831*44/12</f>
        <v>#VALUE!</v>
      </c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spans="1:26" ht="15.75" customHeight="1" x14ac:dyDescent="0.15">
      <c r="A832" s="49"/>
      <c r="B832" s="49"/>
      <c r="C832" s="49"/>
      <c r="D832" s="50"/>
      <c r="E832" s="51"/>
      <c r="F832" s="27"/>
      <c r="G832" s="52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spans="1:26" ht="12" customHeight="1" x14ac:dyDescent="0.15">
      <c r="A833" s="53" t="s">
        <v>1072</v>
      </c>
      <c r="B833" s="49"/>
      <c r="C833" s="49"/>
      <c r="D833" s="50"/>
      <c r="E833" s="51"/>
      <c r="F833" s="27"/>
      <c r="G833" s="5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spans="1:26" ht="14.25" customHeight="1" x14ac:dyDescent="0.15">
      <c r="A834" s="29"/>
      <c r="B834" s="53"/>
      <c r="C834" s="53"/>
      <c r="D834" s="53"/>
      <c r="E834" s="54"/>
      <c r="F834" s="55"/>
      <c r="G834" s="56" t="e">
        <f>SUM(G5:G833)</f>
        <v>#VALUE!</v>
      </c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spans="1:26" ht="14.25" customHeight="1" x14ac:dyDescent="0.15">
      <c r="A835" s="29">
        <v>2017</v>
      </c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spans="1:26" ht="14.25" customHeight="1" x14ac:dyDescent="0.15">
      <c r="A836" s="29">
        <v>2016</v>
      </c>
      <c r="B836" s="29"/>
      <c r="C836" s="29"/>
      <c r="D836" s="29"/>
      <c r="E836" s="54"/>
      <c r="F836" s="55"/>
      <c r="G836" s="56" t="e">
        <f>G834</f>
        <v>#VALUE!</v>
      </c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spans="1:26" ht="14.25" customHeight="1" x14ac:dyDescent="0.15">
      <c r="A837" s="32">
        <v>2015</v>
      </c>
      <c r="B837" s="29"/>
      <c r="C837" s="29"/>
      <c r="D837" s="53"/>
      <c r="E837" s="54"/>
      <c r="F837" s="55"/>
      <c r="G837" s="56">
        <v>119.79462078163368</v>
      </c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spans="1:26" ht="12" customHeight="1" x14ac:dyDescent="0.15">
      <c r="A838" s="32">
        <v>2014</v>
      </c>
      <c r="B838" s="32"/>
      <c r="C838" s="32"/>
      <c r="D838" s="53"/>
      <c r="E838" s="54"/>
      <c r="F838" s="55"/>
      <c r="G838" s="57">
        <v>137.05125129013931</v>
      </c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spans="1:26" ht="12" customHeight="1" x14ac:dyDescent="0.15">
      <c r="A839" s="32">
        <v>2013</v>
      </c>
      <c r="B839" s="32"/>
      <c r="C839" s="32"/>
      <c r="D839" s="53"/>
      <c r="E839" s="54"/>
      <c r="F839" s="55"/>
      <c r="G839" s="57">
        <v>569.3568689916234</v>
      </c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spans="1:26" ht="12" customHeight="1" x14ac:dyDescent="0.15">
      <c r="A840" s="32">
        <v>2012</v>
      </c>
      <c r="B840" s="32"/>
      <c r="C840" s="32"/>
      <c r="D840" s="53"/>
      <c r="E840" s="54"/>
      <c r="F840" s="55"/>
      <c r="G840" s="57">
        <v>560.7208472979861</v>
      </c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spans="1:26" ht="12" customHeight="1" x14ac:dyDescent="0.15">
      <c r="A841" s="32">
        <v>2011</v>
      </c>
      <c r="B841" s="32"/>
      <c r="C841" s="32"/>
      <c r="D841" s="53"/>
      <c r="E841" s="54"/>
      <c r="F841" s="55"/>
      <c r="G841" s="57">
        <v>640.20015333259607</v>
      </c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spans="1:26" ht="12" customHeight="1" x14ac:dyDescent="0.15">
      <c r="A842" s="29" t="s">
        <v>1073</v>
      </c>
      <c r="B842" s="32"/>
      <c r="C842" s="32"/>
      <c r="D842" s="29"/>
      <c r="E842" s="54"/>
      <c r="F842" s="55"/>
      <c r="G842" s="57">
        <v>474.12000000000199</v>
      </c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spans="1:26" ht="12" customHeight="1" x14ac:dyDescent="0.15">
      <c r="A843" s="29" t="s">
        <v>1074</v>
      </c>
      <c r="B843" s="29"/>
      <c r="C843" s="29"/>
      <c r="D843" s="29"/>
      <c r="E843" s="29"/>
      <c r="F843" s="29"/>
      <c r="G843" s="58" t="e">
        <f t="shared" ref="G843:G848" si="0">(G836-G837)/G836</f>
        <v>#VALUE!</v>
      </c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spans="1:26" ht="12" customHeight="1" x14ac:dyDescent="0.15">
      <c r="A844" s="29" t="s">
        <v>1075</v>
      </c>
      <c r="B844" s="29"/>
      <c r="C844" s="29"/>
      <c r="D844" s="29"/>
      <c r="E844" s="29"/>
      <c r="F844" s="29"/>
      <c r="G844" s="58">
        <f t="shared" si="0"/>
        <v>-0.14405179795144293</v>
      </c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spans="1:26" ht="12" customHeight="1" x14ac:dyDescent="0.15">
      <c r="A845" s="29" t="s">
        <v>1076</v>
      </c>
      <c r="B845" s="29"/>
      <c r="C845" s="29"/>
      <c r="D845" s="29"/>
      <c r="E845" s="29"/>
      <c r="F845" s="29"/>
      <c r="G845" s="58">
        <f t="shared" si="0"/>
        <v>-3.1543354302273929</v>
      </c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spans="1:26" ht="12" customHeight="1" x14ac:dyDescent="0.15">
      <c r="A846" s="29" t="s">
        <v>1077</v>
      </c>
      <c r="B846" s="29"/>
      <c r="C846" s="29"/>
      <c r="D846" s="29"/>
      <c r="E846" s="29"/>
      <c r="F846" s="29"/>
      <c r="G846" s="58">
        <f t="shared" si="0"/>
        <v>1.5168029339722184E-2</v>
      </c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spans="1:26" ht="12" customHeight="1" x14ac:dyDescent="0.15">
      <c r="A847" s="29" t="s">
        <v>1078</v>
      </c>
      <c r="B847" s="29"/>
      <c r="C847" s="29"/>
      <c r="D847" s="29"/>
      <c r="E847" s="29"/>
      <c r="F847" s="29"/>
      <c r="G847" s="58">
        <f t="shared" si="0"/>
        <v>-0.14174487433026006</v>
      </c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spans="1:26" ht="12" customHeight="1" x14ac:dyDescent="0.15">
      <c r="A848" s="29"/>
      <c r="B848" s="29"/>
      <c r="C848" s="29"/>
      <c r="D848" s="29"/>
      <c r="E848" s="29"/>
      <c r="F848" s="29"/>
      <c r="G848" s="58">
        <f t="shared" si="0"/>
        <v>0.25941910895843273</v>
      </c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spans="1:26" ht="12" customHeight="1" x14ac:dyDescent="0.15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spans="1:26" ht="12" customHeight="1" x14ac:dyDescent="0.15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spans="1:26" ht="12" customHeight="1" x14ac:dyDescent="0.15">
      <c r="A851" s="29"/>
      <c r="B851" s="29"/>
      <c r="C851" s="29"/>
      <c r="D851" s="29"/>
      <c r="E851" s="59">
        <f t="shared" ref="E851:G851" si="1">E834*44/12</f>
        <v>0</v>
      </c>
      <c r="F851" s="59">
        <f t="shared" si="1"/>
        <v>0</v>
      </c>
      <c r="G851" s="59" t="e">
        <f t="shared" si="1"/>
        <v>#VALUE!</v>
      </c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spans="1:26" ht="12" customHeight="1" x14ac:dyDescent="0.15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spans="1:26" ht="12" customHeight="1" x14ac:dyDescent="0.15">
      <c r="A853" s="29"/>
      <c r="B853" s="29"/>
      <c r="C853" s="29"/>
      <c r="D853" s="29" t="s">
        <v>1079</v>
      </c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spans="1:26" ht="12" customHeight="1" x14ac:dyDescent="0.15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spans="1:26" ht="12" customHeight="1" x14ac:dyDescent="0.15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spans="1:26" ht="12" customHeight="1" x14ac:dyDescent="0.15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spans="1:26" ht="12" customHeight="1" x14ac:dyDescent="0.15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spans="1:26" ht="12" customHeight="1" x14ac:dyDescent="0.15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spans="1:26" ht="12" customHeight="1" x14ac:dyDescent="0.15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spans="1:26" ht="12" customHeight="1" x14ac:dyDescent="0.15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spans="1:26" ht="12" customHeight="1" x14ac:dyDescent="0.15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spans="1:26" ht="12" customHeight="1" x14ac:dyDescent="0.15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spans="1:26" ht="12" customHeight="1" x14ac:dyDescent="0.15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spans="1:26" ht="12" customHeight="1" x14ac:dyDescent="0.15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spans="1:26" ht="12" customHeight="1" x14ac:dyDescent="0.15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spans="1:26" ht="12" customHeight="1" x14ac:dyDescent="0.15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spans="1:26" ht="12" customHeight="1" x14ac:dyDescent="0.15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spans="1:26" ht="12" customHeight="1" x14ac:dyDescent="0.15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spans="1:26" ht="12" customHeight="1" x14ac:dyDescent="0.15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spans="1:26" ht="12" customHeight="1" x14ac:dyDescent="0.15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spans="1:26" ht="12" customHeight="1" x14ac:dyDescent="0.15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spans="1:26" ht="12" customHeight="1" x14ac:dyDescent="0.15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spans="1:26" ht="12" customHeight="1" x14ac:dyDescent="0.15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spans="1:26" ht="12" customHeight="1" x14ac:dyDescent="0.15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spans="1:26" ht="12" customHeight="1" x14ac:dyDescent="0.15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spans="1:26" ht="12" customHeight="1" x14ac:dyDescent="0.15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spans="1:26" ht="12" customHeight="1" x14ac:dyDescent="0.15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spans="1:26" ht="12" customHeight="1" x14ac:dyDescent="0.15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spans="1:26" ht="12" customHeight="1" x14ac:dyDescent="0.15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spans="1:26" ht="12" customHeight="1" x14ac:dyDescent="0.15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spans="1:26" ht="12" customHeight="1" x14ac:dyDescent="0.15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spans="1:26" ht="12" customHeight="1" x14ac:dyDescent="0.15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spans="1:26" ht="12" customHeight="1" x14ac:dyDescent="0.15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spans="1:26" ht="12" customHeight="1" x14ac:dyDescent="0.15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spans="1:26" ht="12" customHeight="1" x14ac:dyDescent="0.15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spans="1:26" ht="12" customHeight="1" x14ac:dyDescent="0.15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spans="1:26" ht="12" customHeight="1" x14ac:dyDescent="0.15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spans="1:26" ht="12" customHeight="1" x14ac:dyDescent="0.15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spans="1:26" ht="12" customHeight="1" x14ac:dyDescent="0.15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spans="1:26" ht="12" customHeight="1" x14ac:dyDescent="0.15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spans="1:26" ht="12" customHeight="1" x14ac:dyDescent="0.15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spans="1:26" ht="12" customHeight="1" x14ac:dyDescent="0.15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spans="1:26" ht="12" customHeight="1" x14ac:dyDescent="0.15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spans="1:26" ht="12" customHeight="1" x14ac:dyDescent="0.15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spans="1:26" ht="12" customHeight="1" x14ac:dyDescent="0.15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spans="1:26" ht="12" customHeight="1" x14ac:dyDescent="0.15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spans="1:26" ht="12" customHeight="1" x14ac:dyDescent="0.15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spans="1:26" ht="12" customHeight="1" x14ac:dyDescent="0.15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spans="1:26" ht="12" customHeight="1" x14ac:dyDescent="0.15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spans="1:26" ht="12" customHeight="1" x14ac:dyDescent="0.15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spans="1:26" ht="12" customHeight="1" x14ac:dyDescent="0.15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spans="1:26" ht="12" customHeight="1" x14ac:dyDescent="0.15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spans="1:26" ht="12" customHeight="1" x14ac:dyDescent="0.15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spans="1:26" ht="12" customHeight="1" x14ac:dyDescent="0.15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spans="1:26" ht="12" customHeight="1" x14ac:dyDescent="0.15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spans="1:26" ht="12" customHeight="1" x14ac:dyDescent="0.15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spans="1:26" ht="12" customHeight="1" x14ac:dyDescent="0.15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spans="1:26" ht="12" customHeight="1" x14ac:dyDescent="0.15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spans="1:26" ht="12" customHeight="1" x14ac:dyDescent="0.15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spans="1:26" ht="12" customHeight="1" x14ac:dyDescent="0.15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spans="1:26" ht="12" customHeight="1" x14ac:dyDescent="0.15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spans="1:26" ht="12" customHeight="1" x14ac:dyDescent="0.15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spans="1:26" ht="12" customHeight="1" x14ac:dyDescent="0.15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spans="1:26" ht="12" customHeight="1" x14ac:dyDescent="0.15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spans="1:26" ht="12" customHeight="1" x14ac:dyDescent="0.15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spans="1:26" ht="12" customHeight="1" x14ac:dyDescent="0.15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spans="1:26" ht="12" customHeight="1" x14ac:dyDescent="0.15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spans="1:26" ht="12" customHeight="1" x14ac:dyDescent="0.15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spans="1:26" ht="12" customHeight="1" x14ac:dyDescent="0.15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spans="1:26" ht="12" customHeight="1" x14ac:dyDescent="0.15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spans="1:26" ht="12" customHeight="1" x14ac:dyDescent="0.15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spans="1:26" ht="12" customHeight="1" x14ac:dyDescent="0.15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spans="1:26" ht="12" customHeight="1" x14ac:dyDescent="0.15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spans="1:26" ht="12" customHeight="1" x14ac:dyDescent="0.15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spans="1:26" ht="12" customHeight="1" x14ac:dyDescent="0.15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spans="1:26" ht="12" customHeight="1" x14ac:dyDescent="0.15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spans="1:26" ht="12" customHeight="1" x14ac:dyDescent="0.15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spans="1:26" ht="12" customHeight="1" x14ac:dyDescent="0.15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spans="1:26" ht="12" customHeight="1" x14ac:dyDescent="0.15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spans="1:26" ht="12" customHeight="1" x14ac:dyDescent="0.15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spans="1:26" ht="12" customHeight="1" x14ac:dyDescent="0.15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spans="1:26" ht="12" customHeight="1" x14ac:dyDescent="0.15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spans="1:26" ht="12" customHeight="1" x14ac:dyDescent="0.15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spans="1:26" ht="12" customHeight="1" x14ac:dyDescent="0.15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spans="1:26" ht="12" customHeight="1" x14ac:dyDescent="0.15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spans="1:26" ht="12" customHeight="1" x14ac:dyDescent="0.15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spans="1:26" ht="12" customHeight="1" x14ac:dyDescent="0.15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spans="1:26" ht="12" customHeight="1" x14ac:dyDescent="0.15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spans="1:26" ht="12" customHeight="1" x14ac:dyDescent="0.15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spans="1:26" ht="12" customHeight="1" x14ac:dyDescent="0.15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spans="1:26" ht="12" customHeight="1" x14ac:dyDescent="0.15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spans="1:26" ht="12" customHeight="1" x14ac:dyDescent="0.15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spans="1:26" ht="12" customHeight="1" x14ac:dyDescent="0.15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spans="1:26" ht="12" customHeight="1" x14ac:dyDescent="0.15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spans="1:26" ht="12" customHeight="1" x14ac:dyDescent="0.15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spans="1:26" ht="12" customHeight="1" x14ac:dyDescent="0.15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spans="1:26" ht="12" customHeight="1" x14ac:dyDescent="0.15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spans="1:26" ht="12" customHeight="1" x14ac:dyDescent="0.15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spans="1:26" ht="12" customHeight="1" x14ac:dyDescent="0.15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spans="1:26" ht="12" customHeight="1" x14ac:dyDescent="0.15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spans="1:26" ht="12" customHeight="1" x14ac:dyDescent="0.15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spans="1:26" ht="12" customHeight="1" x14ac:dyDescent="0.15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spans="1:26" ht="12" customHeight="1" x14ac:dyDescent="0.15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spans="1:26" ht="12" customHeight="1" x14ac:dyDescent="0.15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spans="1:26" ht="12" customHeight="1" x14ac:dyDescent="0.15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spans="1:26" ht="12" customHeight="1" x14ac:dyDescent="0.15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spans="1:26" ht="12" customHeight="1" x14ac:dyDescent="0.15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spans="1:26" ht="12" customHeight="1" x14ac:dyDescent="0.15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spans="1:26" ht="12" customHeight="1" x14ac:dyDescent="0.15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spans="1:26" ht="12" customHeight="1" x14ac:dyDescent="0.15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spans="1:26" ht="12" customHeight="1" x14ac:dyDescent="0.15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spans="1:26" ht="12" customHeight="1" x14ac:dyDescent="0.15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spans="1:26" ht="12" customHeight="1" x14ac:dyDescent="0.15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spans="1:26" ht="12" customHeight="1" x14ac:dyDescent="0.15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spans="1:26" ht="12" customHeight="1" x14ac:dyDescent="0.15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spans="1:26" ht="12" customHeight="1" x14ac:dyDescent="0.15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spans="1:26" ht="12" customHeight="1" x14ac:dyDescent="0.15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spans="1:26" ht="12" customHeight="1" x14ac:dyDescent="0.15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 spans="1:26" ht="12" customHeight="1" x14ac:dyDescent="0.15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 spans="1:26" ht="12" customHeight="1" x14ac:dyDescent="0.15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 spans="1:26" ht="12" customHeight="1" x14ac:dyDescent="0.15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 spans="1:26" ht="12" customHeight="1" x14ac:dyDescent="0.15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 spans="1:26" ht="12" customHeight="1" x14ac:dyDescent="0.15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 spans="1:26" ht="12" customHeight="1" x14ac:dyDescent="0.15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 spans="1:26" ht="12" customHeight="1" x14ac:dyDescent="0.15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 spans="1:26" ht="12" customHeight="1" x14ac:dyDescent="0.15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 spans="1:26" ht="12" customHeight="1" x14ac:dyDescent="0.15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 spans="1:26" ht="12" customHeight="1" x14ac:dyDescent="0.15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 spans="1:26" ht="12" customHeight="1" x14ac:dyDescent="0.15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 spans="1:26" ht="12" customHeight="1" x14ac:dyDescent="0.15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 spans="1:26" ht="12" customHeight="1" x14ac:dyDescent="0.15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 spans="1:26" ht="12" customHeight="1" x14ac:dyDescent="0.15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 spans="1:26" ht="12" customHeight="1" x14ac:dyDescent="0.15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 spans="1:26" ht="12" customHeight="1" x14ac:dyDescent="0.15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 spans="1:26" ht="12" customHeight="1" x14ac:dyDescent="0.15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 spans="1:26" ht="12" customHeight="1" x14ac:dyDescent="0.15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 spans="1:26" ht="12" customHeight="1" x14ac:dyDescent="0.15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 spans="1:26" ht="12" customHeight="1" x14ac:dyDescent="0.15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 spans="1:26" ht="12" customHeight="1" x14ac:dyDescent="0.15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 spans="1:26" ht="12" customHeight="1" x14ac:dyDescent="0.15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 spans="1:26" ht="12" customHeight="1" x14ac:dyDescent="0.15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 spans="1:26" ht="12" customHeight="1" x14ac:dyDescent="0.15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 spans="1:26" ht="12" customHeight="1" x14ac:dyDescent="0.15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 spans="1:26" ht="12" customHeight="1" x14ac:dyDescent="0.15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 spans="1:26" ht="12" customHeight="1" x14ac:dyDescent="0.15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 spans="1:26" ht="12" customHeight="1" x14ac:dyDescent="0.15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 spans="1:26" ht="12" customHeight="1" x14ac:dyDescent="0.15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 spans="1:26" ht="12" customHeight="1" x14ac:dyDescent="0.15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r="999" spans="1:26" ht="12" customHeight="1" x14ac:dyDescent="0.15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  <row r="1000" spans="1:26" ht="12" customHeight="1" x14ac:dyDescent="0.15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</row>
  </sheetData>
  <mergeCells count="2">
    <mergeCell ref="E1:G1"/>
    <mergeCell ref="E2:G2"/>
  </mergeCells>
  <pageMargins left="0.78740157499999996" right="0.78740157499999996" top="0.984251969" bottom="0.984251969" header="0" footer="0"/>
  <pageSetup paperSize="9" orientation="portrait"/>
  <drawing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C56DD31A5C3D47B5B28CB2FD70A32E" ma:contentTypeVersion="14" ma:contentTypeDescription="Create a new document." ma:contentTypeScope="" ma:versionID="a2450a54c65c3beb3fc6f2a89f12c0a1">
  <xsd:schema xmlns:xsd="http://www.w3.org/2001/XMLSchema" xmlns:xs="http://www.w3.org/2001/XMLSchema" xmlns:p="http://schemas.microsoft.com/office/2006/metadata/properties" xmlns:ns2="36cf55e0-7f4a-47f6-b1b8-beec93bb9484" xmlns:ns3="e2609aa6-cb58-41ee-9dc3-5b5c26e78c83" targetNamespace="http://schemas.microsoft.com/office/2006/metadata/properties" ma:root="true" ma:fieldsID="549ac62ad6b13b5a50b55e6d3d3074ef" ns2:_="" ns3:_="">
    <xsd:import namespace="36cf55e0-7f4a-47f6-b1b8-beec93bb9484"/>
    <xsd:import namespace="e2609aa6-cb58-41ee-9dc3-5b5c26e78c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cf55e0-7f4a-47f6-b1b8-beec93bb94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ac8439e-0f4c-460c-87ac-674f609d5c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609aa6-cb58-41ee-9dc3-5b5c26e78c8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738ee98-12b1-48dc-8757-61fd81ba8410}" ma:internalName="TaxCatchAll" ma:showField="CatchAllData" ma:web="e2609aa6-cb58-41ee-9dc3-5b5c26e78c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cf55e0-7f4a-47f6-b1b8-beec93bb9484">
      <Terms xmlns="http://schemas.microsoft.com/office/infopath/2007/PartnerControls"/>
    </lcf76f155ced4ddcb4097134ff3c332f>
    <TaxCatchAll xmlns="e2609aa6-cb58-41ee-9dc3-5b5c26e78c8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FFB784-7484-45F8-BD89-0ED9DAC46D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cf55e0-7f4a-47f6-b1b8-beec93bb9484"/>
    <ds:schemaRef ds:uri="e2609aa6-cb58-41ee-9dc3-5b5c26e78c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FBCA82-8A56-4830-8FA6-D93AD0834D42}">
  <ds:schemaRefs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36cf55e0-7f4a-47f6-b1b8-beec93bb9484"/>
    <ds:schemaRef ds:uri="http://purl.org/dc/dcmitype/"/>
    <ds:schemaRef ds:uri="e2609aa6-cb58-41ee-9dc3-5b5c26e78c83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F912A36B-4962-40AD-802B-BB0AEAE2CA4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12</vt:i4>
      </vt:variant>
    </vt:vector>
  </HeadingPairs>
  <TitlesOfParts>
    <vt:vector size="17" baseType="lpstr">
      <vt:lpstr>Inputs</vt:lpstr>
      <vt:lpstr>Modèle</vt:lpstr>
      <vt:lpstr>Sources FE</vt:lpstr>
      <vt:lpstr>Calculs papier </vt:lpstr>
      <vt:lpstr>BV Calculs papier</vt:lpstr>
      <vt:lpstr>dur_moy_session</vt:lpstr>
      <vt:lpstr>duree_vie_laptop</vt:lpstr>
      <vt:lpstr>duree_vie_smartphone</vt:lpstr>
      <vt:lpstr>frac_laptop</vt:lpstr>
      <vt:lpstr>frac_reseau_mobile_smartphone</vt:lpstr>
      <vt:lpstr>frac_smartphone</vt:lpstr>
      <vt:lpstr>nb_page_sess</vt:lpstr>
      <vt:lpstr>nb_sess_util_an</vt:lpstr>
      <vt:lpstr>nb_util_an</vt:lpstr>
      <vt:lpstr>pds_page_comp</vt:lpstr>
      <vt:lpstr>util_quot_laptop</vt:lpstr>
      <vt:lpstr>util_quot_smartphone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Tanya Beck</dc:creator>
  <cp:keywords/>
  <dc:description/>
  <cp:lastModifiedBy>Microsoft Office User</cp:lastModifiedBy>
  <cp:revision/>
  <dcterms:created xsi:type="dcterms:W3CDTF">2018-07-20T13:36:05Z</dcterms:created>
  <dcterms:modified xsi:type="dcterms:W3CDTF">2022-08-31T08:28:00Z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0x0101009BC56DD31A5C3D47B5B28CB2FD70A32E</vt:lpwstr>
  </property>
</Properties>
</file>