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ampf/GITHUB.public/OpenTSx/doc/"/>
    </mc:Choice>
  </mc:AlternateContent>
  <xr:revisionPtr revIDLastSave="0" documentId="13_ncr:1_{82A6AE1E-2D4A-E849-B59C-B1A21F0D1C7C}" xr6:coauthVersionLast="45" xr6:coauthVersionMax="45" xr10:uidLastSave="{00000000-0000-0000-0000-000000000000}"/>
  <bookViews>
    <workbookView xWindow="2780" yWindow="1560" windowWidth="28040" windowHeight="17440" xr2:uid="{12A9C599-D2F5-8C44-BCCA-F11BC7A50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8" i="1" l="1"/>
  <c r="P28" i="1"/>
  <c r="M28" i="1"/>
  <c r="J28" i="1"/>
  <c r="G28" i="1"/>
  <c r="D28" i="1"/>
  <c r="S27" i="1"/>
  <c r="P27" i="1"/>
  <c r="M27" i="1"/>
  <c r="J27" i="1"/>
  <c r="G27" i="1"/>
  <c r="D27" i="1"/>
  <c r="F18" i="1"/>
  <c r="F19" i="1"/>
  <c r="F20" i="1"/>
  <c r="F21" i="1"/>
  <c r="F22" i="1"/>
  <c r="E23" i="1"/>
  <c r="F23" i="1" s="1"/>
  <c r="G24" i="1" s="1"/>
  <c r="H24" i="1" s="1"/>
  <c r="E9" i="1"/>
  <c r="H9" i="1"/>
  <c r="H5" i="1"/>
  <c r="V27" i="1" l="1"/>
  <c r="T27" i="1"/>
  <c r="U27" i="1" s="1"/>
  <c r="W27" i="1"/>
  <c r="X27" i="1" s="1"/>
  <c r="V28" i="1"/>
  <c r="T28" i="1"/>
  <c r="U28" i="1" s="1"/>
  <c r="W28" i="1" l="1"/>
  <c r="X28" i="1" s="1"/>
  <c r="Z28" i="1" s="1"/>
  <c r="AA28" i="1" s="1"/>
</calcChain>
</file>

<file path=xl/sharedStrings.xml><?xml version="1.0" encoding="utf-8"?>
<sst xmlns="http://schemas.openxmlformats.org/spreadsheetml/2006/main" count="33" uniqueCount="23">
  <si>
    <t>MB/s</t>
  </si>
  <si>
    <t>B/s</t>
  </si>
  <si>
    <t>Max flow (from disc)</t>
  </si>
  <si>
    <t>Network Setup</t>
  </si>
  <si>
    <t>Message sizes</t>
  </si>
  <si>
    <t>TS</t>
  </si>
  <si>
    <t>long</t>
  </si>
  <si>
    <t>Header</t>
  </si>
  <si>
    <t>t0</t>
  </si>
  <si>
    <t>dt</t>
  </si>
  <si>
    <t>int</t>
  </si>
  <si>
    <t>z</t>
  </si>
  <si>
    <t>short</t>
  </si>
  <si>
    <t>values</t>
  </si>
  <si>
    <t>char</t>
  </si>
  <si>
    <t>kB</t>
  </si>
  <si>
    <t>size</t>
  </si>
  <si>
    <t>envelop</t>
  </si>
  <si>
    <t>payload</t>
  </si>
  <si>
    <t>Overheadfactor</t>
  </si>
  <si>
    <t>Episode</t>
  </si>
  <si>
    <t>Event</t>
  </si>
  <si>
    <t>Order of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</si>
</sst>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9" xfId="0" applyBorder="1"/>
    <xf numFmtId="0" fontId="0" fillId="0" borderId="10" xfId="0" applyBorder="1"/>
    <xf numFmtId="0" fontId="0" fillId="2" borderId="7" xfId="0" applyFill="1" applyBorder="1"/>
    <xf numFmtId="165" fontId="0" fillId="2" borderId="7" xfId="0" applyNumberFormat="1" applyFill="1" applyBorder="1"/>
    <xf numFmtId="1" fontId="0" fillId="2" borderId="8" xfId="0" applyNumberFormat="1" applyFill="1" applyBorder="1"/>
    <xf numFmtId="0" fontId="1" fillId="0" borderId="0" xfId="0" applyFont="1"/>
    <xf numFmtId="1" fontId="0" fillId="0" borderId="9" xfId="0" applyNumberFormat="1" applyBorder="1"/>
    <xf numFmtId="1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E509-9C01-134C-842D-B9C8B30CFFDA}">
  <dimension ref="A3:AA28"/>
  <sheetViews>
    <sheetView tabSelected="1" topLeftCell="A5" workbookViewId="0">
      <selection activeCell="V18" sqref="V18"/>
    </sheetView>
  </sheetViews>
  <sheetFormatPr baseColWidth="10" defaultRowHeight="16" x14ac:dyDescent="0.2"/>
  <cols>
    <col min="7" max="7" width="11.6640625" bestFit="1" customWidth="1"/>
    <col min="27" max="27" width="13.6640625" bestFit="1" customWidth="1"/>
    <col min="29" max="29" width="12.6640625" bestFit="1" customWidth="1"/>
  </cols>
  <sheetData>
    <row r="3" spans="2:9" x14ac:dyDescent="0.2">
      <c r="B3" s="21" t="s">
        <v>3</v>
      </c>
    </row>
    <row r="4" spans="2:9" x14ac:dyDescent="0.2">
      <c r="B4" s="1"/>
      <c r="C4" s="2"/>
      <c r="D4" s="2"/>
      <c r="E4" s="2"/>
      <c r="F4" s="2"/>
      <c r="G4" s="2"/>
      <c r="H4" s="2"/>
      <c r="I4" s="3"/>
    </row>
    <row r="5" spans="2:9" x14ac:dyDescent="0.2">
      <c r="B5" s="4"/>
      <c r="C5" s="5" t="s">
        <v>2</v>
      </c>
      <c r="D5" s="5"/>
      <c r="E5" s="5">
        <v>100</v>
      </c>
      <c r="F5" s="5" t="s">
        <v>0</v>
      </c>
      <c r="G5" s="5"/>
      <c r="H5" s="5">
        <f>E5*1024^2</f>
        <v>104857600</v>
      </c>
      <c r="I5" s="6" t="s">
        <v>1</v>
      </c>
    </row>
    <row r="6" spans="2:9" x14ac:dyDescent="0.2">
      <c r="B6" s="4"/>
      <c r="C6" s="5"/>
      <c r="D6" s="5"/>
      <c r="E6" s="5"/>
      <c r="F6" s="5"/>
      <c r="G6" s="5"/>
      <c r="H6" s="5"/>
      <c r="I6" s="6"/>
    </row>
    <row r="7" spans="2:9" x14ac:dyDescent="0.2">
      <c r="B7" s="4"/>
      <c r="C7" s="5"/>
      <c r="D7" s="5"/>
      <c r="E7" s="5"/>
      <c r="F7" s="5"/>
      <c r="G7" s="5"/>
      <c r="H7" s="5"/>
      <c r="I7" s="6"/>
    </row>
    <row r="8" spans="2:9" x14ac:dyDescent="0.2">
      <c r="B8" s="4"/>
      <c r="C8" s="5"/>
      <c r="D8" s="5"/>
      <c r="E8" s="5"/>
      <c r="F8" s="5"/>
      <c r="G8" s="5"/>
      <c r="H8" s="5"/>
      <c r="I8" s="6"/>
    </row>
    <row r="9" spans="2:9" x14ac:dyDescent="0.2">
      <c r="B9" s="4"/>
      <c r="C9" s="5" t="s">
        <v>2</v>
      </c>
      <c r="D9" s="5"/>
      <c r="E9" s="5">
        <f>10*1024</f>
        <v>10240</v>
      </c>
      <c r="F9" s="5" t="s">
        <v>0</v>
      </c>
      <c r="G9" s="5"/>
      <c r="H9" s="5">
        <f>E9*1024^2</f>
        <v>10737418240</v>
      </c>
      <c r="I9" s="6" t="s">
        <v>1</v>
      </c>
    </row>
    <row r="10" spans="2:9" x14ac:dyDescent="0.2">
      <c r="B10" s="4"/>
      <c r="C10" s="5"/>
      <c r="D10" s="5"/>
      <c r="E10" s="5"/>
      <c r="F10" s="5"/>
      <c r="G10" s="5"/>
      <c r="H10" s="5"/>
      <c r="I10" s="6"/>
    </row>
    <row r="11" spans="2:9" x14ac:dyDescent="0.2">
      <c r="B11" s="4"/>
      <c r="C11" s="5"/>
      <c r="D11" s="5"/>
      <c r="E11" s="5"/>
      <c r="F11" s="5"/>
      <c r="G11" s="5"/>
      <c r="H11" s="5"/>
      <c r="I11" s="6"/>
    </row>
    <row r="12" spans="2:9" x14ac:dyDescent="0.2">
      <c r="B12" s="7"/>
      <c r="C12" s="8"/>
      <c r="D12" s="8"/>
      <c r="E12" s="8"/>
      <c r="F12" s="8"/>
      <c r="G12" s="8"/>
      <c r="H12" s="8"/>
      <c r="I12" s="9"/>
    </row>
    <row r="17" spans="1:27" x14ac:dyDescent="0.2">
      <c r="B17" s="21" t="s">
        <v>4</v>
      </c>
    </row>
    <row r="18" spans="1:27" x14ac:dyDescent="0.2">
      <c r="B18" s="1" t="s">
        <v>5</v>
      </c>
      <c r="C18" s="2" t="s">
        <v>6</v>
      </c>
      <c r="D18" s="2">
        <v>1</v>
      </c>
      <c r="E18" s="2">
        <v>8</v>
      </c>
      <c r="F18" s="2">
        <f t="shared" ref="F18:F23" si="0">E18*D18</f>
        <v>8</v>
      </c>
      <c r="G18" s="2"/>
      <c r="H18" s="2"/>
      <c r="I18" s="3"/>
    </row>
    <row r="19" spans="1:27" x14ac:dyDescent="0.2">
      <c r="B19" s="4" t="s">
        <v>7</v>
      </c>
      <c r="C19" s="5" t="s">
        <v>14</v>
      </c>
      <c r="D19" s="5">
        <v>200</v>
      </c>
      <c r="E19" s="5">
        <v>2</v>
      </c>
      <c r="F19" s="5">
        <f t="shared" si="0"/>
        <v>400</v>
      </c>
      <c r="G19" s="5"/>
      <c r="H19" s="5"/>
      <c r="I19" s="6"/>
    </row>
    <row r="20" spans="1:27" x14ac:dyDescent="0.2">
      <c r="B20" s="4" t="s">
        <v>8</v>
      </c>
      <c r="C20" s="5" t="s">
        <v>6</v>
      </c>
      <c r="D20" s="5">
        <v>1</v>
      </c>
      <c r="E20" s="5">
        <v>8</v>
      </c>
      <c r="F20" s="5">
        <f t="shared" si="0"/>
        <v>8</v>
      </c>
      <c r="G20" s="5"/>
      <c r="H20" s="5"/>
      <c r="I20" s="6"/>
    </row>
    <row r="21" spans="1:27" x14ac:dyDescent="0.2">
      <c r="B21" s="4" t="s">
        <v>9</v>
      </c>
      <c r="C21" s="5" t="s">
        <v>10</v>
      </c>
      <c r="D21" s="5">
        <v>1</v>
      </c>
      <c r="E21" s="5">
        <v>1</v>
      </c>
      <c r="F21" s="5">
        <f t="shared" si="0"/>
        <v>1</v>
      </c>
      <c r="G21" s="5"/>
      <c r="H21" s="5"/>
      <c r="I21" s="6"/>
    </row>
    <row r="22" spans="1:27" x14ac:dyDescent="0.2">
      <c r="B22" s="4" t="s">
        <v>11</v>
      </c>
      <c r="C22" s="5" t="s">
        <v>12</v>
      </c>
      <c r="D22" s="5">
        <v>1</v>
      </c>
      <c r="E22" s="5">
        <v>2</v>
      </c>
      <c r="F22" s="5">
        <f t="shared" si="0"/>
        <v>2</v>
      </c>
      <c r="G22" s="5"/>
      <c r="H22" s="5"/>
      <c r="I22" s="6"/>
    </row>
    <row r="23" spans="1:27" x14ac:dyDescent="0.2">
      <c r="B23" s="4" t="s">
        <v>13</v>
      </c>
      <c r="C23" s="5"/>
      <c r="D23" s="5">
        <v>100</v>
      </c>
      <c r="E23" s="5">
        <f>8</f>
        <v>8</v>
      </c>
      <c r="F23" s="5">
        <f t="shared" si="0"/>
        <v>800</v>
      </c>
      <c r="G23" s="5"/>
      <c r="H23" s="5"/>
      <c r="I23" s="6"/>
    </row>
    <row r="24" spans="1:27" x14ac:dyDescent="0.2">
      <c r="B24" s="7"/>
      <c r="C24" s="8"/>
      <c r="D24" s="8"/>
      <c r="E24" s="8"/>
      <c r="F24" s="8"/>
      <c r="G24" s="18">
        <f>SUM(F18:F23)</f>
        <v>1219</v>
      </c>
      <c r="H24" s="19">
        <f>G24/1024</f>
        <v>1.1904296875</v>
      </c>
      <c r="I24" s="20" t="s">
        <v>15</v>
      </c>
    </row>
    <row r="26" spans="1:27" x14ac:dyDescent="0.2">
      <c r="B26" s="1" t="s">
        <v>5</v>
      </c>
      <c r="C26" s="2"/>
      <c r="D26" s="3"/>
      <c r="E26" s="1" t="s">
        <v>7</v>
      </c>
      <c r="F26" s="2"/>
      <c r="G26" s="3"/>
      <c r="H26" s="1" t="s">
        <v>8</v>
      </c>
      <c r="I26" s="2"/>
      <c r="J26" s="3"/>
      <c r="K26" s="1" t="s">
        <v>9</v>
      </c>
      <c r="L26" s="2"/>
      <c r="M26" s="3"/>
      <c r="N26" s="1" t="s">
        <v>11</v>
      </c>
      <c r="O26" s="2"/>
      <c r="P26" s="3"/>
      <c r="Q26" s="1" t="s">
        <v>13</v>
      </c>
      <c r="R26" s="2"/>
      <c r="S26" s="3"/>
      <c r="T26" s="1" t="s">
        <v>16</v>
      </c>
      <c r="U26" s="3"/>
      <c r="V26" s="11" t="s">
        <v>17</v>
      </c>
      <c r="W26" s="12" t="s">
        <v>18</v>
      </c>
      <c r="X26" s="15" t="s">
        <v>19</v>
      </c>
      <c r="Y26" s="2"/>
      <c r="Z26" s="1" t="s">
        <v>22</v>
      </c>
      <c r="AA26" s="3"/>
    </row>
    <row r="27" spans="1:27" x14ac:dyDescent="0.2">
      <c r="A27" t="s">
        <v>20</v>
      </c>
      <c r="B27" s="7">
        <v>1</v>
      </c>
      <c r="C27" s="8">
        <v>8</v>
      </c>
      <c r="D27" s="9">
        <f>C27*B27</f>
        <v>8</v>
      </c>
      <c r="E27" s="7">
        <v>200</v>
      </c>
      <c r="F27" s="8">
        <v>2</v>
      </c>
      <c r="G27" s="9">
        <f>F27*E27</f>
        <v>400</v>
      </c>
      <c r="H27" s="7">
        <v>1</v>
      </c>
      <c r="I27" s="8">
        <v>8</v>
      </c>
      <c r="J27" s="9">
        <f>I27*H27</f>
        <v>8</v>
      </c>
      <c r="K27" s="7">
        <v>1</v>
      </c>
      <c r="L27" s="8">
        <v>1</v>
      </c>
      <c r="M27" s="9">
        <f>L27*K27</f>
        <v>1</v>
      </c>
      <c r="N27" s="7">
        <v>1</v>
      </c>
      <c r="O27" s="8">
        <v>2</v>
      </c>
      <c r="P27" s="9">
        <f>O27*N27</f>
        <v>2</v>
      </c>
      <c r="Q27" s="7">
        <v>10000</v>
      </c>
      <c r="R27" s="8">
        <v>8</v>
      </c>
      <c r="S27" s="9">
        <f>R27*Q27</f>
        <v>80000</v>
      </c>
      <c r="T27" s="7">
        <f>S27+P27+M27+J27+G27+D27</f>
        <v>80419</v>
      </c>
      <c r="U27" s="10">
        <f>T27/1024</f>
        <v>78.5341796875</v>
      </c>
      <c r="V27" s="13">
        <f>P27+M27+J27+G27+D27</f>
        <v>419</v>
      </c>
      <c r="W27" s="14">
        <f>T27-V27</f>
        <v>80000</v>
      </c>
      <c r="X27" s="7">
        <f>V27/W27</f>
        <v>5.2375E-3</v>
      </c>
      <c r="Y27" s="8"/>
      <c r="Z27" s="7"/>
      <c r="AA27" s="9"/>
    </row>
    <row r="28" spans="1:27" x14ac:dyDescent="0.2">
      <c r="A28" t="s">
        <v>21</v>
      </c>
      <c r="B28" s="7">
        <v>1</v>
      </c>
      <c r="C28" s="8">
        <v>8</v>
      </c>
      <c r="D28" s="9">
        <f>C28*B28</f>
        <v>8</v>
      </c>
      <c r="E28" s="7">
        <v>10</v>
      </c>
      <c r="F28" s="8">
        <v>2</v>
      </c>
      <c r="G28" s="9">
        <f>F28*E28</f>
        <v>20</v>
      </c>
      <c r="H28" s="7">
        <v>0</v>
      </c>
      <c r="I28" s="8">
        <v>8</v>
      </c>
      <c r="J28" s="9">
        <f>I28*H28</f>
        <v>0</v>
      </c>
      <c r="K28" s="7">
        <v>0</v>
      </c>
      <c r="L28" s="8">
        <v>1</v>
      </c>
      <c r="M28" s="9">
        <f>L28*K28</f>
        <v>0</v>
      </c>
      <c r="N28" s="7">
        <v>0</v>
      </c>
      <c r="O28" s="8">
        <v>2</v>
      </c>
      <c r="P28" s="9">
        <f>O28*N28</f>
        <v>0</v>
      </c>
      <c r="Q28" s="7">
        <v>1</v>
      </c>
      <c r="R28" s="8">
        <v>8</v>
      </c>
      <c r="S28" s="9">
        <f>R28*Q28</f>
        <v>8</v>
      </c>
      <c r="T28" s="7">
        <f>S28+P28+M28+J28+G28+D28</f>
        <v>36</v>
      </c>
      <c r="U28" s="10">
        <f>T28/1024</f>
        <v>3.515625E-2</v>
      </c>
      <c r="V28" s="13">
        <f>P28+M28+J28+G28+D28</f>
        <v>28</v>
      </c>
      <c r="W28" s="14">
        <f>T28-V28</f>
        <v>8</v>
      </c>
      <c r="X28" s="16">
        <f>V28/W28</f>
        <v>3.5</v>
      </c>
      <c r="Y28" s="17"/>
      <c r="Z28" s="22">
        <f>X28/X27</f>
        <v>668.25775656324583</v>
      </c>
      <c r="AA28" s="23">
        <f>LOG10(Z28)</f>
        <v>2.8249440083759239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2019-12-21T11:26:22Z</dcterms:created>
  <dcterms:modified xsi:type="dcterms:W3CDTF">2020-02-20T13:59:43Z</dcterms:modified>
</cp:coreProperties>
</file>