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OneDrive\Desktop\projet-final\"/>
    </mc:Choice>
  </mc:AlternateContent>
  <xr:revisionPtr revIDLastSave="0" documentId="13_ncr:1_{D0092323-0D6F-4028-926E-A01146FF9E31}" xr6:coauthVersionLast="47" xr6:coauthVersionMax="47" xr10:uidLastSave="{00000000-0000-0000-0000-000000000000}"/>
  <bookViews>
    <workbookView xWindow="-108" yWindow="-108" windowWidth="23256" windowHeight="12720" activeTab="5" xr2:uid="{F862E75D-BEDF-4E7C-832F-4D36265961D6}"/>
  </bookViews>
  <sheets>
    <sheet name="Question1" sheetId="10" r:id="rId1"/>
    <sheet name="Table1" sheetId="11" r:id="rId2"/>
    <sheet name="Table2" sheetId="12" r:id="rId3"/>
    <sheet name="Table3" sheetId="13" r:id="rId4"/>
    <sheet name="Question3" sheetId="7" r:id="rId5"/>
    <sheet name="Question4" sheetId="8" r:id="rId6"/>
  </sheets>
  <calcPr calcId="191029"/>
  <pivotCaches>
    <pivotCache cacheId="1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8" l="1"/>
  <c r="C4" i="8"/>
  <c r="C5" i="8"/>
  <c r="C6" i="8"/>
  <c r="C7" i="8"/>
  <c r="C8" i="8"/>
  <c r="C9" i="8"/>
  <c r="C10" i="8"/>
  <c r="C11" i="8"/>
  <c r="C2" i="8"/>
  <c r="E2" i="7"/>
  <c r="F2" i="7" s="1"/>
  <c r="G2" i="7" s="1"/>
  <c r="E3" i="7"/>
  <c r="F3" i="7" s="1"/>
  <c r="G3" i="7" s="1"/>
  <c r="E8" i="7"/>
  <c r="F8" i="7" s="1"/>
  <c r="D3" i="7"/>
  <c r="D4" i="7"/>
  <c r="D5" i="7"/>
  <c r="E5" i="7" s="1"/>
  <c r="F5" i="7" s="1"/>
  <c r="G5" i="7" s="1"/>
  <c r="D6" i="7"/>
  <c r="D7" i="7"/>
  <c r="D8" i="7"/>
  <c r="D9" i="7"/>
  <c r="E9" i="7" s="1"/>
  <c r="F9" i="7" s="1"/>
  <c r="G9" i="7" s="1"/>
  <c r="D10" i="7"/>
  <c r="D11" i="7"/>
  <c r="D12" i="7"/>
  <c r="E12" i="7" s="1"/>
  <c r="F12" i="7" s="1"/>
  <c r="D13" i="7"/>
  <c r="E13" i="7" s="1"/>
  <c r="F13" i="7" s="1"/>
  <c r="G13" i="7" s="1"/>
  <c r="D14" i="7"/>
  <c r="D15" i="7"/>
  <c r="D2" i="7"/>
  <c r="G8" i="7" l="1"/>
  <c r="E4" i="7"/>
  <c r="F4" i="7" s="1"/>
  <c r="G4" i="7" s="1"/>
  <c r="G12" i="7"/>
  <c r="E15" i="7"/>
  <c r="F15" i="7" s="1"/>
  <c r="G15" i="7" s="1"/>
  <c r="E11" i="7"/>
  <c r="F11" i="7" s="1"/>
  <c r="G11" i="7" s="1"/>
  <c r="E7" i="7"/>
  <c r="E14" i="7"/>
  <c r="F14" i="7" s="1"/>
  <c r="G14" i="7" s="1"/>
  <c r="E10" i="7"/>
  <c r="F10" i="7" s="1"/>
  <c r="G10" i="7" s="1"/>
  <c r="E6" i="7"/>
  <c r="F6" i="7" s="1"/>
  <c r="G6" i="7" s="1"/>
  <c r="F7" i="7"/>
  <c r="G7" i="7" s="1"/>
  <c r="G20" i="7" l="1"/>
  <c r="G18" i="7"/>
  <c r="G21" i="7" l="1"/>
</calcChain>
</file>

<file path=xl/sharedStrings.xml><?xml version="1.0" encoding="utf-8"?>
<sst xmlns="http://schemas.openxmlformats.org/spreadsheetml/2006/main" count="137" uniqueCount="36">
  <si>
    <t>Arts</t>
  </si>
  <si>
    <t>Yale</t>
  </si>
  <si>
    <t>Physics</t>
  </si>
  <si>
    <t>Economics</t>
  </si>
  <si>
    <t>Mathematics</t>
  </si>
  <si>
    <t>Psychology</t>
  </si>
  <si>
    <t>Brown</t>
  </si>
  <si>
    <t>Dartmouth</t>
  </si>
  <si>
    <t>Harvard</t>
  </si>
  <si>
    <t>Cornell</t>
  </si>
  <si>
    <t>Princeton</t>
  </si>
  <si>
    <t>Ivy League Applicants</t>
  </si>
  <si>
    <t>Students</t>
  </si>
  <si>
    <t>Faculty</t>
  </si>
  <si>
    <t>University</t>
  </si>
  <si>
    <t>ID</t>
  </si>
  <si>
    <t>PU</t>
  </si>
  <si>
    <t>QTE</t>
  </si>
  <si>
    <t>PT</t>
  </si>
  <si>
    <t>Remise</t>
  </si>
  <si>
    <t>Val Remise</t>
  </si>
  <si>
    <t>Total a payer</t>
  </si>
  <si>
    <t>Total facture:</t>
  </si>
  <si>
    <t>TVA:</t>
  </si>
  <si>
    <t>Time(s)</t>
  </si>
  <si>
    <t>Distance (m)</t>
  </si>
  <si>
    <t>Speed (m/s)</t>
  </si>
  <si>
    <t>Val TVA</t>
  </si>
  <si>
    <t>TTC:</t>
  </si>
  <si>
    <t>Columbia</t>
  </si>
  <si>
    <t>Penn</t>
  </si>
  <si>
    <t>Sum of Students</t>
  </si>
  <si>
    <t>Row Labels</t>
  </si>
  <si>
    <t>Grand Total</t>
  </si>
  <si>
    <t>Average of Students2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</si>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</sst>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6" formatCode="#,##0.00\ [$DZD]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NumberFormat="1"/>
    <xf numFmtId="0" fontId="0" fillId="0" borderId="1" xfId="0" applyNumberFormat="1" applyBorder="1"/>
    <xf numFmtId="166" fontId="0" fillId="0" borderId="1" xfId="0" applyNumberFormat="1" applyBorder="1"/>
    <xf numFmtId="166" fontId="0" fillId="0" borderId="0" xfId="0" applyNumberFormat="1"/>
    <xf numFmtId="166" fontId="0" fillId="0" borderId="1" xfId="0" applyNumberFormat="1" applyBorder="1" applyAlignment="1">
      <alignment horizontal="right"/>
    </xf>
    <xf numFmtId="10" fontId="0" fillId="0" borderId="0" xfId="0" applyNumberFormat="1"/>
    <xf numFmtId="10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166" fontId="0" fillId="4" borderId="1" xfId="0" applyNumberFormat="1" applyFill="1" applyBorder="1" applyAlignment="1">
      <alignment horizontal="right"/>
    </xf>
    <xf numFmtId="0" fontId="0" fillId="4" borderId="1" xfId="0" applyNumberFormat="1" applyFill="1" applyBorder="1"/>
    <xf numFmtId="166" fontId="0" fillId="4" borderId="1" xfId="0" applyNumberFormat="1" applyFill="1" applyBorder="1"/>
    <xf numFmtId="10" fontId="0" fillId="4" borderId="1" xfId="0" applyNumberFormat="1" applyFill="1" applyBorder="1" applyAlignment="1">
      <alignment horizontal="right"/>
    </xf>
    <xf numFmtId="0" fontId="2" fillId="5" borderId="1" xfId="0" applyFont="1" applyFill="1" applyBorder="1" applyAlignment="1">
      <alignment horizontal="center" vertical="center"/>
    </xf>
    <xf numFmtId="166" fontId="2" fillId="5" borderId="1" xfId="0" applyNumberFormat="1" applyFont="1" applyFill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/>
    </xf>
    <xf numFmtId="10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9" fontId="0" fillId="0" borderId="1" xfId="1" applyNumberFormat="1" applyFont="1" applyBorder="1"/>
    <xf numFmtId="10" fontId="0" fillId="0" borderId="2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0" borderId="0" xfId="0"/>
    <xf numFmtId="0" fontId="3" fillId="6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/Time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Question4!$C$1</c:f>
              <c:strCache>
                <c:ptCount val="1"/>
                <c:pt idx="0">
                  <c:v>Speed (m/s)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Question4!$A$2:$A$11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Question4!$C$2:$C$11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4.25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A-47F1-9AAF-E805761EE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700056"/>
        <c:axId val="2826978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Question4!$A$2:$A$11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Question4!$C$2:$C$11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</c:v>
                      </c:pt>
                      <c:pt idx="1">
                        <c:v>5</c:v>
                      </c:pt>
                      <c:pt idx="2">
                        <c:v>5.666666666666667</c:v>
                      </c:pt>
                      <c:pt idx="3">
                        <c:v>4.25</c:v>
                      </c:pt>
                      <c:pt idx="4">
                        <c:v>7.4</c:v>
                      </c:pt>
                      <c:pt idx="5">
                        <c:v>8.1666666666666661</c:v>
                      </c:pt>
                      <c:pt idx="6">
                        <c:v>9</c:v>
                      </c:pt>
                      <c:pt idx="7">
                        <c:v>9.375</c:v>
                      </c:pt>
                      <c:pt idx="8">
                        <c:v>9.2222222222222214</c:v>
                      </c:pt>
                      <c:pt idx="9">
                        <c:v>9.1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3AA-47F1-9AAF-E805761EE45D}"/>
                  </c:ext>
                </c:extLst>
              </c15:ser>
            </c15:filteredLineSeries>
          </c:ext>
        </c:extLst>
      </c:lineChart>
      <c:catAx>
        <c:axId val="282700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697896"/>
        <c:crosses val="autoZero"/>
        <c:auto val="1"/>
        <c:lblAlgn val="ctr"/>
        <c:lblOffset val="100"/>
        <c:noMultiLvlLbl val="0"/>
      </c:catAx>
      <c:valAx>
        <c:axId val="28269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70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/Speed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Question4!$B$1</c:f>
              <c:strCache>
                <c:ptCount val="1"/>
                <c:pt idx="0">
                  <c:v>Distance (m)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Question4!$B$2:$B$11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17</c:v>
                </c:pt>
                <c:pt idx="3">
                  <c:v>17</c:v>
                </c:pt>
                <c:pt idx="4">
                  <c:v>37</c:v>
                </c:pt>
                <c:pt idx="5">
                  <c:v>49</c:v>
                </c:pt>
                <c:pt idx="6">
                  <c:v>63</c:v>
                </c:pt>
                <c:pt idx="7">
                  <c:v>75</c:v>
                </c:pt>
                <c:pt idx="8">
                  <c:v>83</c:v>
                </c:pt>
                <c:pt idx="9">
                  <c:v>91</c:v>
                </c:pt>
              </c:numCache>
            </c:numRef>
          </c:cat>
          <c:val>
            <c:numRef>
              <c:f>Question4!$B$2:$B$11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17</c:v>
                </c:pt>
                <c:pt idx="3">
                  <c:v>17</c:v>
                </c:pt>
                <c:pt idx="4">
                  <c:v>37</c:v>
                </c:pt>
                <c:pt idx="5">
                  <c:v>49</c:v>
                </c:pt>
                <c:pt idx="6">
                  <c:v>63</c:v>
                </c:pt>
                <c:pt idx="7">
                  <c:v>75</c:v>
                </c:pt>
                <c:pt idx="8">
                  <c:v>83</c:v>
                </c:pt>
                <c:pt idx="9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4B-431C-9E83-7D7A497F4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900152"/>
        <c:axId val="79541791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Question4!$C$1</c15:sqref>
                        </c15:formulaRef>
                      </c:ext>
                    </c:extLst>
                    <c:strCache>
                      <c:ptCount val="1"/>
                      <c:pt idx="0">
                        <c:v>Speed (m/s)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Question4!$B$2:$B$11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17</c:v>
                      </c:pt>
                      <c:pt idx="3">
                        <c:v>17</c:v>
                      </c:pt>
                      <c:pt idx="4">
                        <c:v>37</c:v>
                      </c:pt>
                      <c:pt idx="5">
                        <c:v>49</c:v>
                      </c:pt>
                      <c:pt idx="6">
                        <c:v>63</c:v>
                      </c:pt>
                      <c:pt idx="7">
                        <c:v>75</c:v>
                      </c:pt>
                      <c:pt idx="8">
                        <c:v>83</c:v>
                      </c:pt>
                      <c:pt idx="9">
                        <c:v>91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Question4!$C$2:$C$11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</c:v>
                      </c:pt>
                      <c:pt idx="1">
                        <c:v>5</c:v>
                      </c:pt>
                      <c:pt idx="2">
                        <c:v>5.666666666666667</c:v>
                      </c:pt>
                      <c:pt idx="3">
                        <c:v>4.25</c:v>
                      </c:pt>
                      <c:pt idx="4">
                        <c:v>7.4</c:v>
                      </c:pt>
                      <c:pt idx="5">
                        <c:v>8.1666666666666661</c:v>
                      </c:pt>
                      <c:pt idx="6">
                        <c:v>9</c:v>
                      </c:pt>
                      <c:pt idx="7">
                        <c:v>9.375</c:v>
                      </c:pt>
                      <c:pt idx="8">
                        <c:v>9.2222222222222214</c:v>
                      </c:pt>
                      <c:pt idx="9">
                        <c:v>9.1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C4B-431C-9E83-7D7A497F40A6}"/>
                  </c:ext>
                </c:extLst>
              </c15:ser>
            </c15:filteredLineSeries>
          </c:ext>
        </c:extLst>
      </c:lineChart>
      <c:catAx>
        <c:axId val="786900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417912"/>
        <c:crosses val="autoZero"/>
        <c:auto val="1"/>
        <c:lblAlgn val="ctr"/>
        <c:lblOffset val="100"/>
        <c:noMultiLvlLbl val="0"/>
      </c:catAx>
      <c:valAx>
        <c:axId val="79541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90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517070</xdr:colOff>
      <xdr:row>0</xdr:row>
      <xdr:rowOff>84365</xdr:rowOff>
    </xdr:from>
    <xdr:to>
      <xdr:col>9</xdr:col>
      <xdr:colOff>522513</xdr:colOff>
      <xdr:row>14</xdr:row>
      <xdr:rowOff>160565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8F2E38F2-2A23-72DC-080A-C6635F1956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517071</xdr:colOff>
      <xdr:row>16</xdr:row>
      <xdr:rowOff>145598</xdr:rowOff>
    </xdr:from>
    <xdr:to>
      <xdr:col>9</xdr:col>
      <xdr:colOff>517071</xdr:colOff>
      <xdr:row>31</xdr:row>
      <xdr:rowOff>31298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9CD1CEF3-1870-D003-7206-FC208A4BB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296.985604398149" createdVersion="7" refreshedVersion="7" minRefreshableVersion="3" recordCount="40" xr:uid="{C6F1E3E7-B6D4-4B4C-9239-916F971FBEC6}">
  <cacheSource type="worksheet">
    <worksheetSource ref="A2:C42" sheet="Question1"/>
  </cacheSource>
  <cacheFields count="3">
    <cacheField name="Students" numFmtId="0">
      <sharedItems containsSemiMixedTypes="0" containsString="0" containsNumber="1" containsInteger="1" minValue="135" maxValue="9567"/>
    </cacheField>
    <cacheField name="Faculty" numFmtId="0">
      <sharedItems count="5">
        <s v="Arts"/>
        <s v="Physics"/>
        <s v="Economics"/>
        <s v="Mathematics"/>
        <s v="Psychology"/>
      </sharedItems>
    </cacheField>
    <cacheField name="University" numFmtId="0">
      <sharedItems count="8">
        <s v="Yale"/>
        <s v="Brown"/>
        <s v="Dartmouth"/>
        <s v="Harvard"/>
        <s v="Columbia"/>
        <s v="Cornell"/>
        <s v="Princeton"/>
        <s v="Pen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n v="591"/>
    <x v="0"/>
    <x v="0"/>
  </r>
  <r>
    <n v="9567"/>
    <x v="1"/>
    <x v="1"/>
  </r>
  <r>
    <n v="542"/>
    <x v="2"/>
    <x v="2"/>
  </r>
  <r>
    <n v="346"/>
    <x v="2"/>
    <x v="3"/>
  </r>
  <r>
    <n v="849"/>
    <x v="0"/>
    <x v="4"/>
  </r>
  <r>
    <n v="552"/>
    <x v="2"/>
    <x v="5"/>
  </r>
  <r>
    <n v="173"/>
    <x v="0"/>
    <x v="3"/>
  </r>
  <r>
    <n v="1355"/>
    <x v="0"/>
    <x v="5"/>
  </r>
  <r>
    <n v="193"/>
    <x v="3"/>
    <x v="6"/>
  </r>
  <r>
    <n v="615"/>
    <x v="3"/>
    <x v="3"/>
  </r>
  <r>
    <n v="1579"/>
    <x v="3"/>
    <x v="1"/>
  </r>
  <r>
    <n v="547"/>
    <x v="1"/>
    <x v="2"/>
  </r>
  <r>
    <n v="1687"/>
    <x v="4"/>
    <x v="2"/>
  </r>
  <r>
    <n v="972"/>
    <x v="2"/>
    <x v="1"/>
  </r>
  <r>
    <n v="234"/>
    <x v="2"/>
    <x v="7"/>
  </r>
  <r>
    <n v="151"/>
    <x v="4"/>
    <x v="6"/>
  </r>
  <r>
    <n v="1793"/>
    <x v="1"/>
    <x v="4"/>
  </r>
  <r>
    <n v="315"/>
    <x v="4"/>
    <x v="4"/>
  </r>
  <r>
    <n v="618"/>
    <x v="1"/>
    <x v="5"/>
  </r>
  <r>
    <n v="246"/>
    <x v="1"/>
    <x v="0"/>
  </r>
  <r>
    <n v="784"/>
    <x v="1"/>
    <x v="6"/>
  </r>
  <r>
    <n v="316"/>
    <x v="3"/>
    <x v="2"/>
  </r>
  <r>
    <n v="3155"/>
    <x v="0"/>
    <x v="2"/>
  </r>
  <r>
    <n v="318"/>
    <x v="4"/>
    <x v="7"/>
  </r>
  <r>
    <n v="608"/>
    <x v="2"/>
    <x v="4"/>
  </r>
  <r>
    <n v="561"/>
    <x v="0"/>
    <x v="6"/>
  </r>
  <r>
    <n v="357"/>
    <x v="4"/>
    <x v="0"/>
  </r>
  <r>
    <n v="1688"/>
    <x v="3"/>
    <x v="4"/>
  </r>
  <r>
    <n v="972"/>
    <x v="2"/>
    <x v="6"/>
  </r>
  <r>
    <n v="568"/>
    <x v="1"/>
    <x v="7"/>
  </r>
  <r>
    <n v="632"/>
    <x v="3"/>
    <x v="7"/>
  </r>
  <r>
    <n v="551"/>
    <x v="4"/>
    <x v="5"/>
  </r>
  <r>
    <n v="948"/>
    <x v="1"/>
    <x v="3"/>
  </r>
  <r>
    <n v="1358"/>
    <x v="0"/>
    <x v="1"/>
  </r>
  <r>
    <n v="135"/>
    <x v="0"/>
    <x v="7"/>
  </r>
  <r>
    <n v="849"/>
    <x v="3"/>
    <x v="0"/>
  </r>
  <r>
    <n v="158"/>
    <x v="4"/>
    <x v="3"/>
  </r>
  <r>
    <n v="1889"/>
    <x v="3"/>
    <x v="5"/>
  </r>
  <r>
    <n v="651"/>
    <x v="4"/>
    <x v="1"/>
  </r>
  <r>
    <n v="651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31CE6C-28EC-4C47-804E-E07D0B57BF82}" name="PivotTable2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9" firstHeaderRow="0" firstDataRow="1" firstDataCol="1"/>
  <pivotFields count="3">
    <pivotField dataField="1" showAll="0"/>
    <pivotField axis="axisRow" showAll="0">
      <items count="6">
        <item x="0"/>
        <item x="2"/>
        <item x="3"/>
        <item x="1"/>
        <item x="4"/>
        <item t="default"/>
      </items>
    </pivotField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tudents" fld="0" baseField="0" baseItem="0"/>
    <dataField name="Average of Students2" fld="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BB97F9-BA5D-4174-91ED-DE17EFB37EE5}" name="PivotTable3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12" firstHeaderRow="0" firstDataRow="1" firstDataCol="1"/>
  <pivotFields count="3">
    <pivotField dataField="1" showAll="0"/>
    <pivotField showAll="0"/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tudents" fld="0" baseField="0" baseItem="0"/>
    <dataField name="Average of Students2" fld="0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BC3064-5D30-4076-AF16-0A8039769E5A}" name="PivotTable4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G13" firstHeaderRow="1" firstDataRow="2" firstDataCol="1"/>
  <pivotFields count="3">
    <pivotField dataField="1" showAll="0"/>
    <pivotField axis="axisCol" showAll="0">
      <items count="6">
        <item x="0"/>
        <item x="2"/>
        <item x="3"/>
        <item x="1"/>
        <item x="4"/>
        <item t="default"/>
      </items>
    </pivotField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tudent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D4A60-888F-4140-8F0A-FF85C8B9EB7A}">
  <dimension ref="A1:C42"/>
  <sheetViews>
    <sheetView topLeftCell="A20" workbookViewId="0">
      <selection activeCell="B10" sqref="B10"/>
    </sheetView>
  </sheetViews>
  <sheetFormatPr defaultRowHeight="14.4" x14ac:dyDescent="0.3"/>
  <cols>
    <col min="1" max="1" width="16.33203125" customWidth="1"/>
    <col min="2" max="2" width="17.44140625" customWidth="1"/>
    <col min="3" max="3" width="19" customWidth="1"/>
  </cols>
  <sheetData>
    <row r="1" spans="1:3" x14ac:dyDescent="0.3">
      <c r="A1" s="22" t="s">
        <v>11</v>
      </c>
      <c r="B1" s="23"/>
      <c r="C1" s="23"/>
    </row>
    <row r="2" spans="1:3" x14ac:dyDescent="0.3">
      <c r="A2" s="25" t="s">
        <v>12</v>
      </c>
      <c r="B2" s="25" t="s">
        <v>13</v>
      </c>
      <c r="C2" s="25" t="s">
        <v>14</v>
      </c>
    </row>
    <row r="3" spans="1:3" x14ac:dyDescent="0.3">
      <c r="A3" s="26">
        <v>591</v>
      </c>
      <c r="B3" s="26" t="s">
        <v>0</v>
      </c>
      <c r="C3" s="26" t="s">
        <v>1</v>
      </c>
    </row>
    <row r="4" spans="1:3" x14ac:dyDescent="0.3">
      <c r="A4" s="27">
        <v>9567</v>
      </c>
      <c r="B4" s="27" t="s">
        <v>2</v>
      </c>
      <c r="C4" s="27" t="s">
        <v>6</v>
      </c>
    </row>
    <row r="5" spans="1:3" x14ac:dyDescent="0.3">
      <c r="A5" s="26">
        <v>542</v>
      </c>
      <c r="B5" s="26" t="s">
        <v>3</v>
      </c>
      <c r="C5" s="26" t="s">
        <v>7</v>
      </c>
    </row>
    <row r="6" spans="1:3" x14ac:dyDescent="0.3">
      <c r="A6" s="27">
        <v>346</v>
      </c>
      <c r="B6" s="27" t="s">
        <v>3</v>
      </c>
      <c r="C6" s="27" t="s">
        <v>8</v>
      </c>
    </row>
    <row r="7" spans="1:3" x14ac:dyDescent="0.3">
      <c r="A7" s="26">
        <v>849</v>
      </c>
      <c r="B7" s="26" t="s">
        <v>0</v>
      </c>
      <c r="C7" s="26" t="s">
        <v>29</v>
      </c>
    </row>
    <row r="8" spans="1:3" x14ac:dyDescent="0.3">
      <c r="A8" s="27">
        <v>552</v>
      </c>
      <c r="B8" s="27" t="s">
        <v>3</v>
      </c>
      <c r="C8" s="27" t="s">
        <v>9</v>
      </c>
    </row>
    <row r="9" spans="1:3" x14ac:dyDescent="0.3">
      <c r="A9" s="26">
        <v>173</v>
      </c>
      <c r="B9" s="26" t="s">
        <v>0</v>
      </c>
      <c r="C9" s="26" t="s">
        <v>8</v>
      </c>
    </row>
    <row r="10" spans="1:3" x14ac:dyDescent="0.3">
      <c r="A10" s="27">
        <v>1355</v>
      </c>
      <c r="B10" s="27" t="s">
        <v>0</v>
      </c>
      <c r="C10" s="27" t="s">
        <v>9</v>
      </c>
    </row>
    <row r="11" spans="1:3" x14ac:dyDescent="0.3">
      <c r="A11" s="26">
        <v>193</v>
      </c>
      <c r="B11" s="26" t="s">
        <v>4</v>
      </c>
      <c r="C11" s="26" t="s">
        <v>10</v>
      </c>
    </row>
    <row r="12" spans="1:3" x14ac:dyDescent="0.3">
      <c r="A12" s="27">
        <v>615</v>
      </c>
      <c r="B12" s="27" t="s">
        <v>4</v>
      </c>
      <c r="C12" s="27" t="s">
        <v>8</v>
      </c>
    </row>
    <row r="13" spans="1:3" x14ac:dyDescent="0.3">
      <c r="A13" s="26">
        <v>1579</v>
      </c>
      <c r="B13" s="26" t="s">
        <v>4</v>
      </c>
      <c r="C13" s="26" t="s">
        <v>6</v>
      </c>
    </row>
    <row r="14" spans="1:3" x14ac:dyDescent="0.3">
      <c r="A14" s="27">
        <v>547</v>
      </c>
      <c r="B14" s="27" t="s">
        <v>2</v>
      </c>
      <c r="C14" s="27" t="s">
        <v>7</v>
      </c>
    </row>
    <row r="15" spans="1:3" x14ac:dyDescent="0.3">
      <c r="A15" s="26">
        <v>1687</v>
      </c>
      <c r="B15" s="26" t="s">
        <v>5</v>
      </c>
      <c r="C15" s="26" t="s">
        <v>7</v>
      </c>
    </row>
    <row r="16" spans="1:3" x14ac:dyDescent="0.3">
      <c r="A16" s="27">
        <v>972</v>
      </c>
      <c r="B16" s="27" t="s">
        <v>3</v>
      </c>
      <c r="C16" s="27" t="s">
        <v>6</v>
      </c>
    </row>
    <row r="17" spans="1:3" x14ac:dyDescent="0.3">
      <c r="A17" s="26">
        <v>234</v>
      </c>
      <c r="B17" s="26" t="s">
        <v>3</v>
      </c>
      <c r="C17" s="26" t="s">
        <v>30</v>
      </c>
    </row>
    <row r="18" spans="1:3" x14ac:dyDescent="0.3">
      <c r="A18" s="27">
        <v>151</v>
      </c>
      <c r="B18" s="27" t="s">
        <v>5</v>
      </c>
      <c r="C18" s="27" t="s">
        <v>10</v>
      </c>
    </row>
    <row r="19" spans="1:3" x14ac:dyDescent="0.3">
      <c r="A19" s="26">
        <v>1793</v>
      </c>
      <c r="B19" s="26" t="s">
        <v>2</v>
      </c>
      <c r="C19" s="26" t="s">
        <v>29</v>
      </c>
    </row>
    <row r="20" spans="1:3" x14ac:dyDescent="0.3">
      <c r="A20" s="27">
        <v>315</v>
      </c>
      <c r="B20" s="27" t="s">
        <v>5</v>
      </c>
      <c r="C20" s="27" t="s">
        <v>29</v>
      </c>
    </row>
    <row r="21" spans="1:3" x14ac:dyDescent="0.3">
      <c r="A21" s="26">
        <v>618</v>
      </c>
      <c r="B21" s="26" t="s">
        <v>2</v>
      </c>
      <c r="C21" s="26" t="s">
        <v>9</v>
      </c>
    </row>
    <row r="22" spans="1:3" x14ac:dyDescent="0.3">
      <c r="A22" s="27">
        <v>246</v>
      </c>
      <c r="B22" s="27" t="s">
        <v>2</v>
      </c>
      <c r="C22" s="27" t="s">
        <v>1</v>
      </c>
    </row>
    <row r="23" spans="1:3" x14ac:dyDescent="0.3">
      <c r="A23" s="26">
        <v>784</v>
      </c>
      <c r="B23" s="26" t="s">
        <v>2</v>
      </c>
      <c r="C23" s="26" t="s">
        <v>10</v>
      </c>
    </row>
    <row r="24" spans="1:3" x14ac:dyDescent="0.3">
      <c r="A24" s="27">
        <v>316</v>
      </c>
      <c r="B24" s="27" t="s">
        <v>4</v>
      </c>
      <c r="C24" s="27" t="s">
        <v>7</v>
      </c>
    </row>
    <row r="25" spans="1:3" x14ac:dyDescent="0.3">
      <c r="A25" s="26">
        <v>3155</v>
      </c>
      <c r="B25" s="26" t="s">
        <v>0</v>
      </c>
      <c r="C25" s="26" t="s">
        <v>7</v>
      </c>
    </row>
    <row r="26" spans="1:3" x14ac:dyDescent="0.3">
      <c r="A26" s="27">
        <v>318</v>
      </c>
      <c r="B26" s="27" t="s">
        <v>5</v>
      </c>
      <c r="C26" s="27" t="s">
        <v>30</v>
      </c>
    </row>
    <row r="27" spans="1:3" x14ac:dyDescent="0.3">
      <c r="A27" s="26">
        <v>608</v>
      </c>
      <c r="B27" s="26" t="s">
        <v>3</v>
      </c>
      <c r="C27" s="26" t="s">
        <v>29</v>
      </c>
    </row>
    <row r="28" spans="1:3" x14ac:dyDescent="0.3">
      <c r="A28" s="27">
        <v>561</v>
      </c>
      <c r="B28" s="27" t="s">
        <v>0</v>
      </c>
      <c r="C28" s="27" t="s">
        <v>10</v>
      </c>
    </row>
    <row r="29" spans="1:3" x14ac:dyDescent="0.3">
      <c r="A29" s="26">
        <v>357</v>
      </c>
      <c r="B29" s="26" t="s">
        <v>5</v>
      </c>
      <c r="C29" s="26" t="s">
        <v>1</v>
      </c>
    </row>
    <row r="30" spans="1:3" x14ac:dyDescent="0.3">
      <c r="A30" s="27">
        <v>1688</v>
      </c>
      <c r="B30" s="27" t="s">
        <v>4</v>
      </c>
      <c r="C30" s="27" t="s">
        <v>29</v>
      </c>
    </row>
    <row r="31" spans="1:3" x14ac:dyDescent="0.3">
      <c r="A31" s="26">
        <v>972</v>
      </c>
      <c r="B31" s="26" t="s">
        <v>3</v>
      </c>
      <c r="C31" s="26" t="s">
        <v>10</v>
      </c>
    </row>
    <row r="32" spans="1:3" x14ac:dyDescent="0.3">
      <c r="A32" s="27">
        <v>568</v>
      </c>
      <c r="B32" s="27" t="s">
        <v>2</v>
      </c>
      <c r="C32" s="27" t="s">
        <v>30</v>
      </c>
    </row>
    <row r="33" spans="1:3" x14ac:dyDescent="0.3">
      <c r="A33" s="26">
        <v>632</v>
      </c>
      <c r="B33" s="26" t="s">
        <v>4</v>
      </c>
      <c r="C33" s="26" t="s">
        <v>30</v>
      </c>
    </row>
    <row r="34" spans="1:3" x14ac:dyDescent="0.3">
      <c r="A34" s="27">
        <v>551</v>
      </c>
      <c r="B34" s="27" t="s">
        <v>5</v>
      </c>
      <c r="C34" s="27" t="s">
        <v>9</v>
      </c>
    </row>
    <row r="35" spans="1:3" x14ac:dyDescent="0.3">
      <c r="A35" s="26">
        <v>948</v>
      </c>
      <c r="B35" s="26" t="s">
        <v>2</v>
      </c>
      <c r="C35" s="26" t="s">
        <v>8</v>
      </c>
    </row>
    <row r="36" spans="1:3" x14ac:dyDescent="0.3">
      <c r="A36" s="27">
        <v>1358</v>
      </c>
      <c r="B36" s="27" t="s">
        <v>0</v>
      </c>
      <c r="C36" s="27" t="s">
        <v>6</v>
      </c>
    </row>
    <row r="37" spans="1:3" x14ac:dyDescent="0.3">
      <c r="A37" s="26">
        <v>135</v>
      </c>
      <c r="B37" s="26" t="s">
        <v>0</v>
      </c>
      <c r="C37" s="26" t="s">
        <v>30</v>
      </c>
    </row>
    <row r="38" spans="1:3" x14ac:dyDescent="0.3">
      <c r="A38" s="27">
        <v>849</v>
      </c>
      <c r="B38" s="27" t="s">
        <v>4</v>
      </c>
      <c r="C38" s="27" t="s">
        <v>1</v>
      </c>
    </row>
    <row r="39" spans="1:3" x14ac:dyDescent="0.3">
      <c r="A39" s="26">
        <v>158</v>
      </c>
      <c r="B39" s="26" t="s">
        <v>5</v>
      </c>
      <c r="C39" s="26" t="s">
        <v>8</v>
      </c>
    </row>
    <row r="40" spans="1:3" x14ac:dyDescent="0.3">
      <c r="A40" s="27">
        <v>1889</v>
      </c>
      <c r="B40" s="27" t="s">
        <v>4</v>
      </c>
      <c r="C40" s="27" t="s">
        <v>9</v>
      </c>
    </row>
    <row r="41" spans="1:3" x14ac:dyDescent="0.3">
      <c r="A41" s="26">
        <v>651</v>
      </c>
      <c r="B41" s="26" t="s">
        <v>5</v>
      </c>
      <c r="C41" s="26" t="s">
        <v>6</v>
      </c>
    </row>
    <row r="42" spans="1:3" x14ac:dyDescent="0.3">
      <c r="A42" s="27">
        <v>651</v>
      </c>
      <c r="B42" s="27" t="s">
        <v>3</v>
      </c>
      <c r="C42" s="27" t="s">
        <v>1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09514-8AEA-4620-BF13-1AB3D12B013B}">
  <dimension ref="A3:C9"/>
  <sheetViews>
    <sheetView workbookViewId="0">
      <selection activeCell="D17" sqref="D17"/>
    </sheetView>
  </sheetViews>
  <sheetFormatPr defaultRowHeight="14.4" x14ac:dyDescent="0.3"/>
  <cols>
    <col min="1" max="1" width="12.5546875" bestFit="1" customWidth="1"/>
    <col min="2" max="2" width="15" bestFit="1" customWidth="1"/>
    <col min="3" max="3" width="19.21875" bestFit="1" customWidth="1"/>
  </cols>
  <sheetData>
    <row r="3" spans="1:3" x14ac:dyDescent="0.3">
      <c r="A3" s="29" t="s">
        <v>32</v>
      </c>
      <c r="B3" s="24" t="s">
        <v>31</v>
      </c>
      <c r="C3" s="24" t="s">
        <v>34</v>
      </c>
    </row>
    <row r="4" spans="1:3" x14ac:dyDescent="0.3">
      <c r="A4" s="30" t="s">
        <v>0</v>
      </c>
      <c r="B4" s="28">
        <v>8177</v>
      </c>
      <c r="C4" s="28">
        <v>1022.125</v>
      </c>
    </row>
    <row r="5" spans="1:3" x14ac:dyDescent="0.3">
      <c r="A5" s="30" t="s">
        <v>3</v>
      </c>
      <c r="B5" s="28">
        <v>4877</v>
      </c>
      <c r="C5" s="28">
        <v>609.625</v>
      </c>
    </row>
    <row r="6" spans="1:3" x14ac:dyDescent="0.3">
      <c r="A6" s="30" t="s">
        <v>4</v>
      </c>
      <c r="B6" s="28">
        <v>7761</v>
      </c>
      <c r="C6" s="28">
        <v>970.125</v>
      </c>
    </row>
    <row r="7" spans="1:3" x14ac:dyDescent="0.3">
      <c r="A7" s="30" t="s">
        <v>2</v>
      </c>
      <c r="B7" s="28">
        <v>15071</v>
      </c>
      <c r="C7" s="28">
        <v>1883.875</v>
      </c>
    </row>
    <row r="8" spans="1:3" x14ac:dyDescent="0.3">
      <c r="A8" s="30" t="s">
        <v>5</v>
      </c>
      <c r="B8" s="28">
        <v>4188</v>
      </c>
      <c r="C8" s="28">
        <v>523.5</v>
      </c>
    </row>
    <row r="9" spans="1:3" x14ac:dyDescent="0.3">
      <c r="A9" s="30" t="s">
        <v>33</v>
      </c>
      <c r="B9" s="28">
        <v>40074</v>
      </c>
      <c r="C9" s="28">
        <v>1001.85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E1D21-E077-4763-B2AD-DD9ECA756EA4}">
  <dimension ref="A3:C12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5" bestFit="1" customWidth="1"/>
    <col min="3" max="3" width="19.21875" bestFit="1" customWidth="1"/>
  </cols>
  <sheetData>
    <row r="3" spans="1:3" x14ac:dyDescent="0.3">
      <c r="A3" s="29" t="s">
        <v>32</v>
      </c>
      <c r="B3" s="24" t="s">
        <v>31</v>
      </c>
      <c r="C3" s="24" t="s">
        <v>34</v>
      </c>
    </row>
    <row r="4" spans="1:3" x14ac:dyDescent="0.3">
      <c r="A4" s="30" t="s">
        <v>6</v>
      </c>
      <c r="B4" s="28">
        <v>14127</v>
      </c>
      <c r="C4" s="28">
        <v>2825.4</v>
      </c>
    </row>
    <row r="5" spans="1:3" x14ac:dyDescent="0.3">
      <c r="A5" s="30" t="s">
        <v>29</v>
      </c>
      <c r="B5" s="28">
        <v>5253</v>
      </c>
      <c r="C5" s="28">
        <v>1050.5999999999999</v>
      </c>
    </row>
    <row r="6" spans="1:3" x14ac:dyDescent="0.3">
      <c r="A6" s="30" t="s">
        <v>9</v>
      </c>
      <c r="B6" s="28">
        <v>4965</v>
      </c>
      <c r="C6" s="28">
        <v>993</v>
      </c>
    </row>
    <row r="7" spans="1:3" x14ac:dyDescent="0.3">
      <c r="A7" s="30" t="s">
        <v>7</v>
      </c>
      <c r="B7" s="28">
        <v>6247</v>
      </c>
      <c r="C7" s="28">
        <v>1249.4000000000001</v>
      </c>
    </row>
    <row r="8" spans="1:3" x14ac:dyDescent="0.3">
      <c r="A8" s="30" t="s">
        <v>8</v>
      </c>
      <c r="B8" s="28">
        <v>2240</v>
      </c>
      <c r="C8" s="28">
        <v>448</v>
      </c>
    </row>
    <row r="9" spans="1:3" x14ac:dyDescent="0.3">
      <c r="A9" s="30" t="s">
        <v>30</v>
      </c>
      <c r="B9" s="28">
        <v>1887</v>
      </c>
      <c r="C9" s="28">
        <v>377.4</v>
      </c>
    </row>
    <row r="10" spans="1:3" x14ac:dyDescent="0.3">
      <c r="A10" s="30" t="s">
        <v>10</v>
      </c>
      <c r="B10" s="28">
        <v>2661</v>
      </c>
      <c r="C10" s="28">
        <v>532.20000000000005</v>
      </c>
    </row>
    <row r="11" spans="1:3" x14ac:dyDescent="0.3">
      <c r="A11" s="30" t="s">
        <v>1</v>
      </c>
      <c r="B11" s="28">
        <v>2694</v>
      </c>
      <c r="C11" s="28">
        <v>538.79999999999995</v>
      </c>
    </row>
    <row r="12" spans="1:3" x14ac:dyDescent="0.3">
      <c r="A12" s="30" t="s">
        <v>33</v>
      </c>
      <c r="B12" s="28">
        <v>40074</v>
      </c>
      <c r="C12" s="28">
        <v>1001.85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BE166-1392-4567-88CB-DE7EB31278D8}">
  <dimension ref="A3:G13"/>
  <sheetViews>
    <sheetView workbookViewId="0">
      <selection activeCell="A3" sqref="A3"/>
    </sheetView>
  </sheetViews>
  <sheetFormatPr defaultRowHeight="14.4" x14ac:dyDescent="0.3"/>
  <cols>
    <col min="1" max="1" width="15" bestFit="1" customWidth="1"/>
    <col min="2" max="2" width="15.5546875" bestFit="1" customWidth="1"/>
    <col min="3" max="3" width="10" bestFit="1" customWidth="1"/>
    <col min="4" max="4" width="12" bestFit="1" customWidth="1"/>
    <col min="5" max="5" width="7.109375" bestFit="1" customWidth="1"/>
    <col min="6" max="6" width="10.5546875" bestFit="1" customWidth="1"/>
    <col min="7" max="7" width="10.77734375" bestFit="1" customWidth="1"/>
  </cols>
  <sheetData>
    <row r="3" spans="1:7" x14ac:dyDescent="0.3">
      <c r="A3" s="29" t="s">
        <v>31</v>
      </c>
      <c r="B3" s="29" t="s">
        <v>35</v>
      </c>
    </row>
    <row r="4" spans="1:7" x14ac:dyDescent="0.3">
      <c r="A4" s="29" t="s">
        <v>32</v>
      </c>
      <c r="B4" s="24" t="s">
        <v>0</v>
      </c>
      <c r="C4" s="24" t="s">
        <v>3</v>
      </c>
      <c r="D4" s="24" t="s">
        <v>4</v>
      </c>
      <c r="E4" s="24" t="s">
        <v>2</v>
      </c>
      <c r="F4" s="24" t="s">
        <v>5</v>
      </c>
      <c r="G4" s="24" t="s">
        <v>33</v>
      </c>
    </row>
    <row r="5" spans="1:7" x14ac:dyDescent="0.3">
      <c r="A5" s="30" t="s">
        <v>6</v>
      </c>
      <c r="B5" s="28">
        <v>1358</v>
      </c>
      <c r="C5" s="28">
        <v>972</v>
      </c>
      <c r="D5" s="28">
        <v>1579</v>
      </c>
      <c r="E5" s="28">
        <v>9567</v>
      </c>
      <c r="F5" s="28">
        <v>651</v>
      </c>
      <c r="G5" s="28">
        <v>14127</v>
      </c>
    </row>
    <row r="6" spans="1:7" x14ac:dyDescent="0.3">
      <c r="A6" s="30" t="s">
        <v>29</v>
      </c>
      <c r="B6" s="28">
        <v>849</v>
      </c>
      <c r="C6" s="28">
        <v>608</v>
      </c>
      <c r="D6" s="28">
        <v>1688</v>
      </c>
      <c r="E6" s="28">
        <v>1793</v>
      </c>
      <c r="F6" s="28">
        <v>315</v>
      </c>
      <c r="G6" s="28">
        <v>5253</v>
      </c>
    </row>
    <row r="7" spans="1:7" x14ac:dyDescent="0.3">
      <c r="A7" s="30" t="s">
        <v>9</v>
      </c>
      <c r="B7" s="28">
        <v>1355</v>
      </c>
      <c r="C7" s="28">
        <v>552</v>
      </c>
      <c r="D7" s="28">
        <v>1889</v>
      </c>
      <c r="E7" s="28">
        <v>618</v>
      </c>
      <c r="F7" s="28">
        <v>551</v>
      </c>
      <c r="G7" s="28">
        <v>4965</v>
      </c>
    </row>
    <row r="8" spans="1:7" x14ac:dyDescent="0.3">
      <c r="A8" s="30" t="s">
        <v>7</v>
      </c>
      <c r="B8" s="28">
        <v>3155</v>
      </c>
      <c r="C8" s="28">
        <v>542</v>
      </c>
      <c r="D8" s="28">
        <v>316</v>
      </c>
      <c r="E8" s="28">
        <v>547</v>
      </c>
      <c r="F8" s="28">
        <v>1687</v>
      </c>
      <c r="G8" s="28">
        <v>6247</v>
      </c>
    </row>
    <row r="9" spans="1:7" x14ac:dyDescent="0.3">
      <c r="A9" s="30" t="s">
        <v>8</v>
      </c>
      <c r="B9" s="28">
        <v>173</v>
      </c>
      <c r="C9" s="28">
        <v>346</v>
      </c>
      <c r="D9" s="28">
        <v>615</v>
      </c>
      <c r="E9" s="28">
        <v>948</v>
      </c>
      <c r="F9" s="28">
        <v>158</v>
      </c>
      <c r="G9" s="28">
        <v>2240</v>
      </c>
    </row>
    <row r="10" spans="1:7" x14ac:dyDescent="0.3">
      <c r="A10" s="30" t="s">
        <v>30</v>
      </c>
      <c r="B10" s="28">
        <v>135</v>
      </c>
      <c r="C10" s="28">
        <v>234</v>
      </c>
      <c r="D10" s="28">
        <v>632</v>
      </c>
      <c r="E10" s="28">
        <v>568</v>
      </c>
      <c r="F10" s="28">
        <v>318</v>
      </c>
      <c r="G10" s="28">
        <v>1887</v>
      </c>
    </row>
    <row r="11" spans="1:7" x14ac:dyDescent="0.3">
      <c r="A11" s="30" t="s">
        <v>10</v>
      </c>
      <c r="B11" s="28">
        <v>561</v>
      </c>
      <c r="C11" s="28">
        <v>972</v>
      </c>
      <c r="D11" s="28">
        <v>193</v>
      </c>
      <c r="E11" s="28">
        <v>784</v>
      </c>
      <c r="F11" s="28">
        <v>151</v>
      </c>
      <c r="G11" s="28">
        <v>2661</v>
      </c>
    </row>
    <row r="12" spans="1:7" x14ac:dyDescent="0.3">
      <c r="A12" s="30" t="s">
        <v>1</v>
      </c>
      <c r="B12" s="28">
        <v>591</v>
      </c>
      <c r="C12" s="28">
        <v>651</v>
      </c>
      <c r="D12" s="28">
        <v>849</v>
      </c>
      <c r="E12" s="28">
        <v>246</v>
      </c>
      <c r="F12" s="28">
        <v>357</v>
      </c>
      <c r="G12" s="28">
        <v>2694</v>
      </c>
    </row>
    <row r="13" spans="1:7" x14ac:dyDescent="0.3">
      <c r="A13" s="30" t="s">
        <v>33</v>
      </c>
      <c r="B13" s="28">
        <v>8177</v>
      </c>
      <c r="C13" s="28">
        <v>4877</v>
      </c>
      <c r="D13" s="28">
        <v>7761</v>
      </c>
      <c r="E13" s="28">
        <v>15071</v>
      </c>
      <c r="F13" s="28">
        <v>4188</v>
      </c>
      <c r="G13" s="28">
        <v>40074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5A3E9-637D-4E95-A8C0-F8077A5ED135}">
  <dimension ref="A1:G21"/>
  <sheetViews>
    <sheetView workbookViewId="0">
      <selection activeCell="H15" sqref="H15"/>
    </sheetView>
  </sheetViews>
  <sheetFormatPr defaultColWidth="11.5546875" defaultRowHeight="14.4" x14ac:dyDescent="0.3"/>
  <cols>
    <col min="2" max="2" width="17.88671875" style="4" customWidth="1"/>
    <col min="3" max="3" width="11.44140625" style="1"/>
    <col min="4" max="4" width="16" style="4" customWidth="1"/>
    <col min="5" max="5" width="12.109375" style="6" customWidth="1"/>
    <col min="6" max="6" width="14.5546875" style="4" customWidth="1"/>
    <col min="7" max="7" width="17.33203125" style="4" customWidth="1"/>
  </cols>
  <sheetData>
    <row r="1" spans="1:7" x14ac:dyDescent="0.3">
      <c r="A1" s="14" t="s">
        <v>15</v>
      </c>
      <c r="B1" s="15" t="s">
        <v>16</v>
      </c>
      <c r="C1" s="16" t="s">
        <v>17</v>
      </c>
      <c r="D1" s="15" t="s">
        <v>18</v>
      </c>
      <c r="E1" s="17" t="s">
        <v>19</v>
      </c>
      <c r="F1" s="15" t="s">
        <v>20</v>
      </c>
      <c r="G1" s="15" t="s">
        <v>21</v>
      </c>
    </row>
    <row r="2" spans="1:7" x14ac:dyDescent="0.3">
      <c r="A2" s="8">
        <v>1</v>
      </c>
      <c r="B2" s="5">
        <v>120</v>
      </c>
      <c r="C2" s="2">
        <v>3</v>
      </c>
      <c r="D2" s="3">
        <f>C2*B2</f>
        <v>360</v>
      </c>
      <c r="E2" s="7" t="str">
        <f>IF(((D2&gt;=100)*AND(D2&lt;=999)),"5%",IF(D2&gt;=1000,"10%","0%"))</f>
        <v>5%</v>
      </c>
      <c r="F2" s="3">
        <f>D2*E2</f>
        <v>18</v>
      </c>
      <c r="G2" s="3">
        <f>D2-F2</f>
        <v>342</v>
      </c>
    </row>
    <row r="3" spans="1:7" x14ac:dyDescent="0.3">
      <c r="A3" s="9">
        <v>2</v>
      </c>
      <c r="B3" s="10">
        <v>56</v>
      </c>
      <c r="C3" s="11">
        <v>5</v>
      </c>
      <c r="D3" s="12">
        <f t="shared" ref="D3:D15" si="0">C3*B3</f>
        <v>280</v>
      </c>
      <c r="E3" s="13" t="str">
        <f>IF(((D3&gt;=100)*AND(D3&lt;=999)),"5%",IF(D3&gt;=1000,"10%","0%"))</f>
        <v>5%</v>
      </c>
      <c r="F3" s="12">
        <f t="shared" ref="F3:F15" si="1">D3*E3</f>
        <v>14</v>
      </c>
      <c r="G3" s="12">
        <f t="shared" ref="G3:G15" si="2">D3-F3</f>
        <v>266</v>
      </c>
    </row>
    <row r="4" spans="1:7" x14ac:dyDescent="0.3">
      <c r="A4" s="8">
        <v>3</v>
      </c>
      <c r="B4" s="5">
        <v>70</v>
      </c>
      <c r="C4" s="2">
        <v>2</v>
      </c>
      <c r="D4" s="3">
        <f t="shared" si="0"/>
        <v>140</v>
      </c>
      <c r="E4" s="7" t="str">
        <f t="shared" ref="E4:E15" si="3">IF(((D4&gt;=100)*AND(D4&lt;=999)),"5%",IF(D4&gt;=1000,"10%","0%"))</f>
        <v>5%</v>
      </c>
      <c r="F4" s="3">
        <f t="shared" si="1"/>
        <v>7</v>
      </c>
      <c r="G4" s="3">
        <f t="shared" si="2"/>
        <v>133</v>
      </c>
    </row>
    <row r="5" spans="1:7" x14ac:dyDescent="0.3">
      <c r="A5" s="9">
        <v>4</v>
      </c>
      <c r="B5" s="10">
        <v>430</v>
      </c>
      <c r="C5" s="11">
        <v>7</v>
      </c>
      <c r="D5" s="12">
        <f t="shared" si="0"/>
        <v>3010</v>
      </c>
      <c r="E5" s="13" t="str">
        <f t="shared" si="3"/>
        <v>10%</v>
      </c>
      <c r="F5" s="12">
        <f t="shared" si="1"/>
        <v>301</v>
      </c>
      <c r="G5" s="12">
        <f t="shared" si="2"/>
        <v>2709</v>
      </c>
    </row>
    <row r="6" spans="1:7" x14ac:dyDescent="0.3">
      <c r="A6" s="8">
        <v>5</v>
      </c>
      <c r="B6" s="5">
        <v>230</v>
      </c>
      <c r="C6" s="2">
        <v>23</v>
      </c>
      <c r="D6" s="3">
        <f t="shared" si="0"/>
        <v>5290</v>
      </c>
      <c r="E6" s="7" t="str">
        <f t="shared" si="3"/>
        <v>10%</v>
      </c>
      <c r="F6" s="3">
        <f t="shared" si="1"/>
        <v>529</v>
      </c>
      <c r="G6" s="3">
        <f t="shared" si="2"/>
        <v>4761</v>
      </c>
    </row>
    <row r="7" spans="1:7" x14ac:dyDescent="0.3">
      <c r="A7" s="9">
        <v>6</v>
      </c>
      <c r="B7" s="10">
        <v>10</v>
      </c>
      <c r="C7" s="11">
        <v>2</v>
      </c>
      <c r="D7" s="12">
        <f t="shared" si="0"/>
        <v>20</v>
      </c>
      <c r="E7" s="13" t="str">
        <f t="shared" si="3"/>
        <v>0%</v>
      </c>
      <c r="F7" s="12">
        <f t="shared" si="1"/>
        <v>0</v>
      </c>
      <c r="G7" s="12">
        <f t="shared" si="2"/>
        <v>20</v>
      </c>
    </row>
    <row r="8" spans="1:7" x14ac:dyDescent="0.3">
      <c r="A8" s="8">
        <v>7</v>
      </c>
      <c r="B8" s="5">
        <v>5</v>
      </c>
      <c r="C8" s="2">
        <v>8</v>
      </c>
      <c r="D8" s="3">
        <f t="shared" si="0"/>
        <v>40</v>
      </c>
      <c r="E8" s="7" t="str">
        <f t="shared" si="3"/>
        <v>0%</v>
      </c>
      <c r="F8" s="3">
        <f t="shared" si="1"/>
        <v>0</v>
      </c>
      <c r="G8" s="3">
        <f t="shared" si="2"/>
        <v>40</v>
      </c>
    </row>
    <row r="9" spans="1:7" x14ac:dyDescent="0.3">
      <c r="A9" s="9">
        <v>8</v>
      </c>
      <c r="B9" s="10">
        <v>5040</v>
      </c>
      <c r="C9" s="11">
        <v>1</v>
      </c>
      <c r="D9" s="12">
        <f t="shared" si="0"/>
        <v>5040</v>
      </c>
      <c r="E9" s="13" t="str">
        <f t="shared" si="3"/>
        <v>10%</v>
      </c>
      <c r="F9" s="12">
        <f t="shared" si="1"/>
        <v>504</v>
      </c>
      <c r="G9" s="12">
        <f t="shared" si="2"/>
        <v>4536</v>
      </c>
    </row>
    <row r="10" spans="1:7" x14ac:dyDescent="0.3">
      <c r="A10" s="8">
        <v>9</v>
      </c>
      <c r="B10" s="5">
        <v>1200</v>
      </c>
      <c r="C10" s="2">
        <v>3</v>
      </c>
      <c r="D10" s="3">
        <f t="shared" si="0"/>
        <v>3600</v>
      </c>
      <c r="E10" s="7" t="str">
        <f t="shared" si="3"/>
        <v>10%</v>
      </c>
      <c r="F10" s="3">
        <f t="shared" si="1"/>
        <v>360</v>
      </c>
      <c r="G10" s="3">
        <f t="shared" si="2"/>
        <v>3240</v>
      </c>
    </row>
    <row r="11" spans="1:7" x14ac:dyDescent="0.3">
      <c r="A11" s="9">
        <v>10</v>
      </c>
      <c r="B11" s="10">
        <v>480</v>
      </c>
      <c r="C11" s="11">
        <v>4</v>
      </c>
      <c r="D11" s="12">
        <f t="shared" si="0"/>
        <v>1920</v>
      </c>
      <c r="E11" s="13" t="str">
        <f t="shared" si="3"/>
        <v>10%</v>
      </c>
      <c r="F11" s="12">
        <f t="shared" si="1"/>
        <v>192</v>
      </c>
      <c r="G11" s="12">
        <f t="shared" si="2"/>
        <v>1728</v>
      </c>
    </row>
    <row r="12" spans="1:7" x14ac:dyDescent="0.3">
      <c r="A12" s="8">
        <v>11</v>
      </c>
      <c r="B12" s="5">
        <v>33</v>
      </c>
      <c r="C12" s="2">
        <v>5</v>
      </c>
      <c r="D12" s="3">
        <f t="shared" si="0"/>
        <v>165</v>
      </c>
      <c r="E12" s="7" t="str">
        <f t="shared" si="3"/>
        <v>5%</v>
      </c>
      <c r="F12" s="3">
        <f t="shared" si="1"/>
        <v>8.25</v>
      </c>
      <c r="G12" s="3">
        <f t="shared" si="2"/>
        <v>156.75</v>
      </c>
    </row>
    <row r="13" spans="1:7" x14ac:dyDescent="0.3">
      <c r="A13" s="9">
        <v>12</v>
      </c>
      <c r="B13" s="10">
        <v>1200</v>
      </c>
      <c r="C13" s="11">
        <v>2</v>
      </c>
      <c r="D13" s="12">
        <f t="shared" si="0"/>
        <v>2400</v>
      </c>
      <c r="E13" s="13" t="str">
        <f t="shared" si="3"/>
        <v>10%</v>
      </c>
      <c r="F13" s="12">
        <f t="shared" si="1"/>
        <v>240</v>
      </c>
      <c r="G13" s="12">
        <f t="shared" si="2"/>
        <v>2160</v>
      </c>
    </row>
    <row r="14" spans="1:7" x14ac:dyDescent="0.3">
      <c r="A14" s="8">
        <v>13</v>
      </c>
      <c r="B14" s="5">
        <v>15</v>
      </c>
      <c r="C14" s="2">
        <v>10</v>
      </c>
      <c r="D14" s="3">
        <f t="shared" si="0"/>
        <v>150</v>
      </c>
      <c r="E14" s="7" t="str">
        <f t="shared" si="3"/>
        <v>5%</v>
      </c>
      <c r="F14" s="3">
        <f t="shared" si="1"/>
        <v>7.5</v>
      </c>
      <c r="G14" s="3">
        <f t="shared" si="2"/>
        <v>142.5</v>
      </c>
    </row>
    <row r="15" spans="1:7" x14ac:dyDescent="0.3">
      <c r="A15" s="9">
        <v>14</v>
      </c>
      <c r="B15" s="10">
        <v>24</v>
      </c>
      <c r="C15" s="11">
        <v>5</v>
      </c>
      <c r="D15" s="12">
        <f t="shared" si="0"/>
        <v>120</v>
      </c>
      <c r="E15" s="13" t="str">
        <f t="shared" si="3"/>
        <v>5%</v>
      </c>
      <c r="F15" s="12">
        <f t="shared" si="1"/>
        <v>6</v>
      </c>
      <c r="G15" s="12">
        <f t="shared" si="2"/>
        <v>114</v>
      </c>
    </row>
    <row r="18" spans="5:7" x14ac:dyDescent="0.3">
      <c r="E18" s="20" t="s">
        <v>22</v>
      </c>
      <c r="F18" s="21"/>
      <c r="G18" s="3">
        <f>SUM(G2:G15)</f>
        <v>20348.25</v>
      </c>
    </row>
    <row r="19" spans="5:7" x14ac:dyDescent="0.3">
      <c r="E19" s="20" t="s">
        <v>23</v>
      </c>
      <c r="F19" s="21"/>
      <c r="G19" s="19">
        <v>0.19</v>
      </c>
    </row>
    <row r="20" spans="5:7" x14ac:dyDescent="0.3">
      <c r="E20" s="20" t="s">
        <v>27</v>
      </c>
      <c r="F20" s="21"/>
      <c r="G20" s="3">
        <f>(SUM(G2:G15)*G19)/100%</f>
        <v>3866.1675</v>
      </c>
    </row>
    <row r="21" spans="5:7" x14ac:dyDescent="0.3">
      <c r="E21" s="20" t="s">
        <v>28</v>
      </c>
      <c r="F21" s="21"/>
      <c r="G21" s="12">
        <f>G18+G20</f>
        <v>24214.4175</v>
      </c>
    </row>
  </sheetData>
  <mergeCells count="4">
    <mergeCell ref="E18:F18"/>
    <mergeCell ref="E19:F19"/>
    <mergeCell ref="E20:F20"/>
    <mergeCell ref="E21:F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4F61-3D7D-415D-9ED8-BA8191AED5B7}">
  <dimension ref="A1:C11"/>
  <sheetViews>
    <sheetView tabSelected="1" zoomScaleNormal="100" workbookViewId="0">
      <selection activeCell="M14" sqref="M14"/>
    </sheetView>
  </sheetViews>
  <sheetFormatPr defaultColWidth="11.5546875" defaultRowHeight="14.4" x14ac:dyDescent="0.3"/>
  <cols>
    <col min="1" max="2" width="16.33203125" customWidth="1"/>
    <col min="3" max="3" width="15.6640625" customWidth="1"/>
  </cols>
  <sheetData>
    <row r="1" spans="1:3" x14ac:dyDescent="0.3">
      <c r="A1" s="18" t="s">
        <v>24</v>
      </c>
      <c r="B1" s="18" t="s">
        <v>25</v>
      </c>
      <c r="C1" s="18" t="s">
        <v>26</v>
      </c>
    </row>
    <row r="2" spans="1:3" x14ac:dyDescent="0.3">
      <c r="A2" s="8">
        <v>1</v>
      </c>
      <c r="B2" s="8">
        <v>5</v>
      </c>
      <c r="C2" s="8">
        <f>B2/A2</f>
        <v>5</v>
      </c>
    </row>
    <row r="3" spans="1:3" x14ac:dyDescent="0.3">
      <c r="A3" s="9">
        <v>2</v>
      </c>
      <c r="B3" s="9">
        <v>10</v>
      </c>
      <c r="C3" s="9">
        <f t="shared" ref="C3:C11" si="0">B3/A3</f>
        <v>5</v>
      </c>
    </row>
    <row r="4" spans="1:3" x14ac:dyDescent="0.3">
      <c r="A4" s="8">
        <v>3</v>
      </c>
      <c r="B4" s="8">
        <v>17</v>
      </c>
      <c r="C4" s="8">
        <f t="shared" si="0"/>
        <v>5.666666666666667</v>
      </c>
    </row>
    <row r="5" spans="1:3" x14ac:dyDescent="0.3">
      <c r="A5" s="9">
        <v>4</v>
      </c>
      <c r="B5" s="9">
        <v>17</v>
      </c>
      <c r="C5" s="9">
        <f t="shared" si="0"/>
        <v>4.25</v>
      </c>
    </row>
    <row r="6" spans="1:3" x14ac:dyDescent="0.3">
      <c r="A6" s="8">
        <v>5</v>
      </c>
      <c r="B6" s="8">
        <v>37</v>
      </c>
      <c r="C6" s="8">
        <f t="shared" si="0"/>
        <v>7.4</v>
      </c>
    </row>
    <row r="7" spans="1:3" x14ac:dyDescent="0.3">
      <c r="A7" s="9">
        <v>6</v>
      </c>
      <c r="B7" s="9">
        <v>49</v>
      </c>
      <c r="C7" s="9">
        <f t="shared" si="0"/>
        <v>8.1666666666666661</v>
      </c>
    </row>
    <row r="8" spans="1:3" x14ac:dyDescent="0.3">
      <c r="A8" s="8">
        <v>7</v>
      </c>
      <c r="B8" s="8">
        <v>63</v>
      </c>
      <c r="C8" s="8">
        <f t="shared" si="0"/>
        <v>9</v>
      </c>
    </row>
    <row r="9" spans="1:3" x14ac:dyDescent="0.3">
      <c r="A9" s="9">
        <v>8</v>
      </c>
      <c r="B9" s="9">
        <v>75</v>
      </c>
      <c r="C9" s="9">
        <f t="shared" si="0"/>
        <v>9.375</v>
      </c>
    </row>
    <row r="10" spans="1:3" x14ac:dyDescent="0.3">
      <c r="A10" s="8">
        <v>9</v>
      </c>
      <c r="B10" s="8">
        <v>83</v>
      </c>
      <c r="C10" s="8">
        <f t="shared" si="0"/>
        <v>9.2222222222222214</v>
      </c>
    </row>
    <row r="11" spans="1:3" x14ac:dyDescent="0.3">
      <c r="A11" s="9">
        <v>10</v>
      </c>
      <c r="B11" s="9">
        <v>91</v>
      </c>
      <c r="C11" s="9">
        <f t="shared" si="0"/>
        <v>9.1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Question1</vt:lpstr>
      <vt:lpstr>Table1</vt:lpstr>
      <vt:lpstr>Table2</vt:lpstr>
      <vt:lpstr>Table3</vt:lpstr>
      <vt:lpstr>Question3</vt:lpstr>
      <vt:lpstr>Question4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zone2200@hotmail.fr</dc:creator>
  <cp:lastModifiedBy>aicha boudiaf</cp:lastModifiedBy>
  <dcterms:created xsi:type="dcterms:W3CDTF">2023-12-30T15:18:40Z</dcterms:created>
  <dcterms:modified xsi:type="dcterms:W3CDTF">2024-01-05T22:45:17Z</dcterms:modified>
</cp:coreProperties>
</file>