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inakamis/Documents/DukeSociology/Dissertation/SimulationStudy/LCA_Linear_growth/"/>
    </mc:Choice>
  </mc:AlternateContent>
  <xr:revisionPtr revIDLastSave="0" documentId="13_ncr:1_{1E10C2BA-FAE5-B64A-BB83-21F0F4543DE8}" xr6:coauthVersionLast="45" xr6:coauthVersionMax="45" xr10:uidLastSave="{00000000-0000-0000-0000-000000000000}"/>
  <bookViews>
    <workbookView xWindow="4640" yWindow="740" windowWidth="25000" windowHeight="15920" xr2:uid="{55C899D7-5341-6646-9AD2-6105D9DE32D5}"/>
  </bookViews>
  <sheets>
    <sheet name="Summary" sheetId="1" r:id="rId1"/>
    <sheet name="Consistent" sheetId="2" r:id="rId2"/>
    <sheet name="Changing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0" i="1" l="1"/>
  <c r="M27" i="1"/>
  <c r="N27" i="1"/>
  <c r="O27" i="1"/>
  <c r="L27" i="1"/>
  <c r="O25" i="1"/>
  <c r="L15" i="1"/>
  <c r="L12" i="1"/>
  <c r="N25" i="1"/>
  <c r="L14" i="1"/>
  <c r="L17" i="1"/>
  <c r="L19" i="1"/>
  <c r="M25" i="1"/>
  <c r="L13" i="1"/>
  <c r="L16" i="1"/>
  <c r="L18" i="1"/>
  <c r="L25" i="1"/>
  <c r="C17" i="2"/>
  <c r="C18" i="2"/>
  <c r="C16" i="2"/>
  <c r="B17" i="2"/>
  <c r="B18" i="2"/>
  <c r="B16" i="2"/>
  <c r="C15" i="2"/>
  <c r="B15" i="2"/>
</calcChain>
</file>

<file path=xl/sharedStrings.xml><?xml version="1.0" encoding="utf-8"?>
<sst xmlns="http://schemas.openxmlformats.org/spreadsheetml/2006/main" count="82" uniqueCount="79">
  <si>
    <t>Data Conditions</t>
  </si>
  <si>
    <t>27 within-method simulation conditions</t>
  </si>
  <si>
    <t xml:space="preserve">1000 replications of each method </t>
  </si>
  <si>
    <t>Consistent:</t>
  </si>
  <si>
    <t>Linear growth model specifications per class</t>
  </si>
  <si>
    <t>Changing conditions:</t>
  </si>
  <si>
    <t>2 class model with 4 indicators</t>
  </si>
  <si>
    <t xml:space="preserve">Linear growth with 4 timepoints and basic residual specifications </t>
  </si>
  <si>
    <t>cov(I,s) &amp; resid are invariant and independent</t>
  </si>
  <si>
    <t>Class separation (x3)</t>
  </si>
  <si>
    <t>Proportion of smaller class (x3)</t>
  </si>
  <si>
    <t xml:space="preserve">Factor </t>
  </si>
  <si>
    <t>Levels</t>
  </si>
  <si>
    <t>Sample Size (N)</t>
  </si>
  <si>
    <t>Sample size (x3)</t>
  </si>
  <si>
    <t>Class 2 prop</t>
  </si>
  <si>
    <t>(small) 500</t>
  </si>
  <si>
    <t>(large) 2000</t>
  </si>
  <si>
    <t xml:space="preserve">Class separation </t>
  </si>
  <si>
    <t>low</t>
  </si>
  <si>
    <t>medium</t>
  </si>
  <si>
    <t>high</t>
  </si>
  <si>
    <t>(medium) 1000</t>
  </si>
  <si>
    <t>(medium) .15</t>
  </si>
  <si>
    <t>(equal) .5</t>
  </si>
  <si>
    <t>(med-eq) .30</t>
  </si>
  <si>
    <t xml:space="preserve">Parameter </t>
  </si>
  <si>
    <t xml:space="preserve">Class 1 </t>
  </si>
  <si>
    <t xml:space="preserve">Class 2 </t>
  </si>
  <si>
    <t>Mean (I)</t>
  </si>
  <si>
    <t>var(I)</t>
  </si>
  <si>
    <t>var (S)</t>
  </si>
  <si>
    <t>Mean (S)</t>
  </si>
  <si>
    <t>Cov(I,S)</t>
  </si>
  <si>
    <t>Resid</t>
  </si>
  <si>
    <t>approximately 5:1 (see, e.g., Depaoli, 2013; Liu, 2012).</t>
  </si>
  <si>
    <t>Li and Harring: in practice, the ratio of the intercept variance to the slope variance is</t>
  </si>
  <si>
    <t>Class 1</t>
  </si>
  <si>
    <t>Class 2</t>
  </si>
  <si>
    <t xml:space="preserve">*in order to test the naïve three-step you would have to assume that the variances are equal across classes </t>
  </si>
  <si>
    <t>Low, decreasing (Larger class)</t>
  </si>
  <si>
    <t xml:space="preserve">High, increasing (smaller class) </t>
  </si>
  <si>
    <t xml:space="preserve">Storage </t>
  </si>
  <si>
    <t>Personal Computer:</t>
  </si>
  <si>
    <t>Box:</t>
  </si>
  <si>
    <t>R Scripts for producing Mplus input files for running analyses</t>
  </si>
  <si>
    <t>Mplus input files for simulated data</t>
  </si>
  <si>
    <t>Simulated Data</t>
  </si>
  <si>
    <t>Mplus input files for each condition &amp; each run &amp; each method</t>
  </si>
  <si>
    <t>Mplus output files for each condition &amp; each run &amp; each method</t>
  </si>
  <si>
    <t xml:space="preserve"># of Files </t>
  </si>
  <si>
    <t xml:space="preserve">TXT files of summarized results </t>
  </si>
  <si>
    <t>R Script for producing Mplus input for simulated data</t>
  </si>
  <si>
    <t>5 Methods (One-Step, Three-Step, BCH, ML, Two-Step)</t>
  </si>
  <si>
    <t xml:space="preserve">R Scripts for combining &amp; analyzing results </t>
  </si>
  <si>
    <t>R Scripts for 1 and 3 class models</t>
  </si>
  <si>
    <t>Notes</t>
  </si>
  <si>
    <t>One for each condition</t>
  </si>
  <si>
    <t>One Step, Multi-Step (since all multi step use same first step)</t>
  </si>
  <si>
    <t>Mplus input files for 1 class model</t>
  </si>
  <si>
    <t xml:space="preserve">Mplus input files for 3 class model </t>
  </si>
  <si>
    <t>One for each condition*1000</t>
  </si>
  <si>
    <t>One for each condition*1000*(methods (+1 for first step of all multi step))</t>
  </si>
  <si>
    <t>One for each condition*1000*2 (One-Step and first step of multi step)</t>
  </si>
  <si>
    <t>Mplus output files for 1 class model</t>
  </si>
  <si>
    <t xml:space="preserve">Mplus output files for 3 class model </t>
  </si>
  <si>
    <t xml:space="preserve">Input Files </t>
  </si>
  <si>
    <t>Output files</t>
  </si>
  <si>
    <t>Total num</t>
  </si>
  <si>
    <t>Space (KB)</t>
  </si>
  <si>
    <t>Mplus output files for simulated data</t>
  </si>
  <si>
    <t xml:space="preserve">Data Files </t>
  </si>
  <si>
    <t>Data Files from Multi-Step</t>
  </si>
  <si>
    <t xml:space="preserve">Data Files from Multi-Step Method </t>
  </si>
  <si>
    <t>Grand total (KB)</t>
  </si>
  <si>
    <t>Total Space (KB)</t>
  </si>
  <si>
    <t>~33 GB</t>
  </si>
  <si>
    <t>Total Duke Box Space free</t>
  </si>
  <si>
    <t>49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</si>
</sst>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Helvetica"/>
      <family val="2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Consistent!$B$14</c:f>
              <c:strCache>
                <c:ptCount val="1"/>
                <c:pt idx="0">
                  <c:v>Class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Consistent!$A$15:$A$18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Consistent!$B$15:$B$18</c:f>
              <c:numCache>
                <c:formatCode>General</c:formatCode>
                <c:ptCount val="4"/>
                <c:pt idx="0">
                  <c:v>3</c:v>
                </c:pt>
                <c:pt idx="1">
                  <c:v>2.75</c:v>
                </c:pt>
                <c:pt idx="2">
                  <c:v>2.5</c:v>
                </c:pt>
                <c:pt idx="3">
                  <c:v>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AF-E248-86B7-85B547FE0422}"/>
            </c:ext>
          </c:extLst>
        </c:ser>
        <c:ser>
          <c:idx val="1"/>
          <c:order val="1"/>
          <c:tx>
            <c:strRef>
              <c:f>Consistent!$C$14</c:f>
              <c:strCache>
                <c:ptCount val="1"/>
                <c:pt idx="0">
                  <c:v>Class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Consistent!$A$15:$A$18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Consistent!$C$15:$C$18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AF-E248-86B7-85B547FE0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151919"/>
        <c:axId val="1750901439"/>
      </c:lineChart>
      <c:catAx>
        <c:axId val="177115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901439"/>
        <c:crosses val="autoZero"/>
        <c:auto val="1"/>
        <c:lblAlgn val="ctr"/>
        <c:lblOffset val="100"/>
        <c:noMultiLvlLbl val="0"/>
      </c:catAx>
      <c:valAx>
        <c:axId val="175090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15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768350</xdr:colOff>
      <xdr:row>13</xdr:row>
      <xdr:rowOff>57150</xdr:rowOff>
    </xdr:from>
    <xdr:to>
      <xdr:col>9</xdr:col>
      <xdr:colOff>387350</xdr:colOff>
      <xdr:row>26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AD59DB-FE96-6C43-90F6-E41D99F5F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429AD-E3CE-6840-8A17-4A1355F94BC7}">
  <dimension ref="A1:O31"/>
  <sheetViews>
    <sheetView tabSelected="1" workbookViewId="0">
      <selection activeCell="O26" sqref="O26"/>
    </sheetView>
  </sheetViews>
  <sheetFormatPr baseColWidth="10" defaultRowHeight="16" x14ac:dyDescent="0.2"/>
  <cols>
    <col min="11" max="11" width="14.33203125" customWidth="1"/>
  </cols>
  <sheetData>
    <row r="1" spans="1:13" x14ac:dyDescent="0.2">
      <c r="A1" s="4" t="s">
        <v>0</v>
      </c>
      <c r="B1" s="4"/>
      <c r="C1" s="4"/>
      <c r="D1" s="4"/>
      <c r="E1" s="4"/>
      <c r="G1" s="4" t="s">
        <v>42</v>
      </c>
      <c r="H1" s="4"/>
      <c r="I1" s="4"/>
      <c r="J1" s="4"/>
      <c r="K1" s="4"/>
      <c r="L1" t="s">
        <v>50</v>
      </c>
      <c r="M1" t="s">
        <v>56</v>
      </c>
    </row>
    <row r="2" spans="1:13" x14ac:dyDescent="0.2">
      <c r="A2" s="5" t="s">
        <v>53</v>
      </c>
      <c r="B2" s="5"/>
      <c r="C2" s="5"/>
      <c r="D2" s="5"/>
      <c r="E2" s="5"/>
      <c r="G2" s="3" t="s">
        <v>43</v>
      </c>
      <c r="H2" s="3"/>
      <c r="I2" s="3"/>
      <c r="J2" s="3"/>
      <c r="K2" s="3"/>
    </row>
    <row r="3" spans="1:13" x14ac:dyDescent="0.2">
      <c r="A3" s="2" t="s">
        <v>1</v>
      </c>
      <c r="B3" s="2"/>
      <c r="C3" s="2"/>
      <c r="D3" s="2"/>
      <c r="E3" s="2"/>
      <c r="G3" s="2" t="s">
        <v>52</v>
      </c>
      <c r="H3" s="2"/>
      <c r="I3" s="2"/>
      <c r="J3" s="2"/>
      <c r="K3" s="2"/>
      <c r="L3">
        <v>1</v>
      </c>
    </row>
    <row r="4" spans="1:13" x14ac:dyDescent="0.2">
      <c r="A4" s="2" t="s">
        <v>2</v>
      </c>
      <c r="B4" s="2"/>
      <c r="C4" s="2"/>
      <c r="D4" s="2"/>
      <c r="E4" s="2"/>
      <c r="G4" s="2" t="s">
        <v>45</v>
      </c>
      <c r="H4" s="2"/>
      <c r="I4" s="2"/>
      <c r="J4" s="2"/>
      <c r="K4" s="2"/>
      <c r="L4">
        <v>6</v>
      </c>
    </row>
    <row r="5" spans="1:13" x14ac:dyDescent="0.2">
      <c r="A5" s="2" t="s">
        <v>6</v>
      </c>
      <c r="B5" s="2"/>
      <c r="C5" s="2"/>
      <c r="D5" s="2"/>
      <c r="E5" s="2"/>
      <c r="G5" s="2" t="s">
        <v>54</v>
      </c>
      <c r="H5" s="2"/>
      <c r="I5" s="2"/>
      <c r="J5" s="2"/>
      <c r="K5" s="2"/>
      <c r="L5">
        <v>2</v>
      </c>
    </row>
    <row r="6" spans="1:13" x14ac:dyDescent="0.2">
      <c r="A6" s="2" t="s">
        <v>7</v>
      </c>
      <c r="B6" s="2"/>
      <c r="C6" s="2"/>
      <c r="D6" s="2"/>
      <c r="E6" s="2"/>
      <c r="G6" s="2" t="s">
        <v>51</v>
      </c>
      <c r="H6" s="2"/>
      <c r="I6" s="2"/>
      <c r="J6" s="2"/>
      <c r="K6" s="2"/>
      <c r="L6">
        <v>27</v>
      </c>
      <c r="M6" t="s">
        <v>57</v>
      </c>
    </row>
    <row r="7" spans="1:13" x14ac:dyDescent="0.2">
      <c r="A7" s="2" t="s">
        <v>8</v>
      </c>
      <c r="B7" s="2"/>
      <c r="C7" s="2"/>
      <c r="D7" s="2"/>
      <c r="E7" s="2"/>
      <c r="G7" s="6" t="s">
        <v>55</v>
      </c>
      <c r="H7" s="6"/>
      <c r="I7" s="6"/>
      <c r="J7" s="6"/>
      <c r="K7" s="6"/>
      <c r="L7">
        <v>2</v>
      </c>
      <c r="M7" t="s">
        <v>58</v>
      </c>
    </row>
    <row r="8" spans="1:13" x14ac:dyDescent="0.2">
      <c r="A8" s="2"/>
      <c r="B8" s="2"/>
      <c r="C8" s="2"/>
      <c r="D8" s="2"/>
      <c r="E8" s="2"/>
      <c r="G8" s="2"/>
      <c r="H8" s="2"/>
      <c r="I8" s="2"/>
      <c r="J8" s="2"/>
      <c r="K8" s="2"/>
    </row>
    <row r="9" spans="1:13" x14ac:dyDescent="0.2">
      <c r="A9" s="3" t="s">
        <v>3</v>
      </c>
      <c r="B9" s="3"/>
      <c r="C9" s="3"/>
      <c r="D9" s="3"/>
      <c r="E9" s="3"/>
      <c r="G9" s="3" t="s">
        <v>44</v>
      </c>
      <c r="H9" s="3"/>
      <c r="I9" s="3"/>
      <c r="J9" s="3"/>
      <c r="K9" s="3"/>
    </row>
    <row r="10" spans="1:13" x14ac:dyDescent="0.2">
      <c r="A10" s="2" t="s">
        <v>4</v>
      </c>
      <c r="B10" s="2"/>
      <c r="C10" s="2"/>
      <c r="D10" s="2"/>
      <c r="E10" s="2"/>
      <c r="G10" s="2" t="s">
        <v>46</v>
      </c>
      <c r="H10" s="2"/>
      <c r="I10" s="2"/>
      <c r="J10" s="2"/>
      <c r="K10" s="2"/>
      <c r="L10">
        <v>27</v>
      </c>
      <c r="M10" t="s">
        <v>57</v>
      </c>
    </row>
    <row r="11" spans="1:13" x14ac:dyDescent="0.2">
      <c r="A11" s="2"/>
      <c r="B11" s="2"/>
      <c r="C11" s="2"/>
      <c r="D11" s="2"/>
      <c r="E11" s="2"/>
      <c r="G11" s="2" t="s">
        <v>70</v>
      </c>
      <c r="H11" s="2"/>
      <c r="I11" s="2"/>
      <c r="J11" s="2"/>
      <c r="K11" s="2"/>
      <c r="L11">
        <v>27</v>
      </c>
    </row>
    <row r="12" spans="1:13" x14ac:dyDescent="0.2">
      <c r="A12" s="3" t="s">
        <v>5</v>
      </c>
      <c r="B12" s="3"/>
      <c r="C12" s="3"/>
      <c r="D12" s="3"/>
      <c r="E12" s="3"/>
      <c r="G12" s="2" t="s">
        <v>47</v>
      </c>
      <c r="H12" s="2"/>
      <c r="I12" s="2"/>
      <c r="J12" s="2"/>
      <c r="K12" s="2"/>
      <c r="L12">
        <f>27*1000</f>
        <v>27000</v>
      </c>
      <c r="M12" t="s">
        <v>61</v>
      </c>
    </row>
    <row r="13" spans="1:13" x14ac:dyDescent="0.2">
      <c r="A13" s="2" t="s">
        <v>14</v>
      </c>
      <c r="B13" s="2"/>
      <c r="C13" s="2"/>
      <c r="D13" s="2"/>
      <c r="E13" s="2"/>
      <c r="G13" s="2" t="s">
        <v>48</v>
      </c>
      <c r="H13" s="2"/>
      <c r="I13" s="2"/>
      <c r="J13" s="2"/>
      <c r="K13" s="2"/>
      <c r="L13">
        <f>L12*6</f>
        <v>162000</v>
      </c>
      <c r="M13" t="s">
        <v>62</v>
      </c>
    </row>
    <row r="14" spans="1:13" x14ac:dyDescent="0.2">
      <c r="A14" s="2" t="s">
        <v>10</v>
      </c>
      <c r="B14" s="2"/>
      <c r="C14" s="2"/>
      <c r="D14" s="2"/>
      <c r="E14" s="2"/>
      <c r="G14" s="2" t="s">
        <v>49</v>
      </c>
      <c r="H14" s="2"/>
      <c r="I14" s="2"/>
      <c r="J14" s="2"/>
      <c r="K14" s="2"/>
      <c r="L14">
        <f>L12*6</f>
        <v>162000</v>
      </c>
    </row>
    <row r="15" spans="1:13" x14ac:dyDescent="0.2">
      <c r="A15" s="2" t="s">
        <v>9</v>
      </c>
      <c r="B15" s="2"/>
      <c r="C15" s="2"/>
      <c r="D15" s="2"/>
      <c r="E15" s="2"/>
      <c r="G15" t="s">
        <v>73</v>
      </c>
      <c r="L15">
        <f>L11*1000</f>
        <v>27000</v>
      </c>
      <c r="M15" t="s">
        <v>61</v>
      </c>
    </row>
    <row r="16" spans="1:13" x14ac:dyDescent="0.2">
      <c r="G16" s="2" t="s">
        <v>59</v>
      </c>
      <c r="H16" s="2"/>
      <c r="I16" s="2"/>
      <c r="J16" s="2"/>
      <c r="K16" s="2"/>
      <c r="L16">
        <f>27*1000*2</f>
        <v>54000</v>
      </c>
      <c r="M16" t="s">
        <v>63</v>
      </c>
    </row>
    <row r="17" spans="7:15" x14ac:dyDescent="0.2">
      <c r="G17" s="2" t="s">
        <v>64</v>
      </c>
      <c r="H17" s="2"/>
      <c r="I17" s="2"/>
      <c r="J17" s="2"/>
      <c r="K17" s="2"/>
      <c r="L17">
        <f>L12*2</f>
        <v>54000</v>
      </c>
    </row>
    <row r="18" spans="7:15" x14ac:dyDescent="0.2">
      <c r="G18" s="2" t="s">
        <v>60</v>
      </c>
      <c r="H18" s="2"/>
      <c r="I18" s="2"/>
      <c r="J18" s="2"/>
      <c r="K18" s="2"/>
      <c r="L18">
        <f>L12*2</f>
        <v>54000</v>
      </c>
      <c r="M18" t="s">
        <v>63</v>
      </c>
    </row>
    <row r="19" spans="7:15" x14ac:dyDescent="0.2">
      <c r="G19" s="2" t="s">
        <v>65</v>
      </c>
      <c r="H19" s="2"/>
      <c r="I19" s="2"/>
      <c r="J19" s="2"/>
      <c r="K19" s="2"/>
      <c r="L19">
        <f>L12*2</f>
        <v>54000</v>
      </c>
    </row>
    <row r="24" spans="7:15" x14ac:dyDescent="0.2">
      <c r="L24" t="s">
        <v>66</v>
      </c>
      <c r="M24" t="s">
        <v>67</v>
      </c>
      <c r="N24" t="s">
        <v>71</v>
      </c>
      <c r="O24" t="s">
        <v>72</v>
      </c>
    </row>
    <row r="25" spans="7:15" x14ac:dyDescent="0.2">
      <c r="K25" t="s">
        <v>68</v>
      </c>
      <c r="L25">
        <f>L10+L13+L16+L18</f>
        <v>270027</v>
      </c>
      <c r="M25">
        <f>L11+L14+L17+L19</f>
        <v>270027</v>
      </c>
      <c r="N25">
        <f>L12</f>
        <v>27000</v>
      </c>
      <c r="O25">
        <f>L15</f>
        <v>27000</v>
      </c>
    </row>
    <row r="26" spans="7:15" x14ac:dyDescent="0.2">
      <c r="K26" t="s">
        <v>69</v>
      </c>
      <c r="L26">
        <v>4</v>
      </c>
      <c r="M26">
        <v>20</v>
      </c>
      <c r="N26">
        <v>217</v>
      </c>
      <c r="O26">
        <v>770</v>
      </c>
    </row>
    <row r="27" spans="7:15" x14ac:dyDescent="0.2">
      <c r="K27" t="s">
        <v>75</v>
      </c>
      <c r="L27">
        <f>L25*L26</f>
        <v>1080108</v>
      </c>
      <c r="M27">
        <f t="shared" ref="M27:O27" si="0">M25*M26</f>
        <v>5400540</v>
      </c>
      <c r="N27">
        <f t="shared" si="0"/>
        <v>5859000</v>
      </c>
      <c r="O27">
        <f t="shared" si="0"/>
        <v>20790000</v>
      </c>
    </row>
    <row r="30" spans="7:15" x14ac:dyDescent="0.2">
      <c r="K30" t="s">
        <v>74</v>
      </c>
      <c r="L30">
        <f>SUM(L27:O27)</f>
        <v>33129648</v>
      </c>
      <c r="M30" t="s">
        <v>76</v>
      </c>
    </row>
    <row r="31" spans="7:15" x14ac:dyDescent="0.2">
      <c r="K31" t="s">
        <v>77</v>
      </c>
      <c r="M31" t="s">
        <v>78</v>
      </c>
    </row>
  </sheetData>
  <mergeCells count="33">
    <mergeCell ref="G16:K16"/>
    <mergeCell ref="G17:K17"/>
    <mergeCell ref="G18:K18"/>
    <mergeCell ref="G19:K19"/>
    <mergeCell ref="G11:K11"/>
    <mergeCell ref="G9:K9"/>
    <mergeCell ref="G10:K10"/>
    <mergeCell ref="G12:K12"/>
    <mergeCell ref="G13:K13"/>
    <mergeCell ref="G14:K14"/>
    <mergeCell ref="A2:E2"/>
    <mergeCell ref="A14:E14"/>
    <mergeCell ref="A15:E15"/>
    <mergeCell ref="G1:K1"/>
    <mergeCell ref="G2:K2"/>
    <mergeCell ref="G3:K3"/>
    <mergeCell ref="G4:K4"/>
    <mergeCell ref="G5:K5"/>
    <mergeCell ref="G6:K6"/>
    <mergeCell ref="G7:K7"/>
    <mergeCell ref="G8:K8"/>
    <mergeCell ref="A8:E8"/>
    <mergeCell ref="A9:E9"/>
    <mergeCell ref="A10:E10"/>
    <mergeCell ref="A11:E11"/>
    <mergeCell ref="A12:E12"/>
    <mergeCell ref="A13:E13"/>
    <mergeCell ref="A1:E1"/>
    <mergeCell ref="A3:E3"/>
    <mergeCell ref="A4:E4"/>
    <mergeCell ref="A5:E5"/>
    <mergeCell ref="A6:E6"/>
    <mergeCell ref="A7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BBED1-E062-6A45-BBA8-985DBA0573D0}">
  <dimension ref="A1:E18"/>
  <sheetViews>
    <sheetView workbookViewId="0">
      <selection activeCell="K20" sqref="K20"/>
    </sheetView>
  </sheetViews>
  <sheetFormatPr baseColWidth="10" defaultRowHeight="16" x14ac:dyDescent="0.2"/>
  <sheetData>
    <row r="1" spans="1:5" x14ac:dyDescent="0.2">
      <c r="A1" t="s">
        <v>26</v>
      </c>
      <c r="B1" t="s">
        <v>27</v>
      </c>
      <c r="C1" t="s">
        <v>28</v>
      </c>
    </row>
    <row r="2" spans="1:5" x14ac:dyDescent="0.2">
      <c r="B2" t="s">
        <v>40</v>
      </c>
      <c r="C2" t="s">
        <v>41</v>
      </c>
    </row>
    <row r="3" spans="1:5" x14ac:dyDescent="0.2">
      <c r="A3" t="s">
        <v>29</v>
      </c>
      <c r="B3">
        <v>3</v>
      </c>
      <c r="C3">
        <v>6</v>
      </c>
    </row>
    <row r="4" spans="1:5" x14ac:dyDescent="0.2">
      <c r="A4" t="s">
        <v>32</v>
      </c>
      <c r="B4">
        <v>-0.25</v>
      </c>
      <c r="C4">
        <v>1</v>
      </c>
    </row>
    <row r="5" spans="1:5" x14ac:dyDescent="0.2">
      <c r="A5" t="s">
        <v>30</v>
      </c>
      <c r="B5">
        <v>2</v>
      </c>
      <c r="C5">
        <v>2</v>
      </c>
      <c r="E5" s="1" t="s">
        <v>36</v>
      </c>
    </row>
    <row r="6" spans="1:5" x14ac:dyDescent="0.2">
      <c r="A6" t="s">
        <v>31</v>
      </c>
      <c r="B6">
        <v>0.4</v>
      </c>
      <c r="C6">
        <v>0.4</v>
      </c>
      <c r="E6" s="1" t="s">
        <v>35</v>
      </c>
    </row>
    <row r="7" spans="1:5" x14ac:dyDescent="0.2">
      <c r="A7" t="s">
        <v>33</v>
      </c>
      <c r="B7">
        <v>0.5</v>
      </c>
      <c r="C7">
        <v>0.5</v>
      </c>
    </row>
    <row r="8" spans="1:5" x14ac:dyDescent="0.2">
      <c r="A8" t="s">
        <v>34</v>
      </c>
      <c r="B8">
        <v>1</v>
      </c>
      <c r="C8">
        <v>1</v>
      </c>
      <c r="E8" t="s">
        <v>39</v>
      </c>
    </row>
    <row r="14" spans="1:5" x14ac:dyDescent="0.2">
      <c r="B14" t="s">
        <v>37</v>
      </c>
      <c r="C14" t="s">
        <v>38</v>
      </c>
    </row>
    <row r="15" spans="1:5" x14ac:dyDescent="0.2">
      <c r="A15">
        <v>0</v>
      </c>
      <c r="B15">
        <f>B3</f>
        <v>3</v>
      </c>
      <c r="C15">
        <f>C3</f>
        <v>6</v>
      </c>
    </row>
    <row r="16" spans="1:5" x14ac:dyDescent="0.2">
      <c r="A16">
        <v>1</v>
      </c>
      <c r="B16">
        <f>3+ (A16*-0.25)</f>
        <v>2.75</v>
      </c>
      <c r="C16">
        <f>6+(A16*1)</f>
        <v>7</v>
      </c>
    </row>
    <row r="17" spans="1:3" x14ac:dyDescent="0.2">
      <c r="A17">
        <v>2</v>
      </c>
      <c r="B17">
        <f t="shared" ref="B17:B18" si="0">3+ (A17*-0.25)</f>
        <v>2.5</v>
      </c>
      <c r="C17">
        <f t="shared" ref="C17:C18" si="1">6+(A17*1)</f>
        <v>8</v>
      </c>
    </row>
    <row r="18" spans="1:3" x14ac:dyDescent="0.2">
      <c r="A18">
        <v>3</v>
      </c>
      <c r="B18">
        <f t="shared" si="0"/>
        <v>2.25</v>
      </c>
      <c r="C18">
        <f t="shared" si="1"/>
        <v>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963B6-F2A5-E849-8B5D-A6C4543E9FCC}">
  <dimension ref="A1:C10"/>
  <sheetViews>
    <sheetView workbookViewId="0">
      <selection activeCell="E8" sqref="E8"/>
    </sheetView>
  </sheetViews>
  <sheetFormatPr baseColWidth="10" defaultRowHeight="16" x14ac:dyDescent="0.2"/>
  <sheetData>
    <row r="1" spans="1:3" x14ac:dyDescent="0.2">
      <c r="A1" t="s">
        <v>11</v>
      </c>
      <c r="C1" t="s">
        <v>12</v>
      </c>
    </row>
    <row r="2" spans="1:3" x14ac:dyDescent="0.2">
      <c r="A2" t="s">
        <v>13</v>
      </c>
      <c r="C2" t="s">
        <v>16</v>
      </c>
    </row>
    <row r="3" spans="1:3" x14ac:dyDescent="0.2">
      <c r="C3" t="s">
        <v>22</v>
      </c>
    </row>
    <row r="4" spans="1:3" x14ac:dyDescent="0.2">
      <c r="C4" t="s">
        <v>17</v>
      </c>
    </row>
    <row r="5" spans="1:3" x14ac:dyDescent="0.2">
      <c r="A5" t="s">
        <v>15</v>
      </c>
      <c r="C5" t="s">
        <v>23</v>
      </c>
    </row>
    <row r="6" spans="1:3" x14ac:dyDescent="0.2">
      <c r="C6" t="s">
        <v>25</v>
      </c>
    </row>
    <row r="7" spans="1:3" x14ac:dyDescent="0.2">
      <c r="C7" t="s">
        <v>24</v>
      </c>
    </row>
    <row r="8" spans="1:3" x14ac:dyDescent="0.2">
      <c r="A8" t="s">
        <v>18</v>
      </c>
      <c r="C8" t="s">
        <v>19</v>
      </c>
    </row>
    <row r="9" spans="1:3" x14ac:dyDescent="0.2">
      <c r="C9" t="s">
        <v>20</v>
      </c>
    </row>
    <row r="10" spans="1:3" x14ac:dyDescent="0.2">
      <c r="C10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Consistent</vt:lpstr>
      <vt:lpstr>Changing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Kamis</dc:creator>
  <cp:lastModifiedBy>Christina Kamis</cp:lastModifiedBy>
  <dcterms:created xsi:type="dcterms:W3CDTF">2020-09-04T14:55:52Z</dcterms:created>
  <dcterms:modified xsi:type="dcterms:W3CDTF">2020-10-23T15:38:24Z</dcterms:modified>
</cp:coreProperties>
</file>