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penserver\domains\mega645\"/>
    </mc:Choice>
  </mc:AlternateContent>
  <bookViews>
    <workbookView xWindow="0" yWindow="0" windowWidth="24000" windowHeight="9630"/>
  </bookViews>
  <sheets>
    <sheet name="KETQUA" sheetId="1" r:id="rId1"/>
    <sheet name="Sheet1" sheetId="6" r:id="rId2"/>
    <sheet name="THONGKE" sheetId="2" r:id="rId3"/>
    <sheet name="TRANG" sheetId="4" r:id="rId4"/>
    <sheet name="MAX" sheetId="3" r:id="rId5"/>
    <sheet name="VISION" sheetId="5" r:id="rId6"/>
  </sheets>
  <definedNames>
    <definedName name="_xlnm._FilterDatabase" localSheetId="2" hidden="1">THONGKE!$A$1:$R$46</definedName>
    <definedName name="_xlnm._FilterDatabase" localSheetId="3" hidden="1">TRANG!$A$1:$R$46</definedName>
  </definedNames>
  <calcPr calcId="162913"/>
</workbook>
</file>

<file path=xl/calcChain.xml><?xml version="1.0" encoding="utf-8"?>
<calcChain xmlns="http://schemas.openxmlformats.org/spreadsheetml/2006/main">
  <c r="M78" i="1" l="1"/>
  <c r="N78" i="1" s="1"/>
  <c r="M79" i="1"/>
  <c r="N79" i="1" s="1"/>
  <c r="M80" i="1"/>
  <c r="O80" i="1" s="1"/>
  <c r="N80" i="1" l="1"/>
  <c r="O79" i="1"/>
  <c r="Q80" i="1"/>
  <c r="P80" i="1"/>
  <c r="Q79" i="1"/>
  <c r="Q78" i="1"/>
  <c r="P79" i="1"/>
  <c r="P78" i="1"/>
  <c r="O78" i="1"/>
  <c r="M77" i="1"/>
  <c r="O77" i="1" s="1"/>
  <c r="N77" i="1" l="1"/>
  <c r="Q77" i="1"/>
  <c r="P77" i="1"/>
  <c r="M75" i="1"/>
  <c r="N75" i="1" s="1"/>
  <c r="M76" i="1"/>
  <c r="N76" i="1" s="1"/>
  <c r="Q76" i="1" l="1"/>
  <c r="P76" i="1"/>
  <c r="Q75" i="1"/>
  <c r="O76" i="1"/>
  <c r="P75" i="1"/>
  <c r="O75" i="1"/>
  <c r="M74" i="1"/>
  <c r="N74" i="1" s="1"/>
  <c r="M72" i="1"/>
  <c r="N72" i="1" s="1"/>
  <c r="M73" i="1"/>
  <c r="N73" i="1" s="1"/>
  <c r="Q74" i="1" l="1"/>
  <c r="O74" i="1"/>
  <c r="P74" i="1"/>
  <c r="Q73" i="1"/>
  <c r="P73" i="1"/>
  <c r="Q72" i="1"/>
  <c r="O73" i="1"/>
  <c r="P72" i="1"/>
  <c r="O72" i="1"/>
  <c r="M71" i="1"/>
  <c r="P71" i="1" s="1"/>
  <c r="M70" i="1"/>
  <c r="O70" i="1" s="1"/>
  <c r="Q70" i="1"/>
  <c r="N70" i="1" l="1"/>
  <c r="Q71" i="1"/>
  <c r="O71" i="1"/>
  <c r="P70" i="1"/>
  <c r="N71" i="1"/>
  <c r="M69" i="1"/>
  <c r="N69" i="1" s="1"/>
  <c r="Q69" i="1" l="1"/>
  <c r="P69" i="1"/>
  <c r="O69" i="1"/>
  <c r="M68" i="1"/>
  <c r="N68" i="1" s="1"/>
  <c r="Q68" i="1" l="1"/>
  <c r="O68" i="1"/>
  <c r="P68" i="1"/>
  <c r="M67" i="1"/>
  <c r="O67" i="1" s="1"/>
  <c r="P67" i="1" l="1"/>
  <c r="N67" i="1"/>
  <c r="Q67" i="1"/>
  <c r="M64" i="1"/>
  <c r="Q64" i="1" s="1"/>
  <c r="M65" i="1"/>
  <c r="O65" i="1" s="1"/>
  <c r="M66" i="1"/>
  <c r="O66" i="1" s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M63" i="1"/>
  <c r="Q63" i="1" s="1"/>
  <c r="M62" i="1"/>
  <c r="Q62" i="1" s="1"/>
  <c r="M61" i="1"/>
  <c r="Q61" i="1" s="1"/>
  <c r="M60" i="1"/>
  <c r="N60" i="1" s="1"/>
  <c r="N59" i="1"/>
  <c r="M59" i="1"/>
  <c r="O59" i="1" s="1"/>
  <c r="M58" i="1"/>
  <c r="P58" i="1" s="1"/>
  <c r="M57" i="1"/>
  <c r="Q57" i="1" s="1"/>
  <c r="M56" i="1"/>
  <c r="N56" i="1" s="1"/>
  <c r="M55" i="1"/>
  <c r="O55" i="1" s="1"/>
  <c r="M54" i="1"/>
  <c r="P54" i="1" s="1"/>
  <c r="M53" i="1"/>
  <c r="Q53" i="1" s="1"/>
  <c r="M52" i="1"/>
  <c r="N52" i="1" s="1"/>
  <c r="M51" i="1"/>
  <c r="O51" i="1" s="1"/>
  <c r="M50" i="1"/>
  <c r="P50" i="1" s="1"/>
  <c r="M49" i="1"/>
  <c r="Q49" i="1" s="1"/>
  <c r="M48" i="1"/>
  <c r="N48" i="1" s="1"/>
  <c r="M47" i="1"/>
  <c r="O47" i="1" s="1"/>
  <c r="M46" i="1"/>
  <c r="P46" i="1" s="1"/>
  <c r="M45" i="1"/>
  <c r="Q45" i="1" s="1"/>
  <c r="M44" i="1"/>
  <c r="N44" i="1" s="1"/>
  <c r="M43" i="1"/>
  <c r="O43" i="1" s="1"/>
  <c r="M42" i="1"/>
  <c r="Q42" i="1" s="1"/>
  <c r="M41" i="1"/>
  <c r="N41" i="1" s="1"/>
  <c r="M40" i="1"/>
  <c r="P40" i="1" s="1"/>
  <c r="M39" i="1"/>
  <c r="Q39" i="1" s="1"/>
  <c r="M38" i="1"/>
  <c r="Q38" i="1" s="1"/>
  <c r="M37" i="1"/>
  <c r="N37" i="1" s="1"/>
  <c r="M36" i="1"/>
  <c r="P36" i="1" s="1"/>
  <c r="M35" i="1"/>
  <c r="Q35" i="1" s="1"/>
  <c r="M34" i="1"/>
  <c r="Q34" i="1" s="1"/>
  <c r="M33" i="1"/>
  <c r="N33" i="1" s="1"/>
  <c r="M32" i="1"/>
  <c r="P32" i="1" s="1"/>
  <c r="M31" i="1"/>
  <c r="Q31" i="1" s="1"/>
  <c r="M30" i="1"/>
  <c r="Q30" i="1" s="1"/>
  <c r="M29" i="1"/>
  <c r="N29" i="1" s="1"/>
  <c r="M28" i="1"/>
  <c r="P28" i="1" s="1"/>
  <c r="M27" i="1"/>
  <c r="Q27" i="1" s="1"/>
  <c r="M26" i="1"/>
  <c r="Q26" i="1" s="1"/>
  <c r="M25" i="1"/>
  <c r="N25" i="1" s="1"/>
  <c r="M24" i="1"/>
  <c r="P24" i="1" s="1"/>
  <c r="M23" i="1"/>
  <c r="Q23" i="1" s="1"/>
  <c r="M22" i="1"/>
  <c r="Q22" i="1" s="1"/>
  <c r="M21" i="1"/>
  <c r="N21" i="1" s="1"/>
  <c r="M20" i="1"/>
  <c r="P20" i="1" s="1"/>
  <c r="M19" i="1"/>
  <c r="Q19" i="1" s="1"/>
  <c r="M18" i="1"/>
  <c r="Q18" i="1" s="1"/>
  <c r="M17" i="1"/>
  <c r="N17" i="1" s="1"/>
  <c r="M16" i="1"/>
  <c r="P16" i="1" s="1"/>
  <c r="M15" i="1"/>
  <c r="Q15" i="1" s="1"/>
  <c r="M14" i="1"/>
  <c r="Q14" i="1" s="1"/>
  <c r="M13" i="1"/>
  <c r="N13" i="1" s="1"/>
  <c r="M12" i="1"/>
  <c r="P12" i="1" s="1"/>
  <c r="M11" i="1"/>
  <c r="Q11" i="1" s="1"/>
  <c r="M10" i="1"/>
  <c r="Q10" i="1" s="1"/>
  <c r="M9" i="1"/>
  <c r="N9" i="1" s="1"/>
  <c r="M8" i="1"/>
  <c r="P8" i="1" s="1"/>
  <c r="M7" i="1"/>
  <c r="Q7" i="1" s="1"/>
  <c r="M6" i="1"/>
  <c r="Q6" i="1" s="1"/>
  <c r="M5" i="1"/>
  <c r="N5" i="1" s="1"/>
  <c r="M4" i="1"/>
  <c r="P4" i="1" s="1"/>
  <c r="M3" i="1"/>
  <c r="Q3" i="1" s="1"/>
  <c r="B1" i="3" l="1"/>
  <c r="O6" i="1"/>
  <c r="O9" i="1"/>
  <c r="O38" i="1"/>
  <c r="O41" i="1"/>
  <c r="O22" i="1"/>
  <c r="O25" i="1"/>
  <c r="O14" i="1"/>
  <c r="O17" i="1"/>
  <c r="O30" i="1"/>
  <c r="O33" i="1"/>
  <c r="N61" i="1"/>
  <c r="P64" i="1"/>
  <c r="O5" i="1"/>
  <c r="O13" i="1"/>
  <c r="O21" i="1"/>
  <c r="O29" i="1"/>
  <c r="D8" i="2" s="1"/>
  <c r="I8" i="2" s="1"/>
  <c r="O37" i="1"/>
  <c r="O49" i="1"/>
  <c r="P59" i="1"/>
  <c r="P61" i="1"/>
  <c r="E43" i="2" s="1"/>
  <c r="J43" i="2" s="1"/>
  <c r="N66" i="1"/>
  <c r="P5" i="1"/>
  <c r="P13" i="1"/>
  <c r="P21" i="1"/>
  <c r="P29" i="1"/>
  <c r="P37" i="1"/>
  <c r="N64" i="1"/>
  <c r="N62" i="1"/>
  <c r="P66" i="1"/>
  <c r="O18" i="1"/>
  <c r="O53" i="1"/>
  <c r="N6" i="1"/>
  <c r="N7" i="1"/>
  <c r="P9" i="1"/>
  <c r="P10" i="1"/>
  <c r="N14" i="1"/>
  <c r="C30" i="2" s="1"/>
  <c r="N15" i="1"/>
  <c r="P17" i="1"/>
  <c r="P18" i="1"/>
  <c r="N22" i="1"/>
  <c r="C42" i="2" s="1"/>
  <c r="N23" i="1"/>
  <c r="P25" i="1"/>
  <c r="P26" i="1"/>
  <c r="N30" i="1"/>
  <c r="N31" i="1"/>
  <c r="P33" i="1"/>
  <c r="P34" i="1"/>
  <c r="N38" i="1"/>
  <c r="N39" i="1"/>
  <c r="P41" i="1"/>
  <c r="P42" i="1"/>
  <c r="O44" i="1"/>
  <c r="P45" i="1"/>
  <c r="N47" i="1"/>
  <c r="N49" i="1"/>
  <c r="N50" i="1"/>
  <c r="O52" i="1"/>
  <c r="P53" i="1"/>
  <c r="N55" i="1"/>
  <c r="Q56" i="1"/>
  <c r="P57" i="1"/>
  <c r="O60" i="1"/>
  <c r="O61" i="1"/>
  <c r="O62" i="1"/>
  <c r="N65" i="1"/>
  <c r="O64" i="1"/>
  <c r="Q66" i="1"/>
  <c r="P60" i="1"/>
  <c r="Q65" i="1"/>
  <c r="N3" i="1"/>
  <c r="P6" i="1"/>
  <c r="N10" i="1"/>
  <c r="N11" i="1"/>
  <c r="P14" i="1"/>
  <c r="N18" i="1"/>
  <c r="N19" i="1"/>
  <c r="C44" i="2" s="1"/>
  <c r="P22" i="1"/>
  <c r="N26" i="1"/>
  <c r="N27" i="1"/>
  <c r="P30" i="1"/>
  <c r="N34" i="1"/>
  <c r="N35" i="1"/>
  <c r="P38" i="1"/>
  <c r="N42" i="1"/>
  <c r="N43" i="1"/>
  <c r="N45" i="1"/>
  <c r="N46" i="1"/>
  <c r="O48" i="1"/>
  <c r="P49" i="1"/>
  <c r="N51" i="1"/>
  <c r="N53" i="1"/>
  <c r="N54" i="1"/>
  <c r="O56" i="1"/>
  <c r="N57" i="1"/>
  <c r="N58" i="1"/>
  <c r="N63" i="1"/>
  <c r="P65" i="1"/>
  <c r="O10" i="1"/>
  <c r="O26" i="1"/>
  <c r="O34" i="1"/>
  <c r="O42" i="1"/>
  <c r="O45" i="1"/>
  <c r="P56" i="1"/>
  <c r="O57" i="1"/>
  <c r="D23" i="2" s="1"/>
  <c r="I23" i="2" s="1"/>
  <c r="O58" i="1"/>
  <c r="Q20" i="1"/>
  <c r="Q32" i="1"/>
  <c r="O7" i="1"/>
  <c r="N8" i="1"/>
  <c r="Q9" i="1"/>
  <c r="O11" i="1"/>
  <c r="N12" i="1"/>
  <c r="Q13" i="1"/>
  <c r="O15" i="1"/>
  <c r="N16" i="1"/>
  <c r="Q17" i="1"/>
  <c r="M30" i="2" s="1"/>
  <c r="O19" i="1"/>
  <c r="N20" i="1"/>
  <c r="Q21" i="1"/>
  <c r="O23" i="1"/>
  <c r="N24" i="1"/>
  <c r="Q25" i="1"/>
  <c r="O27" i="1"/>
  <c r="N28" i="1"/>
  <c r="Q29" i="1"/>
  <c r="O31" i="1"/>
  <c r="N32" i="1"/>
  <c r="Q33" i="1"/>
  <c r="O35" i="1"/>
  <c r="N36" i="1"/>
  <c r="Q37" i="1"/>
  <c r="F46" i="2" s="1"/>
  <c r="K46" i="2" s="1"/>
  <c r="O39" i="1"/>
  <c r="N40" i="1"/>
  <c r="Q41" i="1"/>
  <c r="P43" i="1"/>
  <c r="P44" i="1"/>
  <c r="O46" i="1"/>
  <c r="P47" i="1"/>
  <c r="E8" i="2" s="1"/>
  <c r="J8" i="2" s="1"/>
  <c r="P48" i="1"/>
  <c r="O50" i="1"/>
  <c r="P51" i="1"/>
  <c r="P52" i="1"/>
  <c r="O54" i="1"/>
  <c r="D10" i="2" s="1"/>
  <c r="I10" i="2" s="1"/>
  <c r="P55" i="1"/>
  <c r="Q8" i="1"/>
  <c r="Q16" i="1"/>
  <c r="Q24" i="1"/>
  <c r="Q28" i="1"/>
  <c r="Q36" i="1"/>
  <c r="Q40" i="1"/>
  <c r="O3" i="1"/>
  <c r="N4" i="1"/>
  <c r="Q5" i="1"/>
  <c r="P3" i="1"/>
  <c r="O4" i="1"/>
  <c r="P7" i="1"/>
  <c r="O8" i="1"/>
  <c r="P11" i="1"/>
  <c r="O12" i="1"/>
  <c r="P15" i="1"/>
  <c r="E5" i="2" s="1"/>
  <c r="J5" i="2" s="1"/>
  <c r="O16" i="1"/>
  <c r="P19" i="1"/>
  <c r="O20" i="1"/>
  <c r="P23" i="1"/>
  <c r="O24" i="1"/>
  <c r="P27" i="1"/>
  <c r="O28" i="1"/>
  <c r="P31" i="1"/>
  <c r="E30" i="2" s="1"/>
  <c r="J30" i="2" s="1"/>
  <c r="O32" i="1"/>
  <c r="P35" i="1"/>
  <c r="O36" i="1"/>
  <c r="P39" i="1"/>
  <c r="O40" i="1"/>
  <c r="Q43" i="1"/>
  <c r="Q44" i="1"/>
  <c r="Q46" i="1"/>
  <c r="Q47" i="1"/>
  <c r="Q48" i="1"/>
  <c r="Q50" i="1"/>
  <c r="Q51" i="1"/>
  <c r="Q52" i="1"/>
  <c r="Q54" i="1"/>
  <c r="M44" i="2" s="1"/>
  <c r="Q55" i="1"/>
  <c r="Q58" i="1"/>
  <c r="Q59" i="1"/>
  <c r="Q60" i="1"/>
  <c r="Q4" i="1"/>
  <c r="E2" i="2"/>
  <c r="Q12" i="1"/>
  <c r="D13" i="2"/>
  <c r="I13" i="2" s="1"/>
  <c r="P62" i="1"/>
  <c r="O63" i="1"/>
  <c r="P63" i="1"/>
  <c r="M15" i="2" l="1"/>
  <c r="M18" i="2"/>
  <c r="E10" i="2"/>
  <c r="J10" i="2" s="1"/>
  <c r="C10" i="2"/>
  <c r="E18" i="2"/>
  <c r="J18" i="2" s="1"/>
  <c r="C38" i="2"/>
  <c r="C39" i="2"/>
  <c r="C3" i="2"/>
  <c r="C27" i="2"/>
  <c r="C28" i="2"/>
  <c r="E42" i="2"/>
  <c r="J42" i="2" s="1"/>
  <c r="C46" i="2"/>
  <c r="C19" i="2"/>
  <c r="C15" i="2"/>
  <c r="C31" i="2"/>
  <c r="D6" i="2"/>
  <c r="I6" i="2" s="1"/>
  <c r="D42" i="2"/>
  <c r="I42" i="2" s="1"/>
  <c r="C41" i="2"/>
  <c r="C25" i="2"/>
  <c r="E7" i="2"/>
  <c r="J7" i="2" s="1"/>
  <c r="E19" i="2"/>
  <c r="J19" i="2" s="1"/>
  <c r="D26" i="2"/>
  <c r="I26" i="2" s="1"/>
  <c r="D22" i="2"/>
  <c r="I22" i="2" s="1"/>
  <c r="E29" i="2"/>
  <c r="J29" i="2" s="1"/>
  <c r="C9" i="2"/>
  <c r="E35" i="2"/>
  <c r="J35" i="2" s="1"/>
  <c r="D18" i="2"/>
  <c r="I18" i="2" s="1"/>
  <c r="C32" i="2"/>
  <c r="C12" i="2"/>
  <c r="H12" i="2" s="1"/>
  <c r="C23" i="2"/>
  <c r="F41" i="2"/>
  <c r="K41" i="2" s="1"/>
  <c r="D19" i="2"/>
  <c r="I19" i="2" s="1"/>
  <c r="D36" i="2"/>
  <c r="I36" i="2" s="1"/>
  <c r="E25" i="2"/>
  <c r="J25" i="2" s="1"/>
  <c r="C17" i="2"/>
  <c r="F23" i="2"/>
  <c r="K23" i="2" s="1"/>
  <c r="C6" i="2"/>
  <c r="H6" i="2" s="1"/>
  <c r="C14" i="2"/>
  <c r="D2" i="2"/>
  <c r="F11" i="2"/>
  <c r="K11" i="2" s="1"/>
  <c r="E21" i="2"/>
  <c r="J21" i="2" s="1"/>
  <c r="C24" i="2"/>
  <c r="H24" i="2" s="1"/>
  <c r="F27" i="2"/>
  <c r="K27" i="2" s="1"/>
  <c r="M23" i="2"/>
  <c r="O23" i="2" s="1"/>
  <c r="D35" i="2"/>
  <c r="I35" i="2" s="1"/>
  <c r="D4" i="2"/>
  <c r="I4" i="2" s="1"/>
  <c r="C4" i="2"/>
  <c r="M24" i="2"/>
  <c r="M3" i="2"/>
  <c r="E33" i="2"/>
  <c r="J33" i="2" s="1"/>
  <c r="D21" i="2"/>
  <c r="I21" i="2" s="1"/>
  <c r="C20" i="2"/>
  <c r="F10" i="2"/>
  <c r="K10" i="2" s="1"/>
  <c r="F17" i="2"/>
  <c r="K17" i="2" s="1"/>
  <c r="E26" i="2"/>
  <c r="J26" i="2" s="1"/>
  <c r="E6" i="2"/>
  <c r="J6" i="2" s="1"/>
  <c r="M6" i="2"/>
  <c r="O6" i="2" s="1"/>
  <c r="C29" i="2"/>
  <c r="H29" i="2" s="1"/>
  <c r="M14" i="2"/>
  <c r="D31" i="2"/>
  <c r="I31" i="2" s="1"/>
  <c r="D15" i="2"/>
  <c r="I15" i="2" s="1"/>
  <c r="M9" i="2"/>
  <c r="C40" i="2"/>
  <c r="H40" i="2" s="1"/>
  <c r="F44" i="2"/>
  <c r="K44" i="2" s="1"/>
  <c r="D29" i="2"/>
  <c r="I29" i="2" s="1"/>
  <c r="D32" i="2"/>
  <c r="I32" i="2" s="1"/>
  <c r="M11" i="2"/>
  <c r="E4" i="2"/>
  <c r="J4" i="2" s="1"/>
  <c r="D41" i="2"/>
  <c r="I41" i="2" s="1"/>
  <c r="E13" i="2"/>
  <c r="J13" i="2" s="1"/>
  <c r="E22" i="2"/>
  <c r="J22" i="2" s="1"/>
  <c r="D9" i="2"/>
  <c r="I9" i="2" s="1"/>
  <c r="E31" i="2"/>
  <c r="J31" i="2" s="1"/>
  <c r="F31" i="2"/>
  <c r="K31" i="2" s="1"/>
  <c r="H17" i="2"/>
  <c r="Q23" i="2"/>
  <c r="N3" i="2"/>
  <c r="N44" i="2"/>
  <c r="H32" i="2"/>
  <c r="H19" i="2"/>
  <c r="H3" i="2"/>
  <c r="M12" i="2"/>
  <c r="F12" i="2"/>
  <c r="K12" i="2" s="1"/>
  <c r="F35" i="2"/>
  <c r="K35" i="2" s="1"/>
  <c r="M32" i="2"/>
  <c r="M35" i="2"/>
  <c r="F32" i="2"/>
  <c r="K32" i="2" s="1"/>
  <c r="M29" i="2"/>
  <c r="F29" i="2"/>
  <c r="K29" i="2" s="1"/>
  <c r="C22" i="2"/>
  <c r="M41" i="2"/>
  <c r="F37" i="2"/>
  <c r="K37" i="2" s="1"/>
  <c r="E12" i="2"/>
  <c r="J12" i="2" s="1"/>
  <c r="H9" i="2"/>
  <c r="H28" i="2"/>
  <c r="H20" i="2"/>
  <c r="P30" i="2"/>
  <c r="N30" i="2"/>
  <c r="F18" i="2"/>
  <c r="K18" i="2" s="1"/>
  <c r="J2" i="2"/>
  <c r="E27" i="2"/>
  <c r="J27" i="2" s="1"/>
  <c r="E23" i="2"/>
  <c r="J23" i="2" s="1"/>
  <c r="E28" i="2"/>
  <c r="J28" i="2" s="1"/>
  <c r="E17" i="2"/>
  <c r="J17" i="2" s="1"/>
  <c r="E24" i="2"/>
  <c r="J24" i="2" s="1"/>
  <c r="E45" i="2"/>
  <c r="J45" i="2" s="1"/>
  <c r="E44" i="2"/>
  <c r="J44" i="2" s="1"/>
  <c r="E40" i="2"/>
  <c r="J40" i="2" s="1"/>
  <c r="E37" i="2"/>
  <c r="J37" i="2" s="1"/>
  <c r="E11" i="2"/>
  <c r="J11" i="2" s="1"/>
  <c r="E46" i="2"/>
  <c r="J46" i="2" s="1"/>
  <c r="E38" i="2"/>
  <c r="J38" i="2" s="1"/>
  <c r="E34" i="2"/>
  <c r="J34" i="2" s="1"/>
  <c r="E3" i="2"/>
  <c r="J3" i="2" s="1"/>
  <c r="D46" i="2"/>
  <c r="I46" i="2" s="1"/>
  <c r="D38" i="2"/>
  <c r="I38" i="2" s="1"/>
  <c r="D3" i="2"/>
  <c r="I3" i="2" s="1"/>
  <c r="D34" i="2"/>
  <c r="I34" i="2" s="1"/>
  <c r="D14" i="2"/>
  <c r="I14" i="2" s="1"/>
  <c r="E32" i="2"/>
  <c r="J32" i="2" s="1"/>
  <c r="D27" i="2"/>
  <c r="I27" i="2" s="1"/>
  <c r="F26" i="2"/>
  <c r="K26" i="2" s="1"/>
  <c r="M26" i="2"/>
  <c r="F25" i="2"/>
  <c r="K25" i="2" s="1"/>
  <c r="M25" i="2"/>
  <c r="E41" i="2"/>
  <c r="J41" i="2" s="1"/>
  <c r="D45" i="2"/>
  <c r="I45" i="2" s="1"/>
  <c r="D37" i="2"/>
  <c r="I37" i="2" s="1"/>
  <c r="D44" i="2"/>
  <c r="I44" i="2" s="1"/>
  <c r="D40" i="2"/>
  <c r="I40" i="2" s="1"/>
  <c r="D11" i="2"/>
  <c r="I11" i="2" s="1"/>
  <c r="C16" i="2"/>
  <c r="C7" i="2"/>
  <c r="H44" i="2"/>
  <c r="M10" i="2"/>
  <c r="F30" i="2"/>
  <c r="K30" i="2" s="1"/>
  <c r="M38" i="2"/>
  <c r="C26" i="2"/>
  <c r="F24" i="2"/>
  <c r="K24" i="2" s="1"/>
  <c r="M31" i="2"/>
  <c r="F39" i="2"/>
  <c r="K39" i="2" s="1"/>
  <c r="F45" i="2"/>
  <c r="K45" i="2" s="1"/>
  <c r="M45" i="2"/>
  <c r="E20" i="2"/>
  <c r="J20" i="2" s="1"/>
  <c r="P18" i="2"/>
  <c r="O18" i="2"/>
  <c r="H15" i="2"/>
  <c r="C43" i="2"/>
  <c r="C33" i="2"/>
  <c r="C5" i="2"/>
  <c r="O15" i="2"/>
  <c r="N15" i="2"/>
  <c r="M34" i="2"/>
  <c r="M17" i="2"/>
  <c r="H10" i="2"/>
  <c r="G10" i="2"/>
  <c r="L10" i="2" s="1"/>
  <c r="I2" i="2"/>
  <c r="M27" i="2"/>
  <c r="H42" i="2"/>
  <c r="H39" i="2"/>
  <c r="C36" i="2"/>
  <c r="H14" i="2"/>
  <c r="H38" i="2"/>
  <c r="M42" i="2"/>
  <c r="D33" i="2"/>
  <c r="I33" i="2" s="1"/>
  <c r="D43" i="2"/>
  <c r="I43" i="2" s="1"/>
  <c r="D12" i="2"/>
  <c r="I12" i="2" s="1"/>
  <c r="D20" i="2"/>
  <c r="I20" i="2" s="1"/>
  <c r="H27" i="2"/>
  <c r="D30" i="2"/>
  <c r="I30" i="2" s="1"/>
  <c r="F20" i="2"/>
  <c r="K20" i="2" s="1"/>
  <c r="M20" i="2"/>
  <c r="E39" i="2"/>
  <c r="J39" i="2" s="1"/>
  <c r="E36" i="2"/>
  <c r="J36" i="2" s="1"/>
  <c r="E9" i="2"/>
  <c r="J9" i="2" s="1"/>
  <c r="E14" i="2"/>
  <c r="J14" i="2" s="1"/>
  <c r="E15" i="2"/>
  <c r="J15" i="2" s="1"/>
  <c r="F43" i="2"/>
  <c r="K43" i="2" s="1"/>
  <c r="M43" i="2"/>
  <c r="F33" i="2"/>
  <c r="K33" i="2" s="1"/>
  <c r="M33" i="2"/>
  <c r="F5" i="2"/>
  <c r="K5" i="2" s="1"/>
  <c r="M5" i="2"/>
  <c r="C37" i="2"/>
  <c r="F6" i="2"/>
  <c r="K6" i="2" s="1"/>
  <c r="F36" i="2"/>
  <c r="K36" i="2" s="1"/>
  <c r="E16" i="2"/>
  <c r="J16" i="2" s="1"/>
  <c r="C8" i="2"/>
  <c r="F3" i="2"/>
  <c r="K3" i="2" s="1"/>
  <c r="M46" i="2"/>
  <c r="H25" i="2"/>
  <c r="M37" i="2"/>
  <c r="M40" i="2"/>
  <c r="C2" i="2"/>
  <c r="D5" i="2"/>
  <c r="I5" i="2" s="1"/>
  <c r="D16" i="2"/>
  <c r="I16" i="2" s="1"/>
  <c r="D7" i="2"/>
  <c r="I7" i="2" s="1"/>
  <c r="H4" i="2"/>
  <c r="H23" i="2"/>
  <c r="G23" i="2"/>
  <c r="L23" i="2" s="1"/>
  <c r="H31" i="2"/>
  <c r="C34" i="2"/>
  <c r="C18" i="2"/>
  <c r="D25" i="2"/>
  <c r="I25" i="2" s="1"/>
  <c r="H41" i="2"/>
  <c r="H30" i="2"/>
  <c r="F16" i="2"/>
  <c r="K16" i="2" s="1"/>
  <c r="F7" i="2"/>
  <c r="K7" i="2" s="1"/>
  <c r="M16" i="2"/>
  <c r="M7" i="2"/>
  <c r="F4" i="2"/>
  <c r="K4" i="2" s="1"/>
  <c r="M4" i="2"/>
  <c r="H46" i="2"/>
  <c r="F13" i="2"/>
  <c r="K13" i="2" s="1"/>
  <c r="M13" i="2"/>
  <c r="F42" i="2"/>
  <c r="K42" i="2" s="1"/>
  <c r="M19" i="2"/>
  <c r="M2" i="2"/>
  <c r="F19" i="2"/>
  <c r="K19" i="2" s="1"/>
  <c r="F2" i="2"/>
  <c r="D39" i="2"/>
  <c r="I39" i="2" s="1"/>
  <c r="D28" i="2"/>
  <c r="I28" i="2" s="1"/>
  <c r="D24" i="2"/>
  <c r="I24" i="2" s="1"/>
  <c r="D17" i="2"/>
  <c r="I17" i="2" s="1"/>
  <c r="F21" i="2"/>
  <c r="K21" i="2" s="1"/>
  <c r="M21" i="2"/>
  <c r="F22" i="2"/>
  <c r="K22" i="2" s="1"/>
  <c r="M22" i="2"/>
  <c r="F8" i="2"/>
  <c r="K8" i="2" s="1"/>
  <c r="M8" i="2"/>
  <c r="C13" i="2"/>
  <c r="C11" i="2"/>
  <c r="C45" i="2"/>
  <c r="M36" i="2"/>
  <c r="F14" i="2"/>
  <c r="K14" i="2" s="1"/>
  <c r="F15" i="2"/>
  <c r="K15" i="2" s="1"/>
  <c r="C21" i="2"/>
  <c r="F34" i="2"/>
  <c r="K34" i="2" s="1"/>
  <c r="F38" i="2"/>
  <c r="K38" i="2" s="1"/>
  <c r="C35" i="2"/>
  <c r="F28" i="2"/>
  <c r="K28" i="2" s="1"/>
  <c r="M28" i="2"/>
  <c r="M39" i="2"/>
  <c r="F40" i="2"/>
  <c r="K40" i="2" s="1"/>
  <c r="F9" i="2"/>
  <c r="K9" i="2" s="1"/>
  <c r="Q44" i="2" l="1"/>
  <c r="G46" i="2"/>
  <c r="L46" i="2" s="1"/>
  <c r="Q18" i="2"/>
  <c r="N6" i="2"/>
  <c r="G31" i="2"/>
  <c r="L31" i="2" s="1"/>
  <c r="N9" i="2"/>
  <c r="N14" i="2"/>
  <c r="N24" i="2"/>
  <c r="B12" i="3"/>
  <c r="B3" i="3"/>
  <c r="B5" i="3"/>
  <c r="B2" i="3"/>
  <c r="B9" i="3"/>
  <c r="B8" i="3"/>
  <c r="B4" i="3"/>
  <c r="N23" i="2"/>
  <c r="Q11" i="2"/>
  <c r="P6" i="2"/>
  <c r="O9" i="2"/>
  <c r="G41" i="2"/>
  <c r="L41" i="2" s="1"/>
  <c r="P44" i="2"/>
  <c r="O44" i="2"/>
  <c r="Q15" i="2"/>
  <c r="O3" i="2"/>
  <c r="Q3" i="2"/>
  <c r="P3" i="2"/>
  <c r="Q30" i="2"/>
  <c r="P15" i="2"/>
  <c r="O30" i="2"/>
  <c r="G27" i="2"/>
  <c r="L27" i="2" s="1"/>
  <c r="G30" i="2"/>
  <c r="G44" i="2"/>
  <c r="H35" i="2"/>
  <c r="G35" i="2"/>
  <c r="L35" i="2" s="1"/>
  <c r="H11" i="2"/>
  <c r="G11" i="2"/>
  <c r="N22" i="2"/>
  <c r="Q22" i="2"/>
  <c r="P22" i="2"/>
  <c r="O22" i="2"/>
  <c r="K2" i="2"/>
  <c r="B10" i="3" s="1"/>
  <c r="P16" i="2"/>
  <c r="O16" i="2"/>
  <c r="R16" i="2"/>
  <c r="N16" i="2"/>
  <c r="Q16" i="2"/>
  <c r="H18" i="2"/>
  <c r="G18" i="2"/>
  <c r="Q40" i="2"/>
  <c r="P40" i="2"/>
  <c r="O40" i="2"/>
  <c r="N40" i="2"/>
  <c r="P46" i="2"/>
  <c r="O46" i="2"/>
  <c r="N46" i="2"/>
  <c r="Q46" i="2"/>
  <c r="H36" i="2"/>
  <c r="G36" i="2"/>
  <c r="L36" i="2" s="1"/>
  <c r="G42" i="2"/>
  <c r="L42" i="2" s="1"/>
  <c r="G15" i="2"/>
  <c r="O38" i="2"/>
  <c r="R38" i="2"/>
  <c r="N38" i="2"/>
  <c r="Q38" i="2"/>
  <c r="P38" i="2"/>
  <c r="G28" i="2"/>
  <c r="L28" i="2" s="1"/>
  <c r="G40" i="2"/>
  <c r="L40" i="2" s="1"/>
  <c r="G3" i="2"/>
  <c r="Q9" i="2"/>
  <c r="G24" i="2"/>
  <c r="R23" i="2"/>
  <c r="N39" i="2"/>
  <c r="Q39" i="2"/>
  <c r="P39" i="2"/>
  <c r="O39" i="2"/>
  <c r="G13" i="2"/>
  <c r="L13" i="2" s="1"/>
  <c r="H13" i="2"/>
  <c r="O13" i="2"/>
  <c r="N13" i="2"/>
  <c r="Q13" i="2"/>
  <c r="P13" i="2"/>
  <c r="O4" i="2"/>
  <c r="N4" i="2"/>
  <c r="Q4" i="2"/>
  <c r="P4" i="2"/>
  <c r="G34" i="2"/>
  <c r="L34" i="2" s="1"/>
  <c r="H34" i="2"/>
  <c r="P37" i="2"/>
  <c r="O37" i="2"/>
  <c r="N37" i="2"/>
  <c r="Q37" i="2"/>
  <c r="P33" i="2"/>
  <c r="N33" i="2"/>
  <c r="Q33" i="2"/>
  <c r="O33" i="2"/>
  <c r="G38" i="2"/>
  <c r="L38" i="2" s="1"/>
  <c r="G39" i="2"/>
  <c r="L39" i="2" s="1"/>
  <c r="Q27" i="2"/>
  <c r="P27" i="2"/>
  <c r="O27" i="2"/>
  <c r="N27" i="2"/>
  <c r="R27" i="2"/>
  <c r="H5" i="2"/>
  <c r="G5" i="2"/>
  <c r="L5" i="2" s="1"/>
  <c r="R31" i="2"/>
  <c r="N31" i="2"/>
  <c r="P31" i="2"/>
  <c r="O31" i="2"/>
  <c r="Q31" i="2"/>
  <c r="H7" i="2"/>
  <c r="G7" i="2"/>
  <c r="L7" i="2" s="1"/>
  <c r="O25" i="2"/>
  <c r="N25" i="2"/>
  <c r="Q25" i="2"/>
  <c r="P25" i="2"/>
  <c r="N35" i="2"/>
  <c r="Q35" i="2"/>
  <c r="P35" i="2"/>
  <c r="O35" i="2"/>
  <c r="G12" i="2"/>
  <c r="L12" i="2" s="1"/>
  <c r="O14" i="2"/>
  <c r="G32" i="2"/>
  <c r="L32" i="2" s="1"/>
  <c r="N11" i="2"/>
  <c r="Q28" i="2"/>
  <c r="O28" i="2"/>
  <c r="N28" i="2"/>
  <c r="P28" i="2"/>
  <c r="Q36" i="2"/>
  <c r="P36" i="2"/>
  <c r="O36" i="2"/>
  <c r="N36" i="2"/>
  <c r="O8" i="2"/>
  <c r="N8" i="2"/>
  <c r="Q8" i="2"/>
  <c r="P8" i="2"/>
  <c r="O21" i="2"/>
  <c r="N21" i="2"/>
  <c r="Q21" i="2"/>
  <c r="P21" i="2"/>
  <c r="Q2" i="2"/>
  <c r="P2" i="2"/>
  <c r="O2" i="2"/>
  <c r="N2" i="2"/>
  <c r="G8" i="2"/>
  <c r="L8" i="2" s="1"/>
  <c r="H8" i="2"/>
  <c r="H37" i="2"/>
  <c r="G37" i="2"/>
  <c r="L37" i="2" s="1"/>
  <c r="P20" i="2"/>
  <c r="O20" i="2"/>
  <c r="N20" i="2"/>
  <c r="Q20" i="2"/>
  <c r="G14" i="2"/>
  <c r="O17" i="2"/>
  <c r="N17" i="2"/>
  <c r="Q17" i="2"/>
  <c r="P17" i="2"/>
  <c r="H33" i="2"/>
  <c r="G33" i="2"/>
  <c r="L33" i="2" s="1"/>
  <c r="G6" i="2"/>
  <c r="Q45" i="2"/>
  <c r="P45" i="2"/>
  <c r="O45" i="2"/>
  <c r="R45" i="2"/>
  <c r="N45" i="2"/>
  <c r="Q10" i="2"/>
  <c r="P10" i="2"/>
  <c r="O10" i="2"/>
  <c r="N10" i="2"/>
  <c r="R10" i="2"/>
  <c r="H16" i="2"/>
  <c r="G16" i="2"/>
  <c r="L16" i="2" s="1"/>
  <c r="G20" i="2"/>
  <c r="L20" i="2" s="1"/>
  <c r="P41" i="2"/>
  <c r="O41" i="2"/>
  <c r="R41" i="2"/>
  <c r="N41" i="2"/>
  <c r="Q41" i="2"/>
  <c r="Q32" i="2"/>
  <c r="O32" i="2"/>
  <c r="N32" i="2"/>
  <c r="P32" i="2"/>
  <c r="P14" i="2"/>
  <c r="G29" i="2"/>
  <c r="L29" i="2" s="1"/>
  <c r="Q6" i="2"/>
  <c r="O24" i="2"/>
  <c r="G17" i="2"/>
  <c r="L17" i="2" s="1"/>
  <c r="O11" i="2"/>
  <c r="G21" i="2"/>
  <c r="L21" i="2" s="1"/>
  <c r="H21" i="2"/>
  <c r="H45" i="2"/>
  <c r="G45" i="2"/>
  <c r="L45" i="2" s="1"/>
  <c r="Q19" i="2"/>
  <c r="P19" i="2"/>
  <c r="O19" i="2"/>
  <c r="N19" i="2"/>
  <c r="P7" i="2"/>
  <c r="O7" i="2"/>
  <c r="R7" i="2"/>
  <c r="N7" i="2"/>
  <c r="Q7" i="2"/>
  <c r="G4" i="2"/>
  <c r="L4" i="2" s="1"/>
  <c r="H2" i="2"/>
  <c r="G2" i="2"/>
  <c r="G25" i="2"/>
  <c r="L25" i="2" s="1"/>
  <c r="R5" i="2"/>
  <c r="N5" i="2"/>
  <c r="Q5" i="2"/>
  <c r="P5" i="2"/>
  <c r="O5" i="2"/>
  <c r="O43" i="2"/>
  <c r="N43" i="2"/>
  <c r="Q43" i="2"/>
  <c r="P43" i="2"/>
  <c r="O42" i="2"/>
  <c r="N42" i="2"/>
  <c r="Q42" i="2"/>
  <c r="P42" i="2"/>
  <c r="O34" i="2"/>
  <c r="Q34" i="2"/>
  <c r="P34" i="2"/>
  <c r="N34" i="2"/>
  <c r="G43" i="2"/>
  <c r="L43" i="2" s="1"/>
  <c r="H43" i="2"/>
  <c r="N18" i="2"/>
  <c r="H26" i="2"/>
  <c r="G26" i="2"/>
  <c r="L26" i="2" s="1"/>
  <c r="N26" i="2"/>
  <c r="Q26" i="2"/>
  <c r="P26" i="2"/>
  <c r="O26" i="2"/>
  <c r="G9" i="2"/>
  <c r="H22" i="2"/>
  <c r="G22" i="2"/>
  <c r="L22" i="2" s="1"/>
  <c r="P29" i="2"/>
  <c r="N29" i="2"/>
  <c r="Q29" i="2"/>
  <c r="O29" i="2"/>
  <c r="P12" i="2"/>
  <c r="O12" i="2"/>
  <c r="N12" i="2"/>
  <c r="Q12" i="2"/>
  <c r="P9" i="2"/>
  <c r="G19" i="2"/>
  <c r="L19" i="2" s="1"/>
  <c r="Q14" i="2"/>
  <c r="Q24" i="2"/>
  <c r="P24" i="2"/>
  <c r="P23" i="2"/>
  <c r="P11" i="2"/>
  <c r="R46" i="2" l="1"/>
  <c r="R40" i="2"/>
  <c r="R2" i="2"/>
  <c r="B6" i="3"/>
  <c r="B7" i="3"/>
  <c r="B15" i="3"/>
  <c r="B14" i="3"/>
  <c r="R29" i="2"/>
  <c r="B16" i="3"/>
  <c r="B13" i="3"/>
  <c r="L44" i="2"/>
  <c r="R44" i="2"/>
  <c r="R32" i="2"/>
  <c r="R20" i="2"/>
  <c r="R21" i="2"/>
  <c r="R36" i="2"/>
  <c r="R35" i="2"/>
  <c r="R25" i="2"/>
  <c r="R8" i="2"/>
  <c r="L3" i="2"/>
  <c r="R3" i="2"/>
  <c r="L15" i="2"/>
  <c r="R15" i="2"/>
  <c r="L30" i="2"/>
  <c r="R30" i="2"/>
  <c r="R28" i="2"/>
  <c r="R13" i="2"/>
  <c r="R26" i="2"/>
  <c r="R12" i="2"/>
  <c r="R42" i="2"/>
  <c r="R34" i="2"/>
  <c r="R43" i="2"/>
  <c r="R39" i="2"/>
  <c r="L11" i="2"/>
  <c r="R11" i="2"/>
  <c r="L2" i="2"/>
  <c r="L6" i="2"/>
  <c r="R6" i="2"/>
  <c r="L24" i="2"/>
  <c r="R24" i="2"/>
  <c r="L18" i="2"/>
  <c r="R18" i="2"/>
  <c r="R19" i="2"/>
  <c r="L14" i="2"/>
  <c r="R14" i="2"/>
  <c r="L9" i="2"/>
  <c r="R9" i="2"/>
  <c r="R17" i="2"/>
  <c r="R33" i="2"/>
  <c r="R37" i="2"/>
  <c r="R4" i="2"/>
  <c r="R22" i="2"/>
  <c r="B11" i="3" l="1"/>
  <c r="B17" i="3"/>
</calcChain>
</file>

<file path=xl/sharedStrings.xml><?xml version="1.0" encoding="utf-8"?>
<sst xmlns="http://schemas.openxmlformats.org/spreadsheetml/2006/main" count="142" uniqueCount="35">
  <si>
    <t>STT</t>
  </si>
  <si>
    <t>S1</t>
  </si>
  <si>
    <t>S2</t>
  </si>
  <si>
    <t>S3</t>
  </si>
  <si>
    <t>S4</t>
  </si>
  <si>
    <t>S5</t>
  </si>
  <si>
    <t>S6</t>
  </si>
  <si>
    <t>G1</t>
  </si>
  <si>
    <t>G2</t>
  </si>
  <si>
    <t>G3</t>
  </si>
  <si>
    <t>JP</t>
  </si>
  <si>
    <t>GT</t>
  </si>
  <si>
    <t>SV</t>
  </si>
  <si>
    <t>TL1</t>
  </si>
  <si>
    <t>TL2</t>
  </si>
  <si>
    <t>TL3</t>
  </si>
  <si>
    <t>COUNT</t>
  </si>
  <si>
    <t>Số</t>
  </si>
  <si>
    <t>Count</t>
  </si>
  <si>
    <t>SUM_RATE</t>
  </si>
  <si>
    <t>G1_ON_COUNT</t>
  </si>
  <si>
    <t>G2_ON_COUNT</t>
  </si>
  <si>
    <t>RATE</t>
  </si>
  <si>
    <t>G3_ON_COUNT</t>
  </si>
  <si>
    <t>JP_ON_COUNT</t>
  </si>
  <si>
    <t>RATE_ON_COUNT</t>
  </si>
  <si>
    <t>COUNT_JP</t>
  </si>
  <si>
    <t>G1_ON_COUNT_JP</t>
  </si>
  <si>
    <t>G2_ON_COUNT_JP</t>
  </si>
  <si>
    <t>G3_ON_COUNT_JP</t>
  </si>
  <si>
    <t>JP_ON_COUNT_JP</t>
  </si>
  <si>
    <t>RATE_ON_COUNT_JP</t>
  </si>
  <si>
    <t>T4</t>
  </si>
  <si>
    <t>T6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</si>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</sst>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/>
    <xf numFmtId="3" fontId="0" fillId="0" borderId="0" xfId="0" applyNumberFormat="1" applyFont="1" applyAlignment="1"/>
    <xf numFmtId="0" fontId="2" fillId="0" borderId="0" xfId="0" applyFont="1" applyAlignment="1"/>
    <xf numFmtId="0" fontId="0" fillId="2" borderId="0" xfId="0" applyFont="1" applyFill="1" applyAlignment="1"/>
    <xf numFmtId="3" fontId="0" fillId="2" borderId="0" xfId="0" applyNumberFormat="1" applyFont="1" applyFill="1" applyAlignment="1"/>
    <xf numFmtId="0" fontId="2" fillId="2" borderId="0" xfId="0" applyFont="1" applyFill="1" applyAlignment="1"/>
    <xf numFmtId="0" fontId="0" fillId="0" borderId="0" xfId="0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R46" totalsRowShown="0" headerRowDxfId="19" dataDxfId="18">
  <autoFilter ref="A1:R46"/>
  <tableColumns count="18">
    <tableColumn id="1" name="Số" dataDxfId="17"/>
    <tableColumn id="2" name="Count" dataDxfId="16">
      <calculatedColumnFormula>COUNTIF(KETQUA!$B$3:$B$160,THONGKE!A2)+
COUNTIF(KETQUA!$C$3:$C$160,THONGKE!A2)+
COUNTIF(KETQUA!$D$3:$D$160,THONGKE!A2)+
COUNTIF(KETQUA!$E$3:$E$160,THONGKE!A2)+
COUNTIF(KETQUA!$F$3:$F$160,THONGKE!A2)+
COUNTIF(KETQUA!$G$3:$G$160,THONGKE!A2)</calculatedColumnFormula>
    </tableColumn>
    <tableColumn id="3" name="G1" dataDxfId="15">
      <calculatedColumnFormula>SUMIF(KETQUA!$B$3:$B$160,THONGKE!A2,KETQUA!$N$3:$N$160)+
SUMIF(KETQUA!$C$3:$C$160,THONGKE!A2,KETQUA!$N$3:$N$160)+
SUMIF(KETQUA!$D$3:$D$160,THONGKE!A2,KETQUA!$N$3:$N$160)+
SUMIF(KETQUA!$E$3:$E$160,THONGKE!A2,KETQUA!$N$3:$N$160)+
SUMIF(KETQUA!$F$3:$F$160,THONGKE!A2,KETQUA!$N$3:$N$160)+
SUMIF(KETQUA!$G$3:$G$160,THONGKE!A2,KETQUA!$N$3:$N$160)</calculatedColumnFormula>
    </tableColumn>
    <tableColumn id="4" name="G2" dataDxfId="14">
      <calculatedColumnFormula>SUMIF(KETQUA!$B$3:$B$160,THONGKE!A2,KETQUA!$O$3:$O$160)+
SUMIF(KETQUA!$C$3:$C$160,THONGKE!A2,KETQUA!$O$3:$O$160)+
SUMIF(KETQUA!$D$3:$D$160,THONGKE!A2,KETQUA!$O$3:$O$160)+
SUMIF(KETQUA!$E$3:$E$160,THONGKE!A2,KETQUA!$O$3:$O$160)+
SUMIF(KETQUA!$F$3:$F$160,THONGKE!A2,KETQUA!$O$3:$O$160)+
SUMIF(KETQUA!$G$3:$G$160,THONGKE!A2,KETQUA!$O$3:$O$160)</calculatedColumnFormula>
    </tableColumn>
    <tableColumn id="5" name="G3" dataDxfId="13">
      <calculatedColumnFormula>SUMIF(KETQUA!$B$3:$B$160,THONGKE!A2,KETQUA!$P$3:$P$160)+
SUMIF(KETQUA!$C$3:$C$160,THONGKE!A2,KETQUA!$P$3:$P$160)+
SUMIF(KETQUA!$D$3:$D$160,THONGKE!A2,KETQUA!$P$3:$P$160)+
SUMIF(KETQUA!$E$3:$E$160,THONGKE!A2,KETQUA!$P$3:$P$160)+
SUMIF(KETQUA!$F$3:$F$160,THONGKE!A2,KETQUA!$P$3:$P$160)+
SUMIF(KETQUA!$G$3:$G$160,THONGKE!A2,KETQUA!$P$3:$P$160)</calculatedColumnFormula>
    </tableColumn>
    <tableColumn id="6" name="JP" dataDxfId="12">
      <calculatedColumnFormula>SUMIF(KETQUA!$B$3:$B$160,THONGKE!A2,KETQUA!$Q$3:$Q$160)+
SUMIF(KETQUA!$C$3:$C$160,THONGKE!A2,KETQUA!$Q$3:$Q$160)+
SUMIF(KETQUA!$D$3:$D$160,THONGKE!A2,KETQUA!$Q$3:$Q$160)+
SUMIF(KETQUA!$E$3:$E$160,THONGKE!A2,KETQUA!$Q$3:$Q$160)+
SUMIF(KETQUA!$F$3:$F$160,THONGKE!A2,KETQUA!$Q$3:$Q$160)+
SUMIF(KETQUA!$G$3:$G$160,THONGKE!A2,KETQUA!$Q$3:$Q$160)</calculatedColumnFormula>
    </tableColumn>
    <tableColumn id="7" name="SUM_RATE" dataDxfId="11">
      <calculatedColumnFormula>SUM(C2:F2)</calculatedColumnFormula>
    </tableColumn>
    <tableColumn id="8" name="G1_ON_COUNT" dataDxfId="10">
      <calculatedColumnFormula>C2/B2</calculatedColumnFormula>
    </tableColumn>
    <tableColumn id="9" name="G2_ON_COUNT" dataDxfId="9">
      <calculatedColumnFormula>D2/B2</calculatedColumnFormula>
    </tableColumn>
    <tableColumn id="10" name="G3_ON_COUNT" dataDxfId="8">
      <calculatedColumnFormula>E2/B2</calculatedColumnFormula>
    </tableColumn>
    <tableColumn id="11" name="JP_ON_COUNT" dataDxfId="7">
      <calculatedColumnFormula>F2/B2</calculatedColumnFormula>
    </tableColumn>
    <tableColumn id="12" name="RATE_ON_COUNT" dataDxfId="6">
      <calculatedColumnFormula>G2/B2</calculatedColumnFormula>
    </tableColumn>
    <tableColumn id="13" name="COUNT_JP" dataDxfId="5">
      <calculatedColumnFormula>COUNTIFS(KETQUA!$B$3:$B$160,THONGKE!A2,KETQUA!$Q$3:$Q$160,"&gt;0")+
COUNTIFS(KETQUA!$C$3:$C$160,THONGKE!A2,KETQUA!$Q$3:$Q$160,"&gt;0")+
COUNTIFS(KETQUA!$D$3:$D$160,THONGKE!A2,KETQUA!$Q$3:$Q$160,"&gt;0")+
COUNTIFS(KETQUA!$E$3:$E$160,THONGKE!A2,KETQUA!$Q$3:$Q$160,"&gt;0")+
COUNTIFS(KETQUA!$F$3:$F$160,THONGKE!A2,KETQUA!$Q$3:$Q$160,"&gt;0")+
COUNTIFS(KETQUA!$G$3:$G$160,THONGKE!A2,KETQUA!$Q$3:$Q$160,"&gt;0")</calculatedColumnFormula>
    </tableColumn>
    <tableColumn id="14" name="G1_ON_COUNT_JP" dataDxfId="4">
      <calculatedColumnFormula>IF(M2=0,0,C2/M2)</calculatedColumnFormula>
    </tableColumn>
    <tableColumn id="15" name="G2_ON_COUNT_JP" dataDxfId="3">
      <calculatedColumnFormula>IF(M2=0,0,D2/M2)</calculatedColumnFormula>
    </tableColumn>
    <tableColumn id="16" name="G3_ON_COUNT_JP" dataDxfId="2">
      <calculatedColumnFormula>IF(M2=0,0,E2/M2)</calculatedColumnFormula>
    </tableColumn>
    <tableColumn id="17" name="JP_ON_COUNT_JP" dataDxfId="1">
      <calculatedColumnFormula>IF(M2=0,0,F2/M2)</calculatedColumnFormula>
    </tableColumn>
    <tableColumn id="18" name="RATE_ON_COUNT_JP" dataDxfId="0">
      <calculatedColumnFormula>IF(M2=0,0,G2/M2)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Normal="100" workbookViewId="0">
      <pane ySplit="2" topLeftCell="A27" activePane="bottomLeft" state="frozen"/>
      <selection pane="bottomLeft" activeCell="R1" sqref="R1:R1048576"/>
    </sheetView>
  </sheetViews>
  <sheetFormatPr defaultColWidth="15.140625" defaultRowHeight="15" customHeight="1"/>
  <cols>
    <col min="1" max="11" width="6.5703125" style="9" customWidth="1"/>
    <col min="12" max="17" width="12" style="9" bestFit="1" customWidth="1"/>
    <col min="18" max="25" width="6.5703125" style="9" customWidth="1"/>
    <col min="26" max="16384" width="15.140625" style="9"/>
  </cols>
  <sheetData>
    <row r="1" spans="1:17" ht="21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10</v>
      </c>
    </row>
    <row r="2" spans="1:17" hidden="1">
      <c r="K2" s="9">
        <v>0</v>
      </c>
      <c r="L2" s="9">
        <v>12000000000</v>
      </c>
    </row>
    <row r="3" spans="1:17">
      <c r="A3" s="9">
        <v>1</v>
      </c>
      <c r="B3" s="9">
        <v>2</v>
      </c>
      <c r="C3" s="9">
        <v>17</v>
      </c>
      <c r="D3" s="9">
        <v>33</v>
      </c>
      <c r="E3" s="9">
        <v>37</v>
      </c>
      <c r="F3" s="9">
        <v>38</v>
      </c>
      <c r="G3" s="9">
        <v>45</v>
      </c>
      <c r="H3" s="9">
        <v>3</v>
      </c>
      <c r="I3" s="9">
        <v>222</v>
      </c>
      <c r="J3" s="9">
        <v>4242</v>
      </c>
      <c r="K3" s="9">
        <v>0</v>
      </c>
      <c r="L3" s="9">
        <v>12357724500</v>
      </c>
      <c r="M3" s="9">
        <f t="shared" ref="M3:M67" si="0">IF(K2=0,((L3-L2)*100/41.31)/10000,((L3-$L$2)*100/41.31)/10000)</f>
        <v>86595.134350036315</v>
      </c>
      <c r="N3" s="9">
        <f t="shared" ref="N3:N67" si="1">(H3/(M3*10))*(COMBIN(45,6)/(COMBIN(6,5)*COMBIN(39,1)))</f>
        <v>0.12058858380165136</v>
      </c>
      <c r="O3" s="9">
        <f t="shared" ref="O3:O67" si="2">(I3/(M3*10))*(COMBIN(45,6)/(COMBIN(6,4)*COMBIN(39,2)))</f>
        <v>0.18786432002783582</v>
      </c>
      <c r="P3" s="9">
        <f t="shared" ref="P3:P67" si="3">(J3/(M3*10))*(COMBIN(45,6)/(COMBIN(6,3)*COMBIN(39,3)))</f>
        <v>0.21829449750495239</v>
      </c>
      <c r="Q3" s="9">
        <f t="shared" ref="Q3:Q67" si="4">(K3/(M3*10))*(COMBIN(45,6)/(COMBIN(6,6)*COMBIN(39,0)))</f>
        <v>0</v>
      </c>
    </row>
    <row r="4" spans="1:17">
      <c r="A4" s="9">
        <v>2</v>
      </c>
      <c r="B4" s="9">
        <v>3</v>
      </c>
      <c r="C4" s="9">
        <v>4</v>
      </c>
      <c r="D4" s="9">
        <v>14</v>
      </c>
      <c r="E4" s="9">
        <v>20</v>
      </c>
      <c r="F4" s="9">
        <v>25</v>
      </c>
      <c r="G4" s="9">
        <v>35</v>
      </c>
      <c r="H4" s="9">
        <v>1</v>
      </c>
      <c r="I4" s="9">
        <v>148</v>
      </c>
      <c r="J4" s="9">
        <v>3276</v>
      </c>
      <c r="K4" s="9">
        <v>0</v>
      </c>
      <c r="L4" s="9">
        <v>12858704500</v>
      </c>
      <c r="M4" s="9">
        <f t="shared" si="0"/>
        <v>121273.29944323409</v>
      </c>
      <c r="N4" s="9">
        <f t="shared" si="1"/>
        <v>2.8702071171273529E-2</v>
      </c>
      <c r="O4" s="9">
        <f t="shared" si="2"/>
        <v>8.9429611228389105E-2</v>
      </c>
      <c r="P4" s="9">
        <f t="shared" si="3"/>
        <v>0.1203772213959927</v>
      </c>
      <c r="Q4" s="9">
        <f t="shared" si="4"/>
        <v>0</v>
      </c>
    </row>
    <row r="5" spans="1:17">
      <c r="A5" s="9">
        <v>3</v>
      </c>
      <c r="B5" s="9">
        <v>1</v>
      </c>
      <c r="C5" s="9">
        <v>10</v>
      </c>
      <c r="D5" s="9">
        <v>16</v>
      </c>
      <c r="E5" s="9">
        <v>18</v>
      </c>
      <c r="F5" s="9">
        <v>23</v>
      </c>
      <c r="G5" s="9">
        <v>38</v>
      </c>
      <c r="H5" s="9">
        <v>5</v>
      </c>
      <c r="I5" s="9">
        <v>323</v>
      </c>
      <c r="J5" s="9">
        <v>5182</v>
      </c>
      <c r="K5" s="9">
        <v>0</v>
      </c>
      <c r="L5" s="9">
        <v>13271044500</v>
      </c>
      <c r="M5" s="9">
        <f t="shared" si="0"/>
        <v>99816.025175502291</v>
      </c>
      <c r="N5" s="9">
        <f t="shared" si="1"/>
        <v>0.17436052305602917</v>
      </c>
      <c r="O5" s="9">
        <f t="shared" si="2"/>
        <v>0.23713031135619972</v>
      </c>
      <c r="P5" s="9">
        <f t="shared" si="3"/>
        <v>0.23134640325141079</v>
      </c>
      <c r="Q5" s="9">
        <f t="shared" si="4"/>
        <v>0</v>
      </c>
    </row>
    <row r="6" spans="1:17">
      <c r="A6" s="9">
        <v>4</v>
      </c>
      <c r="B6" s="9">
        <v>14</v>
      </c>
      <c r="C6" s="9">
        <v>17</v>
      </c>
      <c r="D6" s="9">
        <v>21</v>
      </c>
      <c r="E6" s="9">
        <v>25</v>
      </c>
      <c r="F6" s="9">
        <v>31</v>
      </c>
      <c r="G6" s="9">
        <v>37</v>
      </c>
      <c r="H6" s="9">
        <v>5</v>
      </c>
      <c r="I6" s="9">
        <v>333</v>
      </c>
      <c r="J6" s="9">
        <v>5431</v>
      </c>
      <c r="K6" s="9">
        <v>0</v>
      </c>
      <c r="L6" s="9">
        <v>13942033000</v>
      </c>
      <c r="M6" s="9">
        <f t="shared" si="0"/>
        <v>162427.6204308884</v>
      </c>
      <c r="N6" s="9">
        <f t="shared" si="1"/>
        <v>0.10714910624686276</v>
      </c>
      <c r="O6" s="9">
        <f t="shared" si="2"/>
        <v>0.15023432581139073</v>
      </c>
      <c r="P6" s="9">
        <f t="shared" si="3"/>
        <v>0.14899974862703855</v>
      </c>
      <c r="Q6" s="9">
        <f t="shared" si="4"/>
        <v>0</v>
      </c>
    </row>
    <row r="7" spans="1:17">
      <c r="A7" s="9">
        <v>5</v>
      </c>
      <c r="B7" s="9">
        <v>3</v>
      </c>
      <c r="C7" s="9">
        <v>8</v>
      </c>
      <c r="D7" s="9">
        <v>13</v>
      </c>
      <c r="E7" s="9">
        <v>20</v>
      </c>
      <c r="F7" s="9">
        <v>30</v>
      </c>
      <c r="G7" s="9">
        <v>36</v>
      </c>
      <c r="H7" s="9">
        <v>5</v>
      </c>
      <c r="I7" s="9">
        <v>310</v>
      </c>
      <c r="J7" s="9">
        <v>5170</v>
      </c>
      <c r="K7" s="9">
        <v>0</v>
      </c>
      <c r="L7" s="9">
        <v>14565346500</v>
      </c>
      <c r="M7" s="9">
        <f t="shared" si="0"/>
        <v>150886.83127572018</v>
      </c>
      <c r="N7" s="9">
        <f t="shared" si="1"/>
        <v>0.1153445546693968</v>
      </c>
      <c r="O7" s="9">
        <f t="shared" si="2"/>
        <v>0.150554997673739</v>
      </c>
      <c r="P7" s="9">
        <f t="shared" si="3"/>
        <v>0.15268796952395541</v>
      </c>
      <c r="Q7" s="9">
        <f t="shared" si="4"/>
        <v>0</v>
      </c>
    </row>
    <row r="8" spans="1:17">
      <c r="A8" s="9">
        <v>6</v>
      </c>
      <c r="B8" s="9">
        <v>2</v>
      </c>
      <c r="C8" s="9">
        <v>6</v>
      </c>
      <c r="D8" s="9">
        <v>19</v>
      </c>
      <c r="E8" s="9">
        <v>21</v>
      </c>
      <c r="F8" s="9">
        <v>35</v>
      </c>
      <c r="G8" s="9">
        <v>39</v>
      </c>
      <c r="H8" s="9">
        <v>5</v>
      </c>
      <c r="I8" s="9">
        <v>446</v>
      </c>
      <c r="J8" s="9">
        <v>7000</v>
      </c>
      <c r="K8" s="9">
        <v>0</v>
      </c>
      <c r="L8" s="9">
        <v>15121387000</v>
      </c>
      <c r="M8" s="9">
        <f t="shared" si="0"/>
        <v>134601.91236988621</v>
      </c>
      <c r="N8" s="9">
        <f t="shared" si="1"/>
        <v>0.12929960691158843</v>
      </c>
      <c r="O8" s="9">
        <f t="shared" si="2"/>
        <v>0.242811051295025</v>
      </c>
      <c r="P8" s="9">
        <f t="shared" si="3"/>
        <v>0.23174609489132489</v>
      </c>
      <c r="Q8" s="9">
        <f t="shared" si="4"/>
        <v>0</v>
      </c>
    </row>
    <row r="9" spans="1:17">
      <c r="A9" s="9">
        <v>7</v>
      </c>
      <c r="B9" s="9">
        <v>7</v>
      </c>
      <c r="C9" s="9">
        <v>10</v>
      </c>
      <c r="D9" s="9">
        <v>25</v>
      </c>
      <c r="E9" s="9">
        <v>27</v>
      </c>
      <c r="F9" s="9">
        <v>29</v>
      </c>
      <c r="G9" s="9">
        <v>40</v>
      </c>
      <c r="H9" s="9">
        <v>12</v>
      </c>
      <c r="I9" s="9">
        <v>496</v>
      </c>
      <c r="J9" s="9">
        <v>7254</v>
      </c>
      <c r="K9" s="9">
        <v>0</v>
      </c>
      <c r="L9" s="9">
        <v>15791342500</v>
      </c>
      <c r="M9" s="9">
        <f t="shared" si="0"/>
        <v>162177.55991285402</v>
      </c>
      <c r="N9" s="9">
        <f t="shared" si="1"/>
        <v>0.2575543650057584</v>
      </c>
      <c r="O9" s="9">
        <f t="shared" si="2"/>
        <v>0.22411748253132666</v>
      </c>
      <c r="P9" s="9">
        <f t="shared" si="3"/>
        <v>0.19932070025801257</v>
      </c>
      <c r="Q9" s="9">
        <f t="shared" si="4"/>
        <v>0</v>
      </c>
    </row>
    <row r="10" spans="1:17">
      <c r="A10" s="9">
        <v>8</v>
      </c>
      <c r="B10" s="9">
        <v>3</v>
      </c>
      <c r="C10" s="9">
        <v>9</v>
      </c>
      <c r="D10" s="9">
        <v>13</v>
      </c>
      <c r="E10" s="9">
        <v>18</v>
      </c>
      <c r="F10" s="9">
        <v>24</v>
      </c>
      <c r="G10" s="9">
        <v>31</v>
      </c>
      <c r="H10" s="9">
        <v>9</v>
      </c>
      <c r="I10" s="9">
        <v>513</v>
      </c>
      <c r="J10" s="9">
        <v>8032</v>
      </c>
      <c r="K10" s="9">
        <v>0</v>
      </c>
      <c r="L10" s="9">
        <v>16409266000</v>
      </c>
      <c r="M10" s="9">
        <f t="shared" si="0"/>
        <v>149582.06245461147</v>
      </c>
      <c r="N10" s="9">
        <f t="shared" si="1"/>
        <v>0.20943122010809023</v>
      </c>
      <c r="O10" s="9">
        <f t="shared" si="2"/>
        <v>0.25131746412970835</v>
      </c>
      <c r="P10" s="9">
        <f t="shared" si="3"/>
        <v>0.23928187196417935</v>
      </c>
      <c r="Q10" s="9">
        <f t="shared" si="4"/>
        <v>0</v>
      </c>
    </row>
    <row r="11" spans="1:17">
      <c r="A11" s="9">
        <v>9</v>
      </c>
      <c r="B11" s="9">
        <v>3</v>
      </c>
      <c r="C11" s="9">
        <v>5</v>
      </c>
      <c r="D11" s="9">
        <v>17</v>
      </c>
      <c r="E11" s="9">
        <v>22</v>
      </c>
      <c r="F11" s="9">
        <v>30</v>
      </c>
      <c r="G11" s="9">
        <v>31</v>
      </c>
      <c r="H11" s="9">
        <v>6</v>
      </c>
      <c r="I11" s="9">
        <v>351</v>
      </c>
      <c r="J11" s="9">
        <v>5788</v>
      </c>
      <c r="K11" s="9">
        <v>0</v>
      </c>
      <c r="L11" s="9">
        <v>17164580000</v>
      </c>
      <c r="M11" s="9">
        <f t="shared" si="0"/>
        <v>182840.4744613895</v>
      </c>
      <c r="N11" s="9">
        <f t="shared" si="1"/>
        <v>0.11422399385197107</v>
      </c>
      <c r="O11" s="9">
        <f t="shared" si="2"/>
        <v>0.14067586611242755</v>
      </c>
      <c r="P11" s="9">
        <f t="shared" si="3"/>
        <v>0.14106582000324505</v>
      </c>
      <c r="Q11" s="9">
        <f t="shared" si="4"/>
        <v>0</v>
      </c>
    </row>
    <row r="12" spans="1:17">
      <c r="A12" s="9">
        <v>10</v>
      </c>
      <c r="B12" s="9">
        <v>6</v>
      </c>
      <c r="C12" s="9">
        <v>15</v>
      </c>
      <c r="D12" s="9">
        <v>16</v>
      </c>
      <c r="E12" s="9">
        <v>19</v>
      </c>
      <c r="F12" s="9">
        <v>27</v>
      </c>
      <c r="G12" s="9">
        <v>30</v>
      </c>
      <c r="H12" s="9">
        <v>9</v>
      </c>
      <c r="I12" s="9">
        <v>557</v>
      </c>
      <c r="J12" s="9">
        <v>9195</v>
      </c>
      <c r="K12" s="9">
        <v>0</v>
      </c>
      <c r="L12" s="9">
        <v>17952978000</v>
      </c>
      <c r="M12" s="9">
        <f t="shared" si="0"/>
        <v>190849.18905833937</v>
      </c>
      <c r="N12" s="9">
        <f t="shared" si="1"/>
        <v>0.16414611977511553</v>
      </c>
      <c r="O12" s="9">
        <f t="shared" si="2"/>
        <v>0.21386991512219736</v>
      </c>
      <c r="P12" s="9">
        <f t="shared" si="3"/>
        <v>0.2146975208153894</v>
      </c>
      <c r="Q12" s="9">
        <f t="shared" si="4"/>
        <v>0</v>
      </c>
    </row>
    <row r="13" spans="1:17">
      <c r="A13" s="9">
        <v>11</v>
      </c>
      <c r="B13" s="9">
        <v>28</v>
      </c>
      <c r="C13" s="9">
        <v>31</v>
      </c>
      <c r="D13" s="9">
        <v>34</v>
      </c>
      <c r="E13" s="9">
        <v>37</v>
      </c>
      <c r="F13" s="9">
        <v>38</v>
      </c>
      <c r="G13" s="9">
        <v>41</v>
      </c>
      <c r="H13" s="9">
        <v>6</v>
      </c>
      <c r="I13" s="9">
        <v>350</v>
      </c>
      <c r="J13" s="9">
        <v>6440</v>
      </c>
      <c r="K13" s="9">
        <v>0</v>
      </c>
      <c r="L13" s="9">
        <v>18841509500</v>
      </c>
      <c r="M13" s="9">
        <f t="shared" si="0"/>
        <v>215088.71943839264</v>
      </c>
      <c r="N13" s="9">
        <f t="shared" si="1"/>
        <v>9.7098394026894588E-2</v>
      </c>
      <c r="O13" s="9">
        <f t="shared" si="2"/>
        <v>0.11924364178741441</v>
      </c>
      <c r="P13" s="9">
        <f t="shared" si="3"/>
        <v>0.13342396675672855</v>
      </c>
      <c r="Q13" s="9">
        <f t="shared" si="4"/>
        <v>0</v>
      </c>
    </row>
    <row r="14" spans="1:17">
      <c r="A14" s="9">
        <v>12</v>
      </c>
      <c r="B14" s="9">
        <v>13</v>
      </c>
      <c r="C14" s="9">
        <v>16</v>
      </c>
      <c r="D14" s="9">
        <v>17</v>
      </c>
      <c r="E14" s="9">
        <v>29</v>
      </c>
      <c r="F14" s="9">
        <v>31</v>
      </c>
      <c r="G14" s="9">
        <v>37</v>
      </c>
      <c r="H14" s="9">
        <v>26</v>
      </c>
      <c r="I14" s="9">
        <v>902</v>
      </c>
      <c r="J14" s="9">
        <v>10113</v>
      </c>
      <c r="K14" s="9">
        <v>0</v>
      </c>
      <c r="L14" s="9">
        <v>19290861000</v>
      </c>
      <c r="M14" s="9">
        <f t="shared" si="0"/>
        <v>108775.47809247155</v>
      </c>
      <c r="N14" s="9">
        <f t="shared" si="1"/>
        <v>0.83199511740808685</v>
      </c>
      <c r="O14" s="9">
        <f t="shared" si="2"/>
        <v>0.60765959182355822</v>
      </c>
      <c r="P14" s="9">
        <f t="shared" si="3"/>
        <v>0.41429970238063157</v>
      </c>
      <c r="Q14" s="9">
        <f t="shared" si="4"/>
        <v>0</v>
      </c>
    </row>
    <row r="15" spans="1:17">
      <c r="A15" s="9">
        <v>13</v>
      </c>
      <c r="B15" s="9">
        <v>2</v>
      </c>
      <c r="C15" s="9">
        <v>4</v>
      </c>
      <c r="D15" s="9">
        <v>9</v>
      </c>
      <c r="E15" s="9">
        <v>19</v>
      </c>
      <c r="F15" s="9">
        <v>21</v>
      </c>
      <c r="G15" s="9">
        <v>26</v>
      </c>
      <c r="H15" s="9">
        <v>8</v>
      </c>
      <c r="I15" s="9">
        <v>673</v>
      </c>
      <c r="J15" s="9">
        <v>10472</v>
      </c>
      <c r="K15" s="9">
        <v>0</v>
      </c>
      <c r="L15" s="9">
        <v>20253396500</v>
      </c>
      <c r="M15" s="9">
        <f t="shared" si="0"/>
        <v>233003.02590171871</v>
      </c>
      <c r="N15" s="9">
        <f t="shared" si="1"/>
        <v>0.11951071822605702</v>
      </c>
      <c r="O15" s="9">
        <f t="shared" si="2"/>
        <v>0.21165977201614838</v>
      </c>
      <c r="P15" s="9">
        <f t="shared" si="3"/>
        <v>0.20027820361609922</v>
      </c>
      <c r="Q15" s="9">
        <f t="shared" si="4"/>
        <v>0</v>
      </c>
    </row>
    <row r="16" spans="1:17">
      <c r="A16" s="9">
        <v>14</v>
      </c>
      <c r="B16" s="9">
        <v>11</v>
      </c>
      <c r="C16" s="9">
        <v>12</v>
      </c>
      <c r="D16" s="9">
        <v>17</v>
      </c>
      <c r="E16" s="9">
        <v>33</v>
      </c>
      <c r="F16" s="9">
        <v>34</v>
      </c>
      <c r="G16" s="9">
        <v>36</v>
      </c>
      <c r="H16" s="9">
        <v>15</v>
      </c>
      <c r="I16" s="9">
        <v>608</v>
      </c>
      <c r="J16" s="9">
        <v>10440</v>
      </c>
      <c r="K16" s="9">
        <v>0</v>
      </c>
      <c r="L16" s="9">
        <v>21032293000</v>
      </c>
      <c r="M16" s="9">
        <f t="shared" si="0"/>
        <v>188549.14064391187</v>
      </c>
      <c r="N16" s="9">
        <f t="shared" si="1"/>
        <v>0.27691413972301737</v>
      </c>
      <c r="O16" s="9">
        <f t="shared" si="2"/>
        <v>0.23630006589697486</v>
      </c>
      <c r="P16" s="9">
        <f t="shared" si="3"/>
        <v>0.24674113388691049</v>
      </c>
      <c r="Q16" s="9">
        <f t="shared" si="4"/>
        <v>0</v>
      </c>
    </row>
    <row r="17" spans="1:17">
      <c r="A17" s="9">
        <v>15</v>
      </c>
      <c r="B17" s="9">
        <v>13</v>
      </c>
      <c r="C17" s="9">
        <v>21</v>
      </c>
      <c r="D17" s="9">
        <v>24</v>
      </c>
      <c r="E17" s="9">
        <v>25</v>
      </c>
      <c r="F17" s="9">
        <v>29</v>
      </c>
      <c r="G17" s="9">
        <v>44</v>
      </c>
      <c r="H17" s="9">
        <v>5</v>
      </c>
      <c r="I17" s="9">
        <v>569</v>
      </c>
      <c r="J17" s="9">
        <v>9629</v>
      </c>
      <c r="K17" s="9">
        <v>0</v>
      </c>
      <c r="L17" s="9">
        <v>21982877500</v>
      </c>
      <c r="M17" s="9">
        <f t="shared" si="0"/>
        <v>230110.02178649235</v>
      </c>
      <c r="N17" s="9">
        <f t="shared" si="1"/>
        <v>7.5633274134938103E-2</v>
      </c>
      <c r="O17" s="9">
        <f t="shared" si="2"/>
        <v>0.181201402032757</v>
      </c>
      <c r="P17" s="9">
        <f t="shared" si="3"/>
        <v>0.18647098633877299</v>
      </c>
      <c r="Q17" s="9">
        <f t="shared" si="4"/>
        <v>0</v>
      </c>
    </row>
    <row r="18" spans="1:17">
      <c r="A18" s="9">
        <v>16</v>
      </c>
      <c r="B18" s="9">
        <v>8</v>
      </c>
      <c r="C18" s="9">
        <v>17</v>
      </c>
      <c r="D18" s="9">
        <v>21</v>
      </c>
      <c r="E18" s="9">
        <v>23</v>
      </c>
      <c r="F18" s="9">
        <v>36</v>
      </c>
      <c r="G18" s="9">
        <v>40</v>
      </c>
      <c r="H18" s="9">
        <v>15</v>
      </c>
      <c r="I18" s="9">
        <v>599</v>
      </c>
      <c r="J18" s="9">
        <v>10625</v>
      </c>
      <c r="K18" s="9">
        <v>0</v>
      </c>
      <c r="L18" s="9">
        <v>23139377500</v>
      </c>
      <c r="M18" s="9">
        <f t="shared" si="0"/>
        <v>279956.42701525055</v>
      </c>
      <c r="N18" s="9">
        <f t="shared" si="1"/>
        <v>0.18650017659383417</v>
      </c>
      <c r="O18" s="9">
        <f t="shared" si="2"/>
        <v>0.15679102565572867</v>
      </c>
      <c r="P18" s="9">
        <f t="shared" si="3"/>
        <v>0.16912355985571731</v>
      </c>
      <c r="Q18" s="9">
        <f t="shared" si="4"/>
        <v>0</v>
      </c>
    </row>
    <row r="19" spans="1:17">
      <c r="A19" s="9">
        <v>17</v>
      </c>
      <c r="B19" s="9">
        <v>10</v>
      </c>
      <c r="C19" s="9">
        <v>36</v>
      </c>
      <c r="D19" s="9">
        <v>39</v>
      </c>
      <c r="E19" s="9">
        <v>43</v>
      </c>
      <c r="F19" s="9">
        <v>44</v>
      </c>
      <c r="G19" s="9">
        <v>45</v>
      </c>
      <c r="H19" s="9">
        <v>12</v>
      </c>
      <c r="I19" s="9">
        <v>371</v>
      </c>
      <c r="J19" s="9">
        <v>7733</v>
      </c>
      <c r="K19" s="9">
        <v>0</v>
      </c>
      <c r="L19" s="9">
        <v>24214106500</v>
      </c>
      <c r="M19" s="9">
        <f t="shared" si="0"/>
        <v>260161.94625998545</v>
      </c>
      <c r="N19" s="9">
        <f t="shared" si="1"/>
        <v>0.16055206790234131</v>
      </c>
      <c r="O19" s="9">
        <f t="shared" si="2"/>
        <v>0.10449967928380463</v>
      </c>
      <c r="P19" s="9">
        <f t="shared" si="3"/>
        <v>0.13245545601943157</v>
      </c>
      <c r="Q19" s="9">
        <f t="shared" si="4"/>
        <v>0</v>
      </c>
    </row>
    <row r="20" spans="1:17">
      <c r="A20" s="9">
        <v>18</v>
      </c>
      <c r="B20" s="9">
        <v>4</v>
      </c>
      <c r="C20" s="9">
        <v>6</v>
      </c>
      <c r="D20" s="9">
        <v>10</v>
      </c>
      <c r="E20" s="9">
        <v>15</v>
      </c>
      <c r="F20" s="9">
        <v>16</v>
      </c>
      <c r="G20" s="9">
        <v>44</v>
      </c>
      <c r="H20" s="9">
        <v>9</v>
      </c>
      <c r="I20" s="9">
        <v>474</v>
      </c>
      <c r="J20" s="9">
        <v>9099</v>
      </c>
      <c r="K20" s="9">
        <v>0</v>
      </c>
      <c r="L20" s="9">
        <v>25624053000</v>
      </c>
      <c r="M20" s="9">
        <f t="shared" si="0"/>
        <v>341308.76301137736</v>
      </c>
      <c r="N20" s="9">
        <f t="shared" si="1"/>
        <v>9.1785378054033626E-2</v>
      </c>
      <c r="O20" s="9">
        <f t="shared" si="2"/>
        <v>0.10176905075464783</v>
      </c>
      <c r="P20" s="9">
        <f t="shared" si="3"/>
        <v>0.11879874180848536</v>
      </c>
      <c r="Q20" s="9">
        <f t="shared" si="4"/>
        <v>0</v>
      </c>
    </row>
    <row r="21" spans="1:17">
      <c r="A21" s="9">
        <v>19</v>
      </c>
      <c r="B21" s="9">
        <v>8</v>
      </c>
      <c r="C21" s="9">
        <v>20</v>
      </c>
      <c r="D21" s="9">
        <v>21</v>
      </c>
      <c r="E21" s="9">
        <v>31</v>
      </c>
      <c r="F21" s="9">
        <v>34</v>
      </c>
      <c r="G21" s="9">
        <v>39</v>
      </c>
      <c r="H21" s="9">
        <v>18</v>
      </c>
      <c r="I21" s="9">
        <v>613</v>
      </c>
      <c r="J21" s="9">
        <v>11047</v>
      </c>
      <c r="K21" s="9">
        <v>0</v>
      </c>
      <c r="L21" s="9">
        <v>27868784500</v>
      </c>
      <c r="M21" s="9">
        <f t="shared" si="0"/>
        <v>543386.9523117888</v>
      </c>
      <c r="N21" s="9">
        <f t="shared" si="1"/>
        <v>0.11530329800108524</v>
      </c>
      <c r="O21" s="9">
        <f t="shared" si="2"/>
        <v>8.2667744648731306E-2</v>
      </c>
      <c r="P21" s="9">
        <f t="shared" si="3"/>
        <v>9.0594276886058936E-2</v>
      </c>
      <c r="Q21" s="9">
        <f t="shared" si="4"/>
        <v>0</v>
      </c>
    </row>
    <row r="22" spans="1:17">
      <c r="A22" s="9">
        <v>20</v>
      </c>
      <c r="B22" s="9">
        <v>9</v>
      </c>
      <c r="C22" s="9">
        <v>13</v>
      </c>
      <c r="D22" s="9">
        <v>24</v>
      </c>
      <c r="E22" s="9">
        <v>35</v>
      </c>
      <c r="F22" s="9">
        <v>36</v>
      </c>
      <c r="G22" s="9">
        <v>41</v>
      </c>
      <c r="H22" s="9">
        <v>17</v>
      </c>
      <c r="I22" s="9">
        <v>649</v>
      </c>
      <c r="J22" s="9">
        <v>11459</v>
      </c>
      <c r="K22" s="9">
        <v>0</v>
      </c>
      <c r="L22" s="9">
        <v>29958428500</v>
      </c>
      <c r="M22" s="9">
        <f t="shared" si="0"/>
        <v>505844.58968772687</v>
      </c>
      <c r="N22" s="9">
        <f t="shared" si="1"/>
        <v>0.11697962976542342</v>
      </c>
      <c r="O22" s="9">
        <f t="shared" si="2"/>
        <v>9.4018303056049302E-2</v>
      </c>
      <c r="P22" s="9">
        <f t="shared" si="3"/>
        <v>0.10094742027728126</v>
      </c>
      <c r="Q22" s="9">
        <f t="shared" si="4"/>
        <v>0</v>
      </c>
    </row>
    <row r="23" spans="1:17">
      <c r="A23" s="9">
        <v>21</v>
      </c>
      <c r="B23" s="9">
        <v>11</v>
      </c>
      <c r="C23" s="9">
        <v>15</v>
      </c>
      <c r="D23" s="9">
        <v>20</v>
      </c>
      <c r="E23" s="9">
        <v>24</v>
      </c>
      <c r="F23" s="9">
        <v>27</v>
      </c>
      <c r="G23" s="9">
        <v>45</v>
      </c>
      <c r="H23" s="9">
        <v>7</v>
      </c>
      <c r="I23" s="9">
        <v>635</v>
      </c>
      <c r="J23" s="9">
        <v>10382</v>
      </c>
      <c r="K23" s="9">
        <v>0</v>
      </c>
      <c r="L23" s="9">
        <v>32087986000</v>
      </c>
      <c r="M23" s="9">
        <f t="shared" si="0"/>
        <v>515506.53594771243</v>
      </c>
      <c r="N23" s="9">
        <f t="shared" si="1"/>
        <v>4.726528647744533E-2</v>
      </c>
      <c r="O23" s="9">
        <f t="shared" si="2"/>
        <v>9.0266035829106139E-2</v>
      </c>
      <c r="P23" s="9">
        <f t="shared" si="3"/>
        <v>8.9745454945733327E-2</v>
      </c>
      <c r="Q23" s="9">
        <f t="shared" si="4"/>
        <v>0</v>
      </c>
    </row>
    <row r="24" spans="1:17">
      <c r="A24" s="9">
        <v>22</v>
      </c>
      <c r="B24" s="9">
        <v>6</v>
      </c>
      <c r="C24" s="9">
        <v>8</v>
      </c>
      <c r="D24" s="9">
        <v>12</v>
      </c>
      <c r="E24" s="9">
        <v>13</v>
      </c>
      <c r="F24" s="9">
        <v>15</v>
      </c>
      <c r="G24" s="9">
        <v>19</v>
      </c>
      <c r="H24" s="9">
        <v>43</v>
      </c>
      <c r="I24" s="9">
        <v>1214</v>
      </c>
      <c r="J24" s="9">
        <v>17170</v>
      </c>
      <c r="K24" s="9">
        <v>0</v>
      </c>
      <c r="L24" s="9">
        <v>34202887000</v>
      </c>
      <c r="M24" s="9">
        <f t="shared" si="0"/>
        <v>511958.60566448804</v>
      </c>
      <c r="N24" s="9">
        <f t="shared" si="1"/>
        <v>0.29235601830134761</v>
      </c>
      <c r="O24" s="9">
        <f t="shared" si="2"/>
        <v>0.17376754282390994</v>
      </c>
      <c r="P24" s="9">
        <f t="shared" si="3"/>
        <v>0.14945176985049868</v>
      </c>
      <c r="Q24" s="9">
        <f t="shared" si="4"/>
        <v>0</v>
      </c>
    </row>
    <row r="25" spans="1:17">
      <c r="A25" s="9">
        <v>23</v>
      </c>
      <c r="B25" s="9">
        <v>7</v>
      </c>
      <c r="C25" s="9">
        <v>13</v>
      </c>
      <c r="D25" s="9">
        <v>16</v>
      </c>
      <c r="E25" s="9">
        <v>18</v>
      </c>
      <c r="F25" s="9">
        <v>31</v>
      </c>
      <c r="G25" s="9">
        <v>32</v>
      </c>
      <c r="H25" s="9">
        <v>24</v>
      </c>
      <c r="I25" s="9">
        <v>813</v>
      </c>
      <c r="J25" s="9">
        <v>14666</v>
      </c>
      <c r="K25" s="9">
        <v>0</v>
      </c>
      <c r="L25" s="9">
        <v>36597883000</v>
      </c>
      <c r="M25" s="9">
        <f t="shared" si="0"/>
        <v>579761.8010167029</v>
      </c>
      <c r="N25" s="9">
        <f t="shared" si="1"/>
        <v>0.14409206811586775</v>
      </c>
      <c r="O25" s="9">
        <f t="shared" si="2"/>
        <v>0.1027603959457899</v>
      </c>
      <c r="P25" s="9">
        <f t="shared" si="3"/>
        <v>0.11272693479662071</v>
      </c>
      <c r="Q25" s="9">
        <f t="shared" si="4"/>
        <v>0</v>
      </c>
    </row>
    <row r="26" spans="1:17">
      <c r="A26" s="9">
        <v>24</v>
      </c>
      <c r="B26" s="9">
        <v>6</v>
      </c>
      <c r="C26" s="9">
        <v>9</v>
      </c>
      <c r="D26" s="9">
        <v>10</v>
      </c>
      <c r="E26" s="9">
        <v>18</v>
      </c>
      <c r="F26" s="9">
        <v>20</v>
      </c>
      <c r="G26" s="9">
        <v>31</v>
      </c>
      <c r="H26" s="9">
        <v>13</v>
      </c>
      <c r="I26" s="9">
        <v>846</v>
      </c>
      <c r="J26" s="9">
        <v>13890</v>
      </c>
      <c r="K26" s="9">
        <v>0</v>
      </c>
      <c r="L26" s="9">
        <v>38971774000</v>
      </c>
      <c r="M26" s="9">
        <f t="shared" si="0"/>
        <v>574652.86855482927</v>
      </c>
      <c r="N26" s="9">
        <f t="shared" si="1"/>
        <v>7.8743770038304198E-2</v>
      </c>
      <c r="O26" s="9">
        <f t="shared" si="2"/>
        <v>0.10788215295936092</v>
      </c>
      <c r="P26" s="9">
        <f t="shared" si="3"/>
        <v>0.10771155150988521</v>
      </c>
      <c r="Q26" s="9">
        <f t="shared" si="4"/>
        <v>0</v>
      </c>
    </row>
    <row r="27" spans="1:17">
      <c r="A27" s="9">
        <v>25</v>
      </c>
      <c r="B27" s="9">
        <v>2</v>
      </c>
      <c r="C27" s="9">
        <v>11</v>
      </c>
      <c r="D27" s="9">
        <v>14</v>
      </c>
      <c r="E27" s="9">
        <v>23</v>
      </c>
      <c r="F27" s="9">
        <v>25</v>
      </c>
      <c r="G27" s="9">
        <v>32</v>
      </c>
      <c r="H27" s="9">
        <v>36</v>
      </c>
      <c r="I27" s="9">
        <v>1363</v>
      </c>
      <c r="J27" s="9">
        <v>19385</v>
      </c>
      <c r="K27" s="9">
        <v>0</v>
      </c>
      <c r="L27" s="9">
        <v>41528788000</v>
      </c>
      <c r="M27" s="9">
        <f t="shared" si="0"/>
        <v>618981.84458968777</v>
      </c>
      <c r="N27" s="9">
        <f t="shared" si="1"/>
        <v>0.20244311926092154</v>
      </c>
      <c r="O27" s="9">
        <f t="shared" si="2"/>
        <v>0.16136255646352987</v>
      </c>
      <c r="P27" s="9">
        <f t="shared" si="3"/>
        <v>0.1395576055075734</v>
      </c>
      <c r="Q27" s="9">
        <f t="shared" si="4"/>
        <v>0</v>
      </c>
    </row>
    <row r="28" spans="1:17">
      <c r="A28" s="9">
        <v>26</v>
      </c>
      <c r="B28" s="9">
        <v>4</v>
      </c>
      <c r="C28" s="9">
        <v>5</v>
      </c>
      <c r="D28" s="9">
        <v>6</v>
      </c>
      <c r="E28" s="9">
        <v>23</v>
      </c>
      <c r="F28" s="9">
        <v>31</v>
      </c>
      <c r="G28" s="9">
        <v>34</v>
      </c>
      <c r="H28" s="9">
        <v>12</v>
      </c>
      <c r="I28" s="9">
        <v>673</v>
      </c>
      <c r="J28" s="9">
        <v>12773</v>
      </c>
      <c r="K28" s="9">
        <v>0</v>
      </c>
      <c r="L28" s="9">
        <v>44453054500</v>
      </c>
      <c r="M28" s="9">
        <f t="shared" si="0"/>
        <v>707883.44226579508</v>
      </c>
      <c r="N28" s="9">
        <f t="shared" si="1"/>
        <v>5.9006237422141714E-2</v>
      </c>
      <c r="O28" s="9">
        <f t="shared" si="2"/>
        <v>6.9668768044037516E-2</v>
      </c>
      <c r="P28" s="9">
        <f t="shared" si="3"/>
        <v>8.0407539536950512E-2</v>
      </c>
      <c r="Q28" s="9">
        <f t="shared" si="4"/>
        <v>0</v>
      </c>
    </row>
    <row r="29" spans="1:17">
      <c r="A29" s="9">
        <v>27</v>
      </c>
      <c r="B29" s="9">
        <v>7</v>
      </c>
      <c r="C29" s="9">
        <v>10</v>
      </c>
      <c r="D29" s="9">
        <v>17</v>
      </c>
      <c r="E29" s="9">
        <v>20</v>
      </c>
      <c r="F29" s="9">
        <v>25</v>
      </c>
      <c r="G29" s="9">
        <v>32</v>
      </c>
      <c r="H29" s="9">
        <v>22</v>
      </c>
      <c r="I29" s="9">
        <v>1009</v>
      </c>
      <c r="J29" s="9">
        <v>15864</v>
      </c>
      <c r="K29" s="9">
        <v>0</v>
      </c>
      <c r="L29" s="9">
        <v>47104438000</v>
      </c>
      <c r="M29" s="9">
        <f t="shared" si="0"/>
        <v>641826.07116920839</v>
      </c>
      <c r="N29" s="9">
        <f t="shared" si="1"/>
        <v>0.11931189868929241</v>
      </c>
      <c r="O29" s="9">
        <f t="shared" si="2"/>
        <v>0.11520163232296272</v>
      </c>
      <c r="P29" s="9">
        <f t="shared" si="3"/>
        <v>0.1101440297896186</v>
      </c>
      <c r="Q29" s="9">
        <f t="shared" si="4"/>
        <v>0</v>
      </c>
    </row>
    <row r="30" spans="1:17">
      <c r="A30" s="9">
        <v>28</v>
      </c>
      <c r="B30" s="9">
        <v>5</v>
      </c>
      <c r="C30" s="9">
        <v>12</v>
      </c>
      <c r="D30" s="9">
        <v>15</v>
      </c>
      <c r="E30" s="9">
        <v>3</v>
      </c>
      <c r="F30" s="9">
        <v>37</v>
      </c>
      <c r="G30" s="9">
        <v>41</v>
      </c>
      <c r="H30" s="9">
        <v>17</v>
      </c>
      <c r="I30" s="9">
        <v>951</v>
      </c>
      <c r="J30" s="9">
        <v>16757</v>
      </c>
      <c r="K30" s="9">
        <v>0</v>
      </c>
      <c r="L30" s="9">
        <v>50637656500</v>
      </c>
      <c r="M30" s="9">
        <f t="shared" si="0"/>
        <v>855293.75453885249</v>
      </c>
      <c r="N30" s="9">
        <f t="shared" si="1"/>
        <v>6.9185016851218917E-2</v>
      </c>
      <c r="O30" s="9">
        <f t="shared" si="2"/>
        <v>8.1479815511466505E-2</v>
      </c>
      <c r="P30" s="9">
        <f t="shared" si="3"/>
        <v>8.7306501099346318E-2</v>
      </c>
      <c r="Q30" s="9">
        <f t="shared" si="4"/>
        <v>0</v>
      </c>
    </row>
    <row r="31" spans="1:17">
      <c r="A31" s="9">
        <v>29</v>
      </c>
      <c r="B31" s="9">
        <v>8</v>
      </c>
      <c r="C31" s="9">
        <v>14</v>
      </c>
      <c r="D31" s="9">
        <v>19</v>
      </c>
      <c r="E31" s="9">
        <v>29</v>
      </c>
      <c r="F31" s="9">
        <v>30</v>
      </c>
      <c r="G31" s="9">
        <v>40</v>
      </c>
      <c r="H31" s="9">
        <v>24</v>
      </c>
      <c r="I31" s="9">
        <v>1012</v>
      </c>
      <c r="J31" s="9">
        <v>15853</v>
      </c>
      <c r="K31" s="9">
        <v>0</v>
      </c>
      <c r="L31" s="9">
        <v>53733170500</v>
      </c>
      <c r="M31" s="9">
        <f t="shared" si="0"/>
        <v>749337.69063180825</v>
      </c>
      <c r="N31" s="9">
        <f t="shared" si="1"/>
        <v>0.11148388499267997</v>
      </c>
      <c r="O31" s="9">
        <f t="shared" si="2"/>
        <v>9.8966396151396602E-2</v>
      </c>
      <c r="P31" s="9">
        <f t="shared" si="3"/>
        <v>9.4275641649481975E-2</v>
      </c>
      <c r="Q31" s="9">
        <f t="shared" si="4"/>
        <v>0</v>
      </c>
    </row>
    <row r="32" spans="1:17">
      <c r="A32" s="9">
        <v>30</v>
      </c>
      <c r="B32" s="9">
        <v>1</v>
      </c>
      <c r="C32" s="9">
        <v>20</v>
      </c>
      <c r="D32" s="9">
        <v>28</v>
      </c>
      <c r="E32" s="9">
        <v>32</v>
      </c>
      <c r="F32" s="9">
        <v>42</v>
      </c>
      <c r="G32" s="9">
        <v>44</v>
      </c>
      <c r="H32" s="9">
        <v>13</v>
      </c>
      <c r="I32" s="9">
        <v>730</v>
      </c>
      <c r="J32" s="9">
        <v>14744</v>
      </c>
      <c r="K32" s="9">
        <v>0</v>
      </c>
      <c r="L32" s="9">
        <v>57057357500</v>
      </c>
      <c r="M32" s="9">
        <f t="shared" si="0"/>
        <v>804693.05252965388</v>
      </c>
      <c r="N32" s="9">
        <f t="shared" si="1"/>
        <v>5.623303592728085E-2</v>
      </c>
      <c r="O32" s="9">
        <f t="shared" si="2"/>
        <v>6.6477921015247007E-2</v>
      </c>
      <c r="P32" s="9">
        <f t="shared" si="3"/>
        <v>8.1648965263228582E-2</v>
      </c>
      <c r="Q32" s="9">
        <f t="shared" si="4"/>
        <v>0</v>
      </c>
    </row>
    <row r="33" spans="1:17">
      <c r="A33" s="9">
        <v>31</v>
      </c>
      <c r="B33" s="9">
        <v>3</v>
      </c>
      <c r="C33" s="9">
        <v>6</v>
      </c>
      <c r="D33" s="9">
        <v>17</v>
      </c>
      <c r="E33" s="9">
        <v>21</v>
      </c>
      <c r="F33" s="9">
        <v>32</v>
      </c>
      <c r="G33" s="9">
        <v>40</v>
      </c>
      <c r="H33" s="9">
        <v>26</v>
      </c>
      <c r="I33" s="9">
        <v>1107</v>
      </c>
      <c r="J33" s="9">
        <v>19336</v>
      </c>
      <c r="K33" s="9">
        <v>0</v>
      </c>
      <c r="L33" s="9">
        <v>60841799500</v>
      </c>
      <c r="M33" s="9">
        <f t="shared" si="0"/>
        <v>916107.96417332359</v>
      </c>
      <c r="N33" s="9">
        <f t="shared" si="1"/>
        <v>9.878821078510383E-2</v>
      </c>
      <c r="O33" s="9">
        <f t="shared" si="2"/>
        <v>8.8549432663246927E-2</v>
      </c>
      <c r="P33" s="9">
        <f t="shared" si="3"/>
        <v>9.4055802569574964E-2</v>
      </c>
      <c r="Q33" s="9">
        <f t="shared" si="4"/>
        <v>0</v>
      </c>
    </row>
    <row r="34" spans="1:17">
      <c r="A34" s="9">
        <v>32</v>
      </c>
      <c r="B34" s="9">
        <v>6</v>
      </c>
      <c r="C34" s="9">
        <v>20</v>
      </c>
      <c r="D34" s="9">
        <v>30</v>
      </c>
      <c r="E34" s="9">
        <v>38</v>
      </c>
      <c r="F34" s="9">
        <v>40</v>
      </c>
      <c r="G34" s="9">
        <v>45</v>
      </c>
      <c r="H34" s="9">
        <v>14</v>
      </c>
      <c r="I34" s="9">
        <v>957</v>
      </c>
      <c r="J34" s="9">
        <v>14569</v>
      </c>
      <c r="K34" s="9">
        <v>0</v>
      </c>
      <c r="L34" s="9">
        <v>64193390500</v>
      </c>
      <c r="M34" s="9">
        <f t="shared" si="0"/>
        <v>811326.79738562088</v>
      </c>
      <c r="N34" s="9">
        <f t="shared" si="1"/>
        <v>6.0063501368569312E-2</v>
      </c>
      <c r="O34" s="9">
        <f t="shared" si="2"/>
        <v>8.643724933792607E-2</v>
      </c>
      <c r="P34" s="9">
        <f t="shared" si="3"/>
        <v>8.0020182513190166E-2</v>
      </c>
      <c r="Q34" s="9">
        <f t="shared" si="4"/>
        <v>0</v>
      </c>
    </row>
    <row r="35" spans="1:17">
      <c r="A35" s="9">
        <v>33</v>
      </c>
      <c r="B35" s="9">
        <v>16</v>
      </c>
      <c r="C35" s="9">
        <v>23</v>
      </c>
      <c r="D35" s="9">
        <v>27</v>
      </c>
      <c r="E35" s="9">
        <v>34</v>
      </c>
      <c r="F35" s="9">
        <v>35</v>
      </c>
      <c r="G35" s="9">
        <v>38</v>
      </c>
      <c r="H35" s="9">
        <v>44</v>
      </c>
      <c r="I35" s="9">
        <v>1317</v>
      </c>
      <c r="J35" s="9">
        <v>18578</v>
      </c>
      <c r="K35" s="9">
        <v>0</v>
      </c>
      <c r="L35" s="9">
        <v>67219887000</v>
      </c>
      <c r="M35" s="9">
        <f t="shared" si="0"/>
        <v>732630.47688211082</v>
      </c>
      <c r="N35" s="9">
        <f t="shared" si="1"/>
        <v>0.20904805245171207</v>
      </c>
      <c r="O35" s="9">
        <f t="shared" si="2"/>
        <v>0.13173027994205971</v>
      </c>
      <c r="P35" s="9">
        <f t="shared" si="3"/>
        <v>0.11300029893324441</v>
      </c>
      <c r="Q35" s="9">
        <f t="shared" si="4"/>
        <v>0</v>
      </c>
    </row>
    <row r="36" spans="1:17">
      <c r="A36" s="9">
        <v>34</v>
      </c>
      <c r="B36" s="9">
        <v>5</v>
      </c>
      <c r="C36" s="9">
        <v>6</v>
      </c>
      <c r="D36" s="9">
        <v>19</v>
      </c>
      <c r="E36" s="9">
        <v>31</v>
      </c>
      <c r="F36" s="9">
        <v>42</v>
      </c>
      <c r="G36" s="9">
        <v>44</v>
      </c>
      <c r="H36" s="9">
        <v>21</v>
      </c>
      <c r="I36" s="9">
        <v>1106</v>
      </c>
      <c r="J36" s="9">
        <v>20845</v>
      </c>
      <c r="K36" s="9">
        <v>0</v>
      </c>
      <c r="L36" s="9">
        <v>71430098000</v>
      </c>
      <c r="M36" s="9">
        <f t="shared" si="0"/>
        <v>1019174.7760832728</v>
      </c>
      <c r="N36" s="9">
        <f t="shared" si="1"/>
        <v>7.172144957178557E-2</v>
      </c>
      <c r="O36" s="9">
        <f t="shared" si="2"/>
        <v>7.9522730051523674E-2</v>
      </c>
      <c r="P36" s="9">
        <f t="shared" si="3"/>
        <v>9.1142061551953063E-2</v>
      </c>
      <c r="Q36" s="9">
        <f t="shared" si="4"/>
        <v>0</v>
      </c>
    </row>
    <row r="37" spans="1:17">
      <c r="A37" s="9">
        <v>35</v>
      </c>
      <c r="B37" s="9">
        <v>24</v>
      </c>
      <c r="C37" s="9">
        <v>25</v>
      </c>
      <c r="D37" s="9">
        <v>27</v>
      </c>
      <c r="E37" s="9">
        <v>34</v>
      </c>
      <c r="F37" s="9">
        <v>44</v>
      </c>
      <c r="G37" s="9">
        <v>45</v>
      </c>
      <c r="H37" s="9">
        <v>20</v>
      </c>
      <c r="I37" s="9">
        <v>1048</v>
      </c>
      <c r="J37" s="9">
        <v>17134</v>
      </c>
      <c r="K37" s="9">
        <v>0</v>
      </c>
      <c r="L37" s="9">
        <v>75539052000</v>
      </c>
      <c r="M37" s="9">
        <f t="shared" si="0"/>
        <v>994663.27765674167</v>
      </c>
      <c r="N37" s="9">
        <f t="shared" si="1"/>
        <v>6.9989411491998277E-2</v>
      </c>
      <c r="O37" s="9">
        <f t="shared" si="2"/>
        <v>7.7209371835383372E-2</v>
      </c>
      <c r="P37" s="9">
        <f t="shared" si="3"/>
        <v>7.6762355537233901E-2</v>
      </c>
      <c r="Q37" s="9">
        <f t="shared" si="4"/>
        <v>0</v>
      </c>
    </row>
    <row r="38" spans="1:17">
      <c r="A38" s="9">
        <v>36</v>
      </c>
      <c r="B38" s="9">
        <v>2</v>
      </c>
      <c r="C38" s="9">
        <v>15</v>
      </c>
      <c r="D38" s="9">
        <v>20</v>
      </c>
      <c r="E38" s="9">
        <v>32</v>
      </c>
      <c r="F38" s="9">
        <v>33</v>
      </c>
      <c r="G38" s="9">
        <v>44</v>
      </c>
      <c r="H38" s="9">
        <v>21</v>
      </c>
      <c r="I38" s="9">
        <v>1201</v>
      </c>
      <c r="J38" s="9">
        <v>20344</v>
      </c>
      <c r="K38" s="9">
        <v>0</v>
      </c>
      <c r="L38" s="9">
        <v>79596879500</v>
      </c>
      <c r="M38" s="9">
        <f t="shared" si="0"/>
        <v>982286.97651900258</v>
      </c>
      <c r="N38" s="9">
        <f t="shared" si="1"/>
        <v>7.4414803468870194E-2</v>
      </c>
      <c r="O38" s="9">
        <f t="shared" si="2"/>
        <v>8.9596169389587102E-2</v>
      </c>
      <c r="P38" s="9">
        <f t="shared" si="3"/>
        <v>9.229189768973961E-2</v>
      </c>
      <c r="Q38" s="9">
        <f t="shared" si="4"/>
        <v>0</v>
      </c>
    </row>
    <row r="39" spans="1:17">
      <c r="A39" s="9">
        <v>37</v>
      </c>
      <c r="B39" s="9">
        <v>2</v>
      </c>
      <c r="C39" s="9">
        <v>8</v>
      </c>
      <c r="D39" s="9">
        <v>15</v>
      </c>
      <c r="E39" s="9">
        <v>16</v>
      </c>
      <c r="F39" s="9">
        <v>19</v>
      </c>
      <c r="G39" s="9">
        <v>25</v>
      </c>
      <c r="H39" s="9">
        <v>49</v>
      </c>
      <c r="I39" s="9">
        <v>2076</v>
      </c>
      <c r="J39" s="9">
        <v>30595</v>
      </c>
      <c r="K39" s="9">
        <v>0</v>
      </c>
      <c r="L39" s="9">
        <v>84060767000</v>
      </c>
      <c r="M39" s="9">
        <f t="shared" si="0"/>
        <v>1080582.7886710239</v>
      </c>
      <c r="N39" s="9">
        <f t="shared" si="1"/>
        <v>0.15783977915076175</v>
      </c>
      <c r="O39" s="9">
        <f t="shared" si="2"/>
        <v>0.14078426703200062</v>
      </c>
      <c r="P39" s="9">
        <f t="shared" si="3"/>
        <v>0.12617055879483846</v>
      </c>
      <c r="Q39" s="9">
        <f t="shared" si="4"/>
        <v>0</v>
      </c>
    </row>
    <row r="40" spans="1:17">
      <c r="A40" s="9">
        <v>38</v>
      </c>
      <c r="B40" s="9">
        <v>3</v>
      </c>
      <c r="C40" s="9">
        <v>7</v>
      </c>
      <c r="D40" s="9">
        <v>9</v>
      </c>
      <c r="E40" s="9">
        <v>18</v>
      </c>
      <c r="F40" s="9">
        <v>28</v>
      </c>
      <c r="G40" s="9">
        <v>39</v>
      </c>
      <c r="H40" s="9">
        <v>66</v>
      </c>
      <c r="I40" s="9">
        <v>2445</v>
      </c>
      <c r="J40" s="9">
        <v>30221</v>
      </c>
      <c r="K40" s="9">
        <v>0</v>
      </c>
      <c r="L40" s="9">
        <v>87558225500</v>
      </c>
      <c r="M40" s="9">
        <f t="shared" si="0"/>
        <v>846637.25490196072</v>
      </c>
      <c r="N40" s="9">
        <f t="shared" si="1"/>
        <v>0.27134697913224259</v>
      </c>
      <c r="O40" s="9">
        <f t="shared" si="2"/>
        <v>0.21162467750505051</v>
      </c>
      <c r="P40" s="9">
        <f t="shared" si="3"/>
        <v>0.15906589401956883</v>
      </c>
      <c r="Q40" s="9">
        <f t="shared" si="4"/>
        <v>0</v>
      </c>
    </row>
    <row r="41" spans="1:17">
      <c r="A41" s="9">
        <v>39</v>
      </c>
      <c r="B41" s="9">
        <v>5</v>
      </c>
      <c r="C41" s="9">
        <v>21</v>
      </c>
      <c r="D41" s="9">
        <v>31</v>
      </c>
      <c r="E41" s="9">
        <v>33</v>
      </c>
      <c r="F41" s="9">
        <v>38</v>
      </c>
      <c r="G41" s="9">
        <v>42</v>
      </c>
      <c r="H41" s="9">
        <v>17</v>
      </c>
      <c r="I41" s="9">
        <v>1178</v>
      </c>
      <c r="J41" s="9">
        <v>20388</v>
      </c>
      <c r="K41" s="9">
        <v>1</v>
      </c>
      <c r="L41" s="9">
        <v>92030182500</v>
      </c>
      <c r="M41" s="9">
        <f t="shared" si="0"/>
        <v>1082536.1897845559</v>
      </c>
      <c r="N41" s="9">
        <f t="shared" si="1"/>
        <v>5.4661925743368818E-2</v>
      </c>
      <c r="O41" s="9">
        <f t="shared" si="2"/>
        <v>7.9742103437385123E-2</v>
      </c>
      <c r="P41" s="9">
        <f t="shared" si="3"/>
        <v>8.3926249506336134E-2</v>
      </c>
      <c r="Q41" s="9">
        <f t="shared" si="4"/>
        <v>0.75240533082048855</v>
      </c>
    </row>
    <row r="42" spans="1:17">
      <c r="A42" s="9">
        <v>40</v>
      </c>
      <c r="B42" s="9">
        <v>2</v>
      </c>
      <c r="C42" s="9">
        <v>13</v>
      </c>
      <c r="D42" s="9">
        <v>15</v>
      </c>
      <c r="E42" s="9">
        <v>17</v>
      </c>
      <c r="F42" s="9">
        <v>18</v>
      </c>
      <c r="G42" s="9">
        <v>41</v>
      </c>
      <c r="H42" s="9">
        <v>26</v>
      </c>
      <c r="I42" s="9">
        <v>1506</v>
      </c>
      <c r="J42" s="9">
        <v>25582</v>
      </c>
      <c r="K42" s="9">
        <v>0</v>
      </c>
      <c r="L42" s="9">
        <v>14659178500</v>
      </c>
      <c r="M42" s="9">
        <f t="shared" si="0"/>
        <v>643713.0234809973</v>
      </c>
      <c r="N42" s="9">
        <f t="shared" si="1"/>
        <v>0.14059163534903729</v>
      </c>
      <c r="O42" s="9">
        <f t="shared" si="2"/>
        <v>0.17144210755923089</v>
      </c>
      <c r="P42" s="9">
        <f t="shared" si="3"/>
        <v>0.17709561735141507</v>
      </c>
      <c r="Q42" s="9">
        <f t="shared" si="4"/>
        <v>0</v>
      </c>
    </row>
    <row r="43" spans="1:17">
      <c r="A43" s="9">
        <v>41</v>
      </c>
      <c r="B43" s="9">
        <v>16</v>
      </c>
      <c r="C43" s="9">
        <v>17</v>
      </c>
      <c r="D43" s="9">
        <v>30</v>
      </c>
      <c r="E43" s="9">
        <v>32</v>
      </c>
      <c r="F43" s="9">
        <v>34</v>
      </c>
      <c r="G43" s="9">
        <v>38</v>
      </c>
      <c r="H43" s="9">
        <v>44</v>
      </c>
      <c r="I43" s="9">
        <v>1913</v>
      </c>
      <c r="J43" s="9">
        <v>31209</v>
      </c>
      <c r="K43" s="9">
        <v>0</v>
      </c>
      <c r="L43" s="9">
        <v>17842703500</v>
      </c>
      <c r="M43" s="9">
        <f t="shared" si="0"/>
        <v>770642.70152505441</v>
      </c>
      <c r="N43" s="9">
        <f t="shared" si="1"/>
        <v>0.19873668310345388</v>
      </c>
      <c r="O43" s="9">
        <f t="shared" si="2"/>
        <v>0.18190587309899872</v>
      </c>
      <c r="P43" s="9">
        <f t="shared" si="3"/>
        <v>0.18046475587346833</v>
      </c>
      <c r="Q43" s="9">
        <f t="shared" si="4"/>
        <v>0</v>
      </c>
    </row>
    <row r="44" spans="1:17">
      <c r="A44" s="9">
        <v>42</v>
      </c>
      <c r="B44" s="9">
        <v>2</v>
      </c>
      <c r="C44" s="9">
        <v>5</v>
      </c>
      <c r="D44" s="9">
        <v>13</v>
      </c>
      <c r="E44" s="9">
        <v>21</v>
      </c>
      <c r="F44" s="9">
        <v>22</v>
      </c>
      <c r="G44" s="9">
        <v>40</v>
      </c>
      <c r="H44" s="9">
        <v>51</v>
      </c>
      <c r="I44" s="9">
        <v>2505</v>
      </c>
      <c r="J44" s="9">
        <v>42746</v>
      </c>
      <c r="K44" s="9">
        <v>0</v>
      </c>
      <c r="L44" s="9">
        <v>22362082500</v>
      </c>
      <c r="M44" s="9">
        <f t="shared" si="0"/>
        <v>1094015.7346889372</v>
      </c>
      <c r="N44" s="9">
        <f t="shared" si="1"/>
        <v>0.16226506880361558</v>
      </c>
      <c r="O44" s="9">
        <f t="shared" si="2"/>
        <v>0.16779112377835173</v>
      </c>
      <c r="P44" s="9">
        <f t="shared" si="3"/>
        <v>0.17411553755533471</v>
      </c>
      <c r="Q44" s="9">
        <f t="shared" si="4"/>
        <v>0</v>
      </c>
    </row>
    <row r="45" spans="1:17">
      <c r="A45" s="9">
        <v>43</v>
      </c>
      <c r="B45" s="9">
        <v>1</v>
      </c>
      <c r="C45" s="9">
        <v>8</v>
      </c>
      <c r="D45" s="9">
        <v>16</v>
      </c>
      <c r="E45" s="9">
        <v>18</v>
      </c>
      <c r="F45" s="9">
        <v>21</v>
      </c>
      <c r="G45" s="9">
        <v>28</v>
      </c>
      <c r="H45" s="9">
        <v>105</v>
      </c>
      <c r="I45" s="9">
        <v>4120</v>
      </c>
      <c r="J45" s="9">
        <v>69563</v>
      </c>
      <c r="K45" s="9">
        <v>0</v>
      </c>
      <c r="L45" s="9">
        <v>32312328000</v>
      </c>
      <c r="M45" s="9">
        <f t="shared" si="0"/>
        <v>2408677.1968046478</v>
      </c>
      <c r="N45" s="9">
        <f t="shared" si="1"/>
        <v>0.15173617370700895</v>
      </c>
      <c r="O45" s="9">
        <f t="shared" si="2"/>
        <v>0.12534396705220593</v>
      </c>
      <c r="P45" s="9">
        <f t="shared" si="3"/>
        <v>0.12869607947466774</v>
      </c>
      <c r="Q45" s="9">
        <f t="shared" si="4"/>
        <v>0</v>
      </c>
    </row>
    <row r="46" spans="1:17">
      <c r="A46" s="9">
        <v>44</v>
      </c>
      <c r="B46" s="9">
        <v>10</v>
      </c>
      <c r="C46" s="9">
        <v>11</v>
      </c>
      <c r="D46" s="9">
        <v>13</v>
      </c>
      <c r="E46" s="9">
        <v>14</v>
      </c>
      <c r="F46" s="9">
        <v>16</v>
      </c>
      <c r="G46" s="9">
        <v>38</v>
      </c>
      <c r="H46" s="9">
        <v>47</v>
      </c>
      <c r="I46" s="9">
        <v>3437</v>
      </c>
      <c r="J46" s="9">
        <v>56659</v>
      </c>
      <c r="K46" s="9">
        <v>0</v>
      </c>
      <c r="L46" s="9">
        <v>42928404000</v>
      </c>
      <c r="M46" s="9">
        <f t="shared" si="0"/>
        <v>2569856.2091503264</v>
      </c>
      <c r="N46" s="9">
        <f t="shared" si="1"/>
        <v>6.3660121679901024E-2</v>
      </c>
      <c r="O46" s="9">
        <f t="shared" si="2"/>
        <v>9.8006646456358273E-2</v>
      </c>
      <c r="P46" s="9">
        <f t="shared" si="3"/>
        <v>9.8248447408836329E-2</v>
      </c>
      <c r="Q46" s="9">
        <f t="shared" si="4"/>
        <v>0</v>
      </c>
    </row>
    <row r="47" spans="1:17">
      <c r="A47" s="9">
        <v>45</v>
      </c>
      <c r="B47" s="9">
        <v>7</v>
      </c>
      <c r="C47" s="9">
        <v>12</v>
      </c>
      <c r="D47" s="9">
        <v>25</v>
      </c>
      <c r="E47" s="9">
        <v>28</v>
      </c>
      <c r="F47" s="9">
        <v>40</v>
      </c>
      <c r="G47" s="9">
        <v>44</v>
      </c>
      <c r="H47" s="9">
        <v>72</v>
      </c>
      <c r="I47" s="9">
        <v>3160</v>
      </c>
      <c r="J47" s="9">
        <v>53369</v>
      </c>
      <c r="K47" s="9">
        <v>0</v>
      </c>
      <c r="L47" s="9">
        <v>52703398000</v>
      </c>
      <c r="M47" s="9">
        <f t="shared" si="0"/>
        <v>2366253.6916000964</v>
      </c>
      <c r="N47" s="9">
        <f t="shared" si="1"/>
        <v>0.10591308601393437</v>
      </c>
      <c r="O47" s="9">
        <f t="shared" si="2"/>
        <v>9.7861213977787312E-2</v>
      </c>
      <c r="P47" s="9">
        <f t="shared" si="3"/>
        <v>0.10050632090109644</v>
      </c>
      <c r="Q47" s="9">
        <f t="shared" si="4"/>
        <v>0</v>
      </c>
    </row>
    <row r="48" spans="1:17">
      <c r="A48" s="9">
        <v>46</v>
      </c>
      <c r="B48" s="9">
        <v>3</v>
      </c>
      <c r="C48" s="9">
        <v>5</v>
      </c>
      <c r="D48" s="9">
        <v>8</v>
      </c>
      <c r="E48" s="9">
        <v>10</v>
      </c>
      <c r="F48" s="9">
        <v>13</v>
      </c>
      <c r="G48" s="9">
        <v>22</v>
      </c>
      <c r="H48" s="9">
        <v>79</v>
      </c>
      <c r="I48" s="9">
        <v>4255</v>
      </c>
      <c r="J48" s="9">
        <v>66894</v>
      </c>
      <c r="K48" s="9">
        <v>1</v>
      </c>
      <c r="L48" s="9">
        <v>64808542500</v>
      </c>
      <c r="M48" s="9">
        <f t="shared" si="0"/>
        <v>2930318.2038247394</v>
      </c>
      <c r="N48" s="9">
        <f t="shared" si="1"/>
        <v>9.3840591957855976E-2</v>
      </c>
      <c r="O48" s="9">
        <f t="shared" si="2"/>
        <v>0.10640685377233237</v>
      </c>
      <c r="P48" s="9">
        <f t="shared" si="3"/>
        <v>0.10172741240228921</v>
      </c>
      <c r="Q48" s="9">
        <f t="shared" si="4"/>
        <v>0.27795820909035818</v>
      </c>
    </row>
    <row r="49" spans="1:17">
      <c r="A49" s="9">
        <v>47</v>
      </c>
      <c r="B49" s="9">
        <v>5</v>
      </c>
      <c r="C49" s="9">
        <v>13</v>
      </c>
      <c r="D49" s="9">
        <v>22</v>
      </c>
      <c r="E49" s="9">
        <v>24</v>
      </c>
      <c r="F49" s="9">
        <v>28</v>
      </c>
      <c r="G49" s="9">
        <v>32</v>
      </c>
      <c r="H49" s="9">
        <v>69</v>
      </c>
      <c r="I49" s="9">
        <v>3393</v>
      </c>
      <c r="J49" s="9">
        <v>56670</v>
      </c>
      <c r="K49" s="9">
        <v>0</v>
      </c>
      <c r="L49" s="9">
        <v>17235306000</v>
      </c>
      <c r="M49" s="9">
        <f t="shared" si="0"/>
        <v>1267321.7138707335</v>
      </c>
      <c r="N49" s="9">
        <f t="shared" si="1"/>
        <v>0.18951371504579448</v>
      </c>
      <c r="O49" s="9">
        <f t="shared" si="2"/>
        <v>0.19619223040438777</v>
      </c>
      <c r="P49" s="9">
        <f t="shared" si="3"/>
        <v>0.1992654257835087</v>
      </c>
      <c r="Q49" s="9">
        <f t="shared" si="4"/>
        <v>0</v>
      </c>
    </row>
    <row r="50" spans="1:17">
      <c r="A50" s="9">
        <v>48</v>
      </c>
      <c r="B50" s="9">
        <v>4</v>
      </c>
      <c r="C50" s="9">
        <v>15</v>
      </c>
      <c r="D50" s="9">
        <v>16</v>
      </c>
      <c r="E50" s="9">
        <v>20</v>
      </c>
      <c r="F50" s="9">
        <v>26</v>
      </c>
      <c r="G50" s="9">
        <v>41</v>
      </c>
      <c r="H50" s="9">
        <v>79</v>
      </c>
      <c r="I50" s="9">
        <v>3581</v>
      </c>
      <c r="J50" s="9">
        <v>61079</v>
      </c>
      <c r="K50" s="9">
        <v>0</v>
      </c>
      <c r="L50" s="9">
        <v>23252753000</v>
      </c>
      <c r="M50" s="9">
        <f t="shared" si="0"/>
        <v>1456656.2575647542</v>
      </c>
      <c r="N50" s="9">
        <f t="shared" si="1"/>
        <v>0.18877672302147147</v>
      </c>
      <c r="O50" s="9">
        <f t="shared" si="2"/>
        <v>0.18014908597998386</v>
      </c>
      <c r="P50" s="9">
        <f t="shared" si="3"/>
        <v>0.1868531630964152</v>
      </c>
      <c r="Q50" s="9">
        <f t="shared" si="4"/>
        <v>0</v>
      </c>
    </row>
    <row r="51" spans="1:17">
      <c r="A51" s="9">
        <v>49</v>
      </c>
      <c r="B51" s="9">
        <v>2</v>
      </c>
      <c r="C51" s="9">
        <v>10</v>
      </c>
      <c r="D51" s="9">
        <v>14</v>
      </c>
      <c r="E51" s="9">
        <v>24</v>
      </c>
      <c r="F51" s="9">
        <v>25</v>
      </c>
      <c r="G51" s="9">
        <v>30</v>
      </c>
      <c r="H51" s="9">
        <v>111</v>
      </c>
      <c r="I51" s="9">
        <v>5563</v>
      </c>
      <c r="J51" s="9">
        <v>93158</v>
      </c>
      <c r="K51" s="9">
        <v>0</v>
      </c>
      <c r="L51" s="9">
        <v>38977855000</v>
      </c>
      <c r="M51" s="9">
        <f t="shared" si="0"/>
        <v>3806609.0534979422</v>
      </c>
      <c r="N51" s="9">
        <f t="shared" si="1"/>
        <v>0.10149932008757032</v>
      </c>
      <c r="O51" s="9">
        <f t="shared" si="2"/>
        <v>0.10709164867655833</v>
      </c>
      <c r="P51" s="9">
        <f t="shared" si="3"/>
        <v>0.1090554803050772</v>
      </c>
      <c r="Q51" s="9">
        <f t="shared" si="4"/>
        <v>0</v>
      </c>
    </row>
    <row r="52" spans="1:17">
      <c r="A52" s="9">
        <v>50</v>
      </c>
      <c r="B52" s="9">
        <v>10</v>
      </c>
      <c r="C52" s="9">
        <v>17</v>
      </c>
      <c r="D52" s="9">
        <v>22</v>
      </c>
      <c r="E52" s="9">
        <v>23</v>
      </c>
      <c r="F52" s="9">
        <v>30</v>
      </c>
      <c r="G52" s="9">
        <v>36</v>
      </c>
      <c r="H52" s="9">
        <v>90</v>
      </c>
      <c r="I52" s="9">
        <v>4637</v>
      </c>
      <c r="J52" s="9">
        <v>79638</v>
      </c>
      <c r="K52" s="9">
        <v>0</v>
      </c>
      <c r="L52" s="9">
        <v>54743403000</v>
      </c>
      <c r="M52" s="9">
        <f t="shared" si="0"/>
        <v>3816399.9031711449</v>
      </c>
      <c r="N52" s="9">
        <f t="shared" si="1"/>
        <v>8.2085616394978161E-2</v>
      </c>
      <c r="O52" s="9">
        <f t="shared" si="2"/>
        <v>8.9036491982108487E-2</v>
      </c>
      <c r="P52" s="9">
        <f t="shared" si="3"/>
        <v>9.2989108370743548E-2</v>
      </c>
      <c r="Q52" s="9">
        <f t="shared" si="4"/>
        <v>0</v>
      </c>
    </row>
    <row r="53" spans="1:17">
      <c r="A53" s="9">
        <v>51</v>
      </c>
      <c r="B53" s="9">
        <v>11</v>
      </c>
      <c r="C53" s="9">
        <v>23</v>
      </c>
      <c r="D53" s="9">
        <v>25</v>
      </c>
      <c r="E53" s="9">
        <v>34</v>
      </c>
      <c r="F53" s="9">
        <v>36</v>
      </c>
      <c r="G53" s="9">
        <v>45</v>
      </c>
      <c r="H53" s="9">
        <v>128</v>
      </c>
      <c r="I53" s="9">
        <v>5554</v>
      </c>
      <c r="J53" s="9">
        <v>87443</v>
      </c>
      <c r="K53" s="9">
        <v>1</v>
      </c>
      <c r="L53" s="9">
        <v>71066641000</v>
      </c>
      <c r="M53" s="9">
        <f t="shared" si="0"/>
        <v>3951401.1135318321</v>
      </c>
      <c r="N53" s="9">
        <f t="shared" si="1"/>
        <v>0.11275538240447333</v>
      </c>
      <c r="O53" s="9">
        <f t="shared" si="2"/>
        <v>0.10300055820303372</v>
      </c>
      <c r="P53" s="9">
        <f t="shared" si="3"/>
        <v>9.8614220452913015E-2</v>
      </c>
      <c r="Q53" s="9">
        <f t="shared" si="4"/>
        <v>0.20613093345817782</v>
      </c>
    </row>
    <row r="54" spans="1:17">
      <c r="A54" s="9">
        <v>52</v>
      </c>
      <c r="B54" s="9">
        <v>1</v>
      </c>
      <c r="C54" s="9">
        <v>9</v>
      </c>
      <c r="D54" s="9">
        <v>17</v>
      </c>
      <c r="E54" s="9">
        <v>28</v>
      </c>
      <c r="F54" s="9">
        <v>43</v>
      </c>
      <c r="G54" s="9">
        <v>44</v>
      </c>
      <c r="H54" s="9">
        <v>131</v>
      </c>
      <c r="I54" s="9">
        <v>6483</v>
      </c>
      <c r="J54" s="9">
        <v>109092</v>
      </c>
      <c r="K54" s="9">
        <v>0</v>
      </c>
      <c r="L54" s="9">
        <v>23092467000</v>
      </c>
      <c r="M54" s="9">
        <f t="shared" si="0"/>
        <v>2685177.1968046478</v>
      </c>
      <c r="N54" s="9">
        <f t="shared" si="1"/>
        <v>0.1698152839774402</v>
      </c>
      <c r="O54" s="9">
        <f t="shared" si="2"/>
        <v>0.17692446541193169</v>
      </c>
      <c r="P54" s="9">
        <f t="shared" si="3"/>
        <v>0.18104459691507729</v>
      </c>
      <c r="Q54" s="9">
        <f t="shared" si="4"/>
        <v>0</v>
      </c>
    </row>
    <row r="55" spans="1:17">
      <c r="A55" s="9">
        <v>53</v>
      </c>
      <c r="B55" s="9">
        <v>11</v>
      </c>
      <c r="C55" s="9">
        <v>12</v>
      </c>
      <c r="D55" s="9">
        <v>16</v>
      </c>
      <c r="E55" s="9">
        <v>24</v>
      </c>
      <c r="F55" s="9">
        <v>26</v>
      </c>
      <c r="G55" s="9">
        <v>31</v>
      </c>
      <c r="H55" s="9">
        <v>120</v>
      </c>
      <c r="I55" s="9">
        <v>6130</v>
      </c>
      <c r="J55" s="9">
        <v>101233</v>
      </c>
      <c r="K55" s="9">
        <v>0</v>
      </c>
      <c r="L55" s="9">
        <v>38611602000</v>
      </c>
      <c r="M55" s="9">
        <f t="shared" si="0"/>
        <v>3756750.1815541033</v>
      </c>
      <c r="N55" s="9">
        <f t="shared" si="1"/>
        <v>0.11118529697989957</v>
      </c>
      <c r="O55" s="9">
        <f t="shared" si="2"/>
        <v>0.11957295973452359</v>
      </c>
      <c r="P55" s="9">
        <f t="shared" si="3"/>
        <v>0.12008130692567041</v>
      </c>
      <c r="Q55" s="9">
        <f t="shared" si="4"/>
        <v>0</v>
      </c>
    </row>
    <row r="56" spans="1:17">
      <c r="A56" s="9">
        <v>54</v>
      </c>
      <c r="B56" s="9">
        <v>9</v>
      </c>
      <c r="C56" s="9">
        <v>23</v>
      </c>
      <c r="D56" s="9">
        <v>33</v>
      </c>
      <c r="E56" s="9">
        <v>38</v>
      </c>
      <c r="F56" s="9">
        <v>41</v>
      </c>
      <c r="G56" s="9">
        <v>42</v>
      </c>
      <c r="H56" s="9">
        <v>129</v>
      </c>
      <c r="I56" s="9">
        <v>5555</v>
      </c>
      <c r="J56" s="9">
        <v>93293</v>
      </c>
      <c r="K56" s="9">
        <v>1</v>
      </c>
      <c r="L56" s="9">
        <v>56100126000</v>
      </c>
      <c r="M56" s="9">
        <f t="shared" si="0"/>
        <v>4233484.3863471318</v>
      </c>
      <c r="N56" s="9">
        <f t="shared" si="1"/>
        <v>0.10606453159709849</v>
      </c>
      <c r="O56" s="9">
        <f t="shared" si="2"/>
        <v>9.6154789558854689E-2</v>
      </c>
      <c r="P56" s="9">
        <f t="shared" si="3"/>
        <v>9.8201181113713079E-2</v>
      </c>
      <c r="Q56" s="9">
        <f t="shared" si="4"/>
        <v>0.19239612708310888</v>
      </c>
    </row>
    <row r="57" spans="1:17">
      <c r="A57" s="9">
        <v>55</v>
      </c>
      <c r="B57" s="9">
        <v>2</v>
      </c>
      <c r="C57" s="9">
        <v>22</v>
      </c>
      <c r="D57" s="9">
        <v>23</v>
      </c>
      <c r="E57" s="9">
        <v>24</v>
      </c>
      <c r="F57" s="9">
        <v>28</v>
      </c>
      <c r="G57" s="9">
        <v>37</v>
      </c>
      <c r="H57" s="9">
        <v>137</v>
      </c>
      <c r="I57" s="9">
        <v>6685</v>
      </c>
      <c r="J57" s="9">
        <v>111913</v>
      </c>
      <c r="K57" s="9">
        <v>0</v>
      </c>
      <c r="L57" s="9">
        <v>22673898000</v>
      </c>
      <c r="M57" s="9">
        <f t="shared" si="0"/>
        <v>2583853.3042846769</v>
      </c>
      <c r="N57" s="9">
        <f t="shared" si="1"/>
        <v>0.18455726439466555</v>
      </c>
      <c r="O57" s="9">
        <f t="shared" si="2"/>
        <v>0.18959128889409749</v>
      </c>
      <c r="P57" s="9">
        <f t="shared" si="3"/>
        <v>0.19300932829251263</v>
      </c>
      <c r="Q57" s="9">
        <f t="shared" si="4"/>
        <v>0</v>
      </c>
    </row>
    <row r="58" spans="1:17">
      <c r="A58" s="9">
        <v>56</v>
      </c>
      <c r="B58" s="9">
        <v>3</v>
      </c>
      <c r="C58" s="9">
        <v>4</v>
      </c>
      <c r="D58" s="9">
        <v>25</v>
      </c>
      <c r="E58" s="9">
        <v>31</v>
      </c>
      <c r="F58" s="9">
        <v>37</v>
      </c>
      <c r="G58" s="9">
        <v>40</v>
      </c>
      <c r="H58" s="9">
        <v>95</v>
      </c>
      <c r="I58" s="9">
        <v>5266</v>
      </c>
      <c r="J58" s="9">
        <v>87124</v>
      </c>
      <c r="K58" s="9">
        <v>0</v>
      </c>
      <c r="L58" s="9">
        <v>37849277000</v>
      </c>
      <c r="M58" s="9">
        <f t="shared" si="0"/>
        <v>3673536.4318566932</v>
      </c>
      <c r="N58" s="9">
        <f t="shared" si="1"/>
        <v>9.0015580069633727E-2</v>
      </c>
      <c r="O58" s="9">
        <f t="shared" si="2"/>
        <v>0.10504643648680138</v>
      </c>
      <c r="P58" s="9">
        <f t="shared" si="3"/>
        <v>0.10568639152785943</v>
      </c>
      <c r="Q58" s="9">
        <f t="shared" si="4"/>
        <v>0</v>
      </c>
    </row>
    <row r="59" spans="1:17">
      <c r="A59" s="9">
        <v>57</v>
      </c>
      <c r="B59" s="9">
        <v>12</v>
      </c>
      <c r="C59" s="9">
        <v>16</v>
      </c>
      <c r="D59" s="9">
        <v>17</v>
      </c>
      <c r="E59" s="9">
        <v>18</v>
      </c>
      <c r="F59" s="9">
        <v>22</v>
      </c>
      <c r="G59" s="9">
        <v>30</v>
      </c>
      <c r="H59" s="9">
        <v>110</v>
      </c>
      <c r="I59" s="9">
        <v>5613</v>
      </c>
      <c r="J59" s="9">
        <v>94353</v>
      </c>
      <c r="K59" s="9">
        <v>1</v>
      </c>
      <c r="L59" s="9">
        <v>54886916500</v>
      </c>
      <c r="M59" s="9">
        <f t="shared" si="0"/>
        <v>4124337.8116678763</v>
      </c>
      <c r="N59" s="9">
        <f t="shared" si="1"/>
        <v>9.2836099607126202E-2</v>
      </c>
      <c r="O59" s="9">
        <f t="shared" si="2"/>
        <v>9.9729957338717604E-2</v>
      </c>
      <c r="P59" s="9">
        <f t="shared" si="3"/>
        <v>0.10194527422226898</v>
      </c>
      <c r="Q59" s="9">
        <f t="shared" si="4"/>
        <v>0.19748770280061392</v>
      </c>
    </row>
    <row r="60" spans="1:17">
      <c r="A60" s="9">
        <v>58</v>
      </c>
      <c r="B60" s="9">
        <v>6</v>
      </c>
      <c r="C60" s="9">
        <v>15</v>
      </c>
      <c r="D60" s="9">
        <v>17</v>
      </c>
      <c r="E60" s="9">
        <v>20</v>
      </c>
      <c r="F60" s="9">
        <v>23</v>
      </c>
      <c r="G60" s="9">
        <v>41</v>
      </c>
      <c r="H60" s="9">
        <v>128</v>
      </c>
      <c r="I60" s="9">
        <v>6151</v>
      </c>
      <c r="J60" s="9">
        <v>103216</v>
      </c>
      <c r="K60" s="9">
        <v>0</v>
      </c>
      <c r="L60" s="9">
        <v>21722316000</v>
      </c>
      <c r="M60" s="9">
        <f t="shared" si="0"/>
        <v>2353501.8155410313</v>
      </c>
      <c r="N60" s="9">
        <f t="shared" si="1"/>
        <v>0.18931013379623027</v>
      </c>
      <c r="O60" s="9">
        <f t="shared" si="2"/>
        <v>0.19152082779286392</v>
      </c>
      <c r="P60" s="9">
        <f t="shared" si="3"/>
        <v>0.19543309135980325</v>
      </c>
      <c r="Q60" s="9">
        <f t="shared" si="4"/>
        <v>0</v>
      </c>
    </row>
    <row r="61" spans="1:17">
      <c r="A61" s="9">
        <v>59</v>
      </c>
      <c r="B61" s="9">
        <v>17</v>
      </c>
      <c r="C61" s="9">
        <v>26</v>
      </c>
      <c r="D61" s="9">
        <v>33</v>
      </c>
      <c r="E61" s="9">
        <v>34</v>
      </c>
      <c r="F61" s="9">
        <v>37</v>
      </c>
      <c r="G61" s="9">
        <v>42</v>
      </c>
      <c r="H61" s="9">
        <v>95</v>
      </c>
      <c r="I61" s="9">
        <v>4740</v>
      </c>
      <c r="J61" s="9">
        <v>78792</v>
      </c>
      <c r="K61" s="9">
        <v>0</v>
      </c>
      <c r="L61" s="9">
        <v>34053459000</v>
      </c>
      <c r="M61" s="9">
        <f t="shared" si="0"/>
        <v>2985026.1437908495</v>
      </c>
      <c r="N61" s="9">
        <f t="shared" si="1"/>
        <v>0.11077809603388254</v>
      </c>
      <c r="O61" s="9">
        <f t="shared" si="2"/>
        <v>0.11636303051536916</v>
      </c>
      <c r="P61" s="9">
        <f t="shared" si="3"/>
        <v>0.11762499016892275</v>
      </c>
      <c r="Q61" s="9">
        <f t="shared" si="4"/>
        <v>0</v>
      </c>
    </row>
    <row r="62" spans="1:17">
      <c r="A62" s="9">
        <v>60</v>
      </c>
      <c r="B62" s="9">
        <v>3</v>
      </c>
      <c r="C62" s="9">
        <v>5</v>
      </c>
      <c r="D62" s="9">
        <v>13</v>
      </c>
      <c r="E62" s="9">
        <v>27</v>
      </c>
      <c r="F62" s="9">
        <v>38</v>
      </c>
      <c r="G62" s="9">
        <v>44</v>
      </c>
      <c r="H62" s="9">
        <v>119</v>
      </c>
      <c r="I62" s="9">
        <v>5137</v>
      </c>
      <c r="J62" s="9">
        <v>85135</v>
      </c>
      <c r="K62" s="9">
        <v>0</v>
      </c>
      <c r="L62" s="9">
        <v>49357581000</v>
      </c>
      <c r="M62" s="9">
        <f t="shared" si="0"/>
        <v>3704701.5250544664</v>
      </c>
      <c r="N62" s="9">
        <f t="shared" si="1"/>
        <v>0.11180781688951308</v>
      </c>
      <c r="O62" s="9">
        <f t="shared" si="2"/>
        <v>0.10161110223112406</v>
      </c>
      <c r="P62" s="9">
        <f t="shared" si="3"/>
        <v>0.10240485125930676</v>
      </c>
      <c r="Q62" s="9">
        <f t="shared" si="4"/>
        <v>0</v>
      </c>
    </row>
    <row r="63" spans="1:17">
      <c r="A63" s="9">
        <v>61</v>
      </c>
      <c r="B63" s="9">
        <v>13</v>
      </c>
      <c r="C63" s="9">
        <v>23</v>
      </c>
      <c r="D63" s="9">
        <v>27</v>
      </c>
      <c r="E63" s="9">
        <v>28</v>
      </c>
      <c r="F63" s="9">
        <v>32</v>
      </c>
      <c r="G63" s="9">
        <v>45</v>
      </c>
      <c r="H63" s="9">
        <v>169</v>
      </c>
      <c r="I63" s="9">
        <v>6539</v>
      </c>
      <c r="J63" s="9">
        <v>113471</v>
      </c>
      <c r="K63" s="9">
        <v>1</v>
      </c>
      <c r="L63" s="9">
        <v>69582180000</v>
      </c>
      <c r="M63" s="9">
        <f t="shared" si="0"/>
        <v>4895811.9099491648</v>
      </c>
      <c r="N63" s="9">
        <f t="shared" si="1"/>
        <v>0.12015460237308041</v>
      </c>
      <c r="O63" s="9">
        <f t="shared" si="2"/>
        <v>9.787492306665499E-2</v>
      </c>
      <c r="P63" s="9">
        <f t="shared" si="3"/>
        <v>0.10328226954041619</v>
      </c>
      <c r="Q63" s="9">
        <f t="shared" si="4"/>
        <v>0.16636791097811132</v>
      </c>
    </row>
    <row r="64" spans="1:17">
      <c r="A64" s="9">
        <v>62</v>
      </c>
      <c r="B64" s="9">
        <v>11</v>
      </c>
      <c r="C64" s="9">
        <v>12</v>
      </c>
      <c r="D64" s="9">
        <v>15</v>
      </c>
      <c r="E64" s="9">
        <v>17</v>
      </c>
      <c r="F64" s="9">
        <v>21</v>
      </c>
      <c r="G64" s="9">
        <v>26</v>
      </c>
      <c r="H64" s="9">
        <v>102</v>
      </c>
      <c r="I64" s="9">
        <v>5292</v>
      </c>
      <c r="J64" s="9">
        <v>83781</v>
      </c>
      <c r="K64" s="9">
        <v>0</v>
      </c>
      <c r="L64" s="9">
        <v>18528083000</v>
      </c>
      <c r="M64" s="9">
        <f t="shared" si="0"/>
        <v>1580267.0055676589</v>
      </c>
      <c r="N64" s="9">
        <f t="shared" si="1"/>
        <v>0.22467157491245604</v>
      </c>
      <c r="O64" s="9">
        <f t="shared" si="2"/>
        <v>0.24539978832543188</v>
      </c>
      <c r="P64" s="9">
        <f t="shared" si="3"/>
        <v>0.23625482241327686</v>
      </c>
      <c r="Q64" s="9">
        <f t="shared" si="4"/>
        <v>0</v>
      </c>
    </row>
    <row r="65" spans="1:17">
      <c r="A65" s="9">
        <v>63</v>
      </c>
      <c r="B65" s="9">
        <v>2</v>
      </c>
      <c r="C65" s="9">
        <v>3</v>
      </c>
      <c r="D65" s="9">
        <v>4</v>
      </c>
      <c r="E65" s="9">
        <v>5</v>
      </c>
      <c r="F65" s="9">
        <v>22</v>
      </c>
      <c r="G65" s="9">
        <v>24</v>
      </c>
      <c r="H65" s="9">
        <v>130</v>
      </c>
      <c r="I65" s="9">
        <v>5253</v>
      </c>
      <c r="J65" s="9">
        <v>76756</v>
      </c>
      <c r="K65" s="9">
        <v>0</v>
      </c>
      <c r="L65" s="9">
        <v>26567247500</v>
      </c>
      <c r="M65" s="9">
        <f t="shared" si="0"/>
        <v>1946057.7342047929</v>
      </c>
      <c r="N65" s="9">
        <f t="shared" si="1"/>
        <v>0.23252307749144824</v>
      </c>
      <c r="O65" s="9">
        <f t="shared" si="2"/>
        <v>0.19780465199393973</v>
      </c>
      <c r="P65" s="9">
        <f t="shared" si="3"/>
        <v>0.17576088414859659</v>
      </c>
      <c r="Q65" s="9">
        <f t="shared" si="4"/>
        <v>0</v>
      </c>
    </row>
    <row r="66" spans="1:17">
      <c r="A66" s="9">
        <v>64</v>
      </c>
      <c r="B66" s="9">
        <v>5</v>
      </c>
      <c r="C66" s="9">
        <v>6</v>
      </c>
      <c r="D66" s="9">
        <v>12</v>
      </c>
      <c r="E66" s="9">
        <v>16</v>
      </c>
      <c r="F66" s="9">
        <v>26</v>
      </c>
      <c r="G66" s="9">
        <v>30</v>
      </c>
      <c r="H66" s="9">
        <v>112</v>
      </c>
      <c r="I66" s="9">
        <v>6196</v>
      </c>
      <c r="J66" s="9">
        <v>97449</v>
      </c>
      <c r="K66" s="9">
        <v>0</v>
      </c>
      <c r="L66" s="9">
        <v>42627154000</v>
      </c>
      <c r="M66" s="9">
        <f t="shared" si="0"/>
        <v>3887655.8944565477</v>
      </c>
      <c r="N66" s="9">
        <f t="shared" si="1"/>
        <v>0.10027868623787299</v>
      </c>
      <c r="O66" s="9">
        <f t="shared" si="2"/>
        <v>0.11679074058831976</v>
      </c>
      <c r="P66" s="9">
        <f t="shared" si="3"/>
        <v>0.11170051724338341</v>
      </c>
      <c r="Q66" s="9">
        <f t="shared" si="4"/>
        <v>0</v>
      </c>
    </row>
    <row r="67" spans="1:17">
      <c r="A67" s="9">
        <v>65</v>
      </c>
      <c r="B67" s="9">
        <v>5</v>
      </c>
      <c r="C67" s="9">
        <v>8</v>
      </c>
      <c r="D67" s="9">
        <v>33</v>
      </c>
      <c r="E67" s="9">
        <v>34</v>
      </c>
      <c r="F67" s="9">
        <v>39</v>
      </c>
      <c r="G67" s="9">
        <v>44</v>
      </c>
      <c r="H67" s="9">
        <v>95</v>
      </c>
      <c r="I67" s="9">
        <v>4340</v>
      </c>
      <c r="J67" s="9">
        <v>71908</v>
      </c>
      <c r="K67" s="9">
        <v>0</v>
      </c>
      <c r="L67" s="9">
        <v>57376762500</v>
      </c>
      <c r="M67" s="9">
        <f t="shared" si="0"/>
        <v>3570469.2568385378</v>
      </c>
      <c r="N67" s="9">
        <f t="shared" si="1"/>
        <v>9.2614020464444072E-2</v>
      </c>
      <c r="O67" s="9">
        <f t="shared" si="2"/>
        <v>8.9073650707077526E-2</v>
      </c>
      <c r="P67" s="9">
        <f t="shared" si="3"/>
        <v>8.9746501238324769E-2</v>
      </c>
      <c r="Q67" s="9">
        <f t="shared" si="4"/>
        <v>0</v>
      </c>
    </row>
    <row r="68" spans="1:17">
      <c r="A68" s="9">
        <v>66</v>
      </c>
      <c r="B68" s="9">
        <v>3</v>
      </c>
      <c r="C68" s="9">
        <v>7</v>
      </c>
      <c r="D68" s="9">
        <v>30</v>
      </c>
      <c r="E68" s="9">
        <v>32</v>
      </c>
      <c r="F68" s="9">
        <v>41</v>
      </c>
      <c r="G68" s="9">
        <v>43</v>
      </c>
      <c r="H68" s="9">
        <v>85</v>
      </c>
      <c r="I68" s="9">
        <v>4495</v>
      </c>
      <c r="J68" s="9">
        <v>76179</v>
      </c>
      <c r="K68" s="9">
        <v>0</v>
      </c>
      <c r="L68" s="9">
        <v>73843316500</v>
      </c>
      <c r="M68" s="9">
        <f t="shared" ref="M68" si="5">IF(K67=0,((L68-L67)*100/41.31)/10000,((L68-$L$2)*100/41.31)/10000)</f>
        <v>3986093.9239893486</v>
      </c>
      <c r="N68" s="9">
        <f t="shared" ref="N68" si="6">(H68/(M68*10))*(COMBIN(45,6)/(COMBIN(6,5)*COMBIN(39,1)))</f>
        <v>7.4224935424114374E-2</v>
      </c>
      <c r="O68" s="9">
        <f t="shared" ref="O68" si="7">(I68/(M68*10))*(COMBIN(45,6)/(COMBIN(6,4)*COMBIN(39,2)))</f>
        <v>8.2635562781769437E-2</v>
      </c>
      <c r="P68" s="9">
        <f t="shared" ref="P68" si="8">(J68/(M68*10))*(COMBIN(45,6)/(COMBIN(6,3)*COMBIN(39,3)))</f>
        <v>8.5163471175738387E-2</v>
      </c>
      <c r="Q68" s="9">
        <f t="shared" ref="Q68" si="9">(K68/(M68*10))*(COMBIN(45,6)/(COMBIN(6,6)*COMBIN(39,0)))</f>
        <v>0</v>
      </c>
    </row>
    <row r="69" spans="1:17">
      <c r="A69" s="9">
        <v>67</v>
      </c>
      <c r="B69" s="9">
        <v>3</v>
      </c>
      <c r="C69" s="9">
        <v>6</v>
      </c>
      <c r="D69" s="9">
        <v>12</v>
      </c>
      <c r="E69" s="9">
        <v>14</v>
      </c>
      <c r="F69" s="9">
        <v>18</v>
      </c>
      <c r="G69" s="9">
        <v>40</v>
      </c>
      <c r="H69" s="9">
        <v>151</v>
      </c>
      <c r="I69" s="9">
        <v>8092</v>
      </c>
      <c r="J69" s="9">
        <v>138149</v>
      </c>
      <c r="K69" s="9">
        <v>0</v>
      </c>
      <c r="L69" s="9">
        <v>98384793500</v>
      </c>
      <c r="M69" s="9">
        <f t="shared" ref="M69" si="10">IF(K68=0,((L69-L68)*100/41.31)/10000,((L69-$L$2)*100/41.31)/10000)</f>
        <v>5940807.7947228272</v>
      </c>
      <c r="N69" s="9">
        <f t="shared" ref="N69" si="11">(H69/(M69*10))*(COMBIN(45,6)/(COMBIN(6,5)*COMBIN(39,1)))</f>
        <v>8.8472821172217012E-2</v>
      </c>
      <c r="O69" s="9">
        <f t="shared" ref="O69" si="12">(I69/(M69*10))*(COMBIN(45,6)/(COMBIN(6,4)*COMBIN(39,2)))</f>
        <v>9.9814857988927169E-2</v>
      </c>
      <c r="P69" s="9">
        <f t="shared" ref="P69" si="13">(J69/(M69*10))*(COMBIN(45,6)/(COMBIN(6,3)*COMBIN(39,3)))</f>
        <v>0.1036257910271829</v>
      </c>
      <c r="Q69" s="9">
        <f t="shared" ref="Q69" si="14">(K69/(M69*10))*(COMBIN(45,6)/(COMBIN(6,6)*COMBIN(39,0)))</f>
        <v>0</v>
      </c>
    </row>
    <row r="70" spans="1:17">
      <c r="A70" s="9">
        <v>68</v>
      </c>
      <c r="B70" s="9">
        <v>1</v>
      </c>
      <c r="C70" s="9">
        <v>17</v>
      </c>
      <c r="D70" s="9">
        <v>24</v>
      </c>
      <c r="E70" s="9">
        <v>25</v>
      </c>
      <c r="F70" s="9">
        <v>37</v>
      </c>
      <c r="G70" s="9">
        <v>43</v>
      </c>
      <c r="H70" s="9">
        <v>160</v>
      </c>
      <c r="I70" s="9">
        <v>8884</v>
      </c>
      <c r="J70" s="9">
        <v>151358</v>
      </c>
      <c r="K70" s="9">
        <v>0</v>
      </c>
      <c r="L70" s="9">
        <v>126099475000</v>
      </c>
      <c r="M70" s="9">
        <f t="shared" ref="M70:M71" si="15">IF(K69=0,((L70-L69)*100/41.31)/10000,((L70-$L$2)*100/41.31)/10000)</f>
        <v>6708952.1907528443</v>
      </c>
      <c r="N70" s="9">
        <f t="shared" ref="N70:N71" si="16">(H70/(M70*10))*(COMBIN(45,6)/(COMBIN(6,5)*COMBIN(39,1)))</f>
        <v>8.3012542592688213E-2</v>
      </c>
      <c r="O70" s="9">
        <f t="shared" ref="O70:O71" si="17">(I70/(M70*10))*(COMBIN(45,6)/(COMBIN(6,4)*COMBIN(39,2)))</f>
        <v>9.703729320966345E-2</v>
      </c>
      <c r="P70" s="9">
        <f t="shared" ref="P70:P71" si="18">(J70/(M70*10))*(COMBIN(45,6)/(COMBIN(6,3)*COMBIN(39,3)))</f>
        <v>0.10053477222234791</v>
      </c>
      <c r="Q70" s="9">
        <f t="shared" ref="Q70:Q71" si="19">(K70/(M70*10))*(COMBIN(45,6)/(COMBIN(6,6)*COMBIN(39,0)))</f>
        <v>0</v>
      </c>
    </row>
    <row r="71" spans="1:17">
      <c r="A71" s="9">
        <v>69</v>
      </c>
      <c r="B71" s="9">
        <v>5</v>
      </c>
      <c r="C71" s="9">
        <v>12</v>
      </c>
      <c r="D71" s="9">
        <v>20</v>
      </c>
      <c r="E71" s="9">
        <v>29</v>
      </c>
      <c r="F71" s="9">
        <v>34</v>
      </c>
      <c r="G71" s="9">
        <v>36</v>
      </c>
      <c r="H71" s="9">
        <v>196</v>
      </c>
      <c r="I71" s="9">
        <v>10127</v>
      </c>
      <c r="J71" s="9">
        <v>176792</v>
      </c>
      <c r="K71" s="9">
        <v>2</v>
      </c>
      <c r="L71" s="9">
        <v>159232985000</v>
      </c>
      <c r="M71" s="9">
        <f t="shared" si="15"/>
        <v>8020699.5884773647</v>
      </c>
      <c r="N71" s="9">
        <f t="shared" si="16"/>
        <v>8.5059387569122166E-2</v>
      </c>
      <c r="O71" s="9">
        <f t="shared" si="17"/>
        <v>9.2523782804779839E-2</v>
      </c>
      <c r="P71" s="9">
        <f t="shared" si="18"/>
        <v>9.822362849020394E-2</v>
      </c>
      <c r="Q71" s="9">
        <f t="shared" si="19"/>
        <v>0.20310098664463866</v>
      </c>
    </row>
    <row r="72" spans="1:17">
      <c r="A72" s="9">
        <v>70</v>
      </c>
      <c r="B72" s="9">
        <v>2</v>
      </c>
      <c r="C72" s="9">
        <v>22</v>
      </c>
      <c r="D72" s="9">
        <v>25</v>
      </c>
      <c r="E72" s="9">
        <v>33</v>
      </c>
      <c r="F72" s="9">
        <v>38</v>
      </c>
      <c r="G72" s="9">
        <v>43</v>
      </c>
      <c r="H72" s="9">
        <v>103</v>
      </c>
      <c r="I72" s="9">
        <v>5767</v>
      </c>
      <c r="J72" s="9">
        <v>95614</v>
      </c>
      <c r="K72" s="9">
        <v>0</v>
      </c>
      <c r="L72" s="9">
        <v>21524698500</v>
      </c>
      <c r="M72" s="9">
        <f t="shared" ref="M72" si="20">IF(K71=0,((L72-L71)*100/41.31)/10000,((L72-$L$2)*100/41.31)/10000)</f>
        <v>2305664.1249092226</v>
      </c>
      <c r="N72" s="9">
        <f t="shared" ref="N72" si="21">(H72/(M72*10))*(COMBIN(45,6)/(COMBIN(6,5)*COMBIN(39,1)))</f>
        <v>0.15549614010192714</v>
      </c>
      <c r="O72" s="9">
        <f t="shared" ref="O72" si="22">(I72/(M72*10))*(COMBIN(45,6)/(COMBIN(6,4)*COMBIN(39,2)))</f>
        <v>0.18328998261989046</v>
      </c>
      <c r="P72" s="9">
        <f t="shared" ref="P72" si="23">(J72/(M72*10))*(COMBIN(45,6)/(COMBIN(6,3)*COMBIN(39,3)))</f>
        <v>0.1847953589434338</v>
      </c>
      <c r="Q72" s="9">
        <f t="shared" ref="Q72" si="24">(K72/(M72*10))*(COMBIN(45,6)/(COMBIN(6,6)*COMBIN(39,0)))</f>
        <v>0</v>
      </c>
    </row>
    <row r="73" spans="1:17">
      <c r="A73" s="9">
        <v>71</v>
      </c>
      <c r="B73" s="9">
        <v>7</v>
      </c>
      <c r="C73" s="9">
        <v>23</v>
      </c>
      <c r="D73" s="9">
        <v>27</v>
      </c>
      <c r="E73" s="9">
        <v>29</v>
      </c>
      <c r="F73" s="9">
        <v>35</v>
      </c>
      <c r="G73" s="9">
        <v>37</v>
      </c>
      <c r="H73" s="9">
        <v>101</v>
      </c>
      <c r="I73" s="9">
        <v>5458</v>
      </c>
      <c r="J73" s="9">
        <v>86880</v>
      </c>
      <c r="K73" s="9">
        <v>0</v>
      </c>
      <c r="L73" s="9">
        <v>33158297500</v>
      </c>
      <c r="M73" s="9">
        <f>IF(K72=0,((L73-L72)*100/41.31)/10000,((L73-$L$2)*100/41.31)/10000)</f>
        <v>2816170.1767126601</v>
      </c>
      <c r="N73" s="9">
        <f>(H73/(M73*10))*(COMBIN(45,6)/(COMBIN(6,5)*COMBIN(39,1)))</f>
        <v>0.12483630604371408</v>
      </c>
      <c r="O73" s="9">
        <f>(I73/(M73*10))*(COMBIN(45,6)/(COMBIN(6,4)*COMBIN(39,2)))</f>
        <v>0.14202325344170744</v>
      </c>
      <c r="P73" s="9">
        <f>(J73/(M73*10))*(COMBIN(45,6)/(COMBIN(6,3)*COMBIN(39,3)))</f>
        <v>0.13747588752827475</v>
      </c>
      <c r="Q73" s="9">
        <f>(K73/(M73*10))*(COMBIN(45,6)/(COMBIN(6,6)*COMBIN(39,0)))</f>
        <v>0</v>
      </c>
    </row>
    <row r="74" spans="1:17">
      <c r="A74" s="9">
        <v>72</v>
      </c>
      <c r="B74" s="9">
        <v>9</v>
      </c>
      <c r="C74" s="9">
        <v>18</v>
      </c>
      <c r="D74" s="9">
        <v>24</v>
      </c>
      <c r="E74" s="9">
        <v>33</v>
      </c>
      <c r="F74" s="9">
        <v>36</v>
      </c>
      <c r="G74" s="9">
        <v>39</v>
      </c>
      <c r="H74" s="9">
        <v>158</v>
      </c>
      <c r="I74" s="9">
        <v>6287</v>
      </c>
      <c r="J74" s="9">
        <v>93921</v>
      </c>
      <c r="K74" s="9">
        <v>1</v>
      </c>
      <c r="L74" s="9">
        <v>48794185000</v>
      </c>
      <c r="M74" s="9">
        <f>IF(K73=0,((L74-L73)*100/41.31)/10000,((L74-$L$2)*100/41.31)/10000)</f>
        <v>3785012.7087872187</v>
      </c>
      <c r="N74" s="9">
        <f>(H74/(M74*10))*(COMBIN(45,6)/(COMBIN(6,5)*COMBIN(39,1)))</f>
        <v>0.14530085684172189</v>
      </c>
      <c r="O74" s="9">
        <f>(I74/(M74*10))*(COMBIN(45,6)/(COMBIN(6,4)*COMBIN(39,2)))</f>
        <v>0.12171971844955438</v>
      </c>
      <c r="P74" s="9">
        <f>(J74/(M74*10))*(COMBIN(45,6)/(COMBIN(6,3)*COMBIN(39,3)))</f>
        <v>0.11057602677393653</v>
      </c>
      <c r="Q74" s="9">
        <f>(K74/(M74*10))*(COMBIN(45,6)/(COMBIN(6,6)*COMBIN(39,0)))</f>
        <v>0.21519240823394256</v>
      </c>
    </row>
    <row r="75" spans="1:17">
      <c r="A75" s="9">
        <v>73</v>
      </c>
      <c r="B75" s="9">
        <v>4</v>
      </c>
      <c r="C75" s="9">
        <v>19</v>
      </c>
      <c r="D75" s="9">
        <v>25</v>
      </c>
      <c r="E75" s="9">
        <v>27</v>
      </c>
      <c r="F75" s="9">
        <v>29</v>
      </c>
      <c r="G75" s="9">
        <v>31</v>
      </c>
      <c r="H75" s="9">
        <v>95</v>
      </c>
      <c r="I75" s="9">
        <v>5251</v>
      </c>
      <c r="J75" s="9">
        <v>87141</v>
      </c>
      <c r="K75" s="9">
        <v>0</v>
      </c>
      <c r="L75" s="9">
        <v>20148356500</v>
      </c>
      <c r="M75" s="9">
        <f t="shared" ref="M75:M76" si="25">IF(K74=0,((L75-L74)*100/41.31)/10000,((L75-$L$2)*100/41.31)/10000)</f>
        <v>1972490.0750423626</v>
      </c>
      <c r="N75" s="9">
        <f t="shared" ref="N75:N76" si="26">(H75/(M75*10))*(COMBIN(45,6)/(COMBIN(6,5)*COMBIN(39,1)))</f>
        <v>0.16764368906313051</v>
      </c>
      <c r="O75" s="9">
        <f t="shared" ref="O75:O76" si="27">(I75/(M75*10))*(COMBIN(45,6)/(COMBIN(6,4)*COMBIN(39,2)))</f>
        <v>0.1950796700876451</v>
      </c>
      <c r="P75" s="9">
        <f t="shared" ref="P75:P76" si="28">(J75/(M75*10))*(COMBIN(45,6)/(COMBIN(6,3)*COMBIN(39,3)))</f>
        <v>0.19686718331639186</v>
      </c>
      <c r="Q75" s="9">
        <f t="shared" ref="Q75:Q76" si="29">(K75/(M75*10))*(COMBIN(45,6)/(COMBIN(6,6)*COMBIN(39,0)))</f>
        <v>0</v>
      </c>
    </row>
    <row r="76" spans="1:17">
      <c r="A76" s="9">
        <v>74</v>
      </c>
      <c r="B76" s="9">
        <v>22</v>
      </c>
      <c r="C76" s="9">
        <v>30</v>
      </c>
      <c r="D76" s="9">
        <v>34</v>
      </c>
      <c r="E76" s="9">
        <v>36</v>
      </c>
      <c r="F76" s="9">
        <v>43</v>
      </c>
      <c r="G76" s="9">
        <v>45</v>
      </c>
      <c r="H76" s="9">
        <v>87</v>
      </c>
      <c r="I76" s="9">
        <v>4203</v>
      </c>
      <c r="J76" s="9">
        <v>72269</v>
      </c>
      <c r="K76" s="9">
        <v>1</v>
      </c>
      <c r="L76" s="9">
        <v>30531270500</v>
      </c>
      <c r="M76" s="9">
        <f t="shared" si="25"/>
        <v>2513414.1854272573</v>
      </c>
      <c r="N76" s="9">
        <f t="shared" si="26"/>
        <v>0.12048517733446133</v>
      </c>
      <c r="O76" s="9">
        <f t="shared" si="27"/>
        <v>0.12254064133980425</v>
      </c>
      <c r="P76" s="9">
        <f t="shared" si="28"/>
        <v>0.12813081788567499</v>
      </c>
      <c r="Q76" s="9">
        <f t="shared" si="29"/>
        <v>0.32406358041682704</v>
      </c>
    </row>
    <row r="77" spans="1:17">
      <c r="A77" s="9">
        <v>75</v>
      </c>
      <c r="B77" s="9">
        <v>12</v>
      </c>
      <c r="C77" s="9">
        <v>18</v>
      </c>
      <c r="D77" s="9">
        <v>29</v>
      </c>
      <c r="E77" s="9">
        <v>32</v>
      </c>
      <c r="F77" s="9">
        <v>39</v>
      </c>
      <c r="G77" s="9">
        <v>45</v>
      </c>
      <c r="H77" s="9">
        <v>74</v>
      </c>
      <c r="I77" s="9">
        <v>3893</v>
      </c>
      <c r="J77" s="9">
        <v>67251</v>
      </c>
      <c r="K77" s="9">
        <v>0</v>
      </c>
      <c r="L77" s="9">
        <v>18718983500</v>
      </c>
      <c r="M77" s="9">
        <f t="shared" ref="M77" si="30">IF(K76=0,((L77-L76)*100/41.31)/10000,((L77-$L$2)*100/41.31)/10000)</f>
        <v>1626478.6976519001</v>
      </c>
      <c r="N77" s="9">
        <f t="shared" ref="N77" si="31">(H77/(M77*10))*(COMBIN(45,6)/(COMBIN(6,5)*COMBIN(39,1)))</f>
        <v>0.15836593549284075</v>
      </c>
      <c r="O77" s="9">
        <f t="shared" ref="O77" si="32">(I77/(M77*10))*(COMBIN(45,6)/(COMBIN(6,4)*COMBIN(39,2)))</f>
        <v>0.17539646852734825</v>
      </c>
      <c r="P77" s="9">
        <f t="shared" ref="P77" si="33">(J77/(M77*10))*(COMBIN(45,6)/(COMBIN(6,3)*COMBIN(39,3)))</f>
        <v>0.18425359992015167</v>
      </c>
      <c r="Q77" s="9">
        <f t="shared" ref="Q77" si="34">(K77/(M77*10))*(COMBIN(45,6)/(COMBIN(6,6)*COMBIN(39,0)))</f>
        <v>0</v>
      </c>
    </row>
    <row r="78" spans="1:17">
      <c r="A78" s="9">
        <v>76</v>
      </c>
      <c r="B78" s="9">
        <v>2</v>
      </c>
      <c r="C78" s="9">
        <v>8</v>
      </c>
      <c r="D78" s="9">
        <v>21</v>
      </c>
      <c r="E78" s="9">
        <v>29</v>
      </c>
      <c r="F78" s="9">
        <v>37</v>
      </c>
      <c r="G78" s="9">
        <v>45</v>
      </c>
      <c r="H78" s="9">
        <v>107</v>
      </c>
      <c r="I78" s="9">
        <v>4412</v>
      </c>
      <c r="J78" s="9">
        <v>76356</v>
      </c>
      <c r="K78" s="9">
        <v>1</v>
      </c>
      <c r="L78" s="9">
        <v>28747032500</v>
      </c>
      <c r="M78" s="9">
        <f t="shared" ref="M78:M80" si="35">IF(K77=0,((L78-L77)*100/41.31)/10000,((L78-$L$2)*100/41.31)/10000)</f>
        <v>2427511.2563543934</v>
      </c>
      <c r="N78" s="9">
        <f t="shared" ref="N78:N80" si="36">(H78/(M78*10))*(COMBIN(45,6)/(COMBIN(6,5)*COMBIN(39,1)))</f>
        <v>0.15342670412222295</v>
      </c>
      <c r="O78" s="9">
        <f t="shared" ref="O78:O80" si="37">(I78/(M78*10))*(COMBIN(45,6)/(COMBIN(6,4)*COMBIN(39,2)))</f>
        <v>0.13318615220604971</v>
      </c>
      <c r="P78" s="9">
        <f t="shared" ref="P78:P80" si="38">(J78/(M78*10))*(COMBIN(45,6)/(COMBIN(6,3)*COMBIN(39,3)))</f>
        <v>0.14016756594515906</v>
      </c>
      <c r="Q78" s="9">
        <f t="shared" ref="Q78:Q80" si="39">(K78/(M78*10))*(COMBIN(45,6)/(COMBIN(6,6)*COMBIN(39,0)))</f>
        <v>0.33553129686542216</v>
      </c>
    </row>
    <row r="79" spans="1:17">
      <c r="A79" s="9">
        <v>77</v>
      </c>
      <c r="B79" s="9">
        <v>12</v>
      </c>
      <c r="C79" s="9">
        <v>24</v>
      </c>
      <c r="D79" s="9">
        <v>29</v>
      </c>
      <c r="E79" s="9">
        <v>32</v>
      </c>
      <c r="F79" s="9">
        <v>37</v>
      </c>
      <c r="G79" s="9">
        <v>39</v>
      </c>
      <c r="H79" s="9">
        <v>100</v>
      </c>
      <c r="I79" s="9">
        <v>4117</v>
      </c>
      <c r="J79" s="9">
        <v>62391</v>
      </c>
      <c r="K79" s="9">
        <v>1</v>
      </c>
      <c r="L79" s="9">
        <v>17491608500</v>
      </c>
      <c r="M79" s="9">
        <f t="shared" si="35"/>
        <v>1329365.4078915515</v>
      </c>
      <c r="N79" s="9">
        <f t="shared" si="36"/>
        <v>0.26183883311027389</v>
      </c>
      <c r="O79" s="9">
        <f t="shared" si="37"/>
        <v>0.22694536335052584</v>
      </c>
      <c r="P79" s="9">
        <f t="shared" si="38"/>
        <v>0.20914292991358163</v>
      </c>
      <c r="Q79" s="9">
        <f t="shared" si="39"/>
        <v>0.61270286947804087</v>
      </c>
    </row>
    <row r="80" spans="1:17">
      <c r="A80" s="9">
        <v>78</v>
      </c>
      <c r="B80" s="9">
        <v>5</v>
      </c>
      <c r="C80" s="9">
        <v>25</v>
      </c>
      <c r="D80" s="9">
        <v>27</v>
      </c>
      <c r="E80" s="9">
        <v>29</v>
      </c>
      <c r="F80" s="9">
        <v>31</v>
      </c>
      <c r="G80" s="9">
        <v>43</v>
      </c>
      <c r="H80" s="9">
        <v>115</v>
      </c>
      <c r="I80" s="9">
        <v>4520</v>
      </c>
      <c r="J80" s="9">
        <v>65295</v>
      </c>
      <c r="K80" s="9">
        <v>0</v>
      </c>
      <c r="L80" s="9">
        <v>17152877000</v>
      </c>
      <c r="M80" s="9">
        <f t="shared" si="35"/>
        <v>1247367.9496489954</v>
      </c>
      <c r="N80" s="9">
        <f t="shared" si="36"/>
        <v>0.32090884679941528</v>
      </c>
      <c r="O80" s="9">
        <f t="shared" si="37"/>
        <v>0.26553921968574046</v>
      </c>
      <c r="P80" s="9">
        <f t="shared" si="38"/>
        <v>0.23326574106736392</v>
      </c>
      <c r="Q80" s="9">
        <f t="shared" si="39"/>
        <v>0</v>
      </c>
    </row>
    <row r="81" spans="1:1">
      <c r="A81" s="9">
        <v>79</v>
      </c>
    </row>
    <row r="82" spans="1:1">
      <c r="A82" s="9">
        <v>80</v>
      </c>
    </row>
    <row r="83" spans="1:1">
      <c r="A83" s="9">
        <v>81</v>
      </c>
    </row>
    <row r="84" spans="1:1">
      <c r="A84" s="9">
        <v>82</v>
      </c>
    </row>
    <row r="85" spans="1:1">
      <c r="A85" s="9">
        <v>83</v>
      </c>
    </row>
    <row r="86" spans="1:1">
      <c r="A86" s="9">
        <v>84</v>
      </c>
    </row>
    <row r="87" spans="1:1">
      <c r="A87" s="9">
        <v>85</v>
      </c>
    </row>
    <row r="88" spans="1:1">
      <c r="A88" s="9">
        <v>86</v>
      </c>
    </row>
    <row r="89" spans="1:1">
      <c r="A89" s="9">
        <v>87</v>
      </c>
    </row>
    <row r="90" spans="1:1">
      <c r="A90" s="9">
        <v>88</v>
      </c>
    </row>
    <row r="91" spans="1:1">
      <c r="A91" s="9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opLeftCell="A46" workbookViewId="0">
      <selection activeCell="F49" sqref="F49"/>
    </sheetView>
  </sheetViews>
  <sheetFormatPr defaultRowHeight="15"/>
  <cols>
    <col min="2" max="2" width="12" bestFit="1" customWidth="1"/>
  </cols>
  <sheetData>
    <row r="2" spans="1:3">
      <c r="A2">
        <v>1</v>
      </c>
      <c r="B2" s="4">
        <v>86595.134350036315</v>
      </c>
      <c r="C2" s="5" t="s">
        <v>32</v>
      </c>
    </row>
    <row r="3" spans="1:3">
      <c r="A3">
        <v>2</v>
      </c>
      <c r="B3" s="4">
        <v>121273.29944323409</v>
      </c>
      <c r="C3" s="5" t="s">
        <v>33</v>
      </c>
    </row>
    <row r="4" spans="1:3">
      <c r="A4">
        <v>3</v>
      </c>
      <c r="B4" s="4">
        <v>99816.025175502291</v>
      </c>
      <c r="C4" s="5" t="s">
        <v>34</v>
      </c>
    </row>
    <row r="5" spans="1:3">
      <c r="A5">
        <v>4</v>
      </c>
      <c r="B5" s="4">
        <v>162427.6204308884</v>
      </c>
      <c r="C5" s="5" t="s">
        <v>32</v>
      </c>
    </row>
    <row r="6" spans="1:3">
      <c r="A6">
        <v>5</v>
      </c>
      <c r="B6" s="4">
        <v>150886.83127572018</v>
      </c>
      <c r="C6" s="5" t="s">
        <v>33</v>
      </c>
    </row>
    <row r="7" spans="1:3">
      <c r="A7">
        <v>6</v>
      </c>
      <c r="B7" s="4">
        <v>134601.91236988621</v>
      </c>
      <c r="C7" s="5" t="s">
        <v>34</v>
      </c>
    </row>
    <row r="8" spans="1:3">
      <c r="A8">
        <v>7</v>
      </c>
      <c r="B8" s="4">
        <v>162177.55991285402</v>
      </c>
      <c r="C8" s="5" t="s">
        <v>32</v>
      </c>
    </row>
    <row r="9" spans="1:3">
      <c r="A9">
        <v>8</v>
      </c>
      <c r="B9" s="4">
        <v>149582.06245461147</v>
      </c>
      <c r="C9" s="5" t="s">
        <v>33</v>
      </c>
    </row>
    <row r="10" spans="1:3">
      <c r="A10">
        <v>9</v>
      </c>
      <c r="B10" s="4">
        <v>182840.4744613895</v>
      </c>
      <c r="C10" s="5" t="s">
        <v>34</v>
      </c>
    </row>
    <row r="11" spans="1:3">
      <c r="A11">
        <v>10</v>
      </c>
      <c r="B11" s="4">
        <v>190849.18905833937</v>
      </c>
      <c r="C11" s="5" t="s">
        <v>32</v>
      </c>
    </row>
    <row r="12" spans="1:3">
      <c r="A12">
        <v>11</v>
      </c>
      <c r="B12" s="4">
        <v>215088.71943839264</v>
      </c>
      <c r="C12" s="5" t="s">
        <v>33</v>
      </c>
    </row>
    <row r="13" spans="1:3">
      <c r="A13">
        <v>12</v>
      </c>
      <c r="B13" s="4">
        <v>108775.47809247155</v>
      </c>
      <c r="C13" s="5" t="s">
        <v>34</v>
      </c>
    </row>
    <row r="14" spans="1:3">
      <c r="A14">
        <v>13</v>
      </c>
      <c r="B14" s="4">
        <v>233003.02590171871</v>
      </c>
      <c r="C14" s="5" t="s">
        <v>32</v>
      </c>
    </row>
    <row r="15" spans="1:3">
      <c r="A15">
        <v>14</v>
      </c>
      <c r="B15" s="4">
        <v>188549.14064391187</v>
      </c>
      <c r="C15" s="5" t="s">
        <v>33</v>
      </c>
    </row>
    <row r="16" spans="1:3">
      <c r="A16">
        <v>15</v>
      </c>
      <c r="B16" s="4">
        <v>230110.02178649235</v>
      </c>
      <c r="C16" s="5" t="s">
        <v>34</v>
      </c>
    </row>
    <row r="17" spans="1:3">
      <c r="A17">
        <v>16</v>
      </c>
      <c r="B17" s="4">
        <v>279956.42701525055</v>
      </c>
      <c r="C17" s="5" t="s">
        <v>32</v>
      </c>
    </row>
    <row r="18" spans="1:3">
      <c r="A18">
        <v>17</v>
      </c>
      <c r="B18" s="4">
        <v>260161.94625998545</v>
      </c>
      <c r="C18" s="5" t="s">
        <v>33</v>
      </c>
    </row>
    <row r="19" spans="1:3">
      <c r="A19">
        <v>18</v>
      </c>
      <c r="B19" s="4">
        <v>341308.76301137736</v>
      </c>
      <c r="C19" s="5" t="s">
        <v>34</v>
      </c>
    </row>
    <row r="20" spans="1:3">
      <c r="A20">
        <v>19</v>
      </c>
      <c r="B20" s="4">
        <v>543386.9523117888</v>
      </c>
      <c r="C20" s="5" t="s">
        <v>32</v>
      </c>
    </row>
    <row r="21" spans="1:3">
      <c r="A21">
        <v>20</v>
      </c>
      <c r="B21" s="4">
        <v>505844.58968772687</v>
      </c>
      <c r="C21" s="5" t="s">
        <v>33</v>
      </c>
    </row>
    <row r="22" spans="1:3">
      <c r="A22">
        <v>21</v>
      </c>
      <c r="B22" s="4">
        <v>515506.53594771243</v>
      </c>
      <c r="C22" s="5" t="s">
        <v>34</v>
      </c>
    </row>
    <row r="23" spans="1:3">
      <c r="A23">
        <v>22</v>
      </c>
      <c r="B23" s="4">
        <v>511958.60566448804</v>
      </c>
      <c r="C23" s="5" t="s">
        <v>32</v>
      </c>
    </row>
    <row r="24" spans="1:3">
      <c r="A24">
        <v>23</v>
      </c>
      <c r="B24" s="4">
        <v>579761.8010167029</v>
      </c>
      <c r="C24" s="5" t="s">
        <v>33</v>
      </c>
    </row>
    <row r="25" spans="1:3">
      <c r="A25">
        <v>24</v>
      </c>
      <c r="B25" s="4">
        <v>574652.86855482927</v>
      </c>
      <c r="C25" s="5" t="s">
        <v>34</v>
      </c>
    </row>
    <row r="26" spans="1:3">
      <c r="A26">
        <v>25</v>
      </c>
      <c r="B26" s="4">
        <v>618981.84458968777</v>
      </c>
      <c r="C26" s="5" t="s">
        <v>32</v>
      </c>
    </row>
    <row r="27" spans="1:3">
      <c r="A27">
        <v>26</v>
      </c>
      <c r="B27" s="4">
        <v>707883.44226579508</v>
      </c>
      <c r="C27" s="5" t="s">
        <v>33</v>
      </c>
    </row>
    <row r="28" spans="1:3">
      <c r="A28">
        <v>27</v>
      </c>
      <c r="B28" s="4">
        <v>641826.07116920839</v>
      </c>
      <c r="C28" s="5" t="s">
        <v>34</v>
      </c>
    </row>
    <row r="29" spans="1:3">
      <c r="A29">
        <v>28</v>
      </c>
      <c r="B29" s="4">
        <v>855293.75453885249</v>
      </c>
      <c r="C29" s="5" t="s">
        <v>32</v>
      </c>
    </row>
    <row r="30" spans="1:3">
      <c r="A30">
        <v>29</v>
      </c>
      <c r="B30" s="4">
        <v>749337.69063180825</v>
      </c>
      <c r="C30" s="5" t="s">
        <v>33</v>
      </c>
    </row>
    <row r="31" spans="1:3">
      <c r="A31">
        <v>30</v>
      </c>
      <c r="B31" s="4">
        <v>804693.05252965388</v>
      </c>
      <c r="C31" s="5" t="s">
        <v>34</v>
      </c>
    </row>
    <row r="32" spans="1:3">
      <c r="A32">
        <v>31</v>
      </c>
      <c r="B32" s="4">
        <v>916107.96417332359</v>
      </c>
      <c r="C32" s="5" t="s">
        <v>32</v>
      </c>
    </row>
    <row r="33" spans="1:3">
      <c r="A33">
        <v>32</v>
      </c>
      <c r="B33" s="4">
        <v>811326.79738562088</v>
      </c>
      <c r="C33" s="5" t="s">
        <v>33</v>
      </c>
    </row>
    <row r="34" spans="1:3">
      <c r="A34">
        <v>33</v>
      </c>
      <c r="B34" s="4">
        <v>732630.47688211082</v>
      </c>
      <c r="C34" s="5" t="s">
        <v>34</v>
      </c>
    </row>
    <row r="35" spans="1:3">
      <c r="A35">
        <v>34</v>
      </c>
      <c r="B35" s="4">
        <v>1019174.7760832728</v>
      </c>
      <c r="C35" s="5" t="s">
        <v>32</v>
      </c>
    </row>
    <row r="36" spans="1:3">
      <c r="A36">
        <v>35</v>
      </c>
      <c r="B36" s="4">
        <v>994663.27765674167</v>
      </c>
      <c r="C36" s="5" t="s">
        <v>33</v>
      </c>
    </row>
    <row r="37" spans="1:3">
      <c r="A37">
        <v>36</v>
      </c>
      <c r="B37" s="4">
        <v>982286.97651900258</v>
      </c>
      <c r="C37" s="5" t="s">
        <v>34</v>
      </c>
    </row>
    <row r="38" spans="1:3">
      <c r="A38">
        <v>37</v>
      </c>
      <c r="B38" s="4">
        <v>1080582.7886710239</v>
      </c>
      <c r="C38" s="5" t="s">
        <v>32</v>
      </c>
    </row>
    <row r="39" spans="1:3">
      <c r="A39">
        <v>38</v>
      </c>
      <c r="B39" s="4">
        <v>846637.25490196072</v>
      </c>
      <c r="C39" s="5" t="s">
        <v>33</v>
      </c>
    </row>
    <row r="40" spans="1:3" s="6" customFormat="1">
      <c r="A40" s="6">
        <v>39</v>
      </c>
      <c r="B40" s="7">
        <v>1082536.1897845559</v>
      </c>
      <c r="C40" s="8" t="s">
        <v>34</v>
      </c>
    </row>
    <row r="41" spans="1:3">
      <c r="A41">
        <v>40</v>
      </c>
      <c r="B41" s="4">
        <v>643713.0234809973</v>
      </c>
      <c r="C41" s="5" t="s">
        <v>32</v>
      </c>
    </row>
    <row r="42" spans="1:3">
      <c r="A42">
        <v>41</v>
      </c>
      <c r="B42" s="4">
        <v>770642.70152505441</v>
      </c>
      <c r="C42" s="5" t="s">
        <v>33</v>
      </c>
    </row>
    <row r="43" spans="1:3" s="6" customFormat="1">
      <c r="A43" s="6">
        <v>42</v>
      </c>
      <c r="B43" s="7">
        <v>1094015.7346889372</v>
      </c>
      <c r="C43" s="8" t="s">
        <v>34</v>
      </c>
    </row>
    <row r="44" spans="1:3">
      <c r="A44">
        <v>43</v>
      </c>
      <c r="B44" s="4">
        <v>2408677.1968046478</v>
      </c>
      <c r="C44" s="5" t="s">
        <v>32</v>
      </c>
    </row>
    <row r="45" spans="1:3">
      <c r="A45">
        <v>44</v>
      </c>
      <c r="B45" s="4">
        <v>2569856.2091503264</v>
      </c>
      <c r="C45" s="5" t="s">
        <v>33</v>
      </c>
    </row>
    <row r="46" spans="1:3" s="6" customFormat="1">
      <c r="A46" s="6">
        <v>45</v>
      </c>
      <c r="B46" s="7">
        <v>2366253.6916000964</v>
      </c>
      <c r="C46" s="8" t="s">
        <v>34</v>
      </c>
    </row>
    <row r="47" spans="1:3">
      <c r="A47">
        <v>46</v>
      </c>
      <c r="B47" s="4">
        <v>2930318.2038247394</v>
      </c>
      <c r="C47" s="5" t="s">
        <v>32</v>
      </c>
    </row>
    <row r="48" spans="1:3">
      <c r="A48">
        <v>47</v>
      </c>
      <c r="B48" s="4">
        <v>1267321.7138707335</v>
      </c>
      <c r="C48" s="5" t="s">
        <v>33</v>
      </c>
    </row>
    <row r="49" spans="1:3" s="6" customFormat="1">
      <c r="A49" s="6">
        <v>48</v>
      </c>
      <c r="B49" s="7">
        <v>1456656.2575647542</v>
      </c>
      <c r="C49" s="8" t="s">
        <v>34</v>
      </c>
    </row>
    <row r="50" spans="1:3">
      <c r="A50">
        <v>49</v>
      </c>
      <c r="B50" s="4">
        <v>3806609.0534979422</v>
      </c>
      <c r="C50" s="5" t="s">
        <v>32</v>
      </c>
    </row>
    <row r="51" spans="1:3">
      <c r="A51">
        <v>50</v>
      </c>
      <c r="B51" s="4">
        <v>3816399.9031711449</v>
      </c>
      <c r="C51" s="5" t="s">
        <v>33</v>
      </c>
    </row>
    <row r="52" spans="1:3" s="6" customFormat="1">
      <c r="A52" s="6">
        <v>51</v>
      </c>
      <c r="B52" s="7">
        <v>3951401.1135318321</v>
      </c>
      <c r="C52" s="8" t="s">
        <v>34</v>
      </c>
    </row>
    <row r="53" spans="1:3">
      <c r="A53">
        <v>52</v>
      </c>
      <c r="B53" s="4">
        <v>2685177.1968046478</v>
      </c>
      <c r="C53" s="5" t="s">
        <v>32</v>
      </c>
    </row>
    <row r="54" spans="1:3">
      <c r="A54">
        <v>53</v>
      </c>
      <c r="B54" s="4">
        <v>3756750.1815541033</v>
      </c>
      <c r="C54" s="5" t="s">
        <v>33</v>
      </c>
    </row>
    <row r="55" spans="1:3" s="6" customFormat="1">
      <c r="A55" s="6">
        <v>54</v>
      </c>
      <c r="B55" s="7">
        <v>4233484.3863471318</v>
      </c>
      <c r="C55" s="8" t="s">
        <v>34</v>
      </c>
    </row>
    <row r="56" spans="1:3">
      <c r="A56">
        <v>55</v>
      </c>
      <c r="B56" s="4">
        <v>2583853.3042846769</v>
      </c>
      <c r="C56" s="5" t="s">
        <v>32</v>
      </c>
    </row>
    <row r="57" spans="1:3">
      <c r="A57">
        <v>56</v>
      </c>
      <c r="B57" s="4">
        <v>3673536.4318566932</v>
      </c>
      <c r="C57" s="5" t="s">
        <v>33</v>
      </c>
    </row>
    <row r="58" spans="1:3" s="6" customFormat="1">
      <c r="A58" s="6">
        <v>57</v>
      </c>
      <c r="B58" s="7">
        <v>4124337.8116678763</v>
      </c>
      <c r="C58" s="8" t="s">
        <v>34</v>
      </c>
    </row>
    <row r="59" spans="1:3">
      <c r="A59">
        <v>58</v>
      </c>
      <c r="B59" s="4">
        <v>2353501.8155410313</v>
      </c>
      <c r="C59" s="5" t="s">
        <v>32</v>
      </c>
    </row>
    <row r="60" spans="1:3">
      <c r="A60">
        <v>59</v>
      </c>
      <c r="B60" s="4">
        <v>2985026.1437908495</v>
      </c>
      <c r="C60" s="5" t="s">
        <v>33</v>
      </c>
    </row>
    <row r="61" spans="1:3" s="6" customFormat="1">
      <c r="A61" s="6">
        <v>60</v>
      </c>
      <c r="B61" s="7">
        <v>3704701.5250544664</v>
      </c>
      <c r="C61" s="8" t="s">
        <v>34</v>
      </c>
    </row>
    <row r="62" spans="1:3">
      <c r="A62">
        <v>61</v>
      </c>
      <c r="B62" s="4">
        <v>4895811.9099491648</v>
      </c>
      <c r="C62" s="5" t="s">
        <v>32</v>
      </c>
    </row>
    <row r="63" spans="1:3">
      <c r="A63">
        <v>62</v>
      </c>
      <c r="B63" s="4">
        <v>1580267.0055676589</v>
      </c>
      <c r="C63" s="5" t="s">
        <v>33</v>
      </c>
    </row>
    <row r="64" spans="1:3" s="6" customFormat="1">
      <c r="A64" s="6">
        <v>63</v>
      </c>
      <c r="B64" s="7">
        <v>1946057.7342047929</v>
      </c>
      <c r="C64" s="8" t="s">
        <v>34</v>
      </c>
    </row>
    <row r="65" spans="1:3">
      <c r="A65">
        <v>64</v>
      </c>
      <c r="B65" s="4">
        <v>3887655.8944565477</v>
      </c>
      <c r="C65" s="5" t="s">
        <v>32</v>
      </c>
    </row>
    <row r="66" spans="1:3">
      <c r="A66">
        <v>65</v>
      </c>
      <c r="B66" s="4">
        <v>3570469.2568385378</v>
      </c>
      <c r="C66" s="5" t="s">
        <v>33</v>
      </c>
    </row>
    <row r="67" spans="1:3" s="6" customFormat="1">
      <c r="A67" s="6">
        <v>66</v>
      </c>
      <c r="B67" s="7">
        <v>3986093.9239893486</v>
      </c>
      <c r="C67" s="8" t="s">
        <v>34</v>
      </c>
    </row>
    <row r="68" spans="1:3">
      <c r="A68">
        <v>67</v>
      </c>
      <c r="B68" s="4">
        <v>5940807.7947228272</v>
      </c>
      <c r="C68" s="5" t="s">
        <v>32</v>
      </c>
    </row>
    <row r="69" spans="1:3">
      <c r="A69">
        <v>68</v>
      </c>
      <c r="B69" s="4">
        <v>6708952.1907528443</v>
      </c>
      <c r="C69" s="5" t="s">
        <v>33</v>
      </c>
    </row>
    <row r="70" spans="1:3" s="6" customFormat="1">
      <c r="A70" s="6">
        <v>69</v>
      </c>
      <c r="B70" s="7">
        <v>8020699.5884773647</v>
      </c>
      <c r="C70" s="8" t="s">
        <v>34</v>
      </c>
    </row>
    <row r="71" spans="1:3">
      <c r="A71">
        <v>70</v>
      </c>
      <c r="B71" s="4">
        <v>2305664.1249092226</v>
      </c>
      <c r="C71" s="5" t="s">
        <v>32</v>
      </c>
    </row>
    <row r="72" spans="1:3">
      <c r="A72">
        <v>71</v>
      </c>
      <c r="B72" s="4">
        <v>2816170.1767126601</v>
      </c>
      <c r="C72" s="5" t="s">
        <v>33</v>
      </c>
    </row>
    <row r="73" spans="1:3" s="6" customFormat="1">
      <c r="A73" s="6">
        <v>72</v>
      </c>
      <c r="B73" s="7">
        <v>3785012.7087872187</v>
      </c>
      <c r="C73" s="8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0"/>
  <sheetViews>
    <sheetView zoomScaleNormal="100" workbookViewId="0">
      <selection activeCell="E18" sqref="A1:R46"/>
    </sheetView>
  </sheetViews>
  <sheetFormatPr defaultColWidth="15.140625" defaultRowHeight="15" customHeight="1"/>
  <cols>
    <col min="1" max="1" width="5.42578125" bestFit="1" customWidth="1"/>
    <col min="2" max="2" width="8.5703125" bestFit="1" customWidth="1"/>
    <col min="3" max="6" width="12" bestFit="1" customWidth="1"/>
    <col min="7" max="7" width="12.85546875" customWidth="1"/>
    <col min="8" max="10" width="16.85546875" bestFit="1" customWidth="1"/>
    <col min="11" max="11" width="16.42578125" hidden="1" customWidth="1"/>
    <col min="12" max="12" width="19" bestFit="1" customWidth="1"/>
    <col min="13" max="13" width="12.42578125" bestFit="1" customWidth="1"/>
    <col min="14" max="16" width="19.85546875" bestFit="1" customWidth="1"/>
    <col min="17" max="17" width="19.28515625" bestFit="1" customWidth="1"/>
    <col min="18" max="18" width="22" bestFit="1" customWidth="1"/>
    <col min="19" max="26" width="7.5703125" customWidth="1"/>
  </cols>
  <sheetData>
    <row r="1" spans="1:18">
      <c r="A1" s="2" t="s">
        <v>17</v>
      </c>
      <c r="B1" s="1" t="s">
        <v>18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1" t="s">
        <v>29</v>
      </c>
      <c r="Q1" s="1" t="s">
        <v>30</v>
      </c>
      <c r="R1" s="1" t="s">
        <v>31</v>
      </c>
    </row>
    <row r="2" spans="1:18">
      <c r="A2" s="2">
        <v>1</v>
      </c>
      <c r="B2" s="1">
        <f>COUNTIF(KETQUA!$B$3:$B$160,THONGKE!A2)+
COUNTIF(KETQUA!$C$3:$C$160,THONGKE!A2)+
COUNTIF(KETQUA!$D$3:$D$160,THONGKE!A2)+
COUNTIF(KETQUA!$E$3:$E$160,THONGKE!A2)+
COUNTIF(KETQUA!$F$3:$F$160,THONGKE!A2)+
COUNTIF(KETQUA!$G$3:$G$160,THONGKE!A2)</f>
        <v>5</v>
      </c>
      <c r="C2" s="2">
        <f>SUMIF(KETQUA!$B$3:$B$160,THONGKE!A2,KETQUA!$N$3:$N$160)+
SUMIF(KETQUA!$C$3:$C$160,THONGKE!A2,KETQUA!$N$3:$N$160)+
SUMIF(KETQUA!$D$3:$D$160,THONGKE!A2,KETQUA!$N$3:$N$160)+
SUMIF(KETQUA!$E$3:$E$160,THONGKE!A2,KETQUA!$N$3:$N$160)+
SUMIF(KETQUA!$F$3:$F$160,THONGKE!A2,KETQUA!$N$3:$N$160)+
SUMIF(KETQUA!$G$3:$G$160,THONGKE!A2,KETQUA!$N$3:$N$160)</f>
        <v>0.63515755926044737</v>
      </c>
      <c r="D2" s="2">
        <f>SUMIF(KETQUA!$B$3:$B$160,THONGKE!A2,KETQUA!$O$3:$O$160)+
SUMIF(KETQUA!$C$3:$C$160,THONGKE!A2,KETQUA!$O$3:$O$160)+
SUMIF(KETQUA!$D$3:$D$160,THONGKE!A2,KETQUA!$O$3:$O$160)+
SUMIF(KETQUA!$E$3:$E$160,THONGKE!A2,KETQUA!$O$3:$O$160)+
SUMIF(KETQUA!$F$3:$F$160,THONGKE!A2,KETQUA!$O$3:$O$160)+
SUMIF(KETQUA!$G$3:$G$160,THONGKE!A2,KETQUA!$O$3:$O$160)</f>
        <v>0.70291395804524792</v>
      </c>
      <c r="E2" s="2">
        <f>SUMIF(KETQUA!$B$3:$B$160,THONGKE!A2,KETQUA!$P$3:$P$160)+
SUMIF(KETQUA!$C$3:$C$160,THONGKE!A2,KETQUA!$P$3:$P$160)+
SUMIF(KETQUA!$D$3:$D$160,THONGKE!A2,KETQUA!$P$3:$P$160)+
SUMIF(KETQUA!$E$3:$E$160,THONGKE!A2,KETQUA!$P$3:$P$160)+
SUMIF(KETQUA!$F$3:$F$160,THONGKE!A2,KETQUA!$P$3:$P$160)+
SUMIF(KETQUA!$G$3:$G$160,THONGKE!A2,KETQUA!$P$3:$P$160)</f>
        <v>0.72327081712673236</v>
      </c>
      <c r="F2" s="2">
        <f>SUMIF(KETQUA!$B$3:$B$160,THONGKE!A2,KETQUA!$Q$3:$Q$160)+
SUMIF(KETQUA!$C$3:$C$160,THONGKE!A2,KETQUA!$Q$3:$Q$160)+
SUMIF(KETQUA!$D$3:$D$160,THONGKE!A2,KETQUA!$Q$3:$Q$160)+
SUMIF(KETQUA!$E$3:$E$160,THONGKE!A2,KETQUA!$Q$3:$Q$160)+
SUMIF(KETQUA!$F$3:$F$160,THONGKE!A2,KETQUA!$Q$3:$Q$160)+
SUMIF(KETQUA!$G$3:$G$160,THONGKE!A2,KETQUA!$Q$3:$Q$160)</f>
        <v>0</v>
      </c>
      <c r="G2" s="2">
        <f t="shared" ref="G2:G46" si="0">SUM(C2:F2)</f>
        <v>2.0613423344324278</v>
      </c>
      <c r="H2" s="1">
        <f t="shared" ref="H2:H46" si="1">C2/B2</f>
        <v>0.12703151185208947</v>
      </c>
      <c r="I2" s="1">
        <f t="shared" ref="I2:I46" si="2">D2/B2</f>
        <v>0.14058279160904957</v>
      </c>
      <c r="J2" s="1">
        <f t="shared" ref="J2:J46" si="3">E2/B2</f>
        <v>0.14465416342534648</v>
      </c>
      <c r="K2" s="1">
        <f t="shared" ref="K2:K46" si="4">F2/B2</f>
        <v>0</v>
      </c>
      <c r="L2" s="2">
        <f t="shared" ref="L2:L46" si="5">G2/B2</f>
        <v>0.41226846688648555</v>
      </c>
      <c r="M2" s="2">
        <f>COUNTIFS(KETQUA!$B$3:$B$160,THONGKE!A2,KETQUA!$Q$3:$Q$160,"&gt;0")+
COUNTIFS(KETQUA!$C$3:$C$160,THONGKE!A2,KETQUA!$Q$3:$Q$160,"&gt;0")+
COUNTIFS(KETQUA!$D$3:$D$160,THONGKE!A2,KETQUA!$Q$3:$Q$160,"&gt;0")+
COUNTIFS(KETQUA!$E$3:$E$160,THONGKE!A2,KETQUA!$Q$3:$Q$160,"&gt;0")+
COUNTIFS(KETQUA!$F$3:$F$160,THONGKE!A2,KETQUA!$Q$3:$Q$160,"&gt;0")+
COUNTIFS(KETQUA!$G$3:$G$160,THONGKE!A2,KETQUA!$Q$3:$Q$160,"&gt;0")</f>
        <v>0</v>
      </c>
      <c r="N2" s="2">
        <f t="shared" ref="N2:N46" si="6">IF(M2=0,0,C2/M2)</f>
        <v>0</v>
      </c>
      <c r="O2" s="1">
        <f t="shared" ref="O2:O46" si="7">IF(M2=0,0,D2/M2)</f>
        <v>0</v>
      </c>
      <c r="P2" s="1">
        <f t="shared" ref="P2:P46" si="8">IF(M2=0,0,E2/M2)</f>
        <v>0</v>
      </c>
      <c r="Q2" s="1">
        <f t="shared" ref="Q2:Q46" si="9">IF(M2=0,0,F2/M2)</f>
        <v>0</v>
      </c>
      <c r="R2" s="1">
        <f t="shared" ref="R2:R46" si="10">IF(M2=0,0,G2/M2)</f>
        <v>0</v>
      </c>
    </row>
    <row r="3" spans="1:18">
      <c r="A3" s="2">
        <v>2</v>
      </c>
      <c r="B3" s="1">
        <f>COUNTIF(KETQUA!$B$3:$B$160,THONGKE!A3)+
COUNTIF(KETQUA!$C$3:$C$160,THONGKE!A3)+
COUNTIF(KETQUA!$D$3:$D$160,THONGKE!A3)+
COUNTIF(KETQUA!$E$3:$E$160,THONGKE!A3)+
COUNTIF(KETQUA!$F$3:$F$160,THONGKE!A3)+
COUNTIF(KETQUA!$G$3:$G$160,THONGKE!A3)</f>
        <v>13</v>
      </c>
      <c r="C3" s="1">
        <f>SUMIF(KETQUA!$B$3:$B$160,THONGKE!A3,KETQUA!$N$3:$N$160)+
SUMIF(KETQUA!$C$3:$C$160,THONGKE!A3,KETQUA!$N$3:$N$160)+
SUMIF(KETQUA!$D$3:$D$160,THONGKE!A3,KETQUA!$N$3:$N$160)+
SUMIF(KETQUA!$E$3:$E$160,THONGKE!A3,KETQUA!$N$3:$N$160)+
SUMIF(KETQUA!$F$3:$F$160,THONGKE!A3,KETQUA!$N$3:$N$160)+
SUMIF(KETQUA!$G$3:$G$160,THONGKE!A3,KETQUA!$N$3:$N$160)</f>
        <v>1.9344558211703371</v>
      </c>
      <c r="D3" s="1">
        <f>SUMIF(KETQUA!$B$3:$B$160,THONGKE!A3,KETQUA!$O$3:$O$160)+
SUMIF(KETQUA!$C$3:$C$160,THONGKE!A3,KETQUA!$O$3:$O$160)+
SUMIF(KETQUA!$D$3:$D$160,THONGKE!A3,KETQUA!$O$3:$O$160)+
SUMIF(KETQUA!$E$3:$E$160,THONGKE!A3,KETQUA!$O$3:$O$160)+
SUMIF(KETQUA!$F$3:$F$160,THONGKE!A3,KETQUA!$O$3:$O$160)+
SUMIF(KETQUA!$G$3:$G$160,THONGKE!A3,KETQUA!$O$3:$O$160)</f>
        <v>2.1842750919522458</v>
      </c>
      <c r="E3" s="1">
        <f>SUMIF(KETQUA!$B$3:$B$160,THONGKE!A3,KETQUA!$P$3:$P$160)+
SUMIF(KETQUA!$C$3:$C$160,THONGKE!A3,KETQUA!$P$3:$P$160)+
SUMIF(KETQUA!$D$3:$D$160,THONGKE!A3,KETQUA!$P$3:$P$160)+
SUMIF(KETQUA!$E$3:$E$160,THONGKE!A3,KETQUA!$P$3:$P$160)+
SUMIF(KETQUA!$F$3:$F$160,THONGKE!A3,KETQUA!$P$3:$P$160)+
SUMIF(KETQUA!$G$3:$G$160,THONGKE!A3,KETQUA!$P$3:$P$160)</f>
        <v>2.1623386305460572</v>
      </c>
      <c r="F3" s="1">
        <f>SUMIF(KETQUA!$B$3:$B$160,THONGKE!A3,KETQUA!$Q$3:$Q$160)+
SUMIF(KETQUA!$C$3:$C$160,THONGKE!A3,KETQUA!$Q$3:$Q$160)+
SUMIF(KETQUA!$D$3:$D$160,THONGKE!A3,KETQUA!$Q$3:$Q$160)+
SUMIF(KETQUA!$E$3:$E$160,THONGKE!A3,KETQUA!$Q$3:$Q$160)+
SUMIF(KETQUA!$F$3:$F$160,THONGKE!A3,KETQUA!$Q$3:$Q$160)+
SUMIF(KETQUA!$G$3:$G$160,THONGKE!A3,KETQUA!$Q$3:$Q$160)</f>
        <v>0.33553129686542216</v>
      </c>
      <c r="G3" s="1">
        <f t="shared" si="0"/>
        <v>6.6166008405340628</v>
      </c>
      <c r="H3" s="1">
        <f t="shared" si="1"/>
        <v>0.14880429393617978</v>
      </c>
      <c r="I3" s="1">
        <f t="shared" si="2"/>
        <v>0.16802116091940353</v>
      </c>
      <c r="J3" s="1">
        <f t="shared" si="3"/>
        <v>0.16633374081123517</v>
      </c>
      <c r="K3" s="1">
        <f t="shared" si="4"/>
        <v>2.5810099758878626E-2</v>
      </c>
      <c r="L3" s="1">
        <f t="shared" si="5"/>
        <v>0.50896929542569713</v>
      </c>
      <c r="M3" s="1">
        <f>COUNTIFS(KETQUA!$B$3:$B$160,THONGKE!A3,KETQUA!$Q$3:$Q$160,"&gt;0")+
COUNTIFS(KETQUA!$C$3:$C$160,THONGKE!A3,KETQUA!$Q$3:$Q$160,"&gt;0")+
COUNTIFS(KETQUA!$D$3:$D$160,THONGKE!A3,KETQUA!$Q$3:$Q$160,"&gt;0")+
COUNTIFS(KETQUA!$E$3:$E$160,THONGKE!A3,KETQUA!$Q$3:$Q$160,"&gt;0")+
COUNTIFS(KETQUA!$F$3:$F$160,THONGKE!A3,KETQUA!$Q$3:$Q$160,"&gt;0")+
COUNTIFS(KETQUA!$G$3:$G$160,THONGKE!A3,KETQUA!$Q$3:$Q$160,"&gt;0")</f>
        <v>1</v>
      </c>
      <c r="N3" s="1">
        <f t="shared" si="6"/>
        <v>1.9344558211703371</v>
      </c>
      <c r="O3" s="1">
        <f t="shared" si="7"/>
        <v>2.1842750919522458</v>
      </c>
      <c r="P3" s="1">
        <f t="shared" si="8"/>
        <v>2.1623386305460572</v>
      </c>
      <c r="Q3" s="1">
        <f t="shared" si="9"/>
        <v>0.33553129686542216</v>
      </c>
      <c r="R3" s="1">
        <f t="shared" si="10"/>
        <v>6.6166008405340628</v>
      </c>
    </row>
    <row r="4" spans="1:18">
      <c r="A4" s="1">
        <v>3</v>
      </c>
      <c r="B4" s="1">
        <f>COUNTIF(KETQUA!$B$3:$B$160,THONGKE!A4)+
COUNTIF(KETQUA!$C$3:$C$160,THONGKE!A4)+
COUNTIF(KETQUA!$D$3:$D$160,THONGKE!A4)+
COUNTIF(KETQUA!$E$3:$E$160,THONGKE!A4)+
COUNTIF(KETQUA!$F$3:$F$160,THONGKE!A4)+
COUNTIF(KETQUA!$G$3:$G$160,THONGKE!A4)</f>
        <v>13</v>
      </c>
      <c r="C4" s="1">
        <f>SUMIF(KETQUA!$B$3:$B$160,THONGKE!A4,KETQUA!$N$3:$N$160)+
SUMIF(KETQUA!$C$3:$C$160,THONGKE!A4,KETQUA!$N$3:$N$160)+
SUMIF(KETQUA!$D$3:$D$160,THONGKE!A4,KETQUA!$N$3:$N$160)+
SUMIF(KETQUA!$E$3:$E$160,THONGKE!A4,KETQUA!$N$3:$N$160)+
SUMIF(KETQUA!$F$3:$F$160,THONGKE!A4,KETQUA!$N$3:$N$160)+
SUMIF(KETQUA!$G$3:$G$160,THONGKE!A4,KETQUA!$N$3:$N$160)</f>
        <v>1.5979068695740795</v>
      </c>
      <c r="D4" s="1">
        <f>SUMIF(KETQUA!$B$3:$B$160,THONGKE!A4,KETQUA!$O$3:$O$160)+
SUMIF(KETQUA!$C$3:$C$160,THONGKE!A4,KETQUA!$O$3:$O$160)+
SUMIF(KETQUA!$D$3:$D$160,THONGKE!A4,KETQUA!$O$3:$O$160)+
SUMIF(KETQUA!$E$3:$E$160,THONGKE!A4,KETQUA!$O$3:$O$160)+
SUMIF(KETQUA!$F$3:$F$160,THONGKE!A4,KETQUA!$O$3:$O$160)+
SUMIF(KETQUA!$G$3:$G$160,THONGKE!A4,KETQUA!$O$3:$O$160)</f>
        <v>1.7069513300789221</v>
      </c>
      <c r="E4" s="1">
        <f>SUMIF(KETQUA!$B$3:$B$160,THONGKE!A4,KETQUA!$P$3:$P$160)+
SUMIF(KETQUA!$C$3:$C$160,THONGKE!A4,KETQUA!$P$3:$P$160)+
SUMIF(KETQUA!$D$3:$D$160,THONGKE!A4,KETQUA!$P$3:$P$160)+
SUMIF(KETQUA!$E$3:$E$160,THONGKE!A4,KETQUA!$P$3:$P$160)+
SUMIF(KETQUA!$F$3:$F$160,THONGKE!A4,KETQUA!$P$3:$P$160)+
SUMIF(KETQUA!$G$3:$G$160,THONGKE!A4,KETQUA!$P$3:$P$160)</f>
        <v>1.6682098821168356</v>
      </c>
      <c r="F4" s="1">
        <f>SUMIF(KETQUA!$B$3:$B$160,THONGKE!A4,KETQUA!$Q$3:$Q$160)+
SUMIF(KETQUA!$C$3:$C$160,THONGKE!A4,KETQUA!$Q$3:$Q$160)+
SUMIF(KETQUA!$D$3:$D$160,THONGKE!A4,KETQUA!$Q$3:$Q$160)+
SUMIF(KETQUA!$E$3:$E$160,THONGKE!A4,KETQUA!$Q$3:$Q$160)+
SUMIF(KETQUA!$F$3:$F$160,THONGKE!A4,KETQUA!$Q$3:$Q$160)+
SUMIF(KETQUA!$G$3:$G$160,THONGKE!A4,KETQUA!$Q$3:$Q$160)</f>
        <v>0.27795820909035818</v>
      </c>
      <c r="G4" s="1">
        <f t="shared" si="0"/>
        <v>5.251026290860195</v>
      </c>
      <c r="H4" s="1">
        <f t="shared" si="1"/>
        <v>0.12291591304415996</v>
      </c>
      <c r="I4" s="1">
        <f t="shared" si="2"/>
        <v>0.1313039484676094</v>
      </c>
      <c r="J4" s="1">
        <f t="shared" si="3"/>
        <v>0.12832383708591044</v>
      </c>
      <c r="K4" s="1">
        <f t="shared" si="4"/>
        <v>2.138140069925832E-2</v>
      </c>
      <c r="L4" s="1">
        <f t="shared" si="5"/>
        <v>0.40392509929693809</v>
      </c>
      <c r="M4" s="1">
        <f>COUNTIFS(KETQUA!$B$3:$B$160,THONGKE!A4,KETQUA!$Q$3:$Q$160,"&gt;0")+
COUNTIFS(KETQUA!$C$3:$C$160,THONGKE!A4,KETQUA!$Q$3:$Q$160,"&gt;0")+
COUNTIFS(KETQUA!$D$3:$D$160,THONGKE!A4,KETQUA!$Q$3:$Q$160,"&gt;0")+
COUNTIFS(KETQUA!$E$3:$E$160,THONGKE!A4,KETQUA!$Q$3:$Q$160,"&gt;0")+
COUNTIFS(KETQUA!$F$3:$F$160,THONGKE!A4,KETQUA!$Q$3:$Q$160,"&gt;0")+
COUNTIFS(KETQUA!$G$3:$G$160,THONGKE!A4,KETQUA!$Q$3:$Q$160,"&gt;0")</f>
        <v>1</v>
      </c>
      <c r="N4" s="1">
        <f t="shared" si="6"/>
        <v>1.5979068695740795</v>
      </c>
      <c r="O4" s="1">
        <f t="shared" si="7"/>
        <v>1.7069513300789221</v>
      </c>
      <c r="P4" s="1">
        <f t="shared" si="8"/>
        <v>1.6682098821168356</v>
      </c>
      <c r="Q4" s="1">
        <f t="shared" si="9"/>
        <v>0.27795820909035818</v>
      </c>
      <c r="R4" s="1">
        <f t="shared" si="10"/>
        <v>5.251026290860195</v>
      </c>
    </row>
    <row r="5" spans="1:18">
      <c r="A5" s="1">
        <v>4</v>
      </c>
      <c r="B5" s="1">
        <f>COUNTIF(KETQUA!$B$3:$B$160,THONGKE!A5)+
COUNTIF(KETQUA!$C$3:$C$160,THONGKE!A5)+
COUNTIF(KETQUA!$D$3:$D$160,THONGKE!A5)+
COUNTIF(KETQUA!$E$3:$E$160,THONGKE!A5)+
COUNTIF(KETQUA!$F$3:$F$160,THONGKE!A5)+
COUNTIF(KETQUA!$G$3:$G$160,THONGKE!A5)</f>
        <v>8</v>
      </c>
      <c r="C5" s="1">
        <f>SUMIF(KETQUA!$B$3:$B$160,THONGKE!A5,KETQUA!$N$3:$N$160)+
SUMIF(KETQUA!$C$3:$C$160,THONGKE!A5,KETQUA!$N$3:$N$160)+
SUMIF(KETQUA!$D$3:$D$160,THONGKE!A5,KETQUA!$N$3:$N$160)+
SUMIF(KETQUA!$E$3:$E$160,THONGKE!A5,KETQUA!$N$3:$N$160)+
SUMIF(KETQUA!$F$3:$F$160,THONGKE!A5,KETQUA!$N$3:$N$160)+
SUMIF(KETQUA!$G$3:$G$160,THONGKE!A5,KETQUA!$N$3:$N$160)</f>
        <v>0.97796347451918986</v>
      </c>
      <c r="D5" s="1">
        <f>SUMIF(KETQUA!$B$3:$B$160,THONGKE!A5,KETQUA!$O$3:$O$160)+
SUMIF(KETQUA!$C$3:$C$160,THONGKE!A5,KETQUA!$O$3:$O$160)+
SUMIF(KETQUA!$D$3:$D$160,THONGKE!A5,KETQUA!$O$3:$O$160)+
SUMIF(KETQUA!$E$3:$E$160,THONGKE!A5,KETQUA!$O$3:$O$160)+
SUMIF(KETQUA!$F$3:$F$160,THONGKE!A5,KETQUA!$O$3:$O$160)+
SUMIF(KETQUA!$G$3:$G$160,THONGKE!A5,KETQUA!$O$3:$O$160)</f>
        <v>1.150607046591593</v>
      </c>
      <c r="E5" s="1">
        <f>SUMIF(KETQUA!$B$3:$B$160,THONGKE!A5,KETQUA!$P$3:$P$160)+
SUMIF(KETQUA!$C$3:$C$160,THONGKE!A5,KETQUA!$P$3:$P$160)+
SUMIF(KETQUA!$D$3:$D$160,THONGKE!A5,KETQUA!$P$3:$P$160)+
SUMIF(KETQUA!$E$3:$E$160,THONGKE!A5,KETQUA!$P$3:$P$160)+
SUMIF(KETQUA!$F$3:$F$160,THONGKE!A5,KETQUA!$P$3:$P$160)+
SUMIF(KETQUA!$G$3:$G$160,THONGKE!A5,KETQUA!$P$3:$P$160)</f>
        <v>1.1850293284467908</v>
      </c>
      <c r="F5" s="1">
        <f>SUMIF(KETQUA!$B$3:$B$160,THONGKE!A5,KETQUA!$Q$3:$Q$160)+
SUMIF(KETQUA!$C$3:$C$160,THONGKE!A5,KETQUA!$Q$3:$Q$160)+
SUMIF(KETQUA!$D$3:$D$160,THONGKE!A5,KETQUA!$Q$3:$Q$160)+
SUMIF(KETQUA!$E$3:$E$160,THONGKE!A5,KETQUA!$Q$3:$Q$160)+
SUMIF(KETQUA!$F$3:$F$160,THONGKE!A5,KETQUA!$Q$3:$Q$160)+
SUMIF(KETQUA!$G$3:$G$160,THONGKE!A5,KETQUA!$Q$3:$Q$160)</f>
        <v>0</v>
      </c>
      <c r="G5" s="1">
        <f t="shared" si="0"/>
        <v>3.3135998495575736</v>
      </c>
      <c r="H5" s="1">
        <f t="shared" si="1"/>
        <v>0.12224543431489873</v>
      </c>
      <c r="I5" s="1">
        <f t="shared" si="2"/>
        <v>0.14382588082394912</v>
      </c>
      <c r="J5" s="1">
        <f t="shared" si="3"/>
        <v>0.14812866605584885</v>
      </c>
      <c r="K5" s="1">
        <f t="shared" si="4"/>
        <v>0</v>
      </c>
      <c r="L5" s="1">
        <f t="shared" si="5"/>
        <v>0.4141999811946967</v>
      </c>
      <c r="M5" s="1">
        <f>COUNTIFS(KETQUA!$B$3:$B$160,THONGKE!A5,KETQUA!$Q$3:$Q$160,"&gt;0")+
COUNTIFS(KETQUA!$C$3:$C$160,THONGKE!A5,KETQUA!$Q$3:$Q$160,"&gt;0")+
COUNTIFS(KETQUA!$D$3:$D$160,THONGKE!A5,KETQUA!$Q$3:$Q$160,"&gt;0")+
COUNTIFS(KETQUA!$E$3:$E$160,THONGKE!A5,KETQUA!$Q$3:$Q$160,"&gt;0")+
COUNTIFS(KETQUA!$F$3:$F$160,THONGKE!A5,KETQUA!$Q$3:$Q$160,"&gt;0")+
COUNTIFS(KETQUA!$G$3:$G$160,THONGKE!A5,KETQUA!$Q$3:$Q$160,"&gt;0")</f>
        <v>0</v>
      </c>
      <c r="N5" s="1">
        <f t="shared" si="6"/>
        <v>0</v>
      </c>
      <c r="O5" s="1">
        <f t="shared" si="7"/>
        <v>0</v>
      </c>
      <c r="P5" s="1">
        <f t="shared" si="8"/>
        <v>0</v>
      </c>
      <c r="Q5" s="1">
        <f t="shared" si="9"/>
        <v>0</v>
      </c>
      <c r="R5" s="1">
        <f t="shared" si="10"/>
        <v>0</v>
      </c>
    </row>
    <row r="6" spans="1:18">
      <c r="A6" s="1">
        <v>5</v>
      </c>
      <c r="B6" s="1">
        <f>COUNTIF(KETQUA!$B$3:$B$160,THONGKE!A6)+
COUNTIF(KETQUA!$C$3:$C$160,THONGKE!A6)+
COUNTIF(KETQUA!$D$3:$D$160,THONGKE!A6)+
COUNTIF(KETQUA!$E$3:$E$160,THONGKE!A6)+
COUNTIF(KETQUA!$F$3:$F$160,THONGKE!A6)+
COUNTIF(KETQUA!$G$3:$G$160,THONGKE!A6)</f>
        <v>14</v>
      </c>
      <c r="C6" s="1">
        <f>SUMIF(KETQUA!$B$3:$B$160,THONGKE!A6,KETQUA!$N$3:$N$160)+
SUMIF(KETQUA!$C$3:$C$160,THONGKE!A6,KETQUA!$N$3:$N$160)+
SUMIF(KETQUA!$D$3:$D$160,THONGKE!A6,KETQUA!$N$3:$N$160)+
SUMIF(KETQUA!$E$3:$E$160,THONGKE!A6,KETQUA!$N$3:$N$160)+
SUMIF(KETQUA!$F$3:$F$160,THONGKE!A6,KETQUA!$N$3:$N$160)+
SUMIF(KETQUA!$G$3:$G$160,THONGKE!A6,KETQUA!$N$3:$N$160)</f>
        <v>1.7576098346995679</v>
      </c>
      <c r="D6" s="1">
        <f>SUMIF(KETQUA!$B$3:$B$160,THONGKE!A6,KETQUA!$O$3:$O$160)+
SUMIF(KETQUA!$C$3:$C$160,THONGKE!A6,KETQUA!$O$3:$O$160)+
SUMIF(KETQUA!$D$3:$D$160,THONGKE!A6,KETQUA!$O$3:$O$160)+
SUMIF(KETQUA!$E$3:$E$160,THONGKE!A6,KETQUA!$O$3:$O$160)+
SUMIF(KETQUA!$F$3:$F$160,THONGKE!A6,KETQUA!$O$3:$O$160)+
SUMIF(KETQUA!$G$3:$G$160,THONGKE!A6,KETQUA!$O$3:$O$160)</f>
        <v>1.7848226391228939</v>
      </c>
      <c r="E6" s="1">
        <f>SUMIF(KETQUA!$B$3:$B$160,THONGKE!A6,KETQUA!$P$3:$P$160)+
SUMIF(KETQUA!$C$3:$C$160,THONGKE!A6,KETQUA!$P$3:$P$160)+
SUMIF(KETQUA!$D$3:$D$160,THONGKE!A6,KETQUA!$P$3:$P$160)+
SUMIF(KETQUA!$E$3:$E$160,THONGKE!A6,KETQUA!$P$3:$P$160)+
SUMIF(KETQUA!$F$3:$F$160,THONGKE!A6,KETQUA!$P$3:$P$160)+
SUMIF(KETQUA!$G$3:$G$160,THONGKE!A6,KETQUA!$P$3:$P$160)</f>
        <v>1.7700586708861432</v>
      </c>
      <c r="F6" s="1">
        <f>SUMIF(KETQUA!$B$3:$B$160,THONGKE!A6,KETQUA!$Q$3:$Q$160)+
SUMIF(KETQUA!$C$3:$C$160,THONGKE!A6,KETQUA!$Q$3:$Q$160)+
SUMIF(KETQUA!$D$3:$D$160,THONGKE!A6,KETQUA!$Q$3:$Q$160)+
SUMIF(KETQUA!$E$3:$E$160,THONGKE!A6,KETQUA!$Q$3:$Q$160)+
SUMIF(KETQUA!$F$3:$F$160,THONGKE!A6,KETQUA!$Q$3:$Q$160)+
SUMIF(KETQUA!$G$3:$G$160,THONGKE!A6,KETQUA!$Q$3:$Q$160)</f>
        <v>1.2334645265554856</v>
      </c>
      <c r="G6" s="1">
        <f t="shared" si="0"/>
        <v>6.5459556712640907</v>
      </c>
      <c r="H6" s="1">
        <f t="shared" si="1"/>
        <v>0.12554355962139771</v>
      </c>
      <c r="I6" s="1">
        <f t="shared" si="2"/>
        <v>0.127487331365921</v>
      </c>
      <c r="J6" s="1">
        <f t="shared" si="3"/>
        <v>0.1264327622061531</v>
      </c>
      <c r="K6" s="1">
        <f t="shared" si="4"/>
        <v>8.8104609039677539E-2</v>
      </c>
      <c r="L6" s="1">
        <f t="shared" si="5"/>
        <v>0.46756826223314935</v>
      </c>
      <c r="M6" s="1">
        <f>COUNTIFS(KETQUA!$B$3:$B$160,THONGKE!A6,KETQUA!$Q$3:$Q$160,"&gt;0")+
COUNTIFS(KETQUA!$C$3:$C$160,THONGKE!A6,KETQUA!$Q$3:$Q$160,"&gt;0")+
COUNTIFS(KETQUA!$D$3:$D$160,THONGKE!A6,KETQUA!$Q$3:$Q$160,"&gt;0")+
COUNTIFS(KETQUA!$E$3:$E$160,THONGKE!A6,KETQUA!$Q$3:$Q$160,"&gt;0")+
COUNTIFS(KETQUA!$F$3:$F$160,THONGKE!A6,KETQUA!$Q$3:$Q$160,"&gt;0")+
COUNTIFS(KETQUA!$G$3:$G$160,THONGKE!A6,KETQUA!$Q$3:$Q$160,"&gt;0")</f>
        <v>3</v>
      </c>
      <c r="N6" s="1">
        <f t="shared" si="6"/>
        <v>0.585869944899856</v>
      </c>
      <c r="O6" s="1">
        <f t="shared" si="7"/>
        <v>0.59494087970763132</v>
      </c>
      <c r="P6" s="1">
        <f t="shared" si="8"/>
        <v>0.59001955696204778</v>
      </c>
      <c r="Q6" s="1">
        <f t="shared" si="9"/>
        <v>0.41115484218516185</v>
      </c>
      <c r="R6" s="1">
        <f t="shared" si="10"/>
        <v>2.1819852237546971</v>
      </c>
    </row>
    <row r="7" spans="1:18">
      <c r="A7" s="1">
        <v>6</v>
      </c>
      <c r="B7" s="1">
        <f>COUNTIF(KETQUA!$B$3:$B$160,THONGKE!A7)+
COUNTIF(KETQUA!$C$3:$C$160,THONGKE!A7)+
COUNTIF(KETQUA!$D$3:$D$160,THONGKE!A7)+
COUNTIF(KETQUA!$E$3:$E$160,THONGKE!A7)+
COUNTIF(KETQUA!$F$3:$F$160,THONGKE!A7)+
COUNTIF(KETQUA!$G$3:$G$160,THONGKE!A7)</f>
        <v>12</v>
      </c>
      <c r="C7" s="1">
        <f>SUMIF(KETQUA!$B$3:$B$160,THONGKE!A7,KETQUA!$N$3:$N$160)+
SUMIF(KETQUA!$C$3:$C$160,THONGKE!A7,KETQUA!$N$3:$N$160)+
SUMIF(KETQUA!$D$3:$D$160,THONGKE!A7,KETQUA!$N$3:$N$160)+
SUMIF(KETQUA!$E$3:$E$160,THONGKE!A7,KETQUA!$N$3:$N$160)+
SUMIF(KETQUA!$F$3:$F$160,THONGKE!A7,KETQUA!$N$3:$N$160)+
SUMIF(KETQUA!$G$3:$G$160,THONGKE!A7,KETQUA!$N$3:$N$160)</f>
        <v>1.4239719334343102</v>
      </c>
      <c r="D7" s="1">
        <f>SUMIF(KETQUA!$B$3:$B$160,THONGKE!A7,KETQUA!$O$3:$O$160)+
SUMIF(KETQUA!$C$3:$C$160,THONGKE!A7,KETQUA!$O$3:$O$160)+
SUMIF(KETQUA!$D$3:$D$160,THONGKE!A7,KETQUA!$O$3:$O$160)+
SUMIF(KETQUA!$E$3:$E$160,THONGKE!A7,KETQUA!$O$3:$O$160)+
SUMIF(KETQUA!$F$3:$F$160,THONGKE!A7,KETQUA!$O$3:$O$160)+
SUMIF(KETQUA!$G$3:$G$160,THONGKE!A7,KETQUA!$O$3:$O$160)</f>
        <v>1.5724043194219861</v>
      </c>
      <c r="E7" s="1">
        <f>SUMIF(KETQUA!$B$3:$B$160,THONGKE!A7,KETQUA!$P$3:$P$160)+
SUMIF(KETQUA!$C$3:$C$160,THONGKE!A7,KETQUA!$P$3:$P$160)+
SUMIF(KETQUA!$D$3:$D$160,THONGKE!A7,KETQUA!$P$3:$P$160)+
SUMIF(KETQUA!$E$3:$E$160,THONGKE!A7,KETQUA!$P$3:$P$160)+
SUMIF(KETQUA!$F$3:$F$160,THONGKE!A7,KETQUA!$P$3:$P$160)+
SUMIF(KETQUA!$G$3:$G$160,THONGKE!A7,KETQUA!$P$3:$P$160)</f>
        <v>1.5787906646776217</v>
      </c>
      <c r="F7" s="1">
        <f>SUMIF(KETQUA!$B$3:$B$160,THONGKE!A7,KETQUA!$Q$3:$Q$160)+
SUMIF(KETQUA!$C$3:$C$160,THONGKE!A7,KETQUA!$Q$3:$Q$160)+
SUMIF(KETQUA!$D$3:$D$160,THONGKE!A7,KETQUA!$Q$3:$Q$160)+
SUMIF(KETQUA!$E$3:$E$160,THONGKE!A7,KETQUA!$Q$3:$Q$160)+
SUMIF(KETQUA!$F$3:$F$160,THONGKE!A7,KETQUA!$Q$3:$Q$160)+
SUMIF(KETQUA!$G$3:$G$160,THONGKE!A7,KETQUA!$Q$3:$Q$160)</f>
        <v>0</v>
      </c>
      <c r="G7" s="1">
        <f t="shared" si="0"/>
        <v>4.5751669175339185</v>
      </c>
      <c r="H7" s="1">
        <f t="shared" si="1"/>
        <v>0.11866432778619251</v>
      </c>
      <c r="I7" s="1">
        <f t="shared" si="2"/>
        <v>0.13103369328516551</v>
      </c>
      <c r="J7" s="1">
        <f t="shared" si="3"/>
        <v>0.13156588872313515</v>
      </c>
      <c r="K7" s="1">
        <f t="shared" si="4"/>
        <v>0</v>
      </c>
      <c r="L7" s="1">
        <f t="shared" si="5"/>
        <v>0.38126390979449321</v>
      </c>
      <c r="M7" s="1">
        <f>COUNTIFS(KETQUA!$B$3:$B$160,THONGKE!A7,KETQUA!$Q$3:$Q$160,"&gt;0")+
COUNTIFS(KETQUA!$C$3:$C$160,THONGKE!A7,KETQUA!$Q$3:$Q$160,"&gt;0")+
COUNTIFS(KETQUA!$D$3:$D$160,THONGKE!A7,KETQUA!$Q$3:$Q$160,"&gt;0")+
COUNTIFS(KETQUA!$E$3:$E$160,THONGKE!A7,KETQUA!$Q$3:$Q$160,"&gt;0")+
COUNTIFS(KETQUA!$F$3:$F$160,THONGKE!A7,KETQUA!$Q$3:$Q$160,"&gt;0")+
COUNTIFS(KETQUA!$G$3:$G$160,THONGKE!A7,KETQUA!$Q$3:$Q$160,"&gt;0")</f>
        <v>0</v>
      </c>
      <c r="N7" s="1">
        <f t="shared" si="6"/>
        <v>0</v>
      </c>
      <c r="O7" s="1">
        <f t="shared" si="7"/>
        <v>0</v>
      </c>
      <c r="P7" s="1">
        <f t="shared" si="8"/>
        <v>0</v>
      </c>
      <c r="Q7" s="1">
        <f t="shared" si="9"/>
        <v>0</v>
      </c>
      <c r="R7" s="1">
        <f t="shared" si="10"/>
        <v>0</v>
      </c>
    </row>
    <row r="8" spans="1:18">
      <c r="A8" s="1">
        <v>7</v>
      </c>
      <c r="B8" s="1">
        <f>COUNTIF(KETQUA!$B$3:$B$160,THONGKE!A8)+
COUNTIF(KETQUA!$C$3:$C$160,THONGKE!A8)+
COUNTIF(KETQUA!$D$3:$D$160,THONGKE!A8)+
COUNTIF(KETQUA!$E$3:$E$160,THONGKE!A8)+
COUNTIF(KETQUA!$F$3:$F$160,THONGKE!A8)+
COUNTIF(KETQUA!$G$3:$G$160,THONGKE!A8)</f>
        <v>7</v>
      </c>
      <c r="C8" s="1">
        <f>SUMIF(KETQUA!$B$3:$B$160,THONGKE!A8,KETQUA!$N$3:$N$160)+
SUMIF(KETQUA!$C$3:$C$160,THONGKE!A8,KETQUA!$N$3:$N$160)+
SUMIF(KETQUA!$D$3:$D$160,THONGKE!A8,KETQUA!$N$3:$N$160)+
SUMIF(KETQUA!$E$3:$E$160,THONGKE!A8,KETQUA!$N$3:$N$160)+
SUMIF(KETQUA!$F$3:$F$160,THONGKE!A8,KETQUA!$N$3:$N$160)+
SUMIF(KETQUA!$G$3:$G$160,THONGKE!A8,KETQUA!$N$3:$N$160)</f>
        <v>1.0972796384249239</v>
      </c>
      <c r="D8" s="1">
        <f>SUMIF(KETQUA!$B$3:$B$160,THONGKE!A8,KETQUA!$O$3:$O$160)+
SUMIF(KETQUA!$C$3:$C$160,THONGKE!A8,KETQUA!$O$3:$O$160)+
SUMIF(KETQUA!$D$3:$D$160,THONGKE!A8,KETQUA!$O$3:$O$160)+
SUMIF(KETQUA!$E$3:$E$160,THONGKE!A8,KETQUA!$O$3:$O$160)+
SUMIF(KETQUA!$F$3:$F$160,THONGKE!A8,KETQUA!$O$3:$O$160)+
SUMIF(KETQUA!$G$3:$G$160,THONGKE!A8,KETQUA!$O$3:$O$160)</f>
        <v>0.97622421850639396</v>
      </c>
      <c r="E8" s="1">
        <f>SUMIF(KETQUA!$B$3:$B$160,THONGKE!A8,KETQUA!$P$3:$P$160)+
SUMIF(KETQUA!$C$3:$C$160,THONGKE!A8,KETQUA!$P$3:$P$160)+
SUMIF(KETQUA!$D$3:$D$160,THONGKE!A8,KETQUA!$P$3:$P$160)+
SUMIF(KETQUA!$E$3:$E$160,THONGKE!A8,KETQUA!$P$3:$P$160)+
SUMIF(KETQUA!$F$3:$F$160,THONGKE!A8,KETQUA!$P$3:$P$160)+
SUMIF(KETQUA!$G$3:$G$160,THONGKE!A8,KETQUA!$P$3:$P$160)</f>
        <v>0.90440323846893034</v>
      </c>
      <c r="F8" s="1">
        <f>SUMIF(KETQUA!$B$3:$B$160,THONGKE!A8,KETQUA!$Q$3:$Q$160)+
SUMIF(KETQUA!$C$3:$C$160,THONGKE!A8,KETQUA!$Q$3:$Q$160)+
SUMIF(KETQUA!$D$3:$D$160,THONGKE!A8,KETQUA!$Q$3:$Q$160)+
SUMIF(KETQUA!$E$3:$E$160,THONGKE!A8,KETQUA!$Q$3:$Q$160)+
SUMIF(KETQUA!$F$3:$F$160,THONGKE!A8,KETQUA!$Q$3:$Q$160)+
SUMIF(KETQUA!$G$3:$G$160,THONGKE!A8,KETQUA!$Q$3:$Q$160)</f>
        <v>0</v>
      </c>
      <c r="G8" s="1">
        <f t="shared" si="0"/>
        <v>2.9779070954002482</v>
      </c>
      <c r="H8" s="1">
        <f t="shared" si="1"/>
        <v>0.15675423406070341</v>
      </c>
      <c r="I8" s="1">
        <f t="shared" si="2"/>
        <v>0.13946060264377055</v>
      </c>
      <c r="J8" s="1">
        <f t="shared" si="3"/>
        <v>0.12920046263841861</v>
      </c>
      <c r="K8" s="1">
        <f t="shared" si="4"/>
        <v>0</v>
      </c>
      <c r="L8" s="1">
        <f t="shared" si="5"/>
        <v>0.42541529934289263</v>
      </c>
      <c r="M8" s="1">
        <f>COUNTIFS(KETQUA!$B$3:$B$160,THONGKE!A8,KETQUA!$Q$3:$Q$160,"&gt;0")+
COUNTIFS(KETQUA!$C$3:$C$160,THONGKE!A8,KETQUA!$Q$3:$Q$160,"&gt;0")+
COUNTIFS(KETQUA!$D$3:$D$160,THONGKE!A8,KETQUA!$Q$3:$Q$160,"&gt;0")+
COUNTIFS(KETQUA!$E$3:$E$160,THONGKE!A8,KETQUA!$Q$3:$Q$160,"&gt;0")+
COUNTIFS(KETQUA!$F$3:$F$160,THONGKE!A8,KETQUA!$Q$3:$Q$160,"&gt;0")+
COUNTIFS(KETQUA!$G$3:$G$160,THONGKE!A8,KETQUA!$Q$3:$Q$160,"&gt;0")</f>
        <v>0</v>
      </c>
      <c r="N8" s="1">
        <f t="shared" si="6"/>
        <v>0</v>
      </c>
      <c r="O8" s="1">
        <f t="shared" si="7"/>
        <v>0</v>
      </c>
      <c r="P8" s="1">
        <f t="shared" si="8"/>
        <v>0</v>
      </c>
      <c r="Q8" s="1">
        <f t="shared" si="9"/>
        <v>0</v>
      </c>
      <c r="R8" s="1">
        <f t="shared" si="10"/>
        <v>0</v>
      </c>
    </row>
    <row r="9" spans="1:18">
      <c r="A9" s="1">
        <v>8</v>
      </c>
      <c r="B9" s="1">
        <f>COUNTIF(KETQUA!$B$3:$B$160,THONGKE!A9)+
COUNTIF(KETQUA!$C$3:$C$160,THONGKE!A9)+
COUNTIF(KETQUA!$D$3:$D$160,THONGKE!A9)+
COUNTIF(KETQUA!$E$3:$E$160,THONGKE!A9)+
COUNTIF(KETQUA!$F$3:$F$160,THONGKE!A9)+
COUNTIF(KETQUA!$G$3:$G$160,THONGKE!A9)</f>
        <v>10</v>
      </c>
      <c r="C9" s="1">
        <f>SUMIF(KETQUA!$B$3:$B$160,THONGKE!A9,KETQUA!$N$3:$N$160)+
SUMIF(KETQUA!$C$3:$C$160,THONGKE!A9,KETQUA!$N$3:$N$160)+
SUMIF(KETQUA!$D$3:$D$160,THONGKE!A9,KETQUA!$N$3:$N$160)+
SUMIF(KETQUA!$E$3:$E$160,THONGKE!A9,KETQUA!$N$3:$N$160)+
SUMIF(KETQUA!$F$3:$F$160,THONGKE!A9,KETQUA!$N$3:$N$160)+
SUMIF(KETQUA!$G$3:$G$160,THONGKE!A9,KETQUA!$N$3:$N$160)</f>
        <v>1.4704452019606375</v>
      </c>
      <c r="D9" s="1">
        <f>SUMIF(KETQUA!$B$3:$B$160,THONGKE!A9,KETQUA!$O$3:$O$160)+
SUMIF(KETQUA!$C$3:$C$160,THONGKE!A9,KETQUA!$O$3:$O$160)+
SUMIF(KETQUA!$D$3:$D$160,THONGKE!A9,KETQUA!$O$3:$O$160)+
SUMIF(KETQUA!$E$3:$E$160,THONGKE!A9,KETQUA!$O$3:$O$160)+
SUMIF(KETQUA!$F$3:$F$160,THONGKE!A9,KETQUA!$O$3:$O$160)+
SUMIF(KETQUA!$G$3:$G$160,THONGKE!A9,KETQUA!$O$3:$O$160)</f>
        <v>1.2575425977231718</v>
      </c>
      <c r="E9" s="1">
        <f>SUMIF(KETQUA!$B$3:$B$160,THONGKE!A9,KETQUA!$P$3:$P$160)+
SUMIF(KETQUA!$C$3:$C$160,THONGKE!A9,KETQUA!$P$3:$P$160)+
SUMIF(KETQUA!$D$3:$D$160,THONGKE!A9,KETQUA!$P$3:$P$160)+
SUMIF(KETQUA!$E$3:$E$160,THONGKE!A9,KETQUA!$P$3:$P$160)+
SUMIF(KETQUA!$F$3:$F$160,THONGKE!A9,KETQUA!$P$3:$P$160)+
SUMIF(KETQUA!$G$3:$G$160,THONGKE!A9,KETQUA!$P$3:$P$160)</f>
        <v>1.2426413356209913</v>
      </c>
      <c r="F9" s="1">
        <f>SUMIF(KETQUA!$B$3:$B$160,THONGKE!A9,KETQUA!$Q$3:$Q$160)+
SUMIF(KETQUA!$C$3:$C$160,THONGKE!A9,KETQUA!$Q$3:$Q$160)+
SUMIF(KETQUA!$D$3:$D$160,THONGKE!A9,KETQUA!$Q$3:$Q$160)+
SUMIF(KETQUA!$E$3:$E$160,THONGKE!A9,KETQUA!$Q$3:$Q$160)+
SUMIF(KETQUA!$F$3:$F$160,THONGKE!A9,KETQUA!$Q$3:$Q$160)+
SUMIF(KETQUA!$G$3:$G$160,THONGKE!A9,KETQUA!$Q$3:$Q$160)</f>
        <v>0.61348950595578033</v>
      </c>
      <c r="G9" s="1">
        <f t="shared" si="0"/>
        <v>4.5841186412605808</v>
      </c>
      <c r="H9" s="1">
        <f t="shared" si="1"/>
        <v>0.14704452019606376</v>
      </c>
      <c r="I9" s="1">
        <f t="shared" si="2"/>
        <v>0.12575425977231719</v>
      </c>
      <c r="J9" s="1">
        <f t="shared" si="3"/>
        <v>0.12426413356209913</v>
      </c>
      <c r="K9" s="1">
        <f t="shared" si="4"/>
        <v>6.1348950595578031E-2</v>
      </c>
      <c r="L9" s="1">
        <f t="shared" si="5"/>
        <v>0.45841186412605806</v>
      </c>
      <c r="M9" s="1">
        <f>COUNTIFS(KETQUA!$B$3:$B$160,THONGKE!A9,KETQUA!$Q$3:$Q$160,"&gt;0")+
COUNTIFS(KETQUA!$C$3:$C$160,THONGKE!A9,KETQUA!$Q$3:$Q$160,"&gt;0")+
COUNTIFS(KETQUA!$D$3:$D$160,THONGKE!A9,KETQUA!$Q$3:$Q$160,"&gt;0")+
COUNTIFS(KETQUA!$E$3:$E$160,THONGKE!A9,KETQUA!$Q$3:$Q$160,"&gt;0")+
COUNTIFS(KETQUA!$F$3:$F$160,THONGKE!A9,KETQUA!$Q$3:$Q$160,"&gt;0")+
COUNTIFS(KETQUA!$G$3:$G$160,THONGKE!A9,KETQUA!$Q$3:$Q$160,"&gt;0")</f>
        <v>2</v>
      </c>
      <c r="N9" s="1">
        <f t="shared" si="6"/>
        <v>0.73522260098031877</v>
      </c>
      <c r="O9" s="1">
        <f t="shared" si="7"/>
        <v>0.62877129886158589</v>
      </c>
      <c r="P9" s="1">
        <f t="shared" si="8"/>
        <v>0.62132066781049566</v>
      </c>
      <c r="Q9" s="1">
        <f t="shared" si="9"/>
        <v>0.30674475297789017</v>
      </c>
      <c r="R9" s="1">
        <f t="shared" si="10"/>
        <v>2.2920593206302904</v>
      </c>
    </row>
    <row r="10" spans="1:18">
      <c r="A10" s="1">
        <v>9</v>
      </c>
      <c r="B10" s="1">
        <f>COUNTIF(KETQUA!$B$3:$B$160,THONGKE!A10)+
COUNTIF(KETQUA!$C$3:$C$160,THONGKE!A10)+
COUNTIF(KETQUA!$D$3:$D$160,THONGKE!A10)+
COUNTIF(KETQUA!$E$3:$E$160,THONGKE!A10)+
COUNTIF(KETQUA!$F$3:$F$160,THONGKE!A10)+
COUNTIF(KETQUA!$G$3:$G$160,THONGKE!A10)</f>
        <v>8</v>
      </c>
      <c r="C10" s="1">
        <f>SUMIF(KETQUA!$B$3:$B$160,THONGKE!A10,KETQUA!$N$3:$N$160)+
SUMIF(KETQUA!$C$3:$C$160,THONGKE!A10,KETQUA!$N$3:$N$160)+
SUMIF(KETQUA!$D$3:$D$160,THONGKE!A10,KETQUA!$N$3:$N$160)+
SUMIF(KETQUA!$E$3:$E$160,THONGKE!A10,KETQUA!$N$3:$N$160)+
SUMIF(KETQUA!$F$3:$F$160,THONGKE!A10,KETQUA!$N$3:$N$160)+
SUMIF(KETQUA!$G$3:$G$160,THONGKE!A10,KETQUA!$N$3:$N$160)</f>
        <v>1.217192989686378</v>
      </c>
      <c r="D10" s="1">
        <f>SUMIF(KETQUA!$B$3:$B$160,THONGKE!A10,KETQUA!$O$3:$O$160)+
SUMIF(KETQUA!$C$3:$C$160,THONGKE!A10,KETQUA!$O$3:$O$160)+
SUMIF(KETQUA!$D$3:$D$160,THONGKE!A10,KETQUA!$O$3:$O$160)+
SUMIF(KETQUA!$E$3:$E$160,THONGKE!A10,KETQUA!$O$3:$O$160)+
SUMIF(KETQUA!$F$3:$F$160,THONGKE!A10,KETQUA!$O$3:$O$160)+
SUMIF(KETQUA!$G$3:$G$160,THONGKE!A10,KETQUA!$O$3:$O$160)</f>
        <v>1.2713013430866582</v>
      </c>
      <c r="E10" s="1">
        <f>SUMIF(KETQUA!$B$3:$B$160,THONGKE!A10,KETQUA!$P$3:$P$160)+
SUMIF(KETQUA!$C$3:$C$160,THONGKE!A10,KETQUA!$P$3:$P$160)+
SUMIF(KETQUA!$D$3:$D$160,THONGKE!A10,KETQUA!$P$3:$P$160)+
SUMIF(KETQUA!$E$3:$E$160,THONGKE!A10,KETQUA!$P$3:$P$160)+
SUMIF(KETQUA!$F$3:$F$160,THONGKE!A10,KETQUA!$P$3:$P$160)+
SUMIF(KETQUA!$G$3:$G$160,THONGKE!A10,KETQUA!$P$3:$P$160)</f>
        <v>1.1971067461897409</v>
      </c>
      <c r="F10" s="1">
        <f>SUMIF(KETQUA!$B$3:$B$160,THONGKE!A10,KETQUA!$Q$3:$Q$160)+
SUMIF(KETQUA!$C$3:$C$160,THONGKE!A10,KETQUA!$Q$3:$Q$160)+
SUMIF(KETQUA!$D$3:$D$160,THONGKE!A10,KETQUA!$Q$3:$Q$160)+
SUMIF(KETQUA!$E$3:$E$160,THONGKE!A10,KETQUA!$Q$3:$Q$160)+
SUMIF(KETQUA!$F$3:$F$160,THONGKE!A10,KETQUA!$Q$3:$Q$160)+
SUMIF(KETQUA!$G$3:$G$160,THONGKE!A10,KETQUA!$Q$3:$Q$160)</f>
        <v>0.40758853531705141</v>
      </c>
      <c r="G10" s="1">
        <f t="shared" si="0"/>
        <v>4.0931896142798285</v>
      </c>
      <c r="H10" s="1">
        <f t="shared" si="1"/>
        <v>0.15214912371079725</v>
      </c>
      <c r="I10" s="1">
        <f t="shared" si="2"/>
        <v>0.15891266788583228</v>
      </c>
      <c r="J10" s="1">
        <f t="shared" si="3"/>
        <v>0.14963834327371761</v>
      </c>
      <c r="K10" s="1">
        <f t="shared" si="4"/>
        <v>5.0948566914631427E-2</v>
      </c>
      <c r="L10" s="1">
        <f t="shared" si="5"/>
        <v>0.51164870178497857</v>
      </c>
      <c r="M10" s="1">
        <f>COUNTIFS(KETQUA!$B$3:$B$160,THONGKE!A10,KETQUA!$Q$3:$Q$160,"&gt;0")+
COUNTIFS(KETQUA!$C$3:$C$160,THONGKE!A10,KETQUA!$Q$3:$Q$160,"&gt;0")+
COUNTIFS(KETQUA!$D$3:$D$160,THONGKE!A10,KETQUA!$Q$3:$Q$160,"&gt;0")+
COUNTIFS(KETQUA!$E$3:$E$160,THONGKE!A10,KETQUA!$Q$3:$Q$160,"&gt;0")+
COUNTIFS(KETQUA!$F$3:$F$160,THONGKE!A10,KETQUA!$Q$3:$Q$160,"&gt;0")+
COUNTIFS(KETQUA!$G$3:$G$160,THONGKE!A10,KETQUA!$Q$3:$Q$160,"&gt;0")</f>
        <v>2</v>
      </c>
      <c r="N10" s="1">
        <f t="shared" si="6"/>
        <v>0.60859649484318901</v>
      </c>
      <c r="O10" s="1">
        <f t="shared" si="7"/>
        <v>0.6356506715433291</v>
      </c>
      <c r="P10" s="1">
        <f t="shared" si="8"/>
        <v>0.59855337309487044</v>
      </c>
      <c r="Q10" s="1">
        <f t="shared" si="9"/>
        <v>0.20379426765852571</v>
      </c>
      <c r="R10" s="1">
        <f t="shared" si="10"/>
        <v>2.0465948071399143</v>
      </c>
    </row>
    <row r="11" spans="1:18">
      <c r="A11" s="1">
        <v>10</v>
      </c>
      <c r="B11" s="1">
        <f>COUNTIF(KETQUA!$B$3:$B$160,THONGKE!A11)+
COUNTIF(KETQUA!$C$3:$C$160,THONGKE!A11)+
COUNTIF(KETQUA!$D$3:$D$160,THONGKE!A11)+
COUNTIF(KETQUA!$E$3:$E$160,THONGKE!A11)+
COUNTIF(KETQUA!$F$3:$F$160,THONGKE!A11)+
COUNTIF(KETQUA!$G$3:$G$160,THONGKE!A11)</f>
        <v>10</v>
      </c>
      <c r="C11" s="1">
        <f>SUMIF(KETQUA!$B$3:$B$160,THONGKE!A11,KETQUA!$N$3:$N$160)+
SUMIF(KETQUA!$C$3:$C$160,THONGKE!A11,KETQUA!$N$3:$N$160)+
SUMIF(KETQUA!$D$3:$D$160,THONGKE!A11,KETQUA!$N$3:$N$160)+
SUMIF(KETQUA!$E$3:$E$160,THONGKE!A11,KETQUA!$N$3:$N$160)+
SUMIF(KETQUA!$F$3:$F$160,THONGKE!A11,KETQUA!$N$3:$N$160)+
SUMIF(KETQUA!$G$3:$G$160,THONGKE!A11,KETQUA!$N$3:$N$160)</f>
        <v>1.2233936528660645</v>
      </c>
      <c r="D11" s="1">
        <f>SUMIF(KETQUA!$B$3:$B$160,THONGKE!A11,KETQUA!$O$3:$O$160)+
SUMIF(KETQUA!$C$3:$C$160,THONGKE!A11,KETQUA!$O$3:$O$160)+
SUMIF(KETQUA!$D$3:$D$160,THONGKE!A11,KETQUA!$O$3:$O$160)+
SUMIF(KETQUA!$E$3:$E$160,THONGKE!A11,KETQUA!$O$3:$O$160)+
SUMIF(KETQUA!$F$3:$F$160,THONGKE!A11,KETQUA!$O$3:$O$160)+
SUMIF(KETQUA!$G$3:$G$160,THONGKE!A11,KETQUA!$O$3:$O$160)</f>
        <v>1.29114195009566</v>
      </c>
      <c r="E11" s="1">
        <f>SUMIF(KETQUA!$B$3:$B$160,THONGKE!A11,KETQUA!$P$3:$P$160)+
SUMIF(KETQUA!$C$3:$C$160,THONGKE!A11,KETQUA!$P$3:$P$160)+
SUMIF(KETQUA!$D$3:$D$160,THONGKE!A11,KETQUA!$P$3:$P$160)+
SUMIF(KETQUA!$E$3:$E$160,THONGKE!A11,KETQUA!$P$3:$P$160)+
SUMIF(KETQUA!$F$3:$F$160,THONGKE!A11,KETQUA!$P$3:$P$160)+
SUMIF(KETQUA!$G$3:$G$160,THONGKE!A11,KETQUA!$P$3:$P$160)</f>
        <v>1.3017973311237903</v>
      </c>
      <c r="F11" s="1">
        <f>SUMIF(KETQUA!$B$3:$B$160,THONGKE!A11,KETQUA!$Q$3:$Q$160)+
SUMIF(KETQUA!$C$3:$C$160,THONGKE!A11,KETQUA!$Q$3:$Q$160)+
SUMIF(KETQUA!$D$3:$D$160,THONGKE!A11,KETQUA!$Q$3:$Q$160)+
SUMIF(KETQUA!$E$3:$E$160,THONGKE!A11,KETQUA!$Q$3:$Q$160)+
SUMIF(KETQUA!$F$3:$F$160,THONGKE!A11,KETQUA!$Q$3:$Q$160)+
SUMIF(KETQUA!$G$3:$G$160,THONGKE!A11,KETQUA!$Q$3:$Q$160)</f>
        <v>0.27795820909035818</v>
      </c>
      <c r="G11" s="1">
        <f t="shared" si="0"/>
        <v>4.0942911431758731</v>
      </c>
      <c r="H11" s="1">
        <f t="shared" si="1"/>
        <v>0.12233936528660645</v>
      </c>
      <c r="I11" s="1">
        <f t="shared" si="2"/>
        <v>0.129114195009566</v>
      </c>
      <c r="J11" s="1">
        <f t="shared" si="3"/>
        <v>0.13017973311237901</v>
      </c>
      <c r="K11" s="1">
        <f t="shared" si="4"/>
        <v>2.7795820909035818E-2</v>
      </c>
      <c r="L11" s="1">
        <f t="shared" si="5"/>
        <v>0.40942911431758733</v>
      </c>
      <c r="M11" s="1">
        <f>COUNTIFS(KETQUA!$B$3:$B$160,THONGKE!A11,KETQUA!$Q$3:$Q$160,"&gt;0")+
COUNTIFS(KETQUA!$C$3:$C$160,THONGKE!A11,KETQUA!$Q$3:$Q$160,"&gt;0")+
COUNTIFS(KETQUA!$D$3:$D$160,THONGKE!A11,KETQUA!$Q$3:$Q$160,"&gt;0")+
COUNTIFS(KETQUA!$E$3:$E$160,THONGKE!A11,KETQUA!$Q$3:$Q$160,"&gt;0")+
COUNTIFS(KETQUA!$F$3:$F$160,THONGKE!A11,KETQUA!$Q$3:$Q$160,"&gt;0")+
COUNTIFS(KETQUA!$G$3:$G$160,THONGKE!A11,KETQUA!$Q$3:$Q$160,"&gt;0")</f>
        <v>1</v>
      </c>
      <c r="N11" s="1">
        <f t="shared" si="6"/>
        <v>1.2233936528660645</v>
      </c>
      <c r="O11" s="1">
        <f t="shared" si="7"/>
        <v>1.29114195009566</v>
      </c>
      <c r="P11" s="1">
        <f t="shared" si="8"/>
        <v>1.3017973311237903</v>
      </c>
      <c r="Q11" s="1">
        <f t="shared" si="9"/>
        <v>0.27795820909035818</v>
      </c>
      <c r="R11" s="1">
        <f t="shared" si="10"/>
        <v>4.0942911431758731</v>
      </c>
    </row>
    <row r="12" spans="1:18">
      <c r="A12" s="1">
        <v>11</v>
      </c>
      <c r="B12" s="1">
        <f>COUNTIF(KETQUA!$B$3:$B$160,THONGKE!A12)+
COUNTIF(KETQUA!$C$3:$C$160,THONGKE!A12)+
COUNTIF(KETQUA!$D$3:$D$160,THONGKE!A12)+
COUNTIF(KETQUA!$E$3:$E$160,THONGKE!A12)+
COUNTIF(KETQUA!$F$3:$F$160,THONGKE!A12)+
COUNTIF(KETQUA!$G$3:$G$160,THONGKE!A12)</f>
        <v>7</v>
      </c>
      <c r="C12" s="1">
        <f>SUMIF(KETQUA!$B$3:$B$160,THONGKE!A12,KETQUA!$N$3:$N$160)+
SUMIF(KETQUA!$C$3:$C$160,THONGKE!A12,KETQUA!$N$3:$N$160)+
SUMIF(KETQUA!$D$3:$D$160,THONGKE!A12,KETQUA!$N$3:$N$160)+
SUMIF(KETQUA!$E$3:$E$160,THONGKE!A12,KETQUA!$N$3:$N$160)+
SUMIF(KETQUA!$F$3:$F$160,THONGKE!A12,KETQUA!$N$3:$N$160)+
SUMIF(KETQUA!$G$3:$G$160,THONGKE!A12,KETQUA!$N$3:$N$160)</f>
        <v>1.0388949214381142</v>
      </c>
      <c r="D12" s="1">
        <f>SUMIF(KETQUA!$B$3:$B$160,THONGKE!A12,KETQUA!$O$3:$O$160)+
SUMIF(KETQUA!$C$3:$C$160,THONGKE!A12,KETQUA!$O$3:$O$160)+
SUMIF(KETQUA!$D$3:$D$160,THONGKE!A12,KETQUA!$O$3:$O$160)+
SUMIF(KETQUA!$E$3:$E$160,THONGKE!A12,KETQUA!$O$3:$O$160)+
SUMIF(KETQUA!$F$3:$F$160,THONGKE!A12,KETQUA!$O$3:$O$160)+
SUMIF(KETQUA!$G$3:$G$160,THONGKE!A12,KETQUA!$O$3:$O$160)</f>
        <v>1.0539086109089584</v>
      </c>
      <c r="E12" s="1">
        <f>SUMIF(KETQUA!$B$3:$B$160,THONGKE!A12,KETQUA!$P$3:$P$160)+
SUMIF(KETQUA!$C$3:$C$160,THONGKE!A12,KETQUA!$P$3:$P$160)+
SUMIF(KETQUA!$D$3:$D$160,THONGKE!A12,KETQUA!$P$3:$P$160)+
SUMIF(KETQUA!$E$3:$E$160,THONGKE!A12,KETQUA!$P$3:$P$160)+
SUMIF(KETQUA!$F$3:$F$160,THONGKE!A12,KETQUA!$P$3:$P$160)+
SUMIF(KETQUA!$G$3:$G$160,THONGKE!A12,KETQUA!$P$3:$P$160)</f>
        <v>1.0292429915409138</v>
      </c>
      <c r="F12" s="1">
        <f>SUMIF(KETQUA!$B$3:$B$160,THONGKE!A12,KETQUA!$Q$3:$Q$160)+
SUMIF(KETQUA!$C$3:$C$160,THONGKE!A12,KETQUA!$Q$3:$Q$160)+
SUMIF(KETQUA!$D$3:$D$160,THONGKE!A12,KETQUA!$Q$3:$Q$160)+
SUMIF(KETQUA!$E$3:$E$160,THONGKE!A12,KETQUA!$Q$3:$Q$160)+
SUMIF(KETQUA!$F$3:$F$160,THONGKE!A12,KETQUA!$Q$3:$Q$160)+
SUMIF(KETQUA!$G$3:$G$160,THONGKE!A12,KETQUA!$Q$3:$Q$160)</f>
        <v>0.20613093345817782</v>
      </c>
      <c r="G12" s="1">
        <f t="shared" si="0"/>
        <v>3.3281774573461642</v>
      </c>
      <c r="H12" s="1">
        <f t="shared" si="1"/>
        <v>0.14841356020544488</v>
      </c>
      <c r="I12" s="1">
        <f t="shared" si="2"/>
        <v>0.15055837298699407</v>
      </c>
      <c r="J12" s="1">
        <f t="shared" si="3"/>
        <v>0.14703471307727339</v>
      </c>
      <c r="K12" s="1">
        <f t="shared" si="4"/>
        <v>2.9447276208311116E-2</v>
      </c>
      <c r="L12" s="1">
        <f t="shared" si="5"/>
        <v>0.47545392247802348</v>
      </c>
      <c r="M12" s="1">
        <f>COUNTIFS(KETQUA!$B$3:$B$160,THONGKE!A12,KETQUA!$Q$3:$Q$160,"&gt;0")+
COUNTIFS(KETQUA!$C$3:$C$160,THONGKE!A12,KETQUA!$Q$3:$Q$160,"&gt;0")+
COUNTIFS(KETQUA!$D$3:$D$160,THONGKE!A12,KETQUA!$Q$3:$Q$160,"&gt;0")+
COUNTIFS(KETQUA!$E$3:$E$160,THONGKE!A12,KETQUA!$Q$3:$Q$160,"&gt;0")+
COUNTIFS(KETQUA!$F$3:$F$160,THONGKE!A12,KETQUA!$Q$3:$Q$160,"&gt;0")+
COUNTIFS(KETQUA!$G$3:$G$160,THONGKE!A12,KETQUA!$Q$3:$Q$160,"&gt;0")</f>
        <v>1</v>
      </c>
      <c r="N12" s="1">
        <f t="shared" si="6"/>
        <v>1.0388949214381142</v>
      </c>
      <c r="O12" s="1">
        <f t="shared" si="7"/>
        <v>1.0539086109089584</v>
      </c>
      <c r="P12" s="1">
        <f t="shared" si="8"/>
        <v>1.0292429915409138</v>
      </c>
      <c r="Q12" s="1">
        <f t="shared" si="9"/>
        <v>0.20613093345817782</v>
      </c>
      <c r="R12" s="1">
        <f t="shared" si="10"/>
        <v>3.3281774573461642</v>
      </c>
    </row>
    <row r="13" spans="1:18">
      <c r="A13" s="1">
        <v>12</v>
      </c>
      <c r="B13" s="1">
        <f>COUNTIF(KETQUA!$B$3:$B$160,THONGKE!A13)+
COUNTIF(KETQUA!$C$3:$C$160,THONGKE!A13)+
COUNTIF(KETQUA!$D$3:$D$160,THONGKE!A13)+
COUNTIF(KETQUA!$E$3:$E$160,THONGKE!A13)+
COUNTIF(KETQUA!$F$3:$F$160,THONGKE!A13)+
COUNTIF(KETQUA!$G$3:$G$160,THONGKE!A13)</f>
        <v>12</v>
      </c>
      <c r="C13" s="1">
        <f>SUMIF(KETQUA!$B$3:$B$160,THONGKE!A13,KETQUA!$N$3:$N$160)+
SUMIF(KETQUA!$C$3:$C$160,THONGKE!A13,KETQUA!$N$3:$N$160)+
SUMIF(KETQUA!$D$3:$D$160,THONGKE!A13,KETQUA!$N$3:$N$160)+
SUMIF(KETQUA!$E$3:$E$160,THONGKE!A13,KETQUA!$N$3:$N$160)+
SUMIF(KETQUA!$F$3:$F$160,THONGKE!A13,KETQUA!$N$3:$N$160)+
SUMIF(KETQUA!$G$3:$G$160,THONGKE!A13,KETQUA!$N$3:$N$160)</f>
        <v>1.8670768959713269</v>
      </c>
      <c r="D13" s="1">
        <f>SUMIF(KETQUA!$B$3:$B$160,THONGKE!A13,KETQUA!$O$3:$O$160)+
SUMIF(KETQUA!$C$3:$C$160,THONGKE!A13,KETQUA!$O$3:$O$160)+
SUMIF(KETQUA!$D$3:$D$160,THONGKE!A13,KETQUA!$O$3:$O$160)+
SUMIF(KETQUA!$E$3:$E$160,THONGKE!A13,KETQUA!$O$3:$O$160)+
SUMIF(KETQUA!$F$3:$F$160,THONGKE!A13,KETQUA!$O$3:$O$160)+
SUMIF(KETQUA!$G$3:$G$160,THONGKE!A13,KETQUA!$O$3:$O$160)</f>
        <v>1.7655825568687125</v>
      </c>
      <c r="E13" s="1">
        <f>SUMIF(KETQUA!$B$3:$B$160,THONGKE!A13,KETQUA!$P$3:$P$160)+
SUMIF(KETQUA!$C$3:$C$160,THONGKE!A13,KETQUA!$P$3:$P$160)+
SUMIF(KETQUA!$D$3:$D$160,THONGKE!A13,KETQUA!$P$3:$P$160)+
SUMIF(KETQUA!$E$3:$E$160,THONGKE!A13,KETQUA!$P$3:$P$160)+
SUMIF(KETQUA!$F$3:$F$160,THONGKE!A13,KETQUA!$P$3:$P$160)+
SUMIF(KETQUA!$G$3:$G$160,THONGKE!A13,KETQUA!$P$3:$P$160)</f>
        <v>1.7492335958935716</v>
      </c>
      <c r="F13" s="1">
        <f>SUMIF(KETQUA!$B$3:$B$160,THONGKE!A13,KETQUA!$Q$3:$Q$160)+
SUMIF(KETQUA!$C$3:$C$160,THONGKE!A13,KETQUA!$Q$3:$Q$160)+
SUMIF(KETQUA!$D$3:$D$160,THONGKE!A13,KETQUA!$Q$3:$Q$160)+
SUMIF(KETQUA!$E$3:$E$160,THONGKE!A13,KETQUA!$Q$3:$Q$160)+
SUMIF(KETQUA!$F$3:$F$160,THONGKE!A13,KETQUA!$Q$3:$Q$160)+
SUMIF(KETQUA!$G$3:$G$160,THONGKE!A13,KETQUA!$Q$3:$Q$160)</f>
        <v>1.0132915589232934</v>
      </c>
      <c r="G13" s="1">
        <f t="shared" si="0"/>
        <v>6.3951846076569039</v>
      </c>
      <c r="H13" s="1">
        <f t="shared" si="1"/>
        <v>0.15558974133094391</v>
      </c>
      <c r="I13" s="1">
        <f t="shared" si="2"/>
        <v>0.14713187973905936</v>
      </c>
      <c r="J13" s="1">
        <f t="shared" si="3"/>
        <v>0.1457694663244643</v>
      </c>
      <c r="K13" s="1">
        <f t="shared" si="4"/>
        <v>8.4440963243607781E-2</v>
      </c>
      <c r="L13" s="1">
        <f t="shared" si="5"/>
        <v>0.53293205063807536</v>
      </c>
      <c r="M13" s="1">
        <f>COUNTIFS(KETQUA!$B$3:$B$160,THONGKE!A13,KETQUA!$Q$3:$Q$160,"&gt;0")+
COUNTIFS(KETQUA!$C$3:$C$160,THONGKE!A13,KETQUA!$Q$3:$Q$160,"&gt;0")+
COUNTIFS(KETQUA!$D$3:$D$160,THONGKE!A13,KETQUA!$Q$3:$Q$160,"&gt;0")+
COUNTIFS(KETQUA!$E$3:$E$160,THONGKE!A13,KETQUA!$Q$3:$Q$160,"&gt;0")+
COUNTIFS(KETQUA!$F$3:$F$160,THONGKE!A13,KETQUA!$Q$3:$Q$160,"&gt;0")+
COUNTIFS(KETQUA!$G$3:$G$160,THONGKE!A13,KETQUA!$Q$3:$Q$160,"&gt;0")</f>
        <v>3</v>
      </c>
      <c r="N13" s="1">
        <f t="shared" si="6"/>
        <v>0.62235896532377566</v>
      </c>
      <c r="O13" s="1">
        <f t="shared" si="7"/>
        <v>0.58852751895623745</v>
      </c>
      <c r="P13" s="1">
        <f t="shared" si="8"/>
        <v>0.58307786529785721</v>
      </c>
      <c r="Q13" s="1">
        <f t="shared" si="9"/>
        <v>0.33776385297443112</v>
      </c>
      <c r="R13" s="1">
        <f t="shared" si="10"/>
        <v>2.1317282025523014</v>
      </c>
    </row>
    <row r="14" spans="1:18">
      <c r="A14" s="1">
        <v>13</v>
      </c>
      <c r="B14" s="1">
        <f>COUNTIF(KETQUA!$B$3:$B$160,THONGKE!A14)+
COUNTIF(KETQUA!$C$3:$C$160,THONGKE!A14)+
COUNTIF(KETQUA!$D$3:$D$160,THONGKE!A14)+
COUNTIF(KETQUA!$E$3:$E$160,THONGKE!A14)+
COUNTIF(KETQUA!$F$3:$F$160,THONGKE!A14)+
COUNTIF(KETQUA!$G$3:$G$160,THONGKE!A14)</f>
        <v>14</v>
      </c>
      <c r="C14" s="1">
        <f>SUMIF(KETQUA!$B$3:$B$160,THONGKE!A14,KETQUA!$N$3:$N$160)+
SUMIF(KETQUA!$C$3:$C$160,THONGKE!A14,KETQUA!$N$3:$N$160)+
SUMIF(KETQUA!$D$3:$D$160,THONGKE!A14,KETQUA!$N$3:$N$160)+
SUMIF(KETQUA!$E$3:$E$160,THONGKE!A14,KETQUA!$N$3:$N$160)+
SUMIF(KETQUA!$F$3:$F$160,THONGKE!A14,KETQUA!$N$3:$N$160)+
SUMIF(KETQUA!$G$3:$G$160,THONGKE!A14,KETQUA!$N$3:$N$160)</f>
        <v>2.6676654346019482</v>
      </c>
      <c r="D14" s="1">
        <f>SUMIF(KETQUA!$B$3:$B$160,THONGKE!A14,KETQUA!$O$3:$O$160)+
SUMIF(KETQUA!$C$3:$C$160,THONGKE!A14,KETQUA!$O$3:$O$160)+
SUMIF(KETQUA!$D$3:$D$160,THONGKE!A14,KETQUA!$O$3:$O$160)+
SUMIF(KETQUA!$E$3:$E$160,THONGKE!A14,KETQUA!$O$3:$O$160)+
SUMIF(KETQUA!$F$3:$F$160,THONGKE!A14,KETQUA!$O$3:$O$160)+
SUMIF(KETQUA!$G$3:$G$160,THONGKE!A14,KETQUA!$O$3:$O$160)</f>
        <v>2.5006046847539518</v>
      </c>
      <c r="E14" s="1">
        <f>SUMIF(KETQUA!$B$3:$B$160,THONGKE!A14,KETQUA!$P$3:$P$160)+
SUMIF(KETQUA!$C$3:$C$160,THONGKE!A14,KETQUA!$P$3:$P$160)+
SUMIF(KETQUA!$D$3:$D$160,THONGKE!A14,KETQUA!$P$3:$P$160)+
SUMIF(KETQUA!$E$3:$E$160,THONGKE!A14,KETQUA!$P$3:$P$160)+
SUMIF(KETQUA!$F$3:$F$160,THONGKE!A14,KETQUA!$P$3:$P$160)+
SUMIF(KETQUA!$G$3:$G$160,THONGKE!A14,KETQUA!$P$3:$P$160)</f>
        <v>2.3120062164330473</v>
      </c>
      <c r="F14" s="1">
        <f>SUMIF(KETQUA!$B$3:$B$160,THONGKE!A14,KETQUA!$Q$3:$Q$160)+
SUMIF(KETQUA!$C$3:$C$160,THONGKE!A14,KETQUA!$Q$3:$Q$160)+
SUMIF(KETQUA!$D$3:$D$160,THONGKE!A14,KETQUA!$Q$3:$Q$160)+
SUMIF(KETQUA!$E$3:$E$160,THONGKE!A14,KETQUA!$Q$3:$Q$160)+
SUMIF(KETQUA!$F$3:$F$160,THONGKE!A14,KETQUA!$Q$3:$Q$160)+
SUMIF(KETQUA!$G$3:$G$160,THONGKE!A14,KETQUA!$Q$3:$Q$160)</f>
        <v>0.4443261200684695</v>
      </c>
      <c r="G14" s="1">
        <f t="shared" si="0"/>
        <v>7.924602455857416</v>
      </c>
      <c r="H14" s="1">
        <f t="shared" si="1"/>
        <v>0.19054753104299629</v>
      </c>
      <c r="I14" s="1">
        <f t="shared" si="2"/>
        <v>0.17861462033956799</v>
      </c>
      <c r="J14" s="1">
        <f t="shared" si="3"/>
        <v>0.16514330117378909</v>
      </c>
      <c r="K14" s="1">
        <f t="shared" si="4"/>
        <v>3.1737580004890679E-2</v>
      </c>
      <c r="L14" s="1">
        <f t="shared" si="5"/>
        <v>0.566043032561244</v>
      </c>
      <c r="M14" s="1">
        <f>COUNTIFS(KETQUA!$B$3:$B$160,THONGKE!A14,KETQUA!$Q$3:$Q$160,"&gt;0")+
COUNTIFS(KETQUA!$C$3:$C$160,THONGKE!A14,KETQUA!$Q$3:$Q$160,"&gt;0")+
COUNTIFS(KETQUA!$D$3:$D$160,THONGKE!A14,KETQUA!$Q$3:$Q$160,"&gt;0")+
COUNTIFS(KETQUA!$E$3:$E$160,THONGKE!A14,KETQUA!$Q$3:$Q$160,"&gt;0")+
COUNTIFS(KETQUA!$F$3:$F$160,THONGKE!A14,KETQUA!$Q$3:$Q$160,"&gt;0")+
COUNTIFS(KETQUA!$G$3:$G$160,THONGKE!A14,KETQUA!$Q$3:$Q$160,"&gt;0")</f>
        <v>2</v>
      </c>
      <c r="N14" s="1">
        <f t="shared" si="6"/>
        <v>1.3338327173009741</v>
      </c>
      <c r="O14" s="1">
        <f t="shared" si="7"/>
        <v>1.2503023423769759</v>
      </c>
      <c r="P14" s="1">
        <f t="shared" si="8"/>
        <v>1.1560031082165236</v>
      </c>
      <c r="Q14" s="1">
        <f t="shared" si="9"/>
        <v>0.22216306003423475</v>
      </c>
      <c r="R14" s="1">
        <f t="shared" si="10"/>
        <v>3.962301227928708</v>
      </c>
    </row>
    <row r="15" spans="1:18">
      <c r="A15" s="1">
        <v>14</v>
      </c>
      <c r="B15" s="1">
        <f>COUNTIF(KETQUA!$B$3:$B$160,THONGKE!A15)+
COUNTIF(KETQUA!$C$3:$C$160,THONGKE!A15)+
COUNTIF(KETQUA!$D$3:$D$160,THONGKE!A15)+
COUNTIF(KETQUA!$E$3:$E$160,THONGKE!A15)+
COUNTIF(KETQUA!$F$3:$F$160,THONGKE!A15)+
COUNTIF(KETQUA!$G$3:$G$160,THONGKE!A15)</f>
        <v>7</v>
      </c>
      <c r="C15" s="1">
        <f>SUMIF(KETQUA!$B$3:$B$160,THONGKE!A15,KETQUA!$N$3:$N$160)+
SUMIF(KETQUA!$C$3:$C$160,THONGKE!A15,KETQUA!$N$3:$N$160)+
SUMIF(KETQUA!$D$3:$D$160,THONGKE!A15,KETQUA!$N$3:$N$160)+
SUMIF(KETQUA!$E$3:$E$160,THONGKE!A15,KETQUA!$N$3:$N$160)+
SUMIF(KETQUA!$F$3:$F$160,THONGKE!A15,KETQUA!$N$3:$N$160)+
SUMIF(KETQUA!$G$3:$G$160,THONGKE!A15,KETQUA!$N$3:$N$160)</f>
        <v>0.70341044461142621</v>
      </c>
      <c r="D15" s="1">
        <f>SUMIF(KETQUA!$B$3:$B$160,THONGKE!A15,KETQUA!$O$3:$O$160)+
SUMIF(KETQUA!$C$3:$C$160,THONGKE!A15,KETQUA!$O$3:$O$160)+
SUMIF(KETQUA!$D$3:$D$160,THONGKE!A15,KETQUA!$O$3:$O$160)+
SUMIF(KETQUA!$E$3:$E$160,THONGKE!A15,KETQUA!$O$3:$O$160)+
SUMIF(KETQUA!$F$3:$F$160,THONGKE!A15,KETQUA!$O$3:$O$160)+
SUMIF(KETQUA!$G$3:$G$160,THONGKE!A15,KETQUA!$O$3:$O$160)</f>
        <v>0.80490604277655009</v>
      </c>
      <c r="E15" s="1">
        <f>SUMIF(KETQUA!$B$3:$B$160,THONGKE!A15,KETQUA!$P$3:$P$160)+
SUMIF(KETQUA!$C$3:$C$160,THONGKE!A15,KETQUA!$P$3:$P$160)+
SUMIF(KETQUA!$D$3:$D$160,THONGKE!A15,KETQUA!$P$3:$P$160)+
SUMIF(KETQUA!$E$3:$E$160,THONGKE!A15,KETQUA!$P$3:$P$160)+
SUMIF(KETQUA!$F$3:$F$160,THONGKE!A15,KETQUA!$P$3:$P$160)+
SUMIF(KETQUA!$G$3:$G$160,THONGKE!A15,KETQUA!$P$3:$P$160)</f>
        <v>0.81413993592118317</v>
      </c>
      <c r="F15" s="1">
        <f>SUMIF(KETQUA!$B$3:$B$160,THONGKE!A15,KETQUA!$Q$3:$Q$160)+
SUMIF(KETQUA!$C$3:$C$160,THONGKE!A15,KETQUA!$Q$3:$Q$160)+
SUMIF(KETQUA!$D$3:$D$160,THONGKE!A15,KETQUA!$Q$3:$Q$160)+
SUMIF(KETQUA!$E$3:$E$160,THONGKE!A15,KETQUA!$Q$3:$Q$160)+
SUMIF(KETQUA!$F$3:$F$160,THONGKE!A15,KETQUA!$Q$3:$Q$160)+
SUMIF(KETQUA!$G$3:$G$160,THONGKE!A15,KETQUA!$Q$3:$Q$160)</f>
        <v>0</v>
      </c>
      <c r="G15" s="1">
        <f t="shared" si="0"/>
        <v>2.3224564233091596</v>
      </c>
      <c r="H15" s="1">
        <f t="shared" si="1"/>
        <v>0.10048720637306088</v>
      </c>
      <c r="I15" s="1">
        <f t="shared" si="2"/>
        <v>0.11498657753950715</v>
      </c>
      <c r="J15" s="1">
        <f t="shared" si="3"/>
        <v>0.11630570513159759</v>
      </c>
      <c r="K15" s="1">
        <f t="shared" si="4"/>
        <v>0</v>
      </c>
      <c r="L15" s="1">
        <f t="shared" si="5"/>
        <v>0.33177948904416565</v>
      </c>
      <c r="M15" s="1">
        <f>COUNTIFS(KETQUA!$B$3:$B$160,THONGKE!A15,KETQUA!$Q$3:$Q$160,"&gt;0")+
COUNTIFS(KETQUA!$C$3:$C$160,THONGKE!A15,KETQUA!$Q$3:$Q$160,"&gt;0")+
COUNTIFS(KETQUA!$D$3:$D$160,THONGKE!A15,KETQUA!$Q$3:$Q$160,"&gt;0")+
COUNTIFS(KETQUA!$E$3:$E$160,THONGKE!A15,KETQUA!$Q$3:$Q$160,"&gt;0")+
COUNTIFS(KETQUA!$F$3:$F$160,THONGKE!A15,KETQUA!$Q$3:$Q$160,"&gt;0")+
COUNTIFS(KETQUA!$G$3:$G$160,THONGKE!A15,KETQUA!$Q$3:$Q$160,"&gt;0")</f>
        <v>0</v>
      </c>
      <c r="N15" s="1">
        <f t="shared" si="6"/>
        <v>0</v>
      </c>
      <c r="O15" s="1">
        <f t="shared" si="7"/>
        <v>0</v>
      </c>
      <c r="P15" s="1">
        <f t="shared" si="8"/>
        <v>0</v>
      </c>
      <c r="Q15" s="1">
        <f t="shared" si="9"/>
        <v>0</v>
      </c>
      <c r="R15" s="1">
        <f t="shared" si="10"/>
        <v>0</v>
      </c>
    </row>
    <row r="16" spans="1:18">
      <c r="A16" s="1">
        <v>15</v>
      </c>
      <c r="B16" s="1">
        <f>COUNTIF(KETQUA!$B$3:$B$160,THONGKE!A16)+
COUNTIF(KETQUA!$C$3:$C$160,THONGKE!A16)+
COUNTIF(KETQUA!$D$3:$D$160,THONGKE!A16)+
COUNTIF(KETQUA!$E$3:$E$160,THONGKE!A16)+
COUNTIF(KETQUA!$F$3:$F$160,THONGKE!A16)+
COUNTIF(KETQUA!$G$3:$G$160,THONGKE!A16)</f>
        <v>11</v>
      </c>
      <c r="C16" s="1">
        <f>SUMIF(KETQUA!$B$3:$B$160,THONGKE!A16,KETQUA!$N$3:$N$160)+
SUMIF(KETQUA!$C$3:$C$160,THONGKE!A16,KETQUA!$N$3:$N$160)+
SUMIF(KETQUA!$D$3:$D$160,THONGKE!A16,KETQUA!$N$3:$N$160)+
SUMIF(KETQUA!$E$3:$E$160,THONGKE!A16,KETQUA!$N$3:$N$160)+
SUMIF(KETQUA!$F$3:$F$160,THONGKE!A16,KETQUA!$N$3:$N$160)+
SUMIF(KETQUA!$G$3:$G$160,THONGKE!A16,KETQUA!$N$3:$N$160)</f>
        <v>1.640342469157988</v>
      </c>
      <c r="D16" s="1">
        <f>SUMIF(KETQUA!$B$3:$B$160,THONGKE!A16,KETQUA!$O$3:$O$160)+
SUMIF(KETQUA!$C$3:$C$160,THONGKE!A16,KETQUA!$O$3:$O$160)+
SUMIF(KETQUA!$D$3:$D$160,THONGKE!A16,KETQUA!$O$3:$O$160)+
SUMIF(KETQUA!$E$3:$E$160,THONGKE!A16,KETQUA!$O$3:$O$160)+
SUMIF(KETQUA!$F$3:$F$160,THONGKE!A16,KETQUA!$O$3:$O$160)+
SUMIF(KETQUA!$G$3:$G$160,THONGKE!A16,KETQUA!$O$3:$O$160)</f>
        <v>1.6800446061204259</v>
      </c>
      <c r="E16" s="1">
        <f>SUMIF(KETQUA!$B$3:$B$160,THONGKE!A16,KETQUA!$P$3:$P$160)+
SUMIF(KETQUA!$C$3:$C$160,THONGKE!A16,KETQUA!$P$3:$P$160)+
SUMIF(KETQUA!$D$3:$D$160,THONGKE!A16,KETQUA!$P$3:$P$160)+
SUMIF(KETQUA!$E$3:$E$160,THONGKE!A16,KETQUA!$P$3:$P$160)+
SUMIF(KETQUA!$F$3:$F$160,THONGKE!A16,KETQUA!$P$3:$P$160)+
SUMIF(KETQUA!$G$3:$G$160,THONGKE!A16,KETQUA!$P$3:$P$160)</f>
        <v>1.6740991392249416</v>
      </c>
      <c r="F16" s="1">
        <f>SUMIF(KETQUA!$B$3:$B$160,THONGKE!A16,KETQUA!$Q$3:$Q$160)+
SUMIF(KETQUA!$C$3:$C$160,THONGKE!A16,KETQUA!$Q$3:$Q$160)+
SUMIF(KETQUA!$D$3:$D$160,THONGKE!A16,KETQUA!$Q$3:$Q$160)+
SUMIF(KETQUA!$E$3:$E$160,THONGKE!A16,KETQUA!$Q$3:$Q$160)+
SUMIF(KETQUA!$F$3:$F$160,THONGKE!A16,KETQUA!$Q$3:$Q$160)+
SUMIF(KETQUA!$G$3:$G$160,THONGKE!A16,KETQUA!$Q$3:$Q$160)</f>
        <v>0</v>
      </c>
      <c r="G16" s="1">
        <f t="shared" si="0"/>
        <v>4.9944862145033557</v>
      </c>
      <c r="H16" s="1">
        <f t="shared" si="1"/>
        <v>0.14912204265072618</v>
      </c>
      <c r="I16" s="1">
        <f t="shared" si="2"/>
        <v>0.15273132782912963</v>
      </c>
      <c r="J16" s="1">
        <f t="shared" si="3"/>
        <v>0.15219083083863105</v>
      </c>
      <c r="K16" s="1">
        <f t="shared" si="4"/>
        <v>0</v>
      </c>
      <c r="L16" s="1">
        <f t="shared" si="5"/>
        <v>0.45404420131848688</v>
      </c>
      <c r="M16" s="1">
        <f>COUNTIFS(KETQUA!$B$3:$B$160,THONGKE!A16,KETQUA!$Q$3:$Q$160,"&gt;0")+
COUNTIFS(KETQUA!$C$3:$C$160,THONGKE!A16,KETQUA!$Q$3:$Q$160,"&gt;0")+
COUNTIFS(KETQUA!$D$3:$D$160,THONGKE!A16,KETQUA!$Q$3:$Q$160,"&gt;0")+
COUNTIFS(KETQUA!$E$3:$E$160,THONGKE!A16,KETQUA!$Q$3:$Q$160,"&gt;0")+
COUNTIFS(KETQUA!$F$3:$F$160,THONGKE!A16,KETQUA!$Q$3:$Q$160,"&gt;0")+
COUNTIFS(KETQUA!$G$3:$G$160,THONGKE!A16,KETQUA!$Q$3:$Q$160,"&gt;0")</f>
        <v>0</v>
      </c>
      <c r="N16" s="1">
        <f t="shared" si="6"/>
        <v>0</v>
      </c>
      <c r="O16" s="1">
        <f t="shared" si="7"/>
        <v>0</v>
      </c>
      <c r="P16" s="1">
        <f t="shared" si="8"/>
        <v>0</v>
      </c>
      <c r="Q16" s="1">
        <f t="shared" si="9"/>
        <v>0</v>
      </c>
      <c r="R16" s="1">
        <f t="shared" si="10"/>
        <v>0</v>
      </c>
    </row>
    <row r="17" spans="1:18">
      <c r="A17" s="1">
        <v>16</v>
      </c>
      <c r="B17" s="1">
        <f>COUNTIF(KETQUA!$B$3:$B$160,THONGKE!A17)+
COUNTIF(KETQUA!$C$3:$C$160,THONGKE!A17)+
COUNTIF(KETQUA!$D$3:$D$160,THONGKE!A17)+
COUNTIF(KETQUA!$E$3:$E$160,THONGKE!A17)+
COUNTIF(KETQUA!$F$3:$F$160,THONGKE!A17)+
COUNTIF(KETQUA!$G$3:$G$160,THONGKE!A17)</f>
        <v>14</v>
      </c>
      <c r="C17" s="1">
        <f>SUMIF(KETQUA!$B$3:$B$160,THONGKE!A17,KETQUA!$N$3:$N$160)+
SUMIF(KETQUA!$C$3:$C$160,THONGKE!A17,KETQUA!$N$3:$N$160)+
SUMIF(KETQUA!$D$3:$D$160,THONGKE!A17,KETQUA!$N$3:$N$160)+
SUMIF(KETQUA!$E$3:$E$160,THONGKE!A17,KETQUA!$N$3:$N$160)+
SUMIF(KETQUA!$F$3:$F$160,THONGKE!A17,KETQUA!$N$3:$N$160)+
SUMIF(KETQUA!$G$3:$G$160,THONGKE!A17,KETQUA!$N$3:$N$160)</f>
        <v>2.6804768223483411</v>
      </c>
      <c r="D17" s="1">
        <f>SUMIF(KETQUA!$B$3:$B$160,THONGKE!A17,KETQUA!$O$3:$O$160)+
SUMIF(KETQUA!$C$3:$C$160,THONGKE!A17,KETQUA!$O$3:$O$160)+
SUMIF(KETQUA!$D$3:$D$160,THONGKE!A17,KETQUA!$O$3:$O$160)+
SUMIF(KETQUA!$E$3:$E$160,THONGKE!A17,KETQUA!$O$3:$O$160)+
SUMIF(KETQUA!$F$3:$F$160,THONGKE!A17,KETQUA!$O$3:$O$160)+
SUMIF(KETQUA!$G$3:$G$160,THONGKE!A17,KETQUA!$O$3:$O$160)</f>
        <v>2.4572030422255611</v>
      </c>
      <c r="E17" s="1">
        <f>SUMIF(KETQUA!$B$3:$B$160,THONGKE!A17,KETQUA!$P$3:$P$160)+
SUMIF(KETQUA!$C$3:$C$160,THONGKE!A17,KETQUA!$P$3:$P$160)+
SUMIF(KETQUA!$D$3:$D$160,THONGKE!A17,KETQUA!$P$3:$P$160)+
SUMIF(KETQUA!$E$3:$E$160,THONGKE!A17,KETQUA!$P$3:$P$160)+
SUMIF(KETQUA!$F$3:$F$160,THONGKE!A17,KETQUA!$P$3:$P$160)+
SUMIF(KETQUA!$G$3:$G$160,THONGKE!A17,KETQUA!$P$3:$P$160)</f>
        <v>2.2590297050253314</v>
      </c>
      <c r="F17" s="1">
        <f>SUMIF(KETQUA!$B$3:$B$160,THONGKE!A17,KETQUA!$Q$3:$Q$160)+
SUMIF(KETQUA!$C$3:$C$160,THONGKE!A17,KETQUA!$Q$3:$Q$160)+
SUMIF(KETQUA!$D$3:$D$160,THONGKE!A17,KETQUA!$Q$3:$Q$160)+
SUMIF(KETQUA!$E$3:$E$160,THONGKE!A17,KETQUA!$Q$3:$Q$160)+
SUMIF(KETQUA!$F$3:$F$160,THONGKE!A17,KETQUA!$Q$3:$Q$160)+
SUMIF(KETQUA!$G$3:$G$160,THONGKE!A17,KETQUA!$Q$3:$Q$160)</f>
        <v>0.19748770280061392</v>
      </c>
      <c r="G17" s="1">
        <f t="shared" si="0"/>
        <v>7.5941972723998479</v>
      </c>
      <c r="H17" s="1">
        <f t="shared" si="1"/>
        <v>0.19146263016773865</v>
      </c>
      <c r="I17" s="1">
        <f t="shared" si="2"/>
        <v>0.17551450301611152</v>
      </c>
      <c r="J17" s="1">
        <f t="shared" si="3"/>
        <v>0.16135926464466652</v>
      </c>
      <c r="K17" s="1">
        <f t="shared" si="4"/>
        <v>1.4106264485758137E-2</v>
      </c>
      <c r="L17" s="1">
        <f t="shared" si="5"/>
        <v>0.54244266231427485</v>
      </c>
      <c r="M17" s="1">
        <f>COUNTIFS(KETQUA!$B$3:$B$160,THONGKE!A17,KETQUA!$Q$3:$Q$160,"&gt;0")+
COUNTIFS(KETQUA!$C$3:$C$160,THONGKE!A17,KETQUA!$Q$3:$Q$160,"&gt;0")+
COUNTIFS(KETQUA!$D$3:$D$160,THONGKE!A17,KETQUA!$Q$3:$Q$160,"&gt;0")+
COUNTIFS(KETQUA!$E$3:$E$160,THONGKE!A17,KETQUA!$Q$3:$Q$160,"&gt;0")+
COUNTIFS(KETQUA!$F$3:$F$160,THONGKE!A17,KETQUA!$Q$3:$Q$160,"&gt;0")+
COUNTIFS(KETQUA!$G$3:$G$160,THONGKE!A17,KETQUA!$Q$3:$Q$160,"&gt;0")</f>
        <v>1</v>
      </c>
      <c r="N17" s="1">
        <f t="shared" si="6"/>
        <v>2.6804768223483411</v>
      </c>
      <c r="O17" s="1">
        <f t="shared" si="7"/>
        <v>2.4572030422255611</v>
      </c>
      <c r="P17" s="1">
        <f t="shared" si="8"/>
        <v>2.2590297050253314</v>
      </c>
      <c r="Q17" s="1">
        <f t="shared" si="9"/>
        <v>0.19748770280061392</v>
      </c>
      <c r="R17" s="1">
        <f t="shared" si="10"/>
        <v>7.5941972723998479</v>
      </c>
    </row>
    <row r="18" spans="1:18">
      <c r="A18" s="1">
        <v>17</v>
      </c>
      <c r="B18" s="1">
        <f>COUNTIF(KETQUA!$B$3:$B$160,THONGKE!A18)+
COUNTIF(KETQUA!$C$3:$C$160,THONGKE!A18)+
COUNTIF(KETQUA!$D$3:$D$160,THONGKE!A18)+
COUNTIF(KETQUA!$E$3:$E$160,THONGKE!A18)+
COUNTIF(KETQUA!$F$3:$F$160,THONGKE!A18)+
COUNTIF(KETQUA!$G$3:$G$160,THONGKE!A18)</f>
        <v>17</v>
      </c>
      <c r="C18" s="1">
        <f>SUMIF(KETQUA!$B$3:$B$160,THONGKE!A18,KETQUA!$N$3:$N$160)+
SUMIF(KETQUA!$C$3:$C$160,THONGKE!A18,KETQUA!$N$3:$N$160)+
SUMIF(KETQUA!$D$3:$D$160,THONGKE!A18,KETQUA!$N$3:$N$160)+
SUMIF(KETQUA!$E$3:$E$160,THONGKE!A18,KETQUA!$N$3:$N$160)+
SUMIF(KETQUA!$F$3:$F$160,THONGKE!A18,KETQUA!$N$3:$N$160)+
SUMIF(KETQUA!$G$3:$G$160,THONGKE!A18,KETQUA!$N$3:$N$160)</f>
        <v>3.1473088928671129</v>
      </c>
      <c r="D18" s="1">
        <f>SUMIF(KETQUA!$B$3:$B$160,THONGKE!A18,KETQUA!$O$3:$O$160)+
SUMIF(KETQUA!$C$3:$C$160,THONGKE!A18,KETQUA!$O$3:$O$160)+
SUMIF(KETQUA!$D$3:$D$160,THONGKE!A18,KETQUA!$O$3:$O$160)+
SUMIF(KETQUA!$E$3:$E$160,THONGKE!A18,KETQUA!$O$3:$O$160)+
SUMIF(KETQUA!$F$3:$F$160,THONGKE!A18,KETQUA!$O$3:$O$160)+
SUMIF(KETQUA!$G$3:$G$160,THONGKE!A18,KETQUA!$O$3:$O$160)</f>
        <v>3.0526360955484413</v>
      </c>
      <c r="E18" s="1">
        <f>SUMIF(KETQUA!$B$3:$B$160,THONGKE!A18,KETQUA!$P$3:$P$160)+
SUMIF(KETQUA!$C$3:$C$160,THONGKE!A18,KETQUA!$P$3:$P$160)+
SUMIF(KETQUA!$D$3:$D$160,THONGKE!A18,KETQUA!$P$3:$P$160)+
SUMIF(KETQUA!$E$3:$E$160,THONGKE!A18,KETQUA!$P$3:$P$160)+
SUMIF(KETQUA!$F$3:$F$160,THONGKE!A18,KETQUA!$P$3:$P$160)+
SUMIF(KETQUA!$G$3:$G$160,THONGKE!A18,KETQUA!$P$3:$P$160)</f>
        <v>2.9261113235150131</v>
      </c>
      <c r="F18" s="1">
        <f>SUMIF(KETQUA!$B$3:$B$160,THONGKE!A18,KETQUA!$Q$3:$Q$160)+
SUMIF(KETQUA!$C$3:$C$160,THONGKE!A18,KETQUA!$Q$3:$Q$160)+
SUMIF(KETQUA!$D$3:$D$160,THONGKE!A18,KETQUA!$Q$3:$Q$160)+
SUMIF(KETQUA!$E$3:$E$160,THONGKE!A18,KETQUA!$Q$3:$Q$160)+
SUMIF(KETQUA!$F$3:$F$160,THONGKE!A18,KETQUA!$Q$3:$Q$160)+
SUMIF(KETQUA!$G$3:$G$160,THONGKE!A18,KETQUA!$Q$3:$Q$160)</f>
        <v>0.19748770280061392</v>
      </c>
      <c r="G18" s="1">
        <f t="shared" si="0"/>
        <v>9.3235440147311817</v>
      </c>
      <c r="H18" s="1">
        <f t="shared" si="1"/>
        <v>0.18513581722747724</v>
      </c>
      <c r="I18" s="1">
        <f t="shared" si="2"/>
        <v>0.17956682914990832</v>
      </c>
      <c r="J18" s="1">
        <f t="shared" si="3"/>
        <v>0.17212419550088312</v>
      </c>
      <c r="K18" s="1">
        <f t="shared" si="4"/>
        <v>1.161692369415376E-2</v>
      </c>
      <c r="L18" s="1">
        <f t="shared" si="5"/>
        <v>0.54844376557242247</v>
      </c>
      <c r="M18" s="1">
        <f>COUNTIFS(KETQUA!$B$3:$B$160,THONGKE!A18,KETQUA!$Q$3:$Q$160,"&gt;0")+
COUNTIFS(KETQUA!$C$3:$C$160,THONGKE!A18,KETQUA!$Q$3:$Q$160,"&gt;0")+
COUNTIFS(KETQUA!$D$3:$D$160,THONGKE!A18,KETQUA!$Q$3:$Q$160,"&gt;0")+
COUNTIFS(KETQUA!$E$3:$E$160,THONGKE!A18,KETQUA!$Q$3:$Q$160,"&gt;0")+
COUNTIFS(KETQUA!$F$3:$F$160,THONGKE!A18,KETQUA!$Q$3:$Q$160,"&gt;0")+
COUNTIFS(KETQUA!$G$3:$G$160,THONGKE!A18,KETQUA!$Q$3:$Q$160,"&gt;0")</f>
        <v>1</v>
      </c>
      <c r="N18" s="1">
        <f t="shared" si="6"/>
        <v>3.1473088928671129</v>
      </c>
      <c r="O18" s="1">
        <f t="shared" si="7"/>
        <v>3.0526360955484413</v>
      </c>
      <c r="P18" s="1">
        <f t="shared" si="8"/>
        <v>2.9261113235150131</v>
      </c>
      <c r="Q18" s="1">
        <f t="shared" si="9"/>
        <v>0.19748770280061392</v>
      </c>
      <c r="R18" s="1">
        <f t="shared" si="10"/>
        <v>9.3235440147311817</v>
      </c>
    </row>
    <row r="19" spans="1:18">
      <c r="A19" s="1">
        <v>18</v>
      </c>
      <c r="B19" s="1">
        <f>COUNTIF(KETQUA!$B$3:$B$160,THONGKE!A19)+
COUNTIF(KETQUA!$C$3:$C$160,THONGKE!A19)+
COUNTIF(KETQUA!$D$3:$D$160,THONGKE!A19)+
COUNTIF(KETQUA!$E$3:$E$160,THONGKE!A19)+
COUNTIF(KETQUA!$F$3:$F$160,THONGKE!A19)+
COUNTIF(KETQUA!$G$3:$G$160,THONGKE!A19)</f>
        <v>11</v>
      </c>
      <c r="C19" s="1">
        <f>SUMIF(KETQUA!$B$3:$B$160,THONGKE!A19,KETQUA!$N$3:$N$160)+
SUMIF(KETQUA!$C$3:$C$160,THONGKE!A19,KETQUA!$N$3:$N$160)+
SUMIF(KETQUA!$D$3:$D$160,THONGKE!A19,KETQUA!$N$3:$N$160)+
SUMIF(KETQUA!$E$3:$E$160,THONGKE!A19,KETQUA!$N$3:$N$160)+
SUMIF(KETQUA!$F$3:$F$160,THONGKE!A19,KETQUA!$N$3:$N$160)+
SUMIF(KETQUA!$G$3:$G$160,THONGKE!A19,KETQUA!$N$3:$N$160)</f>
        <v>1.655278082620486</v>
      </c>
      <c r="D19" s="1">
        <f>SUMIF(KETQUA!$B$3:$B$160,THONGKE!A19,KETQUA!$O$3:$O$160)+
SUMIF(KETQUA!$C$3:$C$160,THONGKE!A19,KETQUA!$O$3:$O$160)+
SUMIF(KETQUA!$D$3:$D$160,THONGKE!A19,KETQUA!$O$3:$O$160)+
SUMIF(KETQUA!$E$3:$E$160,THONGKE!A19,KETQUA!$O$3:$O$160)+
SUMIF(KETQUA!$F$3:$F$160,THONGKE!A19,KETQUA!$O$3:$O$160)+
SUMIF(KETQUA!$G$3:$G$160,THONGKE!A19,KETQUA!$O$3:$O$160)</f>
        <v>1.7041620788120935</v>
      </c>
      <c r="E19" s="1">
        <f>SUMIF(KETQUA!$B$3:$B$160,THONGKE!A19,KETQUA!$P$3:$P$160)+
SUMIF(KETQUA!$C$3:$C$160,THONGKE!A19,KETQUA!$P$3:$P$160)+
SUMIF(KETQUA!$D$3:$D$160,THONGKE!A19,KETQUA!$P$3:$P$160)+
SUMIF(KETQUA!$E$3:$E$160,THONGKE!A19,KETQUA!$P$3:$P$160)+
SUMIF(KETQUA!$F$3:$F$160,THONGKE!A19,KETQUA!$P$3:$P$160)+
SUMIF(KETQUA!$G$3:$G$160,THONGKE!A19,KETQUA!$P$3:$P$160)</f>
        <v>1.6563250443112878</v>
      </c>
      <c r="F19" s="1">
        <f>SUMIF(KETQUA!$B$3:$B$160,THONGKE!A19,KETQUA!$Q$3:$Q$160)+
SUMIF(KETQUA!$C$3:$C$160,THONGKE!A19,KETQUA!$Q$3:$Q$160)+
SUMIF(KETQUA!$D$3:$D$160,THONGKE!A19,KETQUA!$Q$3:$Q$160)+
SUMIF(KETQUA!$E$3:$E$160,THONGKE!A19,KETQUA!$Q$3:$Q$160)+
SUMIF(KETQUA!$F$3:$F$160,THONGKE!A19,KETQUA!$Q$3:$Q$160)+
SUMIF(KETQUA!$G$3:$G$160,THONGKE!A19,KETQUA!$Q$3:$Q$160)</f>
        <v>0.41268011103455648</v>
      </c>
      <c r="G19" s="1">
        <f t="shared" si="0"/>
        <v>5.4284453167784239</v>
      </c>
      <c r="H19" s="1">
        <f t="shared" si="1"/>
        <v>0.15047982569277146</v>
      </c>
      <c r="I19" s="1">
        <f t="shared" si="2"/>
        <v>0.15492382534655394</v>
      </c>
      <c r="J19" s="1">
        <f t="shared" si="3"/>
        <v>0.1505750040282989</v>
      </c>
      <c r="K19" s="1">
        <f t="shared" si="4"/>
        <v>3.7516373730414228E-2</v>
      </c>
      <c r="L19" s="1">
        <f t="shared" si="5"/>
        <v>0.49349502879803853</v>
      </c>
      <c r="M19" s="1">
        <f>COUNTIFS(KETQUA!$B$3:$B$160,THONGKE!A19,KETQUA!$Q$3:$Q$160,"&gt;0")+
COUNTIFS(KETQUA!$C$3:$C$160,THONGKE!A19,KETQUA!$Q$3:$Q$160,"&gt;0")+
COUNTIFS(KETQUA!$D$3:$D$160,THONGKE!A19,KETQUA!$Q$3:$Q$160,"&gt;0")+
COUNTIFS(KETQUA!$E$3:$E$160,THONGKE!A19,KETQUA!$Q$3:$Q$160,"&gt;0")+
COUNTIFS(KETQUA!$F$3:$F$160,THONGKE!A19,KETQUA!$Q$3:$Q$160,"&gt;0")+
COUNTIFS(KETQUA!$G$3:$G$160,THONGKE!A19,KETQUA!$Q$3:$Q$160,"&gt;0")</f>
        <v>2</v>
      </c>
      <c r="N19" s="1">
        <f t="shared" si="6"/>
        <v>0.82763904131024302</v>
      </c>
      <c r="O19" s="1">
        <f t="shared" si="7"/>
        <v>0.85208103940604674</v>
      </c>
      <c r="P19" s="1">
        <f t="shared" si="8"/>
        <v>0.8281625221556439</v>
      </c>
      <c r="Q19" s="1">
        <f t="shared" si="9"/>
        <v>0.20634005551727824</v>
      </c>
      <c r="R19" s="1">
        <f t="shared" si="10"/>
        <v>2.714222658389212</v>
      </c>
    </row>
    <row r="20" spans="1:18">
      <c r="A20" s="1">
        <v>19</v>
      </c>
      <c r="B20" s="1">
        <f>COUNTIF(KETQUA!$B$3:$B$160,THONGKE!A20)+
COUNTIF(KETQUA!$C$3:$C$160,THONGKE!A20)+
COUNTIF(KETQUA!$D$3:$D$160,THONGKE!A20)+
COUNTIF(KETQUA!$E$3:$E$160,THONGKE!A20)+
COUNTIF(KETQUA!$F$3:$F$160,THONGKE!A20)+
COUNTIF(KETQUA!$G$3:$G$160,THONGKE!A20)</f>
        <v>8</v>
      </c>
      <c r="C20" s="1">
        <f>SUMIF(KETQUA!$B$3:$B$160,THONGKE!A20,KETQUA!$N$3:$N$160)+
SUMIF(KETQUA!$C$3:$C$160,THONGKE!A20,KETQUA!$N$3:$N$160)+
SUMIF(KETQUA!$D$3:$D$160,THONGKE!A20,KETQUA!$N$3:$N$160)+
SUMIF(KETQUA!$E$3:$E$160,THONGKE!A20,KETQUA!$N$3:$N$160)+
SUMIF(KETQUA!$F$3:$F$160,THONGKE!A20,KETQUA!$N$3:$N$160)+
SUMIF(KETQUA!$G$3:$G$160,THONGKE!A20,KETQUA!$N$3:$N$160)</f>
        <v>1.2140012659924664</v>
      </c>
      <c r="D20" s="1">
        <f>SUMIF(KETQUA!$B$3:$B$160,THONGKE!A20,KETQUA!$O$3:$O$160)+
SUMIF(KETQUA!$C$3:$C$160,THONGKE!A20,KETQUA!$O$3:$O$160)+
SUMIF(KETQUA!$D$3:$D$160,THONGKE!A20,KETQUA!$O$3:$O$160)+
SUMIF(KETQUA!$E$3:$E$160,THONGKE!A20,KETQUA!$O$3:$O$160)+
SUMIF(KETQUA!$F$3:$F$160,THONGKE!A20,KETQUA!$O$3:$O$160)+
SUMIF(KETQUA!$G$3:$G$160,THONGKE!A20,KETQUA!$O$3:$O$160)</f>
        <v>1.3564613445798468</v>
      </c>
      <c r="E20" s="1">
        <f>SUMIF(KETQUA!$B$3:$B$160,THONGKE!A20,KETQUA!$P$3:$P$160)+
SUMIF(KETQUA!$C$3:$C$160,THONGKE!A20,KETQUA!$P$3:$P$160)+
SUMIF(KETQUA!$D$3:$D$160,THONGKE!A20,KETQUA!$P$3:$P$160)+
SUMIF(KETQUA!$E$3:$E$160,THONGKE!A20,KETQUA!$P$3:$P$160)+
SUMIF(KETQUA!$F$3:$F$160,THONGKE!A20,KETQUA!$P$3:$P$160)+
SUMIF(KETQUA!$G$3:$G$160,THONGKE!A20,KETQUA!$P$3:$P$160)</f>
        <v>1.3046290344859777</v>
      </c>
      <c r="F20" s="1">
        <f>SUMIF(KETQUA!$B$3:$B$160,THONGKE!A20,KETQUA!$Q$3:$Q$160)+
SUMIF(KETQUA!$C$3:$C$160,THONGKE!A20,KETQUA!$Q$3:$Q$160)+
SUMIF(KETQUA!$D$3:$D$160,THONGKE!A20,KETQUA!$Q$3:$Q$160)+
SUMIF(KETQUA!$E$3:$E$160,THONGKE!A20,KETQUA!$Q$3:$Q$160)+
SUMIF(KETQUA!$F$3:$F$160,THONGKE!A20,KETQUA!$Q$3:$Q$160)+
SUMIF(KETQUA!$G$3:$G$160,THONGKE!A20,KETQUA!$Q$3:$Q$160)</f>
        <v>0</v>
      </c>
      <c r="G20" s="1">
        <f t="shared" si="0"/>
        <v>3.8750916450582906</v>
      </c>
      <c r="H20" s="1">
        <f t="shared" si="1"/>
        <v>0.1517501582490583</v>
      </c>
      <c r="I20" s="1">
        <f t="shared" si="2"/>
        <v>0.16955766807248085</v>
      </c>
      <c r="J20" s="1">
        <f t="shared" si="3"/>
        <v>0.16307862931074721</v>
      </c>
      <c r="K20" s="1">
        <f t="shared" si="4"/>
        <v>0</v>
      </c>
      <c r="L20" s="1">
        <f t="shared" si="5"/>
        <v>0.48438645563228633</v>
      </c>
      <c r="M20" s="1">
        <f>COUNTIFS(KETQUA!$B$3:$B$160,THONGKE!A20,KETQUA!$Q$3:$Q$160,"&gt;0")+
COUNTIFS(KETQUA!$C$3:$C$160,THONGKE!A20,KETQUA!$Q$3:$Q$160,"&gt;0")+
COUNTIFS(KETQUA!$D$3:$D$160,THONGKE!A20,KETQUA!$Q$3:$Q$160,"&gt;0")+
COUNTIFS(KETQUA!$E$3:$E$160,THONGKE!A20,KETQUA!$Q$3:$Q$160,"&gt;0")+
COUNTIFS(KETQUA!$F$3:$F$160,THONGKE!A20,KETQUA!$Q$3:$Q$160,"&gt;0")+
COUNTIFS(KETQUA!$G$3:$G$160,THONGKE!A20,KETQUA!$Q$3:$Q$160,"&gt;0")</f>
        <v>0</v>
      </c>
      <c r="N20" s="1">
        <f t="shared" si="6"/>
        <v>0</v>
      </c>
      <c r="O20" s="1">
        <f t="shared" si="7"/>
        <v>0</v>
      </c>
      <c r="P20" s="1">
        <f t="shared" si="8"/>
        <v>0</v>
      </c>
      <c r="Q20" s="1">
        <f t="shared" si="9"/>
        <v>0</v>
      </c>
      <c r="R20" s="1">
        <f t="shared" si="10"/>
        <v>0</v>
      </c>
    </row>
    <row r="21" spans="1:18">
      <c r="A21" s="1">
        <v>20</v>
      </c>
      <c r="B21" s="1">
        <f>COUNTIF(KETQUA!$B$3:$B$160,THONGKE!A21)+
COUNTIF(KETQUA!$C$3:$C$160,THONGKE!A21)+
COUNTIF(KETQUA!$D$3:$D$160,THONGKE!A21)+
COUNTIF(KETQUA!$E$3:$E$160,THONGKE!A21)+
COUNTIF(KETQUA!$F$3:$F$160,THONGKE!A21)+
COUNTIF(KETQUA!$G$3:$G$160,THONGKE!A21)</f>
        <v>12</v>
      </c>
      <c r="C21" s="1">
        <f>SUMIF(KETQUA!$B$3:$B$160,THONGKE!A21,KETQUA!$N$3:$N$160)+
SUMIF(KETQUA!$C$3:$C$160,THONGKE!A21,KETQUA!$N$3:$N$160)+
SUMIF(KETQUA!$D$3:$D$160,THONGKE!A21,KETQUA!$N$3:$N$160)+
SUMIF(KETQUA!$E$3:$E$160,THONGKE!A21,KETQUA!$N$3:$N$160)+
SUMIF(KETQUA!$F$3:$F$160,THONGKE!A21,KETQUA!$N$3:$N$160)+
SUMIF(KETQUA!$G$3:$G$160,THONGKE!A21,KETQUA!$N$3:$N$160)</f>
        <v>1.1585284641983418</v>
      </c>
      <c r="D21" s="1">
        <f>SUMIF(KETQUA!$B$3:$B$160,THONGKE!A21,KETQUA!$O$3:$O$160)+
SUMIF(KETQUA!$C$3:$C$160,THONGKE!A21,KETQUA!$O$3:$O$160)+
SUMIF(KETQUA!$D$3:$D$160,THONGKE!A21,KETQUA!$O$3:$O$160)+
SUMIF(KETQUA!$E$3:$E$160,THONGKE!A21,KETQUA!$O$3:$O$160)+
SUMIF(KETQUA!$F$3:$F$160,THONGKE!A21,KETQUA!$O$3:$O$160)+
SUMIF(KETQUA!$G$3:$G$160,THONGKE!A21,KETQUA!$O$3:$O$160)</f>
        <v>1.3427072109826772</v>
      </c>
      <c r="E21" s="1">
        <f>SUMIF(KETQUA!$B$3:$B$160,THONGKE!A21,KETQUA!$P$3:$P$160)+
SUMIF(KETQUA!$C$3:$C$160,THONGKE!A21,KETQUA!$P$3:$P$160)+
SUMIF(KETQUA!$D$3:$D$160,THONGKE!A21,KETQUA!$P$3:$P$160)+
SUMIF(KETQUA!$E$3:$E$160,THONGKE!A21,KETQUA!$P$3:$P$160)+
SUMIF(KETQUA!$F$3:$F$160,THONGKE!A21,KETQUA!$P$3:$P$160)+
SUMIF(KETQUA!$G$3:$G$160,THONGKE!A21,KETQUA!$P$3:$P$160)</f>
        <v>1.405731432463825</v>
      </c>
      <c r="F21" s="1">
        <f>SUMIF(KETQUA!$B$3:$B$160,THONGKE!A21,KETQUA!$Q$3:$Q$160)+
SUMIF(KETQUA!$C$3:$C$160,THONGKE!A21,KETQUA!$Q$3:$Q$160)+
SUMIF(KETQUA!$D$3:$D$160,THONGKE!A21,KETQUA!$Q$3:$Q$160)+
SUMIF(KETQUA!$E$3:$E$160,THONGKE!A21,KETQUA!$Q$3:$Q$160)+
SUMIF(KETQUA!$F$3:$F$160,THONGKE!A21,KETQUA!$Q$3:$Q$160)+
SUMIF(KETQUA!$G$3:$G$160,THONGKE!A21,KETQUA!$Q$3:$Q$160)</f>
        <v>0.20310098664463866</v>
      </c>
      <c r="G21" s="1">
        <f t="shared" si="0"/>
        <v>4.1100680942894829</v>
      </c>
      <c r="H21" s="1">
        <f t="shared" si="1"/>
        <v>9.6544038683195152E-2</v>
      </c>
      <c r="I21" s="1">
        <f t="shared" si="2"/>
        <v>0.11189226758188976</v>
      </c>
      <c r="J21" s="1">
        <f t="shared" si="3"/>
        <v>0.11714428603865208</v>
      </c>
      <c r="K21" s="1">
        <f t="shared" si="4"/>
        <v>1.6925082220386554E-2</v>
      </c>
      <c r="L21" s="1">
        <f t="shared" si="5"/>
        <v>0.34250567452412356</v>
      </c>
      <c r="M21" s="1">
        <f>COUNTIFS(KETQUA!$B$3:$B$160,THONGKE!A21,KETQUA!$Q$3:$Q$160,"&gt;0")+
COUNTIFS(KETQUA!$C$3:$C$160,THONGKE!A21,KETQUA!$Q$3:$Q$160,"&gt;0")+
COUNTIFS(KETQUA!$D$3:$D$160,THONGKE!A21,KETQUA!$Q$3:$Q$160,"&gt;0")+
COUNTIFS(KETQUA!$E$3:$E$160,THONGKE!A21,KETQUA!$Q$3:$Q$160,"&gt;0")+
COUNTIFS(KETQUA!$F$3:$F$160,THONGKE!A21,KETQUA!$Q$3:$Q$160,"&gt;0")+
COUNTIFS(KETQUA!$G$3:$G$160,THONGKE!A21,KETQUA!$Q$3:$Q$160,"&gt;0")</f>
        <v>1</v>
      </c>
      <c r="N21" s="1">
        <f t="shared" si="6"/>
        <v>1.1585284641983418</v>
      </c>
      <c r="O21" s="1">
        <f t="shared" si="7"/>
        <v>1.3427072109826772</v>
      </c>
      <c r="P21" s="1">
        <f t="shared" si="8"/>
        <v>1.405731432463825</v>
      </c>
      <c r="Q21" s="1">
        <f t="shared" si="9"/>
        <v>0.20310098664463866</v>
      </c>
      <c r="R21" s="1">
        <f t="shared" si="10"/>
        <v>4.1100680942894829</v>
      </c>
    </row>
    <row r="22" spans="1:18">
      <c r="A22" s="1">
        <v>21</v>
      </c>
      <c r="B22" s="1">
        <f>COUNTIF(KETQUA!$B$3:$B$160,THONGKE!A22)+
COUNTIF(KETQUA!$C$3:$C$160,THONGKE!A22)+
COUNTIF(KETQUA!$D$3:$D$160,THONGKE!A22)+
COUNTIF(KETQUA!$E$3:$E$160,THONGKE!A22)+
COUNTIF(KETQUA!$F$3:$F$160,THONGKE!A22)+
COUNTIF(KETQUA!$G$3:$G$160,THONGKE!A22)</f>
        <v>12</v>
      </c>
      <c r="C22" s="1">
        <f>SUMIF(KETQUA!$B$3:$B$160,THONGKE!A22,KETQUA!$N$3:$N$160)+
SUMIF(KETQUA!$C$3:$C$160,THONGKE!A22,KETQUA!$N$3:$N$160)+
SUMIF(KETQUA!$D$3:$D$160,THONGKE!A22,KETQUA!$N$3:$N$160)+
SUMIF(KETQUA!$E$3:$E$160,THONGKE!A22,KETQUA!$N$3:$N$160)+
SUMIF(KETQUA!$F$3:$F$160,THONGKE!A22,KETQUA!$N$3:$N$160)+
SUMIF(KETQUA!$G$3:$G$160,THONGKE!A22,KETQUA!$N$3:$N$160)</f>
        <v>1.578945838188142</v>
      </c>
      <c r="D22" s="1">
        <f>SUMIF(KETQUA!$B$3:$B$160,THONGKE!A22,KETQUA!$O$3:$O$160)+
SUMIF(KETQUA!$C$3:$C$160,THONGKE!A22,KETQUA!$O$3:$O$160)+
SUMIF(KETQUA!$D$3:$D$160,THONGKE!A22,KETQUA!$O$3:$O$160)+
SUMIF(KETQUA!$E$3:$E$160,THONGKE!A22,KETQUA!$O$3:$O$160)+
SUMIF(KETQUA!$F$3:$F$160,THONGKE!A22,KETQUA!$O$3:$O$160)+
SUMIF(KETQUA!$G$3:$G$160,THONGKE!A22,KETQUA!$O$3:$O$160)</f>
        <v>1.8653778889224524</v>
      </c>
      <c r="E22" s="1">
        <f>SUMIF(KETQUA!$B$3:$B$160,THONGKE!A22,KETQUA!$P$3:$P$160)+
SUMIF(KETQUA!$C$3:$C$160,THONGKE!A22,KETQUA!$P$3:$P$160)+
SUMIF(KETQUA!$D$3:$D$160,THONGKE!A22,KETQUA!$P$3:$P$160)+
SUMIF(KETQUA!$E$3:$E$160,THONGKE!A22,KETQUA!$P$3:$P$160)+
SUMIF(KETQUA!$F$3:$F$160,THONGKE!A22,KETQUA!$P$3:$P$160)+
SUMIF(KETQUA!$G$3:$G$160,THONGKE!A22,KETQUA!$P$3:$P$160)</f>
        <v>1.8844289276793611</v>
      </c>
      <c r="F22" s="1">
        <f>SUMIF(KETQUA!$B$3:$B$160,THONGKE!A22,KETQUA!$Q$3:$Q$160)+
SUMIF(KETQUA!$C$3:$C$160,THONGKE!A22,KETQUA!$Q$3:$Q$160)+
SUMIF(KETQUA!$D$3:$D$160,THONGKE!A22,KETQUA!$Q$3:$Q$160)+
SUMIF(KETQUA!$E$3:$E$160,THONGKE!A22,KETQUA!$Q$3:$Q$160)+
SUMIF(KETQUA!$F$3:$F$160,THONGKE!A22,KETQUA!$Q$3:$Q$160)+
SUMIF(KETQUA!$G$3:$G$160,THONGKE!A22,KETQUA!$Q$3:$Q$160)</f>
        <v>1.0879366276859108</v>
      </c>
      <c r="G22" s="1">
        <f t="shared" si="0"/>
        <v>6.4166892824758666</v>
      </c>
      <c r="H22" s="1">
        <f t="shared" si="1"/>
        <v>0.13157881984901185</v>
      </c>
      <c r="I22" s="1">
        <f t="shared" si="2"/>
        <v>0.15544815741020437</v>
      </c>
      <c r="J22" s="1">
        <f t="shared" si="3"/>
        <v>0.1570357439732801</v>
      </c>
      <c r="K22" s="1">
        <f t="shared" si="4"/>
        <v>9.0661385640492573E-2</v>
      </c>
      <c r="L22" s="1">
        <f t="shared" si="5"/>
        <v>0.53472410687298888</v>
      </c>
      <c r="M22" s="1">
        <f>COUNTIFS(KETQUA!$B$3:$B$160,THONGKE!A22,KETQUA!$Q$3:$Q$160,"&gt;0")+
COUNTIFS(KETQUA!$C$3:$C$160,THONGKE!A22,KETQUA!$Q$3:$Q$160,"&gt;0")+
COUNTIFS(KETQUA!$D$3:$D$160,THONGKE!A22,KETQUA!$Q$3:$Q$160,"&gt;0")+
COUNTIFS(KETQUA!$E$3:$E$160,THONGKE!A22,KETQUA!$Q$3:$Q$160,"&gt;0")+
COUNTIFS(KETQUA!$F$3:$F$160,THONGKE!A22,KETQUA!$Q$3:$Q$160,"&gt;0")+
COUNTIFS(KETQUA!$G$3:$G$160,THONGKE!A22,KETQUA!$Q$3:$Q$160,"&gt;0")</f>
        <v>2</v>
      </c>
      <c r="N22" s="1">
        <f t="shared" si="6"/>
        <v>0.78947291909407102</v>
      </c>
      <c r="O22" s="1">
        <f t="shared" si="7"/>
        <v>0.93268894446122619</v>
      </c>
      <c r="P22" s="1">
        <f t="shared" si="8"/>
        <v>0.94221446383968055</v>
      </c>
      <c r="Q22" s="1">
        <f t="shared" si="9"/>
        <v>0.54396831384295541</v>
      </c>
      <c r="R22" s="1">
        <f t="shared" si="10"/>
        <v>3.2083446412379333</v>
      </c>
    </row>
    <row r="23" spans="1:18">
      <c r="A23" s="1">
        <v>22</v>
      </c>
      <c r="B23" s="1">
        <f>COUNTIF(KETQUA!$B$3:$B$160,THONGKE!A23)+
COUNTIF(KETQUA!$C$3:$C$160,THONGKE!A23)+
COUNTIF(KETQUA!$D$3:$D$160,THONGKE!A23)+
COUNTIF(KETQUA!$E$3:$E$160,THONGKE!A23)+
COUNTIF(KETQUA!$F$3:$F$160,THONGKE!A23)+
COUNTIF(KETQUA!$G$3:$G$160,THONGKE!A23)</f>
        <v>10</v>
      </c>
      <c r="C23" s="1">
        <f>SUMIF(KETQUA!$B$3:$B$160,THONGKE!A23,KETQUA!$N$3:$N$160)+
SUMIF(KETQUA!$C$3:$C$160,THONGKE!A23,KETQUA!$N$3:$N$160)+
SUMIF(KETQUA!$D$3:$D$160,THONGKE!A23,KETQUA!$N$3:$N$160)+
SUMIF(KETQUA!$E$3:$E$160,THONGKE!A23,KETQUA!$N$3:$N$160)+
SUMIF(KETQUA!$F$3:$F$160,THONGKE!A23,KETQUA!$N$3:$N$160)+
SUMIF(KETQUA!$G$3:$G$160,THONGKE!A23,KETQUA!$N$3:$N$160)</f>
        <v>1.4278267449838438</v>
      </c>
      <c r="D23" s="1">
        <f>SUMIF(KETQUA!$B$3:$B$160,THONGKE!A23,KETQUA!$O$3:$O$160)+
SUMIF(KETQUA!$C$3:$C$160,THONGKE!A23,KETQUA!$O$3:$O$160)+
SUMIF(KETQUA!$D$3:$D$160,THONGKE!A23,KETQUA!$O$3:$O$160)+
SUMIF(KETQUA!$E$3:$E$160,THONGKE!A23,KETQUA!$O$3:$O$160)+
SUMIF(KETQUA!$F$3:$F$160,THONGKE!A23,KETQUA!$O$3:$O$160)+
SUMIF(KETQUA!$G$3:$G$160,THONGKE!A23,KETQUA!$O$3:$O$160)</f>
        <v>1.4930590882360575</v>
      </c>
      <c r="E23" s="1">
        <f>SUMIF(KETQUA!$B$3:$B$160,THONGKE!A23,KETQUA!$P$3:$P$160)+
SUMIF(KETQUA!$C$3:$C$160,THONGKE!A23,KETQUA!$P$3:$P$160)+
SUMIF(KETQUA!$D$3:$D$160,THONGKE!A23,KETQUA!$P$3:$P$160)+
SUMIF(KETQUA!$E$3:$E$160,THONGKE!A23,KETQUA!$P$3:$P$160)+
SUMIF(KETQUA!$F$3:$F$160,THONGKE!A23,KETQUA!$P$3:$P$160)+
SUMIF(KETQUA!$G$3:$G$160,THONGKE!A23,KETQUA!$P$3:$P$160)</f>
        <v>1.4928049676076081</v>
      </c>
      <c r="F23" s="1">
        <f>SUMIF(KETQUA!$B$3:$B$160,THONGKE!A23,KETQUA!$Q$3:$Q$160)+
SUMIF(KETQUA!$C$3:$C$160,THONGKE!A23,KETQUA!$Q$3:$Q$160)+
SUMIF(KETQUA!$D$3:$D$160,THONGKE!A23,KETQUA!$Q$3:$Q$160)+
SUMIF(KETQUA!$E$3:$E$160,THONGKE!A23,KETQUA!$Q$3:$Q$160)+
SUMIF(KETQUA!$F$3:$F$160,THONGKE!A23,KETQUA!$Q$3:$Q$160)+
SUMIF(KETQUA!$G$3:$G$160,THONGKE!A23,KETQUA!$Q$3:$Q$160)</f>
        <v>0.79950949230779911</v>
      </c>
      <c r="G23" s="1">
        <f t="shared" si="0"/>
        <v>5.2132002931353085</v>
      </c>
      <c r="H23" s="1">
        <f t="shared" si="1"/>
        <v>0.14278267449838439</v>
      </c>
      <c r="I23" s="1">
        <f t="shared" si="2"/>
        <v>0.14930590882360575</v>
      </c>
      <c r="J23" s="1">
        <f t="shared" si="3"/>
        <v>0.1492804967607608</v>
      </c>
      <c r="K23" s="1">
        <f t="shared" si="4"/>
        <v>7.9950949230779916E-2</v>
      </c>
      <c r="L23" s="1">
        <f t="shared" si="5"/>
        <v>0.52132002931353083</v>
      </c>
      <c r="M23" s="1">
        <f>COUNTIFS(KETQUA!$B$3:$B$160,THONGKE!A23,KETQUA!$Q$3:$Q$160,"&gt;0")+
COUNTIFS(KETQUA!$C$3:$C$160,THONGKE!A23,KETQUA!$Q$3:$Q$160,"&gt;0")+
COUNTIFS(KETQUA!$D$3:$D$160,THONGKE!A23,KETQUA!$Q$3:$Q$160,"&gt;0")+
COUNTIFS(KETQUA!$E$3:$E$160,THONGKE!A23,KETQUA!$Q$3:$Q$160,"&gt;0")+
COUNTIFS(KETQUA!$F$3:$F$160,THONGKE!A23,KETQUA!$Q$3:$Q$160,"&gt;0")+
COUNTIFS(KETQUA!$G$3:$G$160,THONGKE!A23,KETQUA!$Q$3:$Q$160,"&gt;0")</f>
        <v>3</v>
      </c>
      <c r="N23" s="1">
        <f t="shared" si="6"/>
        <v>0.4759422483279479</v>
      </c>
      <c r="O23" s="1">
        <f t="shared" si="7"/>
        <v>0.4976863627453525</v>
      </c>
      <c r="P23" s="1">
        <f t="shared" si="8"/>
        <v>0.49760165586920269</v>
      </c>
      <c r="Q23" s="1">
        <f t="shared" si="9"/>
        <v>0.26650316410259972</v>
      </c>
      <c r="R23" s="1">
        <f t="shared" si="10"/>
        <v>1.7377334310451029</v>
      </c>
    </row>
    <row r="24" spans="1:18">
      <c r="A24" s="1">
        <v>23</v>
      </c>
      <c r="B24" s="1">
        <f>COUNTIF(KETQUA!$B$3:$B$160,THONGKE!A24)+
COUNTIF(KETQUA!$C$3:$C$160,THONGKE!A24)+
COUNTIF(KETQUA!$D$3:$D$160,THONGKE!A24)+
COUNTIF(KETQUA!$E$3:$E$160,THONGKE!A24)+
COUNTIF(KETQUA!$F$3:$F$160,THONGKE!A24)+
COUNTIF(KETQUA!$G$3:$G$160,THONGKE!A24)</f>
        <v>12</v>
      </c>
      <c r="C24" s="1">
        <f>SUMIF(KETQUA!$B$3:$B$160,THONGKE!A24,KETQUA!$N$3:$N$160)+
SUMIF(KETQUA!$C$3:$C$160,THONGKE!A24,KETQUA!$N$3:$N$160)+
SUMIF(KETQUA!$D$3:$D$160,THONGKE!A24,KETQUA!$N$3:$N$160)+
SUMIF(KETQUA!$E$3:$E$160,THONGKE!A24,KETQUA!$N$3:$N$160)+
SUMIF(KETQUA!$F$3:$F$160,THONGKE!A24,KETQUA!$N$3:$N$160)+
SUMIF(KETQUA!$G$3:$G$160,THONGKE!A24,KETQUA!$N$3:$N$160)</f>
        <v>1.7511219457888789</v>
      </c>
      <c r="D24" s="1">
        <f>SUMIF(KETQUA!$B$3:$B$160,THONGKE!A24,KETQUA!$O$3:$O$160)+
SUMIF(KETQUA!$C$3:$C$160,THONGKE!A24,KETQUA!$O$3:$O$160)+
SUMIF(KETQUA!$D$3:$D$160,THONGKE!A24,KETQUA!$O$3:$O$160)+
SUMIF(KETQUA!$E$3:$E$160,THONGKE!A24,KETQUA!$O$3:$O$160)+
SUMIF(KETQUA!$F$3:$F$160,THONGKE!A24,KETQUA!$O$3:$O$160)+
SUMIF(KETQUA!$G$3:$G$160,THONGKE!A24,KETQUA!$O$3:$O$160)</f>
        <v>1.6658850744008764</v>
      </c>
      <c r="E24" s="1">
        <f>SUMIF(KETQUA!$B$3:$B$160,THONGKE!A24,KETQUA!$P$3:$P$160)+
SUMIF(KETQUA!$C$3:$C$160,THONGKE!A24,KETQUA!$P$3:$P$160)+
SUMIF(KETQUA!$D$3:$D$160,THONGKE!A24,KETQUA!$P$3:$P$160)+
SUMIF(KETQUA!$E$3:$E$160,THONGKE!A24,KETQUA!$P$3:$P$160)+
SUMIF(KETQUA!$F$3:$F$160,THONGKE!A24,KETQUA!$P$3:$P$160)+
SUMIF(KETQUA!$G$3:$G$160,THONGKE!A24,KETQUA!$P$3:$P$160)</f>
        <v>1.6524404937432728</v>
      </c>
      <c r="F24" s="1">
        <f>SUMIF(KETQUA!$B$3:$B$160,THONGKE!A24,KETQUA!$Q$3:$Q$160)+
SUMIF(KETQUA!$C$3:$C$160,THONGKE!A24,KETQUA!$Q$3:$Q$160)+
SUMIF(KETQUA!$D$3:$D$160,THONGKE!A24,KETQUA!$Q$3:$Q$160)+
SUMIF(KETQUA!$E$3:$E$160,THONGKE!A24,KETQUA!$Q$3:$Q$160)+
SUMIF(KETQUA!$F$3:$F$160,THONGKE!A24,KETQUA!$Q$3:$Q$160)+
SUMIF(KETQUA!$G$3:$G$160,THONGKE!A24,KETQUA!$Q$3:$Q$160)</f>
        <v>0.56489497151939805</v>
      </c>
      <c r="G24" s="1">
        <f t="shared" si="0"/>
        <v>5.634342485452426</v>
      </c>
      <c r="H24" s="1">
        <f t="shared" si="1"/>
        <v>0.1459268288157399</v>
      </c>
      <c r="I24" s="1">
        <f t="shared" si="2"/>
        <v>0.13882375620007303</v>
      </c>
      <c r="J24" s="1">
        <f t="shared" si="3"/>
        <v>0.13770337447860606</v>
      </c>
      <c r="K24" s="1">
        <f t="shared" si="4"/>
        <v>4.707458095994984E-2</v>
      </c>
      <c r="L24" s="1">
        <f t="shared" si="5"/>
        <v>0.46952854045436881</v>
      </c>
      <c r="M24" s="1">
        <f>COUNTIFS(KETQUA!$B$3:$B$160,THONGKE!A24,KETQUA!$Q$3:$Q$160,"&gt;0")+
COUNTIFS(KETQUA!$C$3:$C$160,THONGKE!A24,KETQUA!$Q$3:$Q$160,"&gt;0")+
COUNTIFS(KETQUA!$D$3:$D$160,THONGKE!A24,KETQUA!$Q$3:$Q$160,"&gt;0")+
COUNTIFS(KETQUA!$E$3:$E$160,THONGKE!A24,KETQUA!$Q$3:$Q$160,"&gt;0")+
COUNTIFS(KETQUA!$F$3:$F$160,THONGKE!A24,KETQUA!$Q$3:$Q$160,"&gt;0")+
COUNTIFS(KETQUA!$G$3:$G$160,THONGKE!A24,KETQUA!$Q$3:$Q$160,"&gt;0")</f>
        <v>3</v>
      </c>
      <c r="N24" s="1">
        <f t="shared" si="6"/>
        <v>0.5837073152629596</v>
      </c>
      <c r="O24" s="1">
        <f t="shared" si="7"/>
        <v>0.55529502480029214</v>
      </c>
      <c r="P24" s="1">
        <f t="shared" si="8"/>
        <v>0.55081349791442424</v>
      </c>
      <c r="Q24" s="1">
        <f t="shared" si="9"/>
        <v>0.18829832383979936</v>
      </c>
      <c r="R24" s="1">
        <f t="shared" si="10"/>
        <v>1.8781141618174753</v>
      </c>
    </row>
    <row r="25" spans="1:18">
      <c r="A25" s="1">
        <v>24</v>
      </c>
      <c r="B25" s="1">
        <f>COUNTIF(KETQUA!$B$3:$B$160,THONGKE!A25)+
COUNTIF(KETQUA!$C$3:$C$160,THONGKE!A25)+
COUNTIF(KETQUA!$D$3:$D$160,THONGKE!A25)+
COUNTIF(KETQUA!$E$3:$E$160,THONGKE!A25)+
COUNTIF(KETQUA!$F$3:$F$160,THONGKE!A25)+
COUNTIF(KETQUA!$G$3:$G$160,THONGKE!A25)</f>
        <v>13</v>
      </c>
      <c r="C25" s="1">
        <f>SUMIF(KETQUA!$B$3:$B$160,THONGKE!A25,KETQUA!$N$3:$N$160)+
SUMIF(KETQUA!$C$3:$C$160,THONGKE!A25,KETQUA!$N$3:$N$160)+
SUMIF(KETQUA!$D$3:$D$160,THONGKE!A25,KETQUA!$N$3:$N$160)+
SUMIF(KETQUA!$E$3:$E$160,THONGKE!A25,KETQUA!$N$3:$N$160)+
SUMIF(KETQUA!$F$3:$F$160,THONGKE!A25,KETQUA!$N$3:$N$160)+
SUMIF(KETQUA!$G$3:$G$160,THONGKE!A25,KETQUA!$N$3:$N$160)</f>
        <v>1.8287297285219577</v>
      </c>
      <c r="D25" s="1">
        <f>SUMIF(KETQUA!$B$3:$B$160,THONGKE!A25,KETQUA!$O$3:$O$160)+
SUMIF(KETQUA!$C$3:$C$160,THONGKE!A25,KETQUA!$O$3:$O$160)+
SUMIF(KETQUA!$D$3:$D$160,THONGKE!A25,KETQUA!$O$3:$O$160)+
SUMIF(KETQUA!$E$3:$E$160,THONGKE!A25,KETQUA!$O$3:$O$160)+
SUMIF(KETQUA!$F$3:$F$160,THONGKE!A25,KETQUA!$O$3:$O$160)+
SUMIF(KETQUA!$G$3:$G$160,THONGKE!A25,KETQUA!$O$3:$O$160)</f>
        <v>1.9499677315962547</v>
      </c>
      <c r="E25" s="1">
        <f>SUMIF(KETQUA!$B$3:$B$160,THONGKE!A25,KETQUA!$P$3:$P$160)+
SUMIF(KETQUA!$C$3:$C$160,THONGKE!A25,KETQUA!$P$3:$P$160)+
SUMIF(KETQUA!$D$3:$D$160,THONGKE!A25,KETQUA!$P$3:$P$160)+
SUMIF(KETQUA!$E$3:$E$160,THONGKE!A25,KETQUA!$P$3:$P$160)+
SUMIF(KETQUA!$F$3:$F$160,THONGKE!A25,KETQUA!$P$3:$P$160)+
SUMIF(KETQUA!$G$3:$G$160,THONGKE!A25,KETQUA!$P$3:$P$160)</f>
        <v>1.9106342434284325</v>
      </c>
      <c r="F25" s="1">
        <f>SUMIF(KETQUA!$B$3:$B$160,THONGKE!A25,KETQUA!$Q$3:$Q$160)+
SUMIF(KETQUA!$C$3:$C$160,THONGKE!A25,KETQUA!$Q$3:$Q$160)+
SUMIF(KETQUA!$D$3:$D$160,THONGKE!A25,KETQUA!$Q$3:$Q$160)+
SUMIF(KETQUA!$E$3:$E$160,THONGKE!A25,KETQUA!$Q$3:$Q$160)+
SUMIF(KETQUA!$F$3:$F$160,THONGKE!A25,KETQUA!$Q$3:$Q$160)+
SUMIF(KETQUA!$G$3:$G$160,THONGKE!A25,KETQUA!$Q$3:$Q$160)</f>
        <v>0.82789527771198346</v>
      </c>
      <c r="G25" s="1">
        <f t="shared" si="0"/>
        <v>6.5172269812586272</v>
      </c>
      <c r="H25" s="1">
        <f t="shared" si="1"/>
        <v>0.14067151757861213</v>
      </c>
      <c r="I25" s="1">
        <f t="shared" si="2"/>
        <v>0.14999751781509651</v>
      </c>
      <c r="J25" s="1">
        <f t="shared" si="3"/>
        <v>0.14697186487911018</v>
      </c>
      <c r="K25" s="1">
        <f t="shared" si="4"/>
        <v>6.368425213169103E-2</v>
      </c>
      <c r="L25" s="1">
        <f t="shared" si="5"/>
        <v>0.50132515240450981</v>
      </c>
      <c r="M25" s="1">
        <f>COUNTIFS(KETQUA!$B$3:$B$160,THONGKE!A25,KETQUA!$Q$3:$Q$160,"&gt;0")+
COUNTIFS(KETQUA!$C$3:$C$160,THONGKE!A25,KETQUA!$Q$3:$Q$160,"&gt;0")+
COUNTIFS(KETQUA!$D$3:$D$160,THONGKE!A25,KETQUA!$Q$3:$Q$160,"&gt;0")+
COUNTIFS(KETQUA!$E$3:$E$160,THONGKE!A25,KETQUA!$Q$3:$Q$160,"&gt;0")+
COUNTIFS(KETQUA!$F$3:$F$160,THONGKE!A25,KETQUA!$Q$3:$Q$160,"&gt;0")+
COUNTIFS(KETQUA!$G$3:$G$160,THONGKE!A25,KETQUA!$Q$3:$Q$160,"&gt;0")</f>
        <v>2</v>
      </c>
      <c r="N25" s="1">
        <f t="shared" si="6"/>
        <v>0.91436486426097885</v>
      </c>
      <c r="O25" s="1">
        <f t="shared" si="7"/>
        <v>0.97498386579812735</v>
      </c>
      <c r="P25" s="1">
        <f t="shared" si="8"/>
        <v>0.95531712171421623</v>
      </c>
      <c r="Q25" s="1">
        <f t="shared" si="9"/>
        <v>0.41394763885599173</v>
      </c>
      <c r="R25" s="1">
        <f t="shared" si="10"/>
        <v>3.2586134906293136</v>
      </c>
    </row>
    <row r="26" spans="1:18">
      <c r="A26" s="1">
        <v>25</v>
      </c>
      <c r="B26" s="1">
        <f>COUNTIF(KETQUA!$B$3:$B$160,THONGKE!A26)+
COUNTIF(KETQUA!$C$3:$C$160,THONGKE!A26)+
COUNTIF(KETQUA!$D$3:$D$160,THONGKE!A26)+
COUNTIF(KETQUA!$E$3:$E$160,THONGKE!A26)+
COUNTIF(KETQUA!$F$3:$F$160,THONGKE!A26)+
COUNTIF(KETQUA!$G$3:$G$160,THONGKE!A26)</f>
        <v>16</v>
      </c>
      <c r="C26" s="1">
        <f>SUMIF(KETQUA!$B$3:$B$160,THONGKE!A26,KETQUA!$N$3:$N$160)+
SUMIF(KETQUA!$C$3:$C$160,THONGKE!A26,KETQUA!$N$3:$N$160)+
SUMIF(KETQUA!$D$3:$D$160,THONGKE!A26,KETQUA!$N$3:$N$160)+
SUMIF(KETQUA!$E$3:$E$160,THONGKE!A26,KETQUA!$N$3:$N$160)+
SUMIF(KETQUA!$F$3:$F$160,THONGKE!A26,KETQUA!$N$3:$N$160)+
SUMIF(KETQUA!$G$3:$G$160,THONGKE!A26,KETQUA!$N$3:$N$160)</f>
        <v>2.1558676122845801</v>
      </c>
      <c r="D26" s="1">
        <f>SUMIF(KETQUA!$B$3:$B$160,THONGKE!A26,KETQUA!$O$3:$O$160)+
SUMIF(KETQUA!$C$3:$C$160,THONGKE!A26,KETQUA!$O$3:$O$160)+
SUMIF(KETQUA!$D$3:$D$160,THONGKE!A26,KETQUA!$O$3:$O$160)+
SUMIF(KETQUA!$E$3:$E$160,THONGKE!A26,KETQUA!$O$3:$O$160)+
SUMIF(KETQUA!$F$3:$F$160,THONGKE!A26,KETQUA!$O$3:$O$160)+
SUMIF(KETQUA!$G$3:$G$160,THONGKE!A26,KETQUA!$O$3:$O$160)</f>
        <v>2.2934866722048604</v>
      </c>
      <c r="E26" s="1">
        <f>SUMIF(KETQUA!$B$3:$B$160,THONGKE!A26,KETQUA!$P$3:$P$160)+
SUMIF(KETQUA!$C$3:$C$160,THONGKE!A26,KETQUA!$P$3:$P$160)+
SUMIF(KETQUA!$D$3:$D$160,THONGKE!A26,KETQUA!$P$3:$P$160)+
SUMIF(KETQUA!$E$3:$E$160,THONGKE!A26,KETQUA!$P$3:$P$160)+
SUMIF(KETQUA!$F$3:$F$160,THONGKE!A26,KETQUA!$P$3:$P$160)+
SUMIF(KETQUA!$G$3:$G$160,THONGKE!A26,KETQUA!$P$3:$P$160)</f>
        <v>2.237128674985565</v>
      </c>
      <c r="F26" s="1">
        <f>SUMIF(KETQUA!$B$3:$B$160,THONGKE!A26,KETQUA!$Q$3:$Q$160)+
SUMIF(KETQUA!$C$3:$C$160,THONGKE!A26,KETQUA!$Q$3:$Q$160)+
SUMIF(KETQUA!$D$3:$D$160,THONGKE!A26,KETQUA!$Q$3:$Q$160)+
SUMIF(KETQUA!$E$3:$E$160,THONGKE!A26,KETQUA!$Q$3:$Q$160)+
SUMIF(KETQUA!$F$3:$F$160,THONGKE!A26,KETQUA!$Q$3:$Q$160)+
SUMIF(KETQUA!$G$3:$G$160,THONGKE!A26,KETQUA!$Q$3:$Q$160)</f>
        <v>0.20613093345817782</v>
      </c>
      <c r="G26" s="1">
        <f t="shared" si="0"/>
        <v>6.8926138929331842</v>
      </c>
      <c r="H26" s="1">
        <f t="shared" si="1"/>
        <v>0.13474172576778626</v>
      </c>
      <c r="I26" s="1">
        <f t="shared" si="2"/>
        <v>0.14334291701280377</v>
      </c>
      <c r="J26" s="1">
        <f t="shared" si="3"/>
        <v>0.13982054218659781</v>
      </c>
      <c r="K26" s="1">
        <f t="shared" si="4"/>
        <v>1.2883183341136114E-2</v>
      </c>
      <c r="L26" s="1">
        <f t="shared" si="5"/>
        <v>0.43078836830832401</v>
      </c>
      <c r="M26" s="1">
        <f>COUNTIFS(KETQUA!$B$3:$B$160,THONGKE!A26,KETQUA!$Q$3:$Q$160,"&gt;0")+
COUNTIFS(KETQUA!$C$3:$C$160,THONGKE!A26,KETQUA!$Q$3:$Q$160,"&gt;0")+
COUNTIFS(KETQUA!$D$3:$D$160,THONGKE!A26,KETQUA!$Q$3:$Q$160,"&gt;0")+
COUNTIFS(KETQUA!$E$3:$E$160,THONGKE!A26,KETQUA!$Q$3:$Q$160,"&gt;0")+
COUNTIFS(KETQUA!$F$3:$F$160,THONGKE!A26,KETQUA!$Q$3:$Q$160,"&gt;0")+
COUNTIFS(KETQUA!$G$3:$G$160,THONGKE!A26,KETQUA!$Q$3:$Q$160,"&gt;0")</f>
        <v>1</v>
      </c>
      <c r="N26" s="1">
        <f t="shared" si="6"/>
        <v>2.1558676122845801</v>
      </c>
      <c r="O26" s="1">
        <f t="shared" si="7"/>
        <v>2.2934866722048604</v>
      </c>
      <c r="P26" s="1">
        <f t="shared" si="8"/>
        <v>2.237128674985565</v>
      </c>
      <c r="Q26" s="1">
        <f t="shared" si="9"/>
        <v>0.20613093345817782</v>
      </c>
      <c r="R26" s="1">
        <f t="shared" si="10"/>
        <v>6.8926138929331842</v>
      </c>
    </row>
    <row r="27" spans="1:18">
      <c r="A27" s="1">
        <v>26</v>
      </c>
      <c r="B27" s="1">
        <f>COUNTIF(KETQUA!$B$3:$B$160,THONGKE!A27)+
COUNTIF(KETQUA!$C$3:$C$160,THONGKE!A27)+
COUNTIF(KETQUA!$D$3:$D$160,THONGKE!A27)+
COUNTIF(KETQUA!$E$3:$E$160,THONGKE!A27)+
COUNTIF(KETQUA!$F$3:$F$160,THONGKE!A27)+
COUNTIF(KETQUA!$G$3:$G$160,THONGKE!A27)</f>
        <v>6</v>
      </c>
      <c r="C27" s="1">
        <f>SUMIF(KETQUA!$B$3:$B$160,THONGKE!A27,KETQUA!$N$3:$N$160)+
SUMIF(KETQUA!$C$3:$C$160,THONGKE!A27,KETQUA!$N$3:$N$160)+
SUMIF(KETQUA!$D$3:$D$160,THONGKE!A27,KETQUA!$N$3:$N$160)+
SUMIF(KETQUA!$E$3:$E$160,THONGKE!A27,KETQUA!$N$3:$N$160)+
SUMIF(KETQUA!$F$3:$F$160,THONGKE!A27,KETQUA!$N$3:$N$160)+
SUMIF(KETQUA!$G$3:$G$160,THONGKE!A27,KETQUA!$N$3:$N$160)</f>
        <v>0.85520109541163958</v>
      </c>
      <c r="D27" s="1">
        <f>SUMIF(KETQUA!$B$3:$B$160,THONGKE!A27,KETQUA!$O$3:$O$160)+
SUMIF(KETQUA!$C$3:$C$160,THONGKE!A27,KETQUA!$O$3:$O$160)+
SUMIF(KETQUA!$D$3:$D$160,THONGKE!A27,KETQUA!$O$3:$O$160)+
SUMIF(KETQUA!$E$3:$E$160,THONGKE!A27,KETQUA!$O$3:$O$160)+
SUMIF(KETQUA!$F$3:$F$160,THONGKE!A27,KETQUA!$O$3:$O$160)+
SUMIF(KETQUA!$G$3:$G$160,THONGKE!A27,KETQUA!$O$3:$O$160)</f>
        <v>0.98993537715977653</v>
      </c>
      <c r="E27" s="1">
        <f>SUMIF(KETQUA!$B$3:$B$160,THONGKE!A27,KETQUA!$P$3:$P$160)+
SUMIF(KETQUA!$C$3:$C$160,THONGKE!A27,KETQUA!$P$3:$P$160)+
SUMIF(KETQUA!$D$3:$D$160,THONGKE!A27,KETQUA!$P$3:$P$160)+
SUMIF(KETQUA!$E$3:$E$160,THONGKE!A27,KETQUA!$P$3:$P$160)+
SUMIF(KETQUA!$F$3:$F$160,THONGKE!A27,KETQUA!$P$3:$P$160)+
SUMIF(KETQUA!$G$3:$G$160,THONGKE!A27,KETQUA!$P$3:$P$160)</f>
        <v>0.97279300346376785</v>
      </c>
      <c r="F27" s="1">
        <f>SUMIF(KETQUA!$B$3:$B$160,THONGKE!A27,KETQUA!$Q$3:$Q$160)+
SUMIF(KETQUA!$C$3:$C$160,THONGKE!A27,KETQUA!$Q$3:$Q$160)+
SUMIF(KETQUA!$D$3:$D$160,THONGKE!A27,KETQUA!$Q$3:$Q$160)+
SUMIF(KETQUA!$E$3:$E$160,THONGKE!A27,KETQUA!$Q$3:$Q$160)+
SUMIF(KETQUA!$F$3:$F$160,THONGKE!A27,KETQUA!$Q$3:$Q$160)+
SUMIF(KETQUA!$G$3:$G$160,THONGKE!A27,KETQUA!$Q$3:$Q$160)</f>
        <v>0</v>
      </c>
      <c r="G27" s="1">
        <f t="shared" si="0"/>
        <v>2.8179294760351841</v>
      </c>
      <c r="H27" s="1">
        <f t="shared" si="1"/>
        <v>0.14253351590193994</v>
      </c>
      <c r="I27" s="1">
        <f t="shared" si="2"/>
        <v>0.16498922952662942</v>
      </c>
      <c r="J27" s="1">
        <f t="shared" si="3"/>
        <v>0.16213216724396132</v>
      </c>
      <c r="K27" s="1">
        <f t="shared" si="4"/>
        <v>0</v>
      </c>
      <c r="L27" s="1">
        <f t="shared" si="5"/>
        <v>0.46965491267253068</v>
      </c>
      <c r="M27" s="1">
        <f>COUNTIFS(KETQUA!$B$3:$B$160,THONGKE!A27,KETQUA!$Q$3:$Q$160,"&gt;0")+
COUNTIFS(KETQUA!$C$3:$C$160,THONGKE!A27,KETQUA!$Q$3:$Q$160,"&gt;0")+
COUNTIFS(KETQUA!$D$3:$D$160,THONGKE!A27,KETQUA!$Q$3:$Q$160,"&gt;0")+
COUNTIFS(KETQUA!$E$3:$E$160,THONGKE!A27,KETQUA!$Q$3:$Q$160,"&gt;0")+
COUNTIFS(KETQUA!$F$3:$F$160,THONGKE!A27,KETQUA!$Q$3:$Q$160,"&gt;0")+
COUNTIFS(KETQUA!$G$3:$G$160,THONGKE!A27,KETQUA!$Q$3:$Q$160,"&gt;0")</f>
        <v>0</v>
      </c>
      <c r="N27" s="1">
        <f t="shared" si="6"/>
        <v>0</v>
      </c>
      <c r="O27" s="1">
        <f t="shared" si="7"/>
        <v>0</v>
      </c>
      <c r="P27" s="1">
        <f t="shared" si="8"/>
        <v>0</v>
      </c>
      <c r="Q27" s="1">
        <f t="shared" si="9"/>
        <v>0</v>
      </c>
      <c r="R27" s="1">
        <f t="shared" si="10"/>
        <v>0</v>
      </c>
    </row>
    <row r="28" spans="1:18">
      <c r="A28" s="1">
        <v>27</v>
      </c>
      <c r="B28" s="1">
        <f>COUNTIF(KETQUA!$B$3:$B$160,THONGKE!A28)+
COUNTIF(KETQUA!$C$3:$C$160,THONGKE!A28)+
COUNTIF(KETQUA!$D$3:$D$160,THONGKE!A28)+
COUNTIF(KETQUA!$E$3:$E$160,THONGKE!A28)+
COUNTIF(KETQUA!$F$3:$F$160,THONGKE!A28)+
COUNTIF(KETQUA!$G$3:$G$160,THONGKE!A28)</f>
        <v>10</v>
      </c>
      <c r="C28" s="1">
        <f>SUMIF(KETQUA!$B$3:$B$160,THONGKE!A28,KETQUA!$N$3:$N$160)+
SUMIF(KETQUA!$C$3:$C$160,THONGKE!A28,KETQUA!$N$3:$N$160)+
SUMIF(KETQUA!$D$3:$D$160,THONGKE!A28,KETQUA!$N$3:$N$160)+
SUMIF(KETQUA!$E$3:$E$160,THONGKE!A28,KETQUA!$N$3:$N$160)+
SUMIF(KETQUA!$F$3:$F$160,THONGKE!A28,KETQUA!$N$3:$N$160)+
SUMIF(KETQUA!$G$3:$G$160,THONGKE!A28,KETQUA!$N$3:$N$160)</f>
        <v>1.593354496370883</v>
      </c>
      <c r="D28" s="1">
        <f>SUMIF(KETQUA!$B$3:$B$160,THONGKE!A28,KETQUA!$O$3:$O$160)+
SUMIF(KETQUA!$C$3:$C$160,THONGKE!A28,KETQUA!$O$3:$O$160)+
SUMIF(KETQUA!$D$3:$D$160,THONGKE!A28,KETQUA!$O$3:$O$160)+
SUMIF(KETQUA!$E$3:$E$160,THONGKE!A28,KETQUA!$O$3:$O$160)+
SUMIF(KETQUA!$F$3:$F$160,THONGKE!A28,KETQUA!$O$3:$O$160)+
SUMIF(KETQUA!$G$3:$G$160,THONGKE!A28,KETQUA!$O$3:$O$160)</f>
        <v>1.5393212537729455</v>
      </c>
      <c r="E28" s="1">
        <f>SUMIF(KETQUA!$B$3:$B$160,THONGKE!A28,KETQUA!$P$3:$P$160)+
SUMIF(KETQUA!$C$3:$C$160,THONGKE!A28,KETQUA!$P$3:$P$160)+
SUMIF(KETQUA!$D$3:$D$160,THONGKE!A28,KETQUA!$P$3:$P$160)+
SUMIF(KETQUA!$E$3:$E$160,THONGKE!A28,KETQUA!$P$3:$P$160)+
SUMIF(KETQUA!$F$3:$F$160,THONGKE!A28,KETQUA!$P$3:$P$160)+
SUMIF(KETQUA!$G$3:$G$160,THONGKE!A28,KETQUA!$P$3:$P$160)</f>
        <v>1.466822263201367</v>
      </c>
      <c r="F28" s="1">
        <f>SUMIF(KETQUA!$B$3:$B$160,THONGKE!A28,KETQUA!$Q$3:$Q$160)+
SUMIF(KETQUA!$C$3:$C$160,THONGKE!A28,KETQUA!$Q$3:$Q$160)+
SUMIF(KETQUA!$D$3:$D$160,THONGKE!A28,KETQUA!$Q$3:$Q$160)+
SUMIF(KETQUA!$E$3:$E$160,THONGKE!A28,KETQUA!$Q$3:$Q$160)+
SUMIF(KETQUA!$F$3:$F$160,THONGKE!A28,KETQUA!$Q$3:$Q$160)+
SUMIF(KETQUA!$G$3:$G$160,THONGKE!A28,KETQUA!$Q$3:$Q$160)</f>
        <v>0.16636791097811132</v>
      </c>
      <c r="G28" s="1">
        <f t="shared" si="0"/>
        <v>4.7658659243233075</v>
      </c>
      <c r="H28" s="1">
        <f t="shared" si="1"/>
        <v>0.15933544963708829</v>
      </c>
      <c r="I28" s="1">
        <f t="shared" si="2"/>
        <v>0.15393212537729456</v>
      </c>
      <c r="J28" s="1">
        <f t="shared" si="3"/>
        <v>0.14668222632013669</v>
      </c>
      <c r="K28" s="1">
        <f t="shared" si="4"/>
        <v>1.6636791097811132E-2</v>
      </c>
      <c r="L28" s="1">
        <f t="shared" si="5"/>
        <v>0.47658659243233076</v>
      </c>
      <c r="M28" s="1">
        <f>COUNTIFS(KETQUA!$B$3:$B$160,THONGKE!A28,KETQUA!$Q$3:$Q$160,"&gt;0")+
COUNTIFS(KETQUA!$C$3:$C$160,THONGKE!A28,KETQUA!$Q$3:$Q$160,"&gt;0")+
COUNTIFS(KETQUA!$D$3:$D$160,THONGKE!A28,KETQUA!$Q$3:$Q$160,"&gt;0")+
COUNTIFS(KETQUA!$E$3:$E$160,THONGKE!A28,KETQUA!$Q$3:$Q$160,"&gt;0")+
COUNTIFS(KETQUA!$F$3:$F$160,THONGKE!A28,KETQUA!$Q$3:$Q$160,"&gt;0")+
COUNTIFS(KETQUA!$G$3:$G$160,THONGKE!A28,KETQUA!$Q$3:$Q$160,"&gt;0")</f>
        <v>1</v>
      </c>
      <c r="N28" s="1">
        <f t="shared" si="6"/>
        <v>1.593354496370883</v>
      </c>
      <c r="O28" s="1">
        <f t="shared" si="7"/>
        <v>1.5393212537729455</v>
      </c>
      <c r="P28" s="1">
        <f t="shared" si="8"/>
        <v>1.466822263201367</v>
      </c>
      <c r="Q28" s="1">
        <f t="shared" si="9"/>
        <v>0.16636791097811132</v>
      </c>
      <c r="R28" s="1">
        <f t="shared" si="10"/>
        <v>4.7658659243233075</v>
      </c>
    </row>
    <row r="29" spans="1:18">
      <c r="A29" s="1">
        <v>28</v>
      </c>
      <c r="B29" s="1">
        <f>COUNTIF(KETQUA!$B$3:$B$160,THONGKE!A29)+
COUNTIF(KETQUA!$C$3:$C$160,THONGKE!A29)+
COUNTIF(KETQUA!$D$3:$D$160,THONGKE!A29)+
COUNTIF(KETQUA!$E$3:$E$160,THONGKE!A29)+
COUNTIF(KETQUA!$F$3:$F$160,THONGKE!A29)+
COUNTIF(KETQUA!$G$3:$G$160,THONGKE!A29)</f>
        <v>9</v>
      </c>
      <c r="C29" s="1">
        <f>SUMIF(KETQUA!$B$3:$B$160,THONGKE!A29,KETQUA!$N$3:$N$160)+
SUMIF(KETQUA!$C$3:$C$160,THONGKE!A29,KETQUA!$N$3:$N$160)+
SUMIF(KETQUA!$D$3:$D$160,THONGKE!A29,KETQUA!$N$3:$N$160)+
SUMIF(KETQUA!$E$3:$E$160,THONGKE!A29,KETQUA!$N$3:$N$160)+
SUMIF(KETQUA!$F$3:$F$160,THONGKE!A29,KETQUA!$N$3:$N$160)+
SUMIF(KETQUA!$G$3:$G$160,THONGKE!A29,KETQUA!$N$3:$N$160)</f>
        <v>1.346368534598342</v>
      </c>
      <c r="D29" s="1">
        <f>SUMIF(KETQUA!$B$3:$B$160,THONGKE!A29,KETQUA!$O$3:$O$160)+
SUMIF(KETQUA!$C$3:$C$160,THONGKE!A29,KETQUA!$O$3:$O$160)+
SUMIF(KETQUA!$D$3:$D$160,THONGKE!A29,KETQUA!$O$3:$O$160)+
SUMIF(KETQUA!$E$3:$E$160,THONGKE!A29,KETQUA!$O$3:$O$160)+
SUMIF(KETQUA!$F$3:$F$160,THONGKE!A29,KETQUA!$O$3:$O$160)+
SUMIF(KETQUA!$G$3:$G$160,THONGKE!A29,KETQUA!$O$3:$O$160)</f>
        <v>1.281134329114777</v>
      </c>
      <c r="E29" s="1">
        <f>SUMIF(KETQUA!$B$3:$B$160,THONGKE!A29,KETQUA!$P$3:$P$160)+
SUMIF(KETQUA!$C$3:$C$160,THONGKE!A29,KETQUA!$P$3:$P$160)+
SUMIF(KETQUA!$D$3:$D$160,THONGKE!A29,KETQUA!$P$3:$P$160)+
SUMIF(KETQUA!$E$3:$E$160,THONGKE!A29,KETQUA!$P$3:$P$160)+
SUMIF(KETQUA!$F$3:$F$160,THONGKE!A29,KETQUA!$P$3:$P$160)+
SUMIF(KETQUA!$G$3:$G$160,THONGKE!A29,KETQUA!$P$3:$P$160)</f>
        <v>1.279942846946805</v>
      </c>
      <c r="F29" s="1">
        <f>SUMIF(KETQUA!$B$3:$B$160,THONGKE!A29,KETQUA!$Q$3:$Q$160)+
SUMIF(KETQUA!$C$3:$C$160,THONGKE!A29,KETQUA!$Q$3:$Q$160)+
SUMIF(KETQUA!$D$3:$D$160,THONGKE!A29,KETQUA!$Q$3:$Q$160)+
SUMIF(KETQUA!$E$3:$E$160,THONGKE!A29,KETQUA!$Q$3:$Q$160)+
SUMIF(KETQUA!$F$3:$F$160,THONGKE!A29,KETQUA!$Q$3:$Q$160)+
SUMIF(KETQUA!$G$3:$G$160,THONGKE!A29,KETQUA!$Q$3:$Q$160)</f>
        <v>0.16636791097811132</v>
      </c>
      <c r="G29" s="1">
        <f t="shared" si="0"/>
        <v>4.0738136216380347</v>
      </c>
      <c r="H29" s="1">
        <f t="shared" si="1"/>
        <v>0.14959650384426024</v>
      </c>
      <c r="I29" s="1">
        <f t="shared" si="2"/>
        <v>0.14234825879053079</v>
      </c>
      <c r="J29" s="1">
        <f t="shared" si="3"/>
        <v>0.14221587188297835</v>
      </c>
      <c r="K29" s="1">
        <f t="shared" si="4"/>
        <v>1.8485323442012369E-2</v>
      </c>
      <c r="L29" s="1">
        <f t="shared" si="5"/>
        <v>0.45264595795978163</v>
      </c>
      <c r="M29" s="1">
        <f>COUNTIFS(KETQUA!$B$3:$B$160,THONGKE!A29,KETQUA!$Q$3:$Q$160,"&gt;0")+
COUNTIFS(KETQUA!$C$3:$C$160,THONGKE!A29,KETQUA!$Q$3:$Q$160,"&gt;0")+
COUNTIFS(KETQUA!$D$3:$D$160,THONGKE!A29,KETQUA!$Q$3:$Q$160,"&gt;0")+
COUNTIFS(KETQUA!$E$3:$E$160,THONGKE!A29,KETQUA!$Q$3:$Q$160,"&gt;0")+
COUNTIFS(KETQUA!$F$3:$F$160,THONGKE!A29,KETQUA!$Q$3:$Q$160,"&gt;0")+
COUNTIFS(KETQUA!$G$3:$G$160,THONGKE!A29,KETQUA!$Q$3:$Q$160,"&gt;0")</f>
        <v>1</v>
      </c>
      <c r="N29" s="1">
        <f t="shared" si="6"/>
        <v>1.346368534598342</v>
      </c>
      <c r="O29" s="1">
        <f t="shared" si="7"/>
        <v>1.281134329114777</v>
      </c>
      <c r="P29" s="1">
        <f t="shared" si="8"/>
        <v>1.279942846946805</v>
      </c>
      <c r="Q29" s="1">
        <f t="shared" si="9"/>
        <v>0.16636791097811132</v>
      </c>
      <c r="R29" s="1">
        <f t="shared" si="10"/>
        <v>4.0738136216380347</v>
      </c>
    </row>
    <row r="30" spans="1:18">
      <c r="A30" s="1">
        <v>29</v>
      </c>
      <c r="B30" s="1">
        <f>COUNTIF(KETQUA!$B$3:$B$160,THONGKE!A30)+
COUNTIF(KETQUA!$C$3:$C$160,THONGKE!A30)+
COUNTIF(KETQUA!$D$3:$D$160,THONGKE!A30)+
COUNTIF(KETQUA!$E$3:$E$160,THONGKE!A30)+
COUNTIF(KETQUA!$F$3:$F$160,THONGKE!A30)+
COUNTIF(KETQUA!$G$3:$G$160,THONGKE!A30)</f>
        <v>11</v>
      </c>
      <c r="C30" s="1">
        <f>SUMIF(KETQUA!$B$3:$B$160,THONGKE!A30,KETQUA!$N$3:$N$160)+
SUMIF(KETQUA!$C$3:$C$160,THONGKE!A30,KETQUA!$N$3:$N$160)+
SUMIF(KETQUA!$D$3:$D$160,THONGKE!A30,KETQUA!$N$3:$N$160)+
SUMIF(KETQUA!$E$3:$E$160,THONGKE!A30,KETQUA!$N$3:$N$160)+
SUMIF(KETQUA!$F$3:$F$160,THONGKE!A30,KETQUA!$N$3:$N$160)+
SUMIF(KETQUA!$G$3:$G$160,THONGKE!A30,KETQUA!$N$3:$N$160)</f>
        <v>2.5487463437421831</v>
      </c>
      <c r="D30" s="1">
        <f>SUMIF(KETQUA!$B$3:$B$160,THONGKE!A30,KETQUA!$O$3:$O$160)+
SUMIF(KETQUA!$C$3:$C$160,THONGKE!A30,KETQUA!$O$3:$O$160)+
SUMIF(KETQUA!$D$3:$D$160,THONGKE!A30,KETQUA!$O$3:$O$160)+
SUMIF(KETQUA!$E$3:$E$160,THONGKE!A30,KETQUA!$O$3:$O$160)+
SUMIF(KETQUA!$F$3:$F$160,THONGKE!A30,KETQUA!$O$3:$O$160)+
SUMIF(KETQUA!$G$3:$G$160,THONGKE!A30,KETQUA!$O$3:$O$160)</f>
        <v>2.342638782642835</v>
      </c>
      <c r="E30" s="1">
        <f>SUMIF(KETQUA!$B$3:$B$160,THONGKE!A30,KETQUA!$P$3:$P$160)+
SUMIF(KETQUA!$C$3:$C$160,THONGKE!A30,KETQUA!$P$3:$P$160)+
SUMIF(KETQUA!$D$3:$D$160,THONGKE!A30,KETQUA!$P$3:$P$160)+
SUMIF(KETQUA!$E$3:$E$160,THONGKE!A30,KETQUA!$P$3:$P$160)+
SUMIF(KETQUA!$F$3:$F$160,THONGKE!A30,KETQUA!$P$3:$P$160)+
SUMIF(KETQUA!$G$3:$G$160,THONGKE!A30,KETQUA!$P$3:$P$160)</f>
        <v>2.0937635668080259</v>
      </c>
      <c r="F30" s="1">
        <f>SUMIF(KETQUA!$B$3:$B$160,THONGKE!A30,KETQUA!$Q$3:$Q$160)+
SUMIF(KETQUA!$C$3:$C$160,THONGKE!A30,KETQUA!$Q$3:$Q$160)+
SUMIF(KETQUA!$D$3:$D$160,THONGKE!A30,KETQUA!$Q$3:$Q$160)+
SUMIF(KETQUA!$E$3:$E$160,THONGKE!A30,KETQUA!$Q$3:$Q$160)+
SUMIF(KETQUA!$F$3:$F$160,THONGKE!A30,KETQUA!$Q$3:$Q$160)+
SUMIF(KETQUA!$G$3:$G$160,THONGKE!A30,KETQUA!$Q$3:$Q$160)</f>
        <v>1.1513351529881017</v>
      </c>
      <c r="G30" s="1">
        <f t="shared" si="0"/>
        <v>8.1364838461811448</v>
      </c>
      <c r="H30" s="1">
        <f t="shared" si="1"/>
        <v>0.23170421306747119</v>
      </c>
      <c r="I30" s="1">
        <f t="shared" si="2"/>
        <v>0.21296716205843955</v>
      </c>
      <c r="J30" s="1">
        <f t="shared" si="3"/>
        <v>0.19034214243709327</v>
      </c>
      <c r="K30" s="1">
        <f t="shared" si="4"/>
        <v>0.10466683208982742</v>
      </c>
      <c r="L30" s="1">
        <f t="shared" si="5"/>
        <v>0.73968034965283136</v>
      </c>
      <c r="M30" s="1">
        <f>COUNTIFS(KETQUA!$B$3:$B$160,THONGKE!A30,KETQUA!$Q$3:$Q$160,"&gt;0")+
COUNTIFS(KETQUA!$C$3:$C$160,THONGKE!A30,KETQUA!$Q$3:$Q$160,"&gt;0")+
COUNTIFS(KETQUA!$D$3:$D$160,THONGKE!A30,KETQUA!$Q$3:$Q$160,"&gt;0")+
COUNTIFS(KETQUA!$E$3:$E$160,THONGKE!A30,KETQUA!$Q$3:$Q$160,"&gt;0")+
COUNTIFS(KETQUA!$F$3:$F$160,THONGKE!A30,KETQUA!$Q$3:$Q$160,"&gt;0")+
COUNTIFS(KETQUA!$G$3:$G$160,THONGKE!A30,KETQUA!$Q$3:$Q$160,"&gt;0")</f>
        <v>3</v>
      </c>
      <c r="N30" s="1">
        <f t="shared" si="6"/>
        <v>0.84958211458072774</v>
      </c>
      <c r="O30" s="1">
        <f t="shared" si="7"/>
        <v>0.78087959421427833</v>
      </c>
      <c r="P30" s="1">
        <f t="shared" si="8"/>
        <v>0.69792118893600863</v>
      </c>
      <c r="Q30" s="1">
        <f t="shared" si="9"/>
        <v>0.38377838432936723</v>
      </c>
      <c r="R30" s="1">
        <f t="shared" si="10"/>
        <v>2.7121612820603818</v>
      </c>
    </row>
    <row r="31" spans="1:18">
      <c r="A31" s="1">
        <v>30</v>
      </c>
      <c r="B31" s="1">
        <f>COUNTIF(KETQUA!$B$3:$B$160,THONGKE!A31)+
COUNTIF(KETQUA!$C$3:$C$160,THONGKE!A31)+
COUNTIF(KETQUA!$D$3:$D$160,THONGKE!A31)+
COUNTIF(KETQUA!$E$3:$E$160,THONGKE!A31)+
COUNTIF(KETQUA!$F$3:$F$160,THONGKE!A31)+
COUNTIF(KETQUA!$G$3:$G$160,THONGKE!A31)</f>
        <v>12</v>
      </c>
      <c r="C31" s="1">
        <f>SUMIF(KETQUA!$B$3:$B$160,THONGKE!A31,KETQUA!$N$3:$N$160)+
SUMIF(KETQUA!$C$3:$C$160,THONGKE!A31,KETQUA!$N$3:$N$160)+
SUMIF(KETQUA!$D$3:$D$160,THONGKE!A31,KETQUA!$N$3:$N$160)+
SUMIF(KETQUA!$E$3:$E$160,THONGKE!A31,KETQUA!$N$3:$N$160)+
SUMIF(KETQUA!$F$3:$F$160,THONGKE!A31,KETQUA!$N$3:$N$160)+
SUMIF(KETQUA!$G$3:$G$160,THONGKE!A31,KETQUA!$N$3:$N$160)</f>
        <v>1.33540857284731</v>
      </c>
      <c r="D31" s="1">
        <f>SUMIF(KETQUA!$B$3:$B$160,THONGKE!A31,KETQUA!$O$3:$O$160)+
SUMIF(KETQUA!$C$3:$C$160,THONGKE!A31,KETQUA!$O$3:$O$160)+
SUMIF(KETQUA!$D$3:$D$160,THONGKE!A31,KETQUA!$O$3:$O$160)+
SUMIF(KETQUA!$E$3:$E$160,THONGKE!A31,KETQUA!$O$3:$O$160)+
SUMIF(KETQUA!$F$3:$F$160,THONGKE!A31,KETQUA!$O$3:$O$160)+
SUMIF(KETQUA!$G$3:$G$160,THONGKE!A31,KETQUA!$O$3:$O$160)</f>
        <v>1.4902353402039632</v>
      </c>
      <c r="E31" s="1">
        <f>SUMIF(KETQUA!$B$3:$B$160,THONGKE!A31,KETQUA!$P$3:$P$160)+
SUMIF(KETQUA!$C$3:$C$160,THONGKE!A31,KETQUA!$P$3:$P$160)+
SUMIF(KETQUA!$D$3:$D$160,THONGKE!A31,KETQUA!$P$3:$P$160)+
SUMIF(KETQUA!$E$3:$E$160,THONGKE!A31,KETQUA!$P$3:$P$160)+
SUMIF(KETQUA!$F$3:$F$160,THONGKE!A31,KETQUA!$P$3:$P$160)+
SUMIF(KETQUA!$G$3:$G$160,THONGKE!A31,KETQUA!$P$3:$P$160)</f>
        <v>1.4921965595816167</v>
      </c>
      <c r="F31" s="1">
        <f>SUMIF(KETQUA!$B$3:$B$160,THONGKE!A31,KETQUA!$Q$3:$Q$160)+
SUMIF(KETQUA!$C$3:$C$160,THONGKE!A31,KETQUA!$Q$3:$Q$160)+
SUMIF(KETQUA!$D$3:$D$160,THONGKE!A31,KETQUA!$Q$3:$Q$160)+
SUMIF(KETQUA!$E$3:$E$160,THONGKE!A31,KETQUA!$Q$3:$Q$160)+
SUMIF(KETQUA!$F$3:$F$160,THONGKE!A31,KETQUA!$Q$3:$Q$160)+
SUMIF(KETQUA!$G$3:$G$160,THONGKE!A31,KETQUA!$Q$3:$Q$160)</f>
        <v>0.52155128321744093</v>
      </c>
      <c r="G31" s="1">
        <f t="shared" si="0"/>
        <v>4.8393917558503308</v>
      </c>
      <c r="H31" s="1">
        <f t="shared" si="1"/>
        <v>0.11128404773727583</v>
      </c>
      <c r="I31" s="1">
        <f t="shared" si="2"/>
        <v>0.12418627835033026</v>
      </c>
      <c r="J31" s="1">
        <f t="shared" si="3"/>
        <v>0.12434971329846806</v>
      </c>
      <c r="K31" s="1">
        <f t="shared" si="4"/>
        <v>4.3462606934786742E-2</v>
      </c>
      <c r="L31" s="1">
        <f t="shared" si="5"/>
        <v>0.40328264632086092</v>
      </c>
      <c r="M31" s="1">
        <f>COUNTIFS(KETQUA!$B$3:$B$160,THONGKE!A31,KETQUA!$Q$3:$Q$160,"&gt;0")+
COUNTIFS(KETQUA!$C$3:$C$160,THONGKE!A31,KETQUA!$Q$3:$Q$160,"&gt;0")+
COUNTIFS(KETQUA!$D$3:$D$160,THONGKE!A31,KETQUA!$Q$3:$Q$160,"&gt;0")+
COUNTIFS(KETQUA!$E$3:$E$160,THONGKE!A31,KETQUA!$Q$3:$Q$160,"&gt;0")+
COUNTIFS(KETQUA!$F$3:$F$160,THONGKE!A31,KETQUA!$Q$3:$Q$160,"&gt;0")+
COUNTIFS(KETQUA!$G$3:$G$160,THONGKE!A31,KETQUA!$Q$3:$Q$160,"&gt;0")</f>
        <v>2</v>
      </c>
      <c r="N31" s="1">
        <f t="shared" si="6"/>
        <v>0.66770428642365498</v>
      </c>
      <c r="O31" s="1">
        <f t="shared" si="7"/>
        <v>0.7451176701019816</v>
      </c>
      <c r="P31" s="1">
        <f t="shared" si="8"/>
        <v>0.74609827979080834</v>
      </c>
      <c r="Q31" s="1">
        <f t="shared" si="9"/>
        <v>0.26077564160872047</v>
      </c>
      <c r="R31" s="1">
        <f t="shared" si="10"/>
        <v>2.4196958779251654</v>
      </c>
    </row>
    <row r="32" spans="1:18">
      <c r="A32" s="1">
        <v>31</v>
      </c>
      <c r="B32" s="1">
        <f>COUNTIF(KETQUA!$B$3:$B$160,THONGKE!A32)+
COUNTIF(KETQUA!$C$3:$C$160,THONGKE!A32)+
COUNTIF(KETQUA!$D$3:$D$160,THONGKE!A32)+
COUNTIF(KETQUA!$E$3:$E$160,THONGKE!A32)+
COUNTIF(KETQUA!$F$3:$F$160,THONGKE!A32)+
COUNTIF(KETQUA!$G$3:$G$160,THONGKE!A32)</f>
        <v>15</v>
      </c>
      <c r="C32" s="1">
        <f>SUMIF(KETQUA!$B$3:$B$160,THONGKE!A32,KETQUA!$N$3:$N$160)+
SUMIF(KETQUA!$C$3:$C$160,THONGKE!A32,KETQUA!$N$3:$N$160)+
SUMIF(KETQUA!$D$3:$D$160,THONGKE!A32,KETQUA!$N$3:$N$160)+
SUMIF(KETQUA!$E$3:$E$160,THONGKE!A32,KETQUA!$N$3:$N$160)+
SUMIF(KETQUA!$F$3:$F$160,THONGKE!A32,KETQUA!$N$3:$N$160)+
SUMIF(KETQUA!$G$3:$G$160,THONGKE!A32,KETQUA!$N$3:$N$160)</f>
        <v>2.5731799934465376</v>
      </c>
      <c r="D32" s="1">
        <f>SUMIF(KETQUA!$B$3:$B$160,THONGKE!A32,KETQUA!$O$3:$O$160)+
SUMIF(KETQUA!$C$3:$C$160,THONGKE!A32,KETQUA!$O$3:$O$160)+
SUMIF(KETQUA!$D$3:$D$160,THONGKE!A32,KETQUA!$O$3:$O$160)+
SUMIF(KETQUA!$E$3:$E$160,THONGKE!A32,KETQUA!$O$3:$O$160)+
SUMIF(KETQUA!$F$3:$F$160,THONGKE!A32,KETQUA!$O$3:$O$160)+
SUMIF(KETQUA!$G$3:$G$160,THONGKE!A32,KETQUA!$O$3:$O$160)</f>
        <v>2.4766130707460383</v>
      </c>
      <c r="E32" s="1">
        <f>SUMIF(KETQUA!$B$3:$B$160,THONGKE!A32,KETQUA!$P$3:$P$160)+
SUMIF(KETQUA!$C$3:$C$160,THONGKE!A32,KETQUA!$P$3:$P$160)+
SUMIF(KETQUA!$D$3:$D$160,THONGKE!A32,KETQUA!$P$3:$P$160)+
SUMIF(KETQUA!$E$3:$E$160,THONGKE!A32,KETQUA!$P$3:$P$160)+
SUMIF(KETQUA!$F$3:$F$160,THONGKE!A32,KETQUA!$P$3:$P$160)+
SUMIF(KETQUA!$G$3:$G$160,THONGKE!A32,KETQUA!$P$3:$P$160)</f>
        <v>2.2994803463569133</v>
      </c>
      <c r="F32" s="1">
        <f>SUMIF(KETQUA!$B$3:$B$160,THONGKE!A32,KETQUA!$Q$3:$Q$160)+
SUMIF(KETQUA!$C$3:$C$160,THONGKE!A32,KETQUA!$Q$3:$Q$160)+
SUMIF(KETQUA!$D$3:$D$160,THONGKE!A32,KETQUA!$Q$3:$Q$160)+
SUMIF(KETQUA!$E$3:$E$160,THONGKE!A32,KETQUA!$Q$3:$Q$160)+
SUMIF(KETQUA!$F$3:$F$160,THONGKE!A32,KETQUA!$Q$3:$Q$160)+
SUMIF(KETQUA!$G$3:$G$160,THONGKE!A32,KETQUA!$Q$3:$Q$160)</f>
        <v>0.75240533082048855</v>
      </c>
      <c r="G32" s="1">
        <f t="shared" si="0"/>
        <v>8.1016787413699785</v>
      </c>
      <c r="H32" s="1">
        <f t="shared" si="1"/>
        <v>0.17154533289643584</v>
      </c>
      <c r="I32" s="1">
        <f t="shared" si="2"/>
        <v>0.16510753804973588</v>
      </c>
      <c r="J32" s="1">
        <f t="shared" si="3"/>
        <v>0.15329868975712754</v>
      </c>
      <c r="K32" s="1">
        <f t="shared" si="4"/>
        <v>5.0160355388032568E-2</v>
      </c>
      <c r="L32" s="1">
        <f t="shared" si="5"/>
        <v>0.54011191609133191</v>
      </c>
      <c r="M32" s="1">
        <f>COUNTIFS(KETQUA!$B$3:$B$160,THONGKE!A32,KETQUA!$Q$3:$Q$160,"&gt;0")+
COUNTIFS(KETQUA!$C$3:$C$160,THONGKE!A32,KETQUA!$Q$3:$Q$160,"&gt;0")+
COUNTIFS(KETQUA!$D$3:$D$160,THONGKE!A32,KETQUA!$Q$3:$Q$160,"&gt;0")+
COUNTIFS(KETQUA!$E$3:$E$160,THONGKE!A32,KETQUA!$Q$3:$Q$160,"&gt;0")+
COUNTIFS(KETQUA!$F$3:$F$160,THONGKE!A32,KETQUA!$Q$3:$Q$160,"&gt;0")+
COUNTIFS(KETQUA!$G$3:$G$160,THONGKE!A32,KETQUA!$Q$3:$Q$160,"&gt;0")</f>
        <v>1</v>
      </c>
      <c r="N32" s="1">
        <f t="shared" si="6"/>
        <v>2.5731799934465376</v>
      </c>
      <c r="O32" s="1">
        <f t="shared" si="7"/>
        <v>2.4766130707460383</v>
      </c>
      <c r="P32" s="1">
        <f t="shared" si="8"/>
        <v>2.2994803463569133</v>
      </c>
      <c r="Q32" s="1">
        <f t="shared" si="9"/>
        <v>0.75240533082048855</v>
      </c>
      <c r="R32" s="1">
        <f t="shared" si="10"/>
        <v>8.1016787413699785</v>
      </c>
    </row>
    <row r="33" spans="1:18">
      <c r="A33" s="1">
        <v>32</v>
      </c>
      <c r="B33" s="1">
        <f>COUNTIF(KETQUA!$B$3:$B$160,THONGKE!A33)+
COUNTIF(KETQUA!$C$3:$C$160,THONGKE!A33)+
COUNTIF(KETQUA!$D$3:$D$160,THONGKE!A33)+
COUNTIF(KETQUA!$E$3:$E$160,THONGKE!A33)+
COUNTIF(KETQUA!$F$3:$F$160,THONGKE!A33)+
COUNTIF(KETQUA!$G$3:$G$160,THONGKE!A33)</f>
        <v>12</v>
      </c>
      <c r="C33" s="1">
        <f>SUMIF(KETQUA!$B$3:$B$160,THONGKE!A33,KETQUA!$N$3:$N$160)+
SUMIF(KETQUA!$C$3:$C$160,THONGKE!A33,KETQUA!$N$3:$N$160)+
SUMIF(KETQUA!$D$3:$D$160,THONGKE!A33,KETQUA!$N$3:$N$160)+
SUMIF(KETQUA!$E$3:$E$160,THONGKE!A33,KETQUA!$N$3:$N$160)+
SUMIF(KETQUA!$F$3:$F$160,THONGKE!A33,KETQUA!$N$3:$N$160)+
SUMIF(KETQUA!$G$3:$G$160,THONGKE!A33,KETQUA!$N$3:$N$160)</f>
        <v>1.6981178407968942</v>
      </c>
      <c r="D33" s="1">
        <f>SUMIF(KETQUA!$B$3:$B$160,THONGKE!A33,KETQUA!$O$3:$O$160)+
SUMIF(KETQUA!$C$3:$C$160,THONGKE!A33,KETQUA!$O$3:$O$160)+
SUMIF(KETQUA!$D$3:$D$160,THONGKE!A33,KETQUA!$O$3:$O$160)+
SUMIF(KETQUA!$E$3:$E$160,THONGKE!A33,KETQUA!$O$3:$O$160)+
SUMIF(KETQUA!$F$3:$F$160,THONGKE!A33,KETQUA!$O$3:$O$160)+
SUMIF(KETQUA!$G$3:$G$160,THONGKE!A33,KETQUA!$O$3:$O$160)</f>
        <v>1.5848985290300486</v>
      </c>
      <c r="E33" s="1">
        <f>SUMIF(KETQUA!$B$3:$B$160,THONGKE!A33,KETQUA!$P$3:$P$160)+
SUMIF(KETQUA!$C$3:$C$160,THONGKE!A33,KETQUA!$P$3:$P$160)+
SUMIF(KETQUA!$D$3:$D$160,THONGKE!A33,KETQUA!$P$3:$P$160)+
SUMIF(KETQUA!$E$3:$E$160,THONGKE!A33,KETQUA!$P$3:$P$160)+
SUMIF(KETQUA!$F$3:$F$160,THONGKE!A33,KETQUA!$P$3:$P$160)+
SUMIF(KETQUA!$G$3:$G$160,THONGKE!A33,KETQUA!$P$3:$P$160)</f>
        <v>1.5919976878232207</v>
      </c>
      <c r="F33" s="1">
        <f>SUMIF(KETQUA!$B$3:$B$160,THONGKE!A33,KETQUA!$Q$3:$Q$160)+
SUMIF(KETQUA!$C$3:$C$160,THONGKE!A33,KETQUA!$Q$3:$Q$160)+
SUMIF(KETQUA!$D$3:$D$160,THONGKE!A33,KETQUA!$Q$3:$Q$160)+
SUMIF(KETQUA!$E$3:$E$160,THONGKE!A33,KETQUA!$Q$3:$Q$160)+
SUMIF(KETQUA!$F$3:$F$160,THONGKE!A33,KETQUA!$Q$3:$Q$160)+
SUMIF(KETQUA!$G$3:$G$160,THONGKE!A33,KETQUA!$Q$3:$Q$160)</f>
        <v>0.77907078045615219</v>
      </c>
      <c r="G33" s="1">
        <f t="shared" si="0"/>
        <v>5.654084838106316</v>
      </c>
      <c r="H33" s="1">
        <f t="shared" si="1"/>
        <v>0.14150982006640786</v>
      </c>
      <c r="I33" s="1">
        <f t="shared" si="2"/>
        <v>0.13207487741917071</v>
      </c>
      <c r="J33" s="1">
        <f t="shared" si="3"/>
        <v>0.1326664739852684</v>
      </c>
      <c r="K33" s="1">
        <f t="shared" si="4"/>
        <v>6.4922565038012678E-2</v>
      </c>
      <c r="L33" s="1">
        <f t="shared" si="5"/>
        <v>0.47117373650885969</v>
      </c>
      <c r="M33" s="1">
        <f>COUNTIFS(KETQUA!$B$3:$B$160,THONGKE!A33,KETQUA!$Q$3:$Q$160,"&gt;0")+
COUNTIFS(KETQUA!$C$3:$C$160,THONGKE!A33,KETQUA!$Q$3:$Q$160,"&gt;0")+
COUNTIFS(KETQUA!$D$3:$D$160,THONGKE!A33,KETQUA!$Q$3:$Q$160,"&gt;0")+
COUNTIFS(KETQUA!$E$3:$E$160,THONGKE!A33,KETQUA!$Q$3:$Q$160,"&gt;0")+
COUNTIFS(KETQUA!$F$3:$F$160,THONGKE!A33,KETQUA!$Q$3:$Q$160,"&gt;0")+
COUNTIFS(KETQUA!$G$3:$G$160,THONGKE!A33,KETQUA!$Q$3:$Q$160,"&gt;0")</f>
        <v>2</v>
      </c>
      <c r="N33" s="1">
        <f t="shared" si="6"/>
        <v>0.8490589203984471</v>
      </c>
      <c r="O33" s="1">
        <f t="shared" si="7"/>
        <v>0.79244926451502429</v>
      </c>
      <c r="P33" s="1">
        <f t="shared" si="8"/>
        <v>0.79599884391161035</v>
      </c>
      <c r="Q33" s="1">
        <f t="shared" si="9"/>
        <v>0.38953539022807609</v>
      </c>
      <c r="R33" s="1">
        <f t="shared" si="10"/>
        <v>2.827042419053158</v>
      </c>
    </row>
    <row r="34" spans="1:18">
      <c r="A34" s="1">
        <v>33</v>
      </c>
      <c r="B34" s="1">
        <f>COUNTIF(KETQUA!$B$3:$B$160,THONGKE!A34)+
COUNTIF(KETQUA!$C$3:$C$160,THONGKE!A34)+
COUNTIF(KETQUA!$D$3:$D$160,THONGKE!A34)+
COUNTIF(KETQUA!$E$3:$E$160,THONGKE!A34)+
COUNTIF(KETQUA!$F$3:$F$160,THONGKE!A34)+
COUNTIF(KETQUA!$G$3:$G$160,THONGKE!A34)</f>
        <v>9</v>
      </c>
      <c r="C34" s="1">
        <f>SUMIF(KETQUA!$B$3:$B$160,THONGKE!A34,KETQUA!$N$3:$N$160)+
SUMIF(KETQUA!$C$3:$C$160,THONGKE!A34,KETQUA!$N$3:$N$160)+
SUMIF(KETQUA!$D$3:$D$160,THONGKE!A34,KETQUA!$N$3:$N$160)+
SUMIF(KETQUA!$E$3:$E$160,THONGKE!A34,KETQUA!$N$3:$N$160)+
SUMIF(KETQUA!$F$3:$F$160,THONGKE!A34,KETQUA!$N$3:$N$160)+
SUMIF(KETQUA!$G$3:$G$160,THONGKE!A34,KETQUA!$N$3:$N$160)</f>
        <v>1.1368330977759817</v>
      </c>
      <c r="D34" s="1">
        <f>SUMIF(KETQUA!$B$3:$B$160,THONGKE!A34,KETQUA!$O$3:$O$160)+
SUMIF(KETQUA!$C$3:$C$160,THONGKE!A34,KETQUA!$O$3:$O$160)+
SUMIF(KETQUA!$D$3:$D$160,THONGKE!A34,KETQUA!$O$3:$O$160)+
SUMIF(KETQUA!$E$3:$E$160,THONGKE!A34,KETQUA!$O$3:$O$160)+
SUMIF(KETQUA!$F$3:$F$160,THONGKE!A34,KETQUA!$O$3:$O$160)+
SUMIF(KETQUA!$G$3:$G$160,THONGKE!A34,KETQUA!$O$3:$O$160)</f>
        <v>1.2001038306025291</v>
      </c>
      <c r="E34" s="1">
        <f>SUMIF(KETQUA!$B$3:$B$160,THONGKE!A34,KETQUA!$P$3:$P$160)+
SUMIF(KETQUA!$C$3:$C$160,THONGKE!A34,KETQUA!$P$3:$P$160)+
SUMIF(KETQUA!$D$3:$D$160,THONGKE!A34,KETQUA!$P$3:$P$160)+
SUMIF(KETQUA!$E$3:$E$160,THONGKE!A34,KETQUA!$P$3:$P$160)+
SUMIF(KETQUA!$F$3:$F$160,THONGKE!A34,KETQUA!$P$3:$P$160)+
SUMIF(KETQUA!$G$3:$G$160,THONGKE!A34,KETQUA!$P$3:$P$160)</f>
        <v>1.2421978368262694</v>
      </c>
      <c r="F34" s="1">
        <f>SUMIF(KETQUA!$B$3:$B$160,THONGKE!A34,KETQUA!$Q$3:$Q$160)+
SUMIF(KETQUA!$C$3:$C$160,THONGKE!A34,KETQUA!$Q$3:$Q$160)+
SUMIF(KETQUA!$D$3:$D$160,THONGKE!A34,KETQUA!$Q$3:$Q$160)+
SUMIF(KETQUA!$E$3:$E$160,THONGKE!A34,KETQUA!$Q$3:$Q$160)+
SUMIF(KETQUA!$F$3:$F$160,THONGKE!A34,KETQUA!$Q$3:$Q$160)+
SUMIF(KETQUA!$G$3:$G$160,THONGKE!A34,KETQUA!$Q$3:$Q$160)</f>
        <v>1.15999386613754</v>
      </c>
      <c r="G34" s="1">
        <f t="shared" si="0"/>
        <v>4.7391286313423198</v>
      </c>
      <c r="H34" s="1">
        <f t="shared" si="1"/>
        <v>0.12631478864177575</v>
      </c>
      <c r="I34" s="1">
        <f t="shared" si="2"/>
        <v>0.13334487006694767</v>
      </c>
      <c r="J34" s="1">
        <f t="shared" si="3"/>
        <v>0.13802198186958547</v>
      </c>
      <c r="K34" s="1">
        <f t="shared" si="4"/>
        <v>0.12888820734861556</v>
      </c>
      <c r="L34" s="1">
        <f t="shared" si="5"/>
        <v>0.52656984792692441</v>
      </c>
      <c r="M34" s="1">
        <f>COUNTIFS(KETQUA!$B$3:$B$160,THONGKE!A34,KETQUA!$Q$3:$Q$160,"&gt;0")+
COUNTIFS(KETQUA!$C$3:$C$160,THONGKE!A34,KETQUA!$Q$3:$Q$160,"&gt;0")+
COUNTIFS(KETQUA!$D$3:$D$160,THONGKE!A34,KETQUA!$Q$3:$Q$160,"&gt;0")+
COUNTIFS(KETQUA!$E$3:$E$160,THONGKE!A34,KETQUA!$Q$3:$Q$160,"&gt;0")+
COUNTIFS(KETQUA!$F$3:$F$160,THONGKE!A34,KETQUA!$Q$3:$Q$160,"&gt;0")+
COUNTIFS(KETQUA!$G$3:$G$160,THONGKE!A34,KETQUA!$Q$3:$Q$160,"&gt;0")</f>
        <v>3</v>
      </c>
      <c r="N34" s="1">
        <f t="shared" si="6"/>
        <v>0.37894436592532726</v>
      </c>
      <c r="O34" s="1">
        <f t="shared" si="7"/>
        <v>0.40003461020084302</v>
      </c>
      <c r="P34" s="1">
        <f t="shared" si="8"/>
        <v>0.41406594560875648</v>
      </c>
      <c r="Q34" s="1">
        <f t="shared" si="9"/>
        <v>0.38666462204584667</v>
      </c>
      <c r="R34" s="1">
        <f t="shared" si="10"/>
        <v>1.5797095437807733</v>
      </c>
    </row>
    <row r="35" spans="1:18">
      <c r="A35" s="1">
        <v>34</v>
      </c>
      <c r="B35" s="1">
        <f>COUNTIF(KETQUA!$B$3:$B$160,THONGKE!A35)+
COUNTIF(KETQUA!$C$3:$C$160,THONGKE!A35)+
COUNTIF(KETQUA!$D$3:$D$160,THONGKE!A35)+
COUNTIF(KETQUA!$E$3:$E$160,THONGKE!A35)+
COUNTIF(KETQUA!$F$3:$F$160,THONGKE!A35)+
COUNTIF(KETQUA!$G$3:$G$160,THONGKE!A35)</f>
        <v>12</v>
      </c>
      <c r="C35" s="1">
        <f>SUMIF(KETQUA!$B$3:$B$160,THONGKE!A35,KETQUA!$N$3:$N$160)+
SUMIF(KETQUA!$C$3:$C$160,THONGKE!A35,KETQUA!$N$3:$N$160)+
SUMIF(KETQUA!$D$3:$D$160,THONGKE!A35,KETQUA!$N$3:$N$160)+
SUMIF(KETQUA!$E$3:$E$160,THONGKE!A35,KETQUA!$N$3:$N$160)+
SUMIF(KETQUA!$F$3:$F$160,THONGKE!A35,KETQUA!$N$3:$N$160)+
SUMIF(KETQUA!$G$3:$G$160,THONGKE!A35,KETQUA!$N$3:$N$160)</f>
        <v>1.5477882800266864</v>
      </c>
      <c r="D35" s="1">
        <f>SUMIF(KETQUA!$B$3:$B$160,THONGKE!A35,KETQUA!$O$3:$O$160)+
SUMIF(KETQUA!$C$3:$C$160,THONGKE!A35,KETQUA!$O$3:$O$160)+
SUMIF(KETQUA!$D$3:$D$160,THONGKE!A35,KETQUA!$O$3:$O$160)+
SUMIF(KETQUA!$E$3:$E$160,THONGKE!A35,KETQUA!$O$3:$O$160)+
SUMIF(KETQUA!$F$3:$F$160,THONGKE!A35,KETQUA!$O$3:$O$160)+
SUMIF(KETQUA!$G$3:$G$160,THONGKE!A35,KETQUA!$O$3:$O$160)</f>
        <v>1.4222274088236644</v>
      </c>
      <c r="E35" s="1">
        <f>SUMIF(KETQUA!$B$3:$B$160,THONGKE!A35,KETQUA!$P$3:$P$160)+
SUMIF(KETQUA!$C$3:$C$160,THONGKE!A35,KETQUA!$P$3:$P$160)+
SUMIF(KETQUA!$D$3:$D$160,THONGKE!A35,KETQUA!$P$3:$P$160)+
SUMIF(KETQUA!$E$3:$E$160,THONGKE!A35,KETQUA!$P$3:$P$160)+
SUMIF(KETQUA!$F$3:$F$160,THONGKE!A35,KETQUA!$P$3:$P$160)+
SUMIF(KETQUA!$G$3:$G$160,THONGKE!A35,KETQUA!$P$3:$P$160)</f>
        <v>1.4537344856466345</v>
      </c>
      <c r="F35" s="1">
        <f>SUMIF(KETQUA!$B$3:$B$160,THONGKE!A35,KETQUA!$Q$3:$Q$160)+
SUMIF(KETQUA!$C$3:$C$160,THONGKE!A35,KETQUA!$Q$3:$Q$160)+
SUMIF(KETQUA!$D$3:$D$160,THONGKE!A35,KETQUA!$Q$3:$Q$160)+
SUMIF(KETQUA!$E$3:$E$160,THONGKE!A35,KETQUA!$Q$3:$Q$160)+
SUMIF(KETQUA!$F$3:$F$160,THONGKE!A35,KETQUA!$Q$3:$Q$160)+
SUMIF(KETQUA!$G$3:$G$160,THONGKE!A35,KETQUA!$Q$3:$Q$160)</f>
        <v>0.73329550051964354</v>
      </c>
      <c r="G35" s="1">
        <f t="shared" si="0"/>
        <v>5.1570456750166294</v>
      </c>
      <c r="H35" s="1">
        <f t="shared" si="1"/>
        <v>0.12898235666889055</v>
      </c>
      <c r="I35" s="1">
        <f t="shared" si="2"/>
        <v>0.11851895073530537</v>
      </c>
      <c r="J35" s="1">
        <f t="shared" si="3"/>
        <v>0.12114454047055288</v>
      </c>
      <c r="K35" s="1">
        <f t="shared" si="4"/>
        <v>6.1107958376636962E-2</v>
      </c>
      <c r="L35" s="1">
        <f t="shared" si="5"/>
        <v>0.42975380625138576</v>
      </c>
      <c r="M35" s="1">
        <f>COUNTIFS(KETQUA!$B$3:$B$160,THONGKE!A35,KETQUA!$Q$3:$Q$160,"&gt;0")+
COUNTIFS(KETQUA!$C$3:$C$160,THONGKE!A35,KETQUA!$Q$3:$Q$160,"&gt;0")+
COUNTIFS(KETQUA!$D$3:$D$160,THONGKE!A35,KETQUA!$Q$3:$Q$160,"&gt;0")+
COUNTIFS(KETQUA!$E$3:$E$160,THONGKE!A35,KETQUA!$Q$3:$Q$160,"&gt;0")+
COUNTIFS(KETQUA!$F$3:$F$160,THONGKE!A35,KETQUA!$Q$3:$Q$160,"&gt;0")+
COUNTIFS(KETQUA!$G$3:$G$160,THONGKE!A35,KETQUA!$Q$3:$Q$160,"&gt;0")</f>
        <v>3</v>
      </c>
      <c r="N35" s="1">
        <f t="shared" si="6"/>
        <v>0.51592942667556219</v>
      </c>
      <c r="O35" s="1">
        <f t="shared" si="7"/>
        <v>0.47407580294122148</v>
      </c>
      <c r="P35" s="1">
        <f t="shared" si="8"/>
        <v>0.48457816188221153</v>
      </c>
      <c r="Q35" s="1">
        <f t="shared" si="9"/>
        <v>0.24443183350654785</v>
      </c>
      <c r="R35" s="1">
        <f t="shared" si="10"/>
        <v>1.719015225005543</v>
      </c>
    </row>
    <row r="36" spans="1:18">
      <c r="A36" s="1">
        <v>35</v>
      </c>
      <c r="B36" s="1">
        <f>COUNTIF(KETQUA!$B$3:$B$160,THONGKE!A36)+
COUNTIF(KETQUA!$C$3:$C$160,THONGKE!A36)+
COUNTIF(KETQUA!$D$3:$D$160,THONGKE!A36)+
COUNTIF(KETQUA!$E$3:$E$160,THONGKE!A36)+
COUNTIF(KETQUA!$F$3:$F$160,THONGKE!A36)+
COUNTIF(KETQUA!$G$3:$G$160,THONGKE!A36)</f>
        <v>5</v>
      </c>
      <c r="C36" s="1">
        <f>SUMIF(KETQUA!$B$3:$B$160,THONGKE!A36,KETQUA!$N$3:$N$160)+
SUMIF(KETQUA!$C$3:$C$160,THONGKE!A36,KETQUA!$N$3:$N$160)+
SUMIF(KETQUA!$D$3:$D$160,THONGKE!A36,KETQUA!$N$3:$N$160)+
SUMIF(KETQUA!$E$3:$E$160,THONGKE!A36,KETQUA!$N$3:$N$160)+
SUMIF(KETQUA!$F$3:$F$160,THONGKE!A36,KETQUA!$N$3:$N$160)+
SUMIF(KETQUA!$G$3:$G$160,THONGKE!A36,KETQUA!$N$3:$N$160)</f>
        <v>0.60886566634371153</v>
      </c>
      <c r="D36" s="1">
        <f>SUMIF(KETQUA!$B$3:$B$160,THONGKE!A36,KETQUA!$O$3:$O$160)+
SUMIF(KETQUA!$C$3:$C$160,THONGKE!A36,KETQUA!$O$3:$O$160)+
SUMIF(KETQUA!$D$3:$D$160,THONGKE!A36,KETQUA!$O$3:$O$160)+
SUMIF(KETQUA!$E$3:$E$160,THONGKE!A36,KETQUA!$O$3:$O$160)+
SUMIF(KETQUA!$F$3:$F$160,THONGKE!A36,KETQUA!$O$3:$O$160)+
SUMIF(KETQUA!$G$3:$G$160,THONGKE!A36,KETQUA!$O$3:$O$160)</f>
        <v>0.70001249896323059</v>
      </c>
      <c r="E36" s="1">
        <f>SUMIF(KETQUA!$B$3:$B$160,THONGKE!A36,KETQUA!$P$3:$P$160)+
SUMIF(KETQUA!$C$3:$C$160,THONGKE!A36,KETQUA!$P$3:$P$160)+
SUMIF(KETQUA!$D$3:$D$160,THONGKE!A36,KETQUA!$P$3:$P$160)+
SUMIF(KETQUA!$E$3:$E$160,THONGKE!A36,KETQUA!$P$3:$P$160)+
SUMIF(KETQUA!$F$3:$F$160,THONGKE!A36,KETQUA!$P$3:$P$160)+
SUMIF(KETQUA!$G$3:$G$160,THONGKE!A36,KETQUA!$P$3:$P$160)</f>
        <v>0.7035469230261181</v>
      </c>
      <c r="F36" s="1">
        <f>SUMIF(KETQUA!$B$3:$B$160,THONGKE!A36,KETQUA!$Q$3:$Q$160)+
SUMIF(KETQUA!$C$3:$C$160,THONGKE!A36,KETQUA!$Q$3:$Q$160)+
SUMIF(KETQUA!$D$3:$D$160,THONGKE!A36,KETQUA!$Q$3:$Q$160)+
SUMIF(KETQUA!$E$3:$E$160,THONGKE!A36,KETQUA!$Q$3:$Q$160)+
SUMIF(KETQUA!$F$3:$F$160,THONGKE!A36,KETQUA!$Q$3:$Q$160)+
SUMIF(KETQUA!$G$3:$G$160,THONGKE!A36,KETQUA!$Q$3:$Q$160)</f>
        <v>0</v>
      </c>
      <c r="G36" s="1">
        <f t="shared" si="0"/>
        <v>2.0124250883330603</v>
      </c>
      <c r="H36" s="1">
        <f t="shared" si="1"/>
        <v>0.12177313326874231</v>
      </c>
      <c r="I36" s="1">
        <f t="shared" si="2"/>
        <v>0.14000249979264612</v>
      </c>
      <c r="J36" s="1">
        <f t="shared" si="3"/>
        <v>0.14070938460522361</v>
      </c>
      <c r="K36" s="1">
        <f t="shared" si="4"/>
        <v>0</v>
      </c>
      <c r="L36" s="1">
        <f t="shared" si="5"/>
        <v>0.40248501766661204</v>
      </c>
      <c r="M36" s="1">
        <f>COUNTIFS(KETQUA!$B$3:$B$160,THONGKE!A36,KETQUA!$Q$3:$Q$160,"&gt;0")+
COUNTIFS(KETQUA!$C$3:$C$160,THONGKE!A36,KETQUA!$Q$3:$Q$160,"&gt;0")+
COUNTIFS(KETQUA!$D$3:$D$160,THONGKE!A36,KETQUA!$Q$3:$Q$160,"&gt;0")+
COUNTIFS(KETQUA!$E$3:$E$160,THONGKE!A36,KETQUA!$Q$3:$Q$160,"&gt;0")+
COUNTIFS(KETQUA!$F$3:$F$160,THONGKE!A36,KETQUA!$Q$3:$Q$160,"&gt;0")+
COUNTIFS(KETQUA!$G$3:$G$160,THONGKE!A36,KETQUA!$Q$3:$Q$160,"&gt;0")</f>
        <v>0</v>
      </c>
      <c r="N36" s="1">
        <f t="shared" si="6"/>
        <v>0</v>
      </c>
      <c r="O36" s="1">
        <f t="shared" si="7"/>
        <v>0</v>
      </c>
      <c r="P36" s="1">
        <f t="shared" si="8"/>
        <v>0</v>
      </c>
      <c r="Q36" s="1">
        <f t="shared" si="9"/>
        <v>0</v>
      </c>
      <c r="R36" s="1">
        <f t="shared" si="10"/>
        <v>0</v>
      </c>
    </row>
    <row r="37" spans="1:18">
      <c r="A37" s="1">
        <v>36</v>
      </c>
      <c r="B37" s="1">
        <f>COUNTIF(KETQUA!$B$3:$B$160,THONGKE!A37)+
COUNTIF(KETQUA!$C$3:$C$160,THONGKE!A37)+
COUNTIF(KETQUA!$D$3:$D$160,THONGKE!A37)+
COUNTIF(KETQUA!$E$3:$E$160,THONGKE!A37)+
COUNTIF(KETQUA!$F$3:$F$160,THONGKE!A37)+
COUNTIF(KETQUA!$G$3:$G$160,THONGKE!A37)</f>
        <v>10</v>
      </c>
      <c r="C37" s="1">
        <f>SUMIF(KETQUA!$B$3:$B$160,THONGKE!A37,KETQUA!$N$3:$N$160)+
SUMIF(KETQUA!$C$3:$C$160,THONGKE!A37,KETQUA!$N$3:$N$160)+
SUMIF(KETQUA!$D$3:$D$160,THONGKE!A37,KETQUA!$N$3:$N$160)+
SUMIF(KETQUA!$E$3:$E$160,THONGKE!A37,KETQUA!$N$3:$N$160)+
SUMIF(KETQUA!$F$3:$F$160,THONGKE!A37,KETQUA!$N$3:$N$160)+
SUMIF(KETQUA!$G$3:$G$160,THONGKE!A37,KETQUA!$N$3:$N$160)</f>
        <v>1.4019769891987699</v>
      </c>
      <c r="D37" s="1">
        <f>SUMIF(KETQUA!$B$3:$B$160,THONGKE!A37,KETQUA!$O$3:$O$160)+
SUMIF(KETQUA!$C$3:$C$160,THONGKE!A37,KETQUA!$O$3:$O$160)+
SUMIF(KETQUA!$D$3:$D$160,THONGKE!A37,KETQUA!$O$3:$O$160)+
SUMIF(KETQUA!$E$3:$E$160,THONGKE!A37,KETQUA!$O$3:$O$160)+
SUMIF(KETQUA!$F$3:$F$160,THONGKE!A37,KETQUA!$O$3:$O$160)+
SUMIF(KETQUA!$G$3:$G$160,THONGKE!A37,KETQUA!$O$3:$O$160)</f>
        <v>1.270985264345577</v>
      </c>
      <c r="E37" s="1">
        <f>SUMIF(KETQUA!$B$3:$B$160,THONGKE!A37,KETQUA!$P$3:$P$160)+
SUMIF(KETQUA!$C$3:$C$160,THONGKE!A37,KETQUA!$P$3:$P$160)+
SUMIF(KETQUA!$D$3:$D$160,THONGKE!A37,KETQUA!$P$3:$P$160)+
SUMIF(KETQUA!$E$3:$E$160,THONGKE!A37,KETQUA!$P$3:$P$160)+
SUMIF(KETQUA!$F$3:$F$160,THONGKE!A37,KETQUA!$P$3:$P$160)+
SUMIF(KETQUA!$G$3:$G$160,THONGKE!A37,KETQUA!$P$3:$P$160)</f>
        <v>1.3304893415367682</v>
      </c>
      <c r="F37" s="1">
        <f>SUMIF(KETQUA!$B$3:$B$160,THONGKE!A37,KETQUA!$Q$3:$Q$160)+
SUMIF(KETQUA!$C$3:$C$160,THONGKE!A37,KETQUA!$Q$3:$Q$160)+
SUMIF(KETQUA!$D$3:$D$160,THONGKE!A37,KETQUA!$Q$3:$Q$160)+
SUMIF(KETQUA!$E$3:$E$160,THONGKE!A37,KETQUA!$Q$3:$Q$160)+
SUMIF(KETQUA!$F$3:$F$160,THONGKE!A37,KETQUA!$Q$3:$Q$160)+
SUMIF(KETQUA!$G$3:$G$160,THONGKE!A37,KETQUA!$Q$3:$Q$160)</f>
        <v>0.94848790875358602</v>
      </c>
      <c r="G37" s="1">
        <f t="shared" si="0"/>
        <v>4.9519395038347014</v>
      </c>
      <c r="H37" s="1">
        <f t="shared" si="1"/>
        <v>0.14019769891987699</v>
      </c>
      <c r="I37" s="1">
        <f t="shared" si="2"/>
        <v>0.12709852643455771</v>
      </c>
      <c r="J37" s="1">
        <f t="shared" si="3"/>
        <v>0.13304893415367683</v>
      </c>
      <c r="K37" s="1">
        <f t="shared" si="4"/>
        <v>9.4848790875358607E-2</v>
      </c>
      <c r="L37" s="1">
        <f t="shared" si="5"/>
        <v>0.49519395038347014</v>
      </c>
      <c r="M37" s="1">
        <f>COUNTIFS(KETQUA!$B$3:$B$160,THONGKE!A37,KETQUA!$Q$3:$Q$160,"&gt;0")+
COUNTIFS(KETQUA!$C$3:$C$160,THONGKE!A37,KETQUA!$Q$3:$Q$160,"&gt;0")+
COUNTIFS(KETQUA!$D$3:$D$160,THONGKE!A37,KETQUA!$Q$3:$Q$160,"&gt;0")+
COUNTIFS(KETQUA!$E$3:$E$160,THONGKE!A37,KETQUA!$Q$3:$Q$160,"&gt;0")+
COUNTIFS(KETQUA!$F$3:$F$160,THONGKE!A37,KETQUA!$Q$3:$Q$160,"&gt;0")+
COUNTIFS(KETQUA!$G$3:$G$160,THONGKE!A37,KETQUA!$Q$3:$Q$160,"&gt;0")</f>
        <v>4</v>
      </c>
      <c r="N37" s="1">
        <f t="shared" si="6"/>
        <v>0.35049424729969247</v>
      </c>
      <c r="O37" s="1">
        <f t="shared" si="7"/>
        <v>0.31774631608639425</v>
      </c>
      <c r="P37" s="1">
        <f t="shared" si="8"/>
        <v>0.33262233538419206</v>
      </c>
      <c r="Q37" s="1">
        <f t="shared" si="9"/>
        <v>0.2371219771883965</v>
      </c>
      <c r="R37" s="1">
        <f t="shared" si="10"/>
        <v>1.2379848759586753</v>
      </c>
    </row>
    <row r="38" spans="1:18">
      <c r="A38" s="1">
        <v>37</v>
      </c>
      <c r="B38" s="1">
        <f>COUNTIF(KETQUA!$B$3:$B$160,THONGKE!A38)+
COUNTIF(KETQUA!$C$3:$C$160,THONGKE!A38)+
COUNTIF(KETQUA!$D$3:$D$160,THONGKE!A38)+
COUNTIF(KETQUA!$E$3:$E$160,THONGKE!A38)+
COUNTIF(KETQUA!$F$3:$F$160,THONGKE!A38)+
COUNTIF(KETQUA!$G$3:$G$160,THONGKE!A38)</f>
        <v>12</v>
      </c>
      <c r="C38" s="1">
        <f>SUMIF(KETQUA!$B$3:$B$160,THONGKE!A38,KETQUA!$N$3:$N$160)+
SUMIF(KETQUA!$C$3:$C$160,THONGKE!A38,KETQUA!$N$3:$N$160)+
SUMIF(KETQUA!$D$3:$D$160,THONGKE!A38,KETQUA!$N$3:$N$160)+
SUMIF(KETQUA!$E$3:$E$160,THONGKE!A38,KETQUA!$N$3:$N$160)+
SUMIF(KETQUA!$F$3:$F$160,THONGKE!A38,KETQUA!$N$3:$N$160)+
SUMIF(KETQUA!$G$3:$G$160,THONGKE!A38,KETQUA!$N$3:$N$160)</f>
        <v>2.2344815447017954</v>
      </c>
      <c r="D38" s="1">
        <f>SUMIF(KETQUA!$B$3:$B$160,THONGKE!A38,KETQUA!$O$3:$O$160)+
SUMIF(KETQUA!$C$3:$C$160,THONGKE!A38,KETQUA!$O$3:$O$160)+
SUMIF(KETQUA!$D$3:$D$160,THONGKE!A38,KETQUA!$O$3:$O$160)+
SUMIF(KETQUA!$E$3:$E$160,THONGKE!A38,KETQUA!$O$3:$O$160)+
SUMIF(KETQUA!$F$3:$F$160,THONGKE!A38,KETQUA!$O$3:$O$160)+
SUMIF(KETQUA!$G$3:$G$160,THONGKE!A38,KETQUA!$O$3:$O$160)</f>
        <v>2.1566745130658802</v>
      </c>
      <c r="E38" s="1">
        <f>SUMIF(KETQUA!$B$3:$B$160,THONGKE!A38,KETQUA!$P$3:$P$160)+
SUMIF(KETQUA!$C$3:$C$160,THONGKE!A38,KETQUA!$P$3:$P$160)+
SUMIF(KETQUA!$D$3:$D$160,THONGKE!A38,KETQUA!$P$3:$P$160)+
SUMIF(KETQUA!$E$3:$E$160,THONGKE!A38,KETQUA!$P$3:$P$160)+
SUMIF(KETQUA!$F$3:$F$160,THONGKE!A38,KETQUA!$P$3:$P$160)+
SUMIF(KETQUA!$G$3:$G$160,THONGKE!A38,KETQUA!$P$3:$P$160)</f>
        <v>2.0059662819673556</v>
      </c>
      <c r="F38" s="1">
        <f>SUMIF(KETQUA!$B$3:$B$160,THONGKE!A38,KETQUA!$Q$3:$Q$160)+
SUMIF(KETQUA!$C$3:$C$160,THONGKE!A38,KETQUA!$Q$3:$Q$160)+
SUMIF(KETQUA!$D$3:$D$160,THONGKE!A38,KETQUA!$Q$3:$Q$160)+
SUMIF(KETQUA!$E$3:$E$160,THONGKE!A38,KETQUA!$Q$3:$Q$160)+
SUMIF(KETQUA!$F$3:$F$160,THONGKE!A38,KETQUA!$Q$3:$Q$160)+
SUMIF(KETQUA!$G$3:$G$160,THONGKE!A38,KETQUA!$Q$3:$Q$160)</f>
        <v>0.94823416634346303</v>
      </c>
      <c r="G38" s="1">
        <f t="shared" si="0"/>
        <v>7.3453565060784936</v>
      </c>
      <c r="H38" s="1">
        <f t="shared" si="1"/>
        <v>0.18620679539181628</v>
      </c>
      <c r="I38" s="1">
        <f t="shared" si="2"/>
        <v>0.17972287608882334</v>
      </c>
      <c r="J38" s="1">
        <f t="shared" si="3"/>
        <v>0.16716385683061297</v>
      </c>
      <c r="K38" s="1">
        <f t="shared" si="4"/>
        <v>7.9019513861955257E-2</v>
      </c>
      <c r="L38" s="1">
        <f t="shared" si="5"/>
        <v>0.61211304217320783</v>
      </c>
      <c r="M38" s="1">
        <f>COUNTIFS(KETQUA!$B$3:$B$160,THONGKE!A38,KETQUA!$Q$3:$Q$160,"&gt;0")+
COUNTIFS(KETQUA!$C$3:$C$160,THONGKE!A38,KETQUA!$Q$3:$Q$160,"&gt;0")+
COUNTIFS(KETQUA!$D$3:$D$160,THONGKE!A38,KETQUA!$Q$3:$Q$160,"&gt;0")+
COUNTIFS(KETQUA!$E$3:$E$160,THONGKE!A38,KETQUA!$Q$3:$Q$160,"&gt;0")+
COUNTIFS(KETQUA!$F$3:$F$160,THONGKE!A38,KETQUA!$Q$3:$Q$160,"&gt;0")+
COUNTIFS(KETQUA!$G$3:$G$160,THONGKE!A38,KETQUA!$Q$3:$Q$160,"&gt;0")</f>
        <v>2</v>
      </c>
      <c r="N38" s="1">
        <f t="shared" si="6"/>
        <v>1.1172407723508977</v>
      </c>
      <c r="O38" s="1">
        <f t="shared" si="7"/>
        <v>1.0783372565329401</v>
      </c>
      <c r="P38" s="1">
        <f t="shared" si="8"/>
        <v>1.0029831409836778</v>
      </c>
      <c r="Q38" s="1">
        <f t="shared" si="9"/>
        <v>0.47411708317173151</v>
      </c>
      <c r="R38" s="1">
        <f t="shared" si="10"/>
        <v>3.6726782530392468</v>
      </c>
    </row>
    <row r="39" spans="1:18">
      <c r="A39" s="1">
        <v>38</v>
      </c>
      <c r="B39" s="1">
        <f>COUNTIF(KETQUA!$B$3:$B$160,THONGKE!A39)+
COUNTIF(KETQUA!$C$3:$C$160,THONGKE!A39)+
COUNTIF(KETQUA!$D$3:$D$160,THONGKE!A39)+
COUNTIF(KETQUA!$E$3:$E$160,THONGKE!A39)+
COUNTIF(KETQUA!$F$3:$F$160,THONGKE!A39)+
COUNTIF(KETQUA!$G$3:$G$160,THONGKE!A39)</f>
        <v>11</v>
      </c>
      <c r="C39" s="1">
        <f>SUMIF(KETQUA!$B$3:$B$160,THONGKE!A39,KETQUA!$N$3:$N$160)+
SUMIF(KETQUA!$C$3:$C$160,THONGKE!A39,KETQUA!$N$3:$N$160)+
SUMIF(KETQUA!$D$3:$D$160,THONGKE!A39,KETQUA!$N$3:$N$160)+
SUMIF(KETQUA!$E$3:$E$160,THONGKE!A39,KETQUA!$N$3:$N$160)+
SUMIF(KETQUA!$F$3:$F$160,THONGKE!A39,KETQUA!$N$3:$N$160)+
SUMIF(KETQUA!$G$3:$G$160,THONGKE!A39,KETQUA!$N$3:$N$160)</f>
        <v>1.3515862738201188</v>
      </c>
      <c r="D39" s="1">
        <f>SUMIF(KETQUA!$B$3:$B$160,THONGKE!A39,KETQUA!$O$3:$O$160)+
SUMIF(KETQUA!$C$3:$C$160,THONGKE!A39,KETQUA!$O$3:$O$160)+
SUMIF(KETQUA!$D$3:$D$160,THONGKE!A39,KETQUA!$O$3:$O$160)+
SUMIF(KETQUA!$E$3:$E$160,THONGKE!A39,KETQUA!$O$3:$O$160)+
SUMIF(KETQUA!$F$3:$F$160,THONGKE!A39,KETQUA!$O$3:$O$160)+
SUMIF(KETQUA!$G$3:$G$160,THONGKE!A39,KETQUA!$O$3:$O$160)</f>
        <v>1.5031162998540473</v>
      </c>
      <c r="E39" s="1">
        <f>SUMIF(KETQUA!$B$3:$B$160,THONGKE!A39,KETQUA!$P$3:$P$160)+
SUMIF(KETQUA!$C$3:$C$160,THONGKE!A39,KETQUA!$P$3:$P$160)+
SUMIF(KETQUA!$D$3:$D$160,THONGKE!A39,KETQUA!$P$3:$P$160)+
SUMIF(KETQUA!$E$3:$E$160,THONGKE!A39,KETQUA!$P$3:$P$160)+
SUMIF(KETQUA!$F$3:$F$160,THONGKE!A39,KETQUA!$P$3:$P$160)+
SUMIF(KETQUA!$G$3:$G$160,THONGKE!A39,KETQUA!$P$3:$P$160)</f>
        <v>1.5241261930646206</v>
      </c>
      <c r="F39" s="1">
        <f>SUMIF(KETQUA!$B$3:$B$160,THONGKE!A39,KETQUA!$Q$3:$Q$160)+
SUMIF(KETQUA!$C$3:$C$160,THONGKE!A39,KETQUA!$Q$3:$Q$160)+
SUMIF(KETQUA!$D$3:$D$160,THONGKE!A39,KETQUA!$Q$3:$Q$160)+
SUMIF(KETQUA!$E$3:$E$160,THONGKE!A39,KETQUA!$Q$3:$Q$160)+
SUMIF(KETQUA!$F$3:$F$160,THONGKE!A39,KETQUA!$Q$3:$Q$160)+
SUMIF(KETQUA!$G$3:$G$160,THONGKE!A39,KETQUA!$Q$3:$Q$160)</f>
        <v>0.94480145790359749</v>
      </c>
      <c r="G39" s="1">
        <f t="shared" si="0"/>
        <v>5.3236302246423843</v>
      </c>
      <c r="H39" s="1">
        <f t="shared" si="1"/>
        <v>0.12287147943819261</v>
      </c>
      <c r="I39" s="1">
        <f t="shared" si="2"/>
        <v>0.13664693635036793</v>
      </c>
      <c r="J39" s="1">
        <f t="shared" si="3"/>
        <v>0.13855692664223823</v>
      </c>
      <c r="K39" s="1">
        <f t="shared" si="4"/>
        <v>8.5891041627599765E-2</v>
      </c>
      <c r="L39" s="1">
        <f t="shared" si="5"/>
        <v>0.48396638405839859</v>
      </c>
      <c r="M39" s="1">
        <f>COUNTIFS(KETQUA!$B$3:$B$160,THONGKE!A39,KETQUA!$Q$3:$Q$160,"&gt;0")+
COUNTIFS(KETQUA!$C$3:$C$160,THONGKE!A39,KETQUA!$Q$3:$Q$160,"&gt;0")+
COUNTIFS(KETQUA!$D$3:$D$160,THONGKE!A39,KETQUA!$Q$3:$Q$160,"&gt;0")+
COUNTIFS(KETQUA!$E$3:$E$160,THONGKE!A39,KETQUA!$Q$3:$Q$160,"&gt;0")+
COUNTIFS(KETQUA!$F$3:$F$160,THONGKE!A39,KETQUA!$Q$3:$Q$160,"&gt;0")+
COUNTIFS(KETQUA!$G$3:$G$160,THONGKE!A39,KETQUA!$Q$3:$Q$160,"&gt;0")</f>
        <v>2</v>
      </c>
      <c r="N39" s="1">
        <f t="shared" si="6"/>
        <v>0.67579313691005938</v>
      </c>
      <c r="O39" s="1">
        <f t="shared" si="7"/>
        <v>0.75155814992702363</v>
      </c>
      <c r="P39" s="1">
        <f t="shared" si="8"/>
        <v>0.7620630965323103</v>
      </c>
      <c r="Q39" s="1">
        <f t="shared" si="9"/>
        <v>0.47240072895179874</v>
      </c>
      <c r="R39" s="1">
        <f t="shared" si="10"/>
        <v>2.6618151123211922</v>
      </c>
    </row>
    <row r="40" spans="1:18">
      <c r="A40" s="1">
        <v>39</v>
      </c>
      <c r="B40" s="1">
        <f>COUNTIF(KETQUA!$B$3:$B$160,THONGKE!A40)+
COUNTIF(KETQUA!$C$3:$C$160,THONGKE!A40)+
COUNTIF(KETQUA!$D$3:$D$160,THONGKE!A40)+
COUNTIF(KETQUA!$E$3:$E$160,THONGKE!A40)+
COUNTIF(KETQUA!$F$3:$F$160,THONGKE!A40)+
COUNTIF(KETQUA!$G$3:$G$160,THONGKE!A40)</f>
        <v>8</v>
      </c>
      <c r="C40" s="1">
        <f>SUMIF(KETQUA!$B$3:$B$160,THONGKE!A40,KETQUA!$N$3:$N$160)+
SUMIF(KETQUA!$C$3:$C$160,THONGKE!A40,KETQUA!$N$3:$N$160)+
SUMIF(KETQUA!$D$3:$D$160,THONGKE!A40,KETQUA!$N$3:$N$160)+
SUMIF(KETQUA!$E$3:$E$160,THONGKE!A40,KETQUA!$N$3:$N$160)+
SUMIF(KETQUA!$F$3:$F$160,THONGKE!A40,KETQUA!$N$3:$N$160)+
SUMIF(KETQUA!$G$3:$G$160,THONGKE!A40,KETQUA!$N$3:$N$160)</f>
        <v>1.3346215978565383</v>
      </c>
      <c r="D40" s="1">
        <f>SUMIF(KETQUA!$B$3:$B$160,THONGKE!A40,KETQUA!$O$3:$O$160)+
SUMIF(KETQUA!$C$3:$C$160,THONGKE!A40,KETQUA!$O$3:$O$160)+
SUMIF(KETQUA!$D$3:$D$160,THONGKE!A40,KETQUA!$O$3:$O$160)+
SUMIF(KETQUA!$E$3:$E$160,THONGKE!A40,KETQUA!$O$3:$O$160)+
SUMIF(KETQUA!$F$3:$F$160,THONGKE!A40,KETQUA!$O$3:$O$160)+
SUMIF(KETQUA!$G$3:$G$160,THONGKE!A40,KETQUA!$O$3:$O$160)</f>
        <v>1.2547383537671175</v>
      </c>
      <c r="E40" s="1">
        <f>SUMIF(KETQUA!$B$3:$B$160,THONGKE!A40,KETQUA!$P$3:$P$160)+
SUMIF(KETQUA!$C$3:$C$160,THONGKE!A40,KETQUA!$P$3:$P$160)+
SUMIF(KETQUA!$D$3:$D$160,THONGKE!A40,KETQUA!$P$3:$P$160)+
SUMIF(KETQUA!$E$3:$E$160,THONGKE!A40,KETQUA!$P$3:$P$160)+
SUMIF(KETQUA!$F$3:$F$160,THONGKE!A40,KETQUA!$P$3:$P$160)+
SUMIF(KETQUA!$G$3:$G$160,THONGKE!A40,KETQUA!$P$3:$P$160)</f>
        <v>1.2075807796623788</v>
      </c>
      <c r="F40" s="1">
        <f>SUMIF(KETQUA!$B$3:$B$160,THONGKE!A40,KETQUA!$Q$3:$Q$160)+
SUMIF(KETQUA!$C$3:$C$160,THONGKE!A40,KETQUA!$Q$3:$Q$160)+
SUMIF(KETQUA!$D$3:$D$160,THONGKE!A40,KETQUA!$Q$3:$Q$160)+
SUMIF(KETQUA!$E$3:$E$160,THONGKE!A40,KETQUA!$Q$3:$Q$160)+
SUMIF(KETQUA!$F$3:$F$160,THONGKE!A40,KETQUA!$Q$3:$Q$160)+
SUMIF(KETQUA!$G$3:$G$160,THONGKE!A40,KETQUA!$Q$3:$Q$160)</f>
        <v>0.82789527771198346</v>
      </c>
      <c r="G40" s="1">
        <f t="shared" si="0"/>
        <v>4.6248360089980185</v>
      </c>
      <c r="H40" s="1">
        <f t="shared" si="1"/>
        <v>0.16682769973206729</v>
      </c>
      <c r="I40" s="1">
        <f t="shared" si="2"/>
        <v>0.15684229422088969</v>
      </c>
      <c r="J40" s="1">
        <f t="shared" si="3"/>
        <v>0.15094759745779734</v>
      </c>
      <c r="K40" s="1">
        <f t="shared" si="4"/>
        <v>0.10348690971399793</v>
      </c>
      <c r="L40" s="1">
        <f t="shared" si="5"/>
        <v>0.57810450112475231</v>
      </c>
      <c r="M40" s="1">
        <f>COUNTIFS(KETQUA!$B$3:$B$160,THONGKE!A40,KETQUA!$Q$3:$Q$160,"&gt;0")+
COUNTIFS(KETQUA!$C$3:$C$160,THONGKE!A40,KETQUA!$Q$3:$Q$160,"&gt;0")+
COUNTIFS(KETQUA!$D$3:$D$160,THONGKE!A40,KETQUA!$Q$3:$Q$160,"&gt;0")+
COUNTIFS(KETQUA!$E$3:$E$160,THONGKE!A40,KETQUA!$Q$3:$Q$160,"&gt;0")+
COUNTIFS(KETQUA!$F$3:$F$160,THONGKE!A40,KETQUA!$Q$3:$Q$160,"&gt;0")+
COUNTIFS(KETQUA!$G$3:$G$160,THONGKE!A40,KETQUA!$Q$3:$Q$160,"&gt;0")</f>
        <v>2</v>
      </c>
      <c r="N40" s="1">
        <f t="shared" si="6"/>
        <v>0.66731079892826917</v>
      </c>
      <c r="O40" s="1">
        <f t="shared" si="7"/>
        <v>0.62736917688355875</v>
      </c>
      <c r="P40" s="1">
        <f t="shared" si="8"/>
        <v>0.60379038983118938</v>
      </c>
      <c r="Q40" s="1">
        <f t="shared" si="9"/>
        <v>0.41394763885599173</v>
      </c>
      <c r="R40" s="1">
        <f t="shared" si="10"/>
        <v>2.3124180044990092</v>
      </c>
    </row>
    <row r="41" spans="1:18">
      <c r="A41" s="1">
        <v>40</v>
      </c>
      <c r="B41" s="1">
        <f>COUNTIF(KETQUA!$B$3:$B$160,THONGKE!A41)+
COUNTIF(KETQUA!$C$3:$C$160,THONGKE!A41)+
COUNTIF(KETQUA!$D$3:$D$160,THONGKE!A41)+
COUNTIF(KETQUA!$E$3:$E$160,THONGKE!A41)+
COUNTIF(KETQUA!$F$3:$F$160,THONGKE!A41)+
COUNTIF(KETQUA!$G$3:$G$160,THONGKE!A41)</f>
        <v>9</v>
      </c>
      <c r="C41" s="1">
        <f>SUMIF(KETQUA!$B$3:$B$160,THONGKE!A41,KETQUA!$N$3:$N$160)+
SUMIF(KETQUA!$C$3:$C$160,THONGKE!A41,KETQUA!$N$3:$N$160)+
SUMIF(KETQUA!$D$3:$D$160,THONGKE!A41,KETQUA!$N$3:$N$160)+
SUMIF(KETQUA!$E$3:$E$160,THONGKE!A41,KETQUA!$N$3:$N$160)+
SUMIF(KETQUA!$F$3:$F$160,THONGKE!A41,KETQUA!$N$3:$N$160)+
SUMIF(KETQUA!$G$3:$G$160,THONGKE!A41,KETQUA!$N$3:$N$160)</f>
        <v>1.1610566948053462</v>
      </c>
      <c r="D41" s="1">
        <f>SUMIF(KETQUA!$B$3:$B$160,THONGKE!A41,KETQUA!$O$3:$O$160)+
SUMIF(KETQUA!$C$3:$C$160,THONGKE!A41,KETQUA!$O$3:$O$160)+
SUMIF(KETQUA!$D$3:$D$160,THONGKE!A41,KETQUA!$O$3:$O$160)+
SUMIF(KETQUA!$E$3:$E$160,THONGKE!A41,KETQUA!$O$3:$O$160)+
SUMIF(KETQUA!$F$3:$F$160,THONGKE!A41,KETQUA!$O$3:$O$160)+
SUMIF(KETQUA!$G$3:$G$160,THONGKE!A41,KETQUA!$O$3:$O$160)</f>
        <v>1.1253752185714925</v>
      </c>
      <c r="E41" s="1">
        <f>SUMIF(KETQUA!$B$3:$B$160,THONGKE!A41,KETQUA!$P$3:$P$160)+
SUMIF(KETQUA!$C$3:$C$160,THONGKE!A41,KETQUA!$P$3:$P$160)+
SUMIF(KETQUA!$D$3:$D$160,THONGKE!A41,KETQUA!$P$3:$P$160)+
SUMIF(KETQUA!$E$3:$E$160,THONGKE!A41,KETQUA!$P$3:$P$160)+
SUMIF(KETQUA!$F$3:$F$160,THONGKE!A41,KETQUA!$P$3:$P$160)+
SUMIF(KETQUA!$G$3:$G$160,THONGKE!A41,KETQUA!$P$3:$P$160)</f>
        <v>1.1207299278574505</v>
      </c>
      <c r="F41" s="1">
        <f>SUMIF(KETQUA!$B$3:$B$160,THONGKE!A41,KETQUA!$Q$3:$Q$160)+
SUMIF(KETQUA!$C$3:$C$160,THONGKE!A41,KETQUA!$Q$3:$Q$160)+
SUMIF(KETQUA!$D$3:$D$160,THONGKE!A41,KETQUA!$Q$3:$Q$160)+
SUMIF(KETQUA!$E$3:$E$160,THONGKE!A41,KETQUA!$Q$3:$Q$160)+
SUMIF(KETQUA!$F$3:$F$160,THONGKE!A41,KETQUA!$Q$3:$Q$160)+
SUMIF(KETQUA!$G$3:$G$160,THONGKE!A41,KETQUA!$Q$3:$Q$160)</f>
        <v>0</v>
      </c>
      <c r="G41" s="1">
        <f t="shared" si="0"/>
        <v>3.4071618412342888</v>
      </c>
      <c r="H41" s="1">
        <f t="shared" si="1"/>
        <v>0.12900629942281625</v>
      </c>
      <c r="I41" s="1">
        <f t="shared" si="2"/>
        <v>0.12504169095238804</v>
      </c>
      <c r="J41" s="1">
        <f t="shared" si="3"/>
        <v>0.12452554753971673</v>
      </c>
      <c r="K41" s="1">
        <f t="shared" si="4"/>
        <v>0</v>
      </c>
      <c r="L41" s="1">
        <f t="shared" si="5"/>
        <v>0.37857353791492099</v>
      </c>
      <c r="M41" s="1">
        <f>COUNTIFS(KETQUA!$B$3:$B$160,THONGKE!A41,KETQUA!$Q$3:$Q$160,"&gt;0")+
COUNTIFS(KETQUA!$C$3:$C$160,THONGKE!A41,KETQUA!$Q$3:$Q$160,"&gt;0")+
COUNTIFS(KETQUA!$D$3:$D$160,THONGKE!A41,KETQUA!$Q$3:$Q$160,"&gt;0")+
COUNTIFS(KETQUA!$E$3:$E$160,THONGKE!A41,KETQUA!$Q$3:$Q$160,"&gt;0")+
COUNTIFS(KETQUA!$F$3:$F$160,THONGKE!A41,KETQUA!$Q$3:$Q$160,"&gt;0")+
COUNTIFS(KETQUA!$G$3:$G$160,THONGKE!A41,KETQUA!$Q$3:$Q$160,"&gt;0")</f>
        <v>0</v>
      </c>
      <c r="N41" s="1">
        <f t="shared" si="6"/>
        <v>0</v>
      </c>
      <c r="O41" s="1">
        <f t="shared" si="7"/>
        <v>0</v>
      </c>
      <c r="P41" s="1">
        <f t="shared" si="8"/>
        <v>0</v>
      </c>
      <c r="Q41" s="1">
        <f t="shared" si="9"/>
        <v>0</v>
      </c>
      <c r="R41" s="1">
        <f t="shared" si="10"/>
        <v>0</v>
      </c>
    </row>
    <row r="42" spans="1:18">
      <c r="A42" s="1">
        <v>41</v>
      </c>
      <c r="B42" s="1">
        <f>COUNTIF(KETQUA!$B$3:$B$160,THONGKE!A42)+
COUNTIF(KETQUA!$C$3:$C$160,THONGKE!A42)+
COUNTIF(KETQUA!$D$3:$D$160,THONGKE!A42)+
COUNTIF(KETQUA!$E$3:$E$160,THONGKE!A42)+
COUNTIF(KETQUA!$F$3:$F$160,THONGKE!A42)+
COUNTIF(KETQUA!$G$3:$G$160,THONGKE!A42)</f>
        <v>8</v>
      </c>
      <c r="C42" s="1">
        <f>SUMIF(KETQUA!$B$3:$B$160,THONGKE!A42,KETQUA!$N$3:$N$160)+
SUMIF(KETQUA!$C$3:$C$160,THONGKE!A42,KETQUA!$N$3:$N$160)+
SUMIF(KETQUA!$D$3:$D$160,THONGKE!A42,KETQUA!$N$3:$N$160)+
SUMIF(KETQUA!$E$3:$E$160,THONGKE!A42,KETQUA!$N$3:$N$160)+
SUMIF(KETQUA!$F$3:$F$160,THONGKE!A42,KETQUA!$N$3:$N$160)+
SUMIF(KETQUA!$G$3:$G$160,THONGKE!A42,KETQUA!$N$3:$N$160)</f>
        <v>0.98223099983148887</v>
      </c>
      <c r="D42" s="1">
        <f>SUMIF(KETQUA!$B$3:$B$160,THONGKE!A42,KETQUA!$O$3:$O$160)+
SUMIF(KETQUA!$C$3:$C$160,THONGKE!A42,KETQUA!$O$3:$O$160)+
SUMIF(KETQUA!$D$3:$D$160,THONGKE!A42,KETQUA!$O$3:$O$160)+
SUMIF(KETQUA!$E$3:$E$160,THONGKE!A42,KETQUA!$O$3:$O$160)+
SUMIF(KETQUA!$F$3:$F$160,THONGKE!A42,KETQUA!$O$3:$O$160)+
SUMIF(KETQUA!$G$3:$G$160,THONGKE!A42,KETQUA!$O$3:$O$160)</f>
        <v>1.0166441340276329</v>
      </c>
      <c r="E42" s="1">
        <f>SUMIF(KETQUA!$B$3:$B$160,THONGKE!A42,KETQUA!$P$3:$P$160)+
SUMIF(KETQUA!$C$3:$C$160,THONGKE!A42,KETQUA!$P$3:$P$160)+
SUMIF(KETQUA!$D$3:$D$160,THONGKE!A42,KETQUA!$P$3:$P$160)+
SUMIF(KETQUA!$E$3:$E$160,THONGKE!A42,KETQUA!$P$3:$P$160)+
SUMIF(KETQUA!$F$3:$F$160,THONGKE!A42,KETQUA!$P$3:$P$160)+
SUMIF(KETQUA!$G$3:$G$160,THONGKE!A42,KETQUA!$P$3:$P$160)</f>
        <v>1.0644244122304412</v>
      </c>
      <c r="F42" s="1">
        <f>SUMIF(KETQUA!$B$3:$B$160,THONGKE!A42,KETQUA!$Q$3:$Q$160)+
SUMIF(KETQUA!$C$3:$C$160,THONGKE!A42,KETQUA!$Q$3:$Q$160)+
SUMIF(KETQUA!$D$3:$D$160,THONGKE!A42,KETQUA!$Q$3:$Q$160)+
SUMIF(KETQUA!$E$3:$E$160,THONGKE!A42,KETQUA!$Q$3:$Q$160)+
SUMIF(KETQUA!$F$3:$F$160,THONGKE!A42,KETQUA!$Q$3:$Q$160)+
SUMIF(KETQUA!$G$3:$G$160,THONGKE!A42,KETQUA!$Q$3:$Q$160)</f>
        <v>0.19239612708310888</v>
      </c>
      <c r="G42" s="1">
        <f t="shared" si="0"/>
        <v>3.2556956731726716</v>
      </c>
      <c r="H42" s="1">
        <f t="shared" si="1"/>
        <v>0.12277887497893611</v>
      </c>
      <c r="I42" s="1">
        <f t="shared" si="2"/>
        <v>0.12708051675345411</v>
      </c>
      <c r="J42" s="1">
        <f t="shared" si="3"/>
        <v>0.13305305152880514</v>
      </c>
      <c r="K42" s="1">
        <f t="shared" si="4"/>
        <v>2.404951588538861E-2</v>
      </c>
      <c r="L42" s="1">
        <f t="shared" si="5"/>
        <v>0.40696195914658395</v>
      </c>
      <c r="M42" s="1">
        <f>COUNTIFS(KETQUA!$B$3:$B$160,THONGKE!A42,KETQUA!$Q$3:$Q$160,"&gt;0")+
COUNTIFS(KETQUA!$C$3:$C$160,THONGKE!A42,KETQUA!$Q$3:$Q$160,"&gt;0")+
COUNTIFS(KETQUA!$D$3:$D$160,THONGKE!A42,KETQUA!$Q$3:$Q$160,"&gt;0")+
COUNTIFS(KETQUA!$E$3:$E$160,THONGKE!A42,KETQUA!$Q$3:$Q$160,"&gt;0")+
COUNTIFS(KETQUA!$F$3:$F$160,THONGKE!A42,KETQUA!$Q$3:$Q$160,"&gt;0")+
COUNTIFS(KETQUA!$G$3:$G$160,THONGKE!A42,KETQUA!$Q$3:$Q$160,"&gt;0")</f>
        <v>1</v>
      </c>
      <c r="N42" s="1">
        <f t="shared" si="6"/>
        <v>0.98223099983148887</v>
      </c>
      <c r="O42" s="1">
        <f t="shared" si="7"/>
        <v>1.0166441340276329</v>
      </c>
      <c r="P42" s="1">
        <f t="shared" si="8"/>
        <v>1.0644244122304412</v>
      </c>
      <c r="Q42" s="1">
        <f t="shared" si="9"/>
        <v>0.19239612708310888</v>
      </c>
      <c r="R42" s="1">
        <f t="shared" si="10"/>
        <v>3.2556956731726716</v>
      </c>
    </row>
    <row r="43" spans="1:18">
      <c r="A43" s="1">
        <v>42</v>
      </c>
      <c r="B43" s="1">
        <f>COUNTIF(KETQUA!$B$3:$B$160,THONGKE!A43)+
COUNTIF(KETQUA!$C$3:$C$160,THONGKE!A43)+
COUNTIF(KETQUA!$D$3:$D$160,THONGKE!A43)+
COUNTIF(KETQUA!$E$3:$E$160,THONGKE!A43)+
COUNTIF(KETQUA!$F$3:$F$160,THONGKE!A43)+
COUNTIF(KETQUA!$G$3:$G$160,THONGKE!A43)</f>
        <v>5</v>
      </c>
      <c r="C43" s="1">
        <f>SUMIF(KETQUA!$B$3:$B$160,THONGKE!A43,KETQUA!$N$3:$N$160)+
SUMIF(KETQUA!$C$3:$C$160,THONGKE!A43,KETQUA!$N$3:$N$160)+
SUMIF(KETQUA!$D$3:$D$160,THONGKE!A43,KETQUA!$N$3:$N$160)+
SUMIF(KETQUA!$E$3:$E$160,THONGKE!A43,KETQUA!$N$3:$N$160)+
SUMIF(KETQUA!$F$3:$F$160,THONGKE!A43,KETQUA!$N$3:$N$160)+
SUMIF(KETQUA!$G$3:$G$160,THONGKE!A43,KETQUA!$N$3:$N$160)</f>
        <v>0.39945903887341627</v>
      </c>
      <c r="D43" s="1">
        <f>SUMIF(KETQUA!$B$3:$B$160,THONGKE!A43,KETQUA!$O$3:$O$160)+
SUMIF(KETQUA!$C$3:$C$160,THONGKE!A43,KETQUA!$O$3:$O$160)+
SUMIF(KETQUA!$D$3:$D$160,THONGKE!A43,KETQUA!$O$3:$O$160)+
SUMIF(KETQUA!$E$3:$E$160,THONGKE!A43,KETQUA!$O$3:$O$160)+
SUMIF(KETQUA!$F$3:$F$160,THONGKE!A43,KETQUA!$O$3:$O$160)+
SUMIF(KETQUA!$G$3:$G$160,THONGKE!A43,KETQUA!$O$3:$O$160)</f>
        <v>0.43826057457837964</v>
      </c>
      <c r="E43" s="1">
        <f>SUMIF(KETQUA!$B$3:$B$160,THONGKE!A43,KETQUA!$P$3:$P$160)+
SUMIF(KETQUA!$C$3:$C$160,THONGKE!A43,KETQUA!$P$3:$P$160)+
SUMIF(KETQUA!$D$3:$D$160,THONGKE!A43,KETQUA!$P$3:$P$160)+
SUMIF(KETQUA!$E$3:$E$160,THONGKE!A43,KETQUA!$P$3:$P$160)+
SUMIF(KETQUA!$F$3:$F$160,THONGKE!A43,KETQUA!$P$3:$P$160)+
SUMIF(KETQUA!$G$3:$G$160,THONGKE!A43,KETQUA!$P$3:$P$160)</f>
        <v>0.47254344760415362</v>
      </c>
      <c r="F43" s="1">
        <f>SUMIF(KETQUA!$B$3:$B$160,THONGKE!A43,KETQUA!$Q$3:$Q$160)+
SUMIF(KETQUA!$C$3:$C$160,THONGKE!A43,KETQUA!$Q$3:$Q$160)+
SUMIF(KETQUA!$D$3:$D$160,THONGKE!A43,KETQUA!$Q$3:$Q$160)+
SUMIF(KETQUA!$E$3:$E$160,THONGKE!A43,KETQUA!$Q$3:$Q$160)+
SUMIF(KETQUA!$F$3:$F$160,THONGKE!A43,KETQUA!$Q$3:$Q$160)+
SUMIF(KETQUA!$G$3:$G$160,THONGKE!A43,KETQUA!$Q$3:$Q$160)</f>
        <v>0.94480145790359749</v>
      </c>
      <c r="G43" s="1">
        <f t="shared" si="0"/>
        <v>2.2550645189595473</v>
      </c>
      <c r="H43" s="1">
        <f t="shared" si="1"/>
        <v>7.9891807774683257E-2</v>
      </c>
      <c r="I43" s="1">
        <f t="shared" si="2"/>
        <v>8.7652114915675927E-2</v>
      </c>
      <c r="J43" s="1">
        <f t="shared" si="3"/>
        <v>9.4508689520830719E-2</v>
      </c>
      <c r="K43" s="1">
        <f t="shared" si="4"/>
        <v>0.1889602915807195</v>
      </c>
      <c r="L43" s="1">
        <f t="shared" si="5"/>
        <v>0.45101290379190945</v>
      </c>
      <c r="M43" s="1">
        <f>COUNTIFS(KETQUA!$B$3:$B$160,THONGKE!A43,KETQUA!$Q$3:$Q$160,"&gt;0")+
COUNTIFS(KETQUA!$C$3:$C$160,THONGKE!A43,KETQUA!$Q$3:$Q$160,"&gt;0")+
COUNTIFS(KETQUA!$D$3:$D$160,THONGKE!A43,KETQUA!$Q$3:$Q$160,"&gt;0")+
COUNTIFS(KETQUA!$E$3:$E$160,THONGKE!A43,KETQUA!$Q$3:$Q$160,"&gt;0")+
COUNTIFS(KETQUA!$F$3:$F$160,THONGKE!A43,KETQUA!$Q$3:$Q$160,"&gt;0")+
COUNTIFS(KETQUA!$G$3:$G$160,THONGKE!A43,KETQUA!$Q$3:$Q$160,"&gt;0")</f>
        <v>2</v>
      </c>
      <c r="N43" s="1">
        <f t="shared" si="6"/>
        <v>0.19972951943670814</v>
      </c>
      <c r="O43" s="1">
        <f t="shared" si="7"/>
        <v>0.21913028728918982</v>
      </c>
      <c r="P43" s="1">
        <f t="shared" si="8"/>
        <v>0.23627172380207681</v>
      </c>
      <c r="Q43" s="1">
        <f t="shared" si="9"/>
        <v>0.47240072895179874</v>
      </c>
      <c r="R43" s="1">
        <f t="shared" si="10"/>
        <v>1.1275322594797736</v>
      </c>
    </row>
    <row r="44" spans="1:18">
      <c r="A44" s="1">
        <v>43</v>
      </c>
      <c r="B44" s="1">
        <f>COUNTIF(KETQUA!$B$3:$B$160,THONGKE!A44)+
COUNTIF(KETQUA!$C$3:$C$160,THONGKE!A44)+
COUNTIF(KETQUA!$D$3:$D$160,THONGKE!A44)+
COUNTIF(KETQUA!$E$3:$E$160,THONGKE!A44)+
COUNTIF(KETQUA!$F$3:$F$160,THONGKE!A44)+
COUNTIF(KETQUA!$G$3:$G$160,THONGKE!A44)</f>
        <v>7</v>
      </c>
      <c r="C44" s="1">
        <f>SUMIF(KETQUA!$B$3:$B$160,THONGKE!A44,KETQUA!$N$3:$N$160)+
SUMIF(KETQUA!$C$3:$C$160,THONGKE!A44,KETQUA!$N$3:$N$160)+
SUMIF(KETQUA!$D$3:$D$160,THONGKE!A44,KETQUA!$N$3:$N$160)+
SUMIF(KETQUA!$E$3:$E$160,THONGKE!A44,KETQUA!$N$3:$N$160)+
SUMIF(KETQUA!$F$3:$F$160,THONGKE!A44,KETQUA!$N$3:$N$160)+
SUMIF(KETQUA!$G$3:$G$160,THONGKE!A44,KETQUA!$N$3:$N$160)</f>
        <v>1.0844949941323878</v>
      </c>
      <c r="D44" s="1">
        <f>SUMIF(KETQUA!$B$3:$B$160,THONGKE!A44,KETQUA!$O$3:$O$160)+
SUMIF(KETQUA!$C$3:$C$160,THONGKE!A44,KETQUA!$O$3:$O$160)+
SUMIF(KETQUA!$D$3:$D$160,THONGKE!A44,KETQUA!$O$3:$O$160)+
SUMIF(KETQUA!$E$3:$E$160,THONGKE!A44,KETQUA!$O$3:$O$160)+
SUMIF(KETQUA!$F$3:$F$160,THONGKE!A44,KETQUA!$O$3:$O$160)+
SUMIF(KETQUA!$G$3:$G$160,THONGKE!A44,KETQUA!$O$3:$O$160)</f>
        <v>1.0324668443326044</v>
      </c>
      <c r="E44" s="1">
        <f>SUMIF(KETQUA!$B$3:$B$160,THONGKE!A44,KETQUA!$P$3:$P$160)+
SUMIF(KETQUA!$C$3:$C$160,THONGKE!A44,KETQUA!$P$3:$P$160)+
SUMIF(KETQUA!$D$3:$D$160,THONGKE!A44,KETQUA!$P$3:$P$160)+
SUMIF(KETQUA!$E$3:$E$160,THONGKE!A44,KETQUA!$P$3:$P$160)+
SUMIF(KETQUA!$F$3:$F$160,THONGKE!A44,KETQUA!$P$3:$P$160)+
SUMIF(KETQUA!$G$3:$G$160,THONGKE!A44,KETQUA!$P$3:$P$160)</f>
        <v>1.0453902142290676</v>
      </c>
      <c r="F44" s="1">
        <f>SUMIF(KETQUA!$B$3:$B$160,THONGKE!A44,KETQUA!$Q$3:$Q$160)+
SUMIF(KETQUA!$C$3:$C$160,THONGKE!A44,KETQUA!$Q$3:$Q$160)+
SUMIF(KETQUA!$D$3:$D$160,THONGKE!A44,KETQUA!$Q$3:$Q$160)+
SUMIF(KETQUA!$E$3:$E$160,THONGKE!A44,KETQUA!$Q$3:$Q$160)+
SUMIF(KETQUA!$F$3:$F$160,THONGKE!A44,KETQUA!$Q$3:$Q$160)+
SUMIF(KETQUA!$G$3:$G$160,THONGKE!A44,KETQUA!$Q$3:$Q$160)</f>
        <v>0.32406358041682704</v>
      </c>
      <c r="G44" s="1">
        <f t="shared" si="0"/>
        <v>3.4864156331108873</v>
      </c>
      <c r="H44" s="1">
        <f t="shared" si="1"/>
        <v>0.15492785630462683</v>
      </c>
      <c r="I44" s="1">
        <f t="shared" si="2"/>
        <v>0.14749526347608635</v>
      </c>
      <c r="J44" s="1">
        <f t="shared" si="3"/>
        <v>0.14934145917558109</v>
      </c>
      <c r="K44" s="1">
        <f t="shared" si="4"/>
        <v>4.6294797202403863E-2</v>
      </c>
      <c r="L44" s="1">
        <f t="shared" si="5"/>
        <v>0.49805937615869816</v>
      </c>
      <c r="M44" s="1">
        <f>COUNTIFS(KETQUA!$B$3:$B$160,THONGKE!A44,KETQUA!$Q$3:$Q$160,"&gt;0")+
COUNTIFS(KETQUA!$C$3:$C$160,THONGKE!A44,KETQUA!$Q$3:$Q$160,"&gt;0")+
COUNTIFS(KETQUA!$D$3:$D$160,THONGKE!A44,KETQUA!$Q$3:$Q$160,"&gt;0")+
COUNTIFS(KETQUA!$E$3:$E$160,THONGKE!A44,KETQUA!$Q$3:$Q$160,"&gt;0")+
COUNTIFS(KETQUA!$F$3:$F$160,THONGKE!A44,KETQUA!$Q$3:$Q$160,"&gt;0")+
COUNTIFS(KETQUA!$G$3:$G$160,THONGKE!A44,KETQUA!$Q$3:$Q$160,"&gt;0")</f>
        <v>1</v>
      </c>
      <c r="N44" s="1">
        <f t="shared" si="6"/>
        <v>1.0844949941323878</v>
      </c>
      <c r="O44" s="1">
        <f t="shared" si="7"/>
        <v>1.0324668443326044</v>
      </c>
      <c r="P44" s="1">
        <f t="shared" si="8"/>
        <v>1.0453902142290676</v>
      </c>
      <c r="Q44" s="1">
        <f t="shared" si="9"/>
        <v>0.32406358041682704</v>
      </c>
      <c r="R44" s="1">
        <f t="shared" si="10"/>
        <v>3.4864156331108873</v>
      </c>
    </row>
    <row r="45" spans="1:18">
      <c r="A45" s="1">
        <v>44</v>
      </c>
      <c r="B45" s="1">
        <f>COUNTIF(KETQUA!$B$3:$B$160,THONGKE!A45)+
COUNTIF(KETQUA!$C$3:$C$160,THONGKE!A45)+
COUNTIF(KETQUA!$D$3:$D$160,THONGKE!A45)+
COUNTIF(KETQUA!$E$3:$E$160,THONGKE!A45)+
COUNTIF(KETQUA!$F$3:$F$160,THONGKE!A45)+
COUNTIF(KETQUA!$G$3:$G$160,THONGKE!A45)</f>
        <v>11</v>
      </c>
      <c r="C45" s="1">
        <f>SUMIF(KETQUA!$B$3:$B$160,THONGKE!A45,KETQUA!$N$3:$N$160)+
SUMIF(KETQUA!$C$3:$C$160,THONGKE!A45,KETQUA!$N$3:$N$160)+
SUMIF(KETQUA!$D$3:$D$160,THONGKE!A45,KETQUA!$N$3:$N$160)+
SUMIF(KETQUA!$E$3:$E$160,THONGKE!A45,KETQUA!$N$3:$N$160)+
SUMIF(KETQUA!$F$3:$F$160,THONGKE!A45,KETQUA!$N$3:$N$160)+
SUMIF(KETQUA!$G$3:$G$160,THONGKE!A45,KETQUA!$N$3:$N$160)</f>
        <v>1.0804796278965798</v>
      </c>
      <c r="D45" s="1">
        <f>SUMIF(KETQUA!$B$3:$B$160,THONGKE!A45,KETQUA!$O$3:$O$160)+
SUMIF(KETQUA!$C$3:$C$160,THONGKE!A45,KETQUA!$O$3:$O$160)+
SUMIF(KETQUA!$D$3:$D$160,THONGKE!A45,KETQUA!$O$3:$O$160)+
SUMIF(KETQUA!$E$3:$E$160,THONGKE!A45,KETQUA!$O$3:$O$160)+
SUMIF(KETQUA!$F$3:$F$160,THONGKE!A45,KETQUA!$O$3:$O$160)+
SUMIF(KETQUA!$G$3:$G$160,THONGKE!A45,KETQUA!$O$3:$O$160)</f>
        <v>1.1657467566908712</v>
      </c>
      <c r="E45" s="1">
        <f>SUMIF(KETQUA!$B$3:$B$160,THONGKE!A45,KETQUA!$P$3:$P$160)+
SUMIF(KETQUA!$C$3:$C$160,THONGKE!A45,KETQUA!$P$3:$P$160)+
SUMIF(KETQUA!$D$3:$D$160,THONGKE!A45,KETQUA!$P$3:$P$160)+
SUMIF(KETQUA!$E$3:$E$160,THONGKE!A45,KETQUA!$P$3:$P$160)+
SUMIF(KETQUA!$F$3:$F$160,THONGKE!A45,KETQUA!$P$3:$P$160)+
SUMIF(KETQUA!$G$3:$G$160,THONGKE!A45,KETQUA!$P$3:$P$160)</f>
        <v>1.2532727345226502</v>
      </c>
      <c r="F45" s="1">
        <f>SUMIF(KETQUA!$B$3:$B$160,THONGKE!A45,KETQUA!$Q$3:$Q$160)+
SUMIF(KETQUA!$C$3:$C$160,THONGKE!A45,KETQUA!$Q$3:$Q$160)+
SUMIF(KETQUA!$D$3:$D$160,THONGKE!A45,KETQUA!$Q$3:$Q$160)+
SUMIF(KETQUA!$E$3:$E$160,THONGKE!A45,KETQUA!$Q$3:$Q$160)+
SUMIF(KETQUA!$F$3:$F$160,THONGKE!A45,KETQUA!$Q$3:$Q$160)+
SUMIF(KETQUA!$G$3:$G$160,THONGKE!A45,KETQUA!$Q$3:$Q$160)</f>
        <v>0</v>
      </c>
      <c r="G45" s="1">
        <f t="shared" si="0"/>
        <v>3.499499119110101</v>
      </c>
      <c r="H45" s="1">
        <f t="shared" si="1"/>
        <v>9.8225420717870895E-2</v>
      </c>
      <c r="I45" s="1">
        <f t="shared" si="2"/>
        <v>0.1059769778809883</v>
      </c>
      <c r="J45" s="1">
        <f t="shared" si="3"/>
        <v>0.11393388495660456</v>
      </c>
      <c r="K45" s="1">
        <f t="shared" si="4"/>
        <v>0</v>
      </c>
      <c r="L45" s="1">
        <f t="shared" si="5"/>
        <v>0.31813628355546375</v>
      </c>
      <c r="M45" s="1">
        <f>COUNTIFS(KETQUA!$B$3:$B$160,THONGKE!A45,KETQUA!$Q$3:$Q$160,"&gt;0")+
COUNTIFS(KETQUA!$C$3:$C$160,THONGKE!A45,KETQUA!$Q$3:$Q$160,"&gt;0")+
COUNTIFS(KETQUA!$D$3:$D$160,THONGKE!A45,KETQUA!$Q$3:$Q$160,"&gt;0")+
COUNTIFS(KETQUA!$E$3:$E$160,THONGKE!A45,KETQUA!$Q$3:$Q$160,"&gt;0")+
COUNTIFS(KETQUA!$F$3:$F$160,THONGKE!A45,KETQUA!$Q$3:$Q$160,"&gt;0")+
COUNTIFS(KETQUA!$G$3:$G$160,THONGKE!A45,KETQUA!$Q$3:$Q$160,"&gt;0")</f>
        <v>0</v>
      </c>
      <c r="N45" s="1">
        <f t="shared" si="6"/>
        <v>0</v>
      </c>
      <c r="O45" s="1">
        <f t="shared" si="7"/>
        <v>0</v>
      </c>
      <c r="P45" s="1">
        <f t="shared" si="8"/>
        <v>0</v>
      </c>
      <c r="Q45" s="1">
        <f t="shared" si="9"/>
        <v>0</v>
      </c>
      <c r="R45" s="1">
        <f t="shared" si="10"/>
        <v>0</v>
      </c>
    </row>
    <row r="46" spans="1:18">
      <c r="A46" s="1">
        <v>45</v>
      </c>
      <c r="B46" s="1">
        <f>COUNTIF(KETQUA!$B$3:$B$160,THONGKE!A46)+
COUNTIF(KETQUA!$C$3:$C$160,THONGKE!A46)+
COUNTIF(KETQUA!$D$3:$D$160,THONGKE!A46)+
COUNTIF(KETQUA!$E$3:$E$160,THONGKE!A46)+
COUNTIF(KETQUA!$F$3:$F$160,THONGKE!A46)+
COUNTIF(KETQUA!$G$3:$G$160,THONGKE!A46)</f>
        <v>10</v>
      </c>
      <c r="C46" s="1">
        <f>SUMIF(KETQUA!$B$3:$B$160,THONGKE!A46,KETQUA!$N$3:$N$160)+
SUMIF(KETQUA!$C$3:$C$160,THONGKE!A46,KETQUA!$N$3:$N$160)+
SUMIF(KETQUA!$D$3:$D$160,THONGKE!A46,KETQUA!$N$3:$N$160)+
SUMIF(KETQUA!$E$3:$E$160,THONGKE!A46,KETQUA!$N$3:$N$160)+
SUMIF(KETQUA!$F$3:$F$160,THONGKE!A46,KETQUA!$N$3:$N$160)+
SUMIF(KETQUA!$G$3:$G$160,THONGKE!A46,KETQUA!$N$3:$N$160)</f>
        <v>1.1236466527690843</v>
      </c>
      <c r="D46" s="1">
        <f>SUMIF(KETQUA!$B$3:$B$160,THONGKE!A46,KETQUA!$O$3:$O$160)+
SUMIF(KETQUA!$C$3:$C$160,THONGKE!A46,KETQUA!$O$3:$O$160)+
SUMIF(KETQUA!$D$3:$D$160,THONGKE!A46,KETQUA!$O$3:$O$160)+
SUMIF(KETQUA!$E$3:$E$160,THONGKE!A46,KETQUA!$O$3:$O$160)+
SUMIF(KETQUA!$F$3:$F$160,THONGKE!A46,KETQUA!$O$3:$O$160)+
SUMIF(KETQUA!$G$3:$G$160,THONGKE!A46,KETQUA!$O$3:$O$160)</f>
        <v>1.1782753996569471</v>
      </c>
      <c r="E46" s="1">
        <f>SUMIF(KETQUA!$B$3:$B$160,THONGKE!A46,KETQUA!$P$3:$P$160)+
SUMIF(KETQUA!$C$3:$C$160,THONGKE!A46,KETQUA!$P$3:$P$160)+
SUMIF(KETQUA!$D$3:$D$160,THONGKE!A46,KETQUA!$P$3:$P$160)+
SUMIF(KETQUA!$E$3:$E$160,THONGKE!A46,KETQUA!$P$3:$P$160)+
SUMIF(KETQUA!$F$3:$F$160,THONGKE!A46,KETQUA!$P$3:$P$160)+
SUMIF(KETQUA!$G$3:$G$160,THONGKE!A46,KETQUA!$P$3:$P$160)</f>
        <v>1.2517264202648564</v>
      </c>
      <c r="F46" s="1">
        <f>SUMIF(KETQUA!$B$3:$B$160,THONGKE!A46,KETQUA!$Q$3:$Q$160)+
SUMIF(KETQUA!$C$3:$C$160,THONGKE!A46,KETQUA!$Q$3:$Q$160)+
SUMIF(KETQUA!$D$3:$D$160,THONGKE!A46,KETQUA!$Q$3:$Q$160)+
SUMIF(KETQUA!$E$3:$E$160,THONGKE!A46,KETQUA!$Q$3:$Q$160)+
SUMIF(KETQUA!$F$3:$F$160,THONGKE!A46,KETQUA!$Q$3:$Q$160)+
SUMIF(KETQUA!$G$3:$G$160,THONGKE!A46,KETQUA!$Q$3:$Q$160)</f>
        <v>1.0320937217185384</v>
      </c>
      <c r="G46" s="1">
        <f t="shared" si="0"/>
        <v>4.5857421944094261</v>
      </c>
      <c r="H46" s="1">
        <f t="shared" si="1"/>
        <v>0.11236466527690843</v>
      </c>
      <c r="I46" s="1">
        <f t="shared" si="2"/>
        <v>0.1178275399656947</v>
      </c>
      <c r="J46" s="1">
        <f t="shared" si="3"/>
        <v>0.12517264202648565</v>
      </c>
      <c r="K46" s="1">
        <f t="shared" si="4"/>
        <v>0.10320937217185384</v>
      </c>
      <c r="L46" s="1">
        <f t="shared" si="5"/>
        <v>0.45857421944094262</v>
      </c>
      <c r="M46" s="1">
        <f>COUNTIFS(KETQUA!$B$3:$B$160,THONGKE!A46,KETQUA!$Q$3:$Q$160,"&gt;0")+
COUNTIFS(KETQUA!$C$3:$C$160,THONGKE!A46,KETQUA!$Q$3:$Q$160,"&gt;0")+
COUNTIFS(KETQUA!$D$3:$D$160,THONGKE!A46,KETQUA!$Q$3:$Q$160,"&gt;0")+
COUNTIFS(KETQUA!$E$3:$E$160,THONGKE!A46,KETQUA!$Q$3:$Q$160,"&gt;0")+
COUNTIFS(KETQUA!$F$3:$F$160,THONGKE!A46,KETQUA!$Q$3:$Q$160,"&gt;0")+
COUNTIFS(KETQUA!$G$3:$G$160,THONGKE!A46,KETQUA!$Q$3:$Q$160,"&gt;0")</f>
        <v>4</v>
      </c>
      <c r="N46" s="1">
        <f t="shared" si="6"/>
        <v>0.28091166319227107</v>
      </c>
      <c r="O46" s="1">
        <f t="shared" si="7"/>
        <v>0.29456884991423676</v>
      </c>
      <c r="P46" s="1">
        <f t="shared" si="8"/>
        <v>0.31293160506621409</v>
      </c>
      <c r="Q46" s="1">
        <f t="shared" si="9"/>
        <v>0.2580234304296346</v>
      </c>
      <c r="R46" s="1">
        <f t="shared" si="10"/>
        <v>1.1464355486023565</v>
      </c>
    </row>
    <row r="47" spans="1:18">
      <c r="B47" s="1"/>
      <c r="G47" s="2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</row>
    <row r="48" spans="1:18">
      <c r="B48" s="1"/>
      <c r="G48" s="2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</row>
    <row r="49" spans="2:18">
      <c r="B49" s="1"/>
      <c r="G49" s="2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</row>
    <row r="50" spans="2:18">
      <c r="B50" s="1"/>
      <c r="G50" s="2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</row>
    <row r="51" spans="2:18">
      <c r="B51" s="1"/>
      <c r="G51" s="2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</row>
    <row r="52" spans="2:18">
      <c r="B52" s="1"/>
      <c r="G52" s="2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</row>
    <row r="53" spans="2:18">
      <c r="B53" s="1"/>
      <c r="G53" s="2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</row>
    <row r="54" spans="2:18">
      <c r="B54" s="1"/>
      <c r="G54" s="2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</row>
    <row r="55" spans="2:18">
      <c r="B55" s="1"/>
      <c r="G55" s="2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</row>
    <row r="56" spans="2:18">
      <c r="B56" s="1"/>
      <c r="G56" s="2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</row>
    <row r="57" spans="2:18">
      <c r="B57" s="1"/>
      <c r="G57" s="2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</row>
    <row r="58" spans="2:18">
      <c r="B58" s="1"/>
      <c r="G58" s="2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</row>
    <row r="59" spans="2:18">
      <c r="B59" s="1"/>
      <c r="G59" s="2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</row>
    <row r="60" spans="2:18">
      <c r="B60" s="1"/>
      <c r="G60" s="2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</row>
    <row r="61" spans="2:18">
      <c r="B61" s="1"/>
      <c r="G61" s="2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</row>
    <row r="62" spans="2:18">
      <c r="B62" s="1"/>
      <c r="G62" s="2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</row>
    <row r="63" spans="2:18">
      <c r="B63" s="1"/>
      <c r="G63" s="2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</row>
    <row r="64" spans="2:18">
      <c r="B64" s="1"/>
      <c r="G64" s="2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</row>
    <row r="65" spans="2:18">
      <c r="B65" s="1"/>
      <c r="G65" s="2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</row>
    <row r="66" spans="2:18">
      <c r="B66" s="1"/>
      <c r="G66" s="2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</row>
    <row r="67" spans="2:18">
      <c r="B67" s="1"/>
      <c r="G67" s="2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</row>
    <row r="68" spans="2:18">
      <c r="B68" s="1"/>
      <c r="G68" s="2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</row>
    <row r="69" spans="2:18">
      <c r="B69" s="1"/>
      <c r="G69" s="2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</row>
    <row r="70" spans="2:18">
      <c r="B70" s="1"/>
      <c r="G70" s="2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</row>
    <row r="71" spans="2:18">
      <c r="B71" s="1"/>
      <c r="G71" s="2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</row>
    <row r="72" spans="2:18">
      <c r="B72" s="1"/>
      <c r="G72" s="2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</row>
    <row r="73" spans="2:18">
      <c r="B73" s="1"/>
      <c r="G73" s="2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</row>
    <row r="74" spans="2:18">
      <c r="B74" s="1"/>
      <c r="G74" s="2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</row>
    <row r="75" spans="2:18">
      <c r="B75" s="1"/>
      <c r="G75" s="2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</row>
    <row r="76" spans="2:18">
      <c r="B76" s="1"/>
      <c r="G76" s="2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</row>
    <row r="77" spans="2:18">
      <c r="B77" s="1"/>
      <c r="G77" s="2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</row>
    <row r="78" spans="2:18">
      <c r="B78" s="1"/>
      <c r="G78" s="2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</row>
    <row r="79" spans="2:18">
      <c r="B79" s="1"/>
      <c r="G79" s="2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</row>
    <row r="80" spans="2:18">
      <c r="B80" s="1"/>
      <c r="G80" s="2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</row>
    <row r="81" spans="2:18">
      <c r="B81" s="1"/>
      <c r="G81" s="2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</row>
    <row r="82" spans="2:18">
      <c r="B82" s="1"/>
      <c r="G82" s="2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</row>
    <row r="83" spans="2:18">
      <c r="B83" s="1"/>
      <c r="G83" s="2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</row>
    <row r="84" spans="2:18">
      <c r="B84" s="1"/>
      <c r="G84" s="2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</row>
    <row r="85" spans="2:18">
      <c r="B85" s="1"/>
      <c r="G85" s="2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</row>
    <row r="86" spans="2:18">
      <c r="B86" s="1"/>
      <c r="G86" s="2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</row>
    <row r="87" spans="2:18">
      <c r="B87" s="1"/>
      <c r="G87" s="2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</row>
    <row r="88" spans="2:18">
      <c r="B88" s="1"/>
      <c r="G88" s="2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</row>
    <row r="89" spans="2:18">
      <c r="B89" s="1"/>
      <c r="G89" s="2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</row>
    <row r="90" spans="2:18">
      <c r="B90" s="1"/>
      <c r="G90" s="2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</row>
    <row r="91" spans="2:18">
      <c r="B91" s="1"/>
      <c r="G91" s="2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</row>
    <row r="92" spans="2:18">
      <c r="B92" s="1"/>
      <c r="G92" s="2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</row>
    <row r="93" spans="2:18">
      <c r="B93" s="1"/>
      <c r="G93" s="2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</row>
    <row r="94" spans="2:18">
      <c r="B94" s="1"/>
      <c r="G94" s="2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</row>
    <row r="95" spans="2:18">
      <c r="B95" s="1"/>
      <c r="G95" s="2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</row>
    <row r="96" spans="2:18">
      <c r="B96" s="1"/>
      <c r="G96" s="2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</row>
    <row r="97" spans="2:18">
      <c r="B97" s="1"/>
      <c r="G97" s="2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</row>
    <row r="98" spans="2:18">
      <c r="B98" s="1"/>
      <c r="G98" s="2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</row>
    <row r="99" spans="2:18">
      <c r="B99" s="1"/>
      <c r="G99" s="2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</row>
    <row r="100" spans="2:18">
      <c r="B100" s="1"/>
      <c r="G100" s="2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</row>
    <row r="101" spans="2:18">
      <c r="B101" s="1"/>
      <c r="G101" s="2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</row>
    <row r="102" spans="2:18">
      <c r="B102" s="1"/>
      <c r="G102" s="2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</row>
    <row r="103" spans="2:18">
      <c r="B103" s="1"/>
      <c r="G103" s="2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</row>
    <row r="104" spans="2:18">
      <c r="B104" s="1"/>
      <c r="G104" s="2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</row>
    <row r="105" spans="2:18">
      <c r="B105" s="1"/>
      <c r="G105" s="2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</row>
    <row r="106" spans="2:18">
      <c r="B106" s="1"/>
      <c r="G106" s="2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</row>
    <row r="107" spans="2:18">
      <c r="B107" s="1"/>
      <c r="G107" s="2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</row>
    <row r="108" spans="2:18">
      <c r="B108" s="1"/>
      <c r="G108" s="2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</row>
    <row r="109" spans="2:18">
      <c r="B109" s="1"/>
      <c r="G109" s="2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</row>
    <row r="110" spans="2:18">
      <c r="B110" s="1"/>
      <c r="G110" s="2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</row>
    <row r="111" spans="2:18">
      <c r="B111" s="1"/>
      <c r="G111" s="2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</row>
    <row r="112" spans="2:18">
      <c r="B112" s="1"/>
      <c r="G112" s="2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</row>
    <row r="113" spans="2:18">
      <c r="B113" s="1"/>
      <c r="G113" s="2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</row>
    <row r="114" spans="2:18">
      <c r="B114" s="1"/>
      <c r="G114" s="2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</row>
    <row r="115" spans="2:18">
      <c r="B115" s="1"/>
      <c r="G115" s="2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</row>
    <row r="116" spans="2:18">
      <c r="B116" s="1"/>
      <c r="G116" s="2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</row>
    <row r="117" spans="2:18">
      <c r="B117" s="1"/>
      <c r="G117" s="2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</row>
    <row r="118" spans="2:18">
      <c r="B118" s="1"/>
      <c r="G118" s="2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</row>
    <row r="119" spans="2:18">
      <c r="B119" s="1"/>
      <c r="G119" s="2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</row>
    <row r="120" spans="2:18">
      <c r="B120" s="1"/>
      <c r="G120" s="2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</row>
    <row r="121" spans="2:18">
      <c r="B121" s="1"/>
      <c r="G121" s="2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</row>
    <row r="122" spans="2:18">
      <c r="B122" s="1"/>
      <c r="G122" s="2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</row>
    <row r="123" spans="2:18">
      <c r="B123" s="1"/>
      <c r="G123" s="2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</row>
    <row r="124" spans="2:18">
      <c r="B124" s="1"/>
      <c r="G124" s="2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</row>
    <row r="125" spans="2:18">
      <c r="B125" s="1"/>
      <c r="G125" s="2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</row>
    <row r="126" spans="2:18">
      <c r="B126" s="1"/>
      <c r="G126" s="2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</row>
    <row r="127" spans="2:18">
      <c r="B127" s="1"/>
      <c r="G127" s="2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</row>
    <row r="128" spans="2:18">
      <c r="B128" s="1"/>
      <c r="G128" s="2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</row>
    <row r="129" spans="2:18">
      <c r="B129" s="1"/>
      <c r="G129" s="2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</row>
    <row r="130" spans="2:18">
      <c r="B130" s="1"/>
      <c r="G130" s="2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</row>
    <row r="131" spans="2:18">
      <c r="B131" s="1"/>
      <c r="G131" s="2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</row>
    <row r="132" spans="2:18">
      <c r="B132" s="1"/>
      <c r="G132" s="2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</row>
    <row r="133" spans="2:18">
      <c r="B133" s="1"/>
      <c r="G133" s="2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</row>
    <row r="134" spans="2:18">
      <c r="B134" s="1"/>
      <c r="G134" s="2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</row>
    <row r="135" spans="2:18">
      <c r="B135" s="1"/>
      <c r="G135" s="2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</row>
    <row r="136" spans="2:18">
      <c r="B136" s="1"/>
      <c r="G136" s="2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</row>
    <row r="137" spans="2:18">
      <c r="B137" s="1"/>
      <c r="G137" s="2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</row>
    <row r="138" spans="2:18">
      <c r="B138" s="1"/>
      <c r="G138" s="2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</row>
    <row r="139" spans="2:18">
      <c r="B139" s="1"/>
      <c r="G139" s="2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</row>
    <row r="140" spans="2:18">
      <c r="B140" s="1"/>
      <c r="G140" s="2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</row>
    <row r="141" spans="2:18">
      <c r="B141" s="1"/>
      <c r="G141" s="2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</row>
    <row r="142" spans="2:18">
      <c r="B142" s="1"/>
      <c r="G142" s="2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</row>
    <row r="143" spans="2:18">
      <c r="B143" s="1"/>
      <c r="G143" s="2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</row>
    <row r="144" spans="2:18">
      <c r="B144" s="1"/>
      <c r="G144" s="2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</row>
    <row r="145" spans="2:18">
      <c r="B145" s="1"/>
      <c r="G145" s="2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</row>
    <row r="146" spans="2:18">
      <c r="B146" s="1"/>
      <c r="G146" s="2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</row>
    <row r="147" spans="2:18">
      <c r="B147" s="1"/>
      <c r="G147" s="2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</row>
    <row r="148" spans="2:18">
      <c r="B148" s="1"/>
      <c r="G148" s="2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</row>
    <row r="149" spans="2:18">
      <c r="B149" s="1"/>
      <c r="G149" s="2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</row>
    <row r="150" spans="2:18">
      <c r="B150" s="1"/>
      <c r="G150" s="2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</row>
    <row r="151" spans="2:18">
      <c r="B151" s="1"/>
      <c r="G151" s="2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</row>
    <row r="152" spans="2:18">
      <c r="B152" s="1"/>
      <c r="G152" s="2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</row>
    <row r="153" spans="2:18">
      <c r="B153" s="1"/>
      <c r="G153" s="2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</row>
    <row r="154" spans="2:18">
      <c r="B154" s="1"/>
      <c r="G154" s="2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</row>
    <row r="155" spans="2:18">
      <c r="B155" s="1"/>
      <c r="G155" s="2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</row>
    <row r="156" spans="2:18">
      <c r="B156" s="1"/>
      <c r="G156" s="2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</row>
    <row r="157" spans="2:18">
      <c r="B157" s="1"/>
      <c r="G157" s="2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</row>
    <row r="158" spans="2:18">
      <c r="B158" s="1"/>
      <c r="G158" s="2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</row>
    <row r="159" spans="2:18">
      <c r="B159" s="1"/>
      <c r="G159" s="2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</row>
    <row r="160" spans="2:18">
      <c r="B160" s="1"/>
      <c r="G160" s="2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</row>
    <row r="161" spans="2:18">
      <c r="B161" s="1"/>
      <c r="G161" s="2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</row>
    <row r="162" spans="2:18">
      <c r="B162" s="1"/>
      <c r="G162" s="2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</row>
    <row r="163" spans="2:18">
      <c r="B163" s="1"/>
      <c r="G163" s="2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</row>
    <row r="164" spans="2:18">
      <c r="B164" s="1"/>
      <c r="G164" s="2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</row>
    <row r="165" spans="2:18">
      <c r="B165" s="1"/>
      <c r="G165" s="2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</row>
    <row r="166" spans="2:18">
      <c r="B166" s="1"/>
      <c r="G166" s="2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</row>
    <row r="167" spans="2:18">
      <c r="B167" s="1"/>
      <c r="G167" s="2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</row>
    <row r="168" spans="2:18">
      <c r="B168" s="1"/>
      <c r="G168" s="2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</row>
    <row r="169" spans="2:18">
      <c r="B169" s="1"/>
      <c r="G169" s="2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</row>
    <row r="170" spans="2:18">
      <c r="B170" s="1"/>
      <c r="G170" s="2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</row>
    <row r="171" spans="2:18">
      <c r="B171" s="1"/>
      <c r="G171" s="2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</row>
    <row r="172" spans="2:18">
      <c r="B172" s="1"/>
      <c r="G172" s="2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</row>
    <row r="173" spans="2:18">
      <c r="B173" s="1"/>
      <c r="G173" s="2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</row>
    <row r="174" spans="2:18">
      <c r="B174" s="1"/>
      <c r="G174" s="2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</row>
    <row r="175" spans="2:18">
      <c r="B175" s="1"/>
      <c r="G175" s="2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</row>
    <row r="176" spans="2:18">
      <c r="B176" s="1"/>
      <c r="G176" s="2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</row>
    <row r="177" spans="2:18">
      <c r="B177" s="1"/>
      <c r="G177" s="2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</row>
    <row r="178" spans="2:18">
      <c r="B178" s="1"/>
      <c r="G178" s="2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</row>
    <row r="179" spans="2:18">
      <c r="B179" s="1"/>
      <c r="G179" s="2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</row>
    <row r="180" spans="2:18">
      <c r="B180" s="1"/>
      <c r="G180" s="2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</row>
    <row r="181" spans="2:18">
      <c r="B181" s="1"/>
      <c r="G181" s="2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</row>
    <row r="182" spans="2:18">
      <c r="B182" s="1"/>
      <c r="G182" s="2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</row>
    <row r="183" spans="2:18">
      <c r="B183" s="1"/>
      <c r="G183" s="2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</row>
    <row r="184" spans="2:18">
      <c r="B184" s="1"/>
      <c r="G184" s="2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</row>
    <row r="185" spans="2:18">
      <c r="B185" s="1"/>
      <c r="G185" s="2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</row>
    <row r="186" spans="2:18">
      <c r="B186" s="1"/>
      <c r="G186" s="2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</row>
    <row r="187" spans="2:18">
      <c r="B187" s="1"/>
      <c r="G187" s="2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</row>
    <row r="188" spans="2:18">
      <c r="B188" s="1"/>
      <c r="G188" s="2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</row>
    <row r="189" spans="2:18">
      <c r="B189" s="1"/>
      <c r="G189" s="2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</row>
    <row r="190" spans="2:18">
      <c r="B190" s="1"/>
      <c r="G190" s="2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</row>
    <row r="191" spans="2:18">
      <c r="B191" s="1"/>
      <c r="G191" s="2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</row>
    <row r="192" spans="2:18">
      <c r="B192" s="1"/>
      <c r="G192" s="2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</row>
    <row r="193" spans="2:18">
      <c r="B193" s="1"/>
      <c r="G193" s="2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</row>
    <row r="194" spans="2:18">
      <c r="B194" s="1"/>
      <c r="G194" s="2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</row>
    <row r="195" spans="2:18">
      <c r="B195" s="1"/>
      <c r="G195" s="2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</row>
    <row r="196" spans="2:18">
      <c r="B196" s="1"/>
      <c r="G196" s="2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</row>
    <row r="197" spans="2:18">
      <c r="B197" s="1"/>
      <c r="G197" s="2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</row>
    <row r="198" spans="2:18">
      <c r="B198" s="1"/>
      <c r="G198" s="2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</row>
    <row r="199" spans="2:18">
      <c r="B199" s="1"/>
      <c r="G199" s="2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</row>
    <row r="200" spans="2:18">
      <c r="B200" s="1"/>
      <c r="G200" s="2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</row>
    <row r="201" spans="2:18">
      <c r="B201" s="1"/>
      <c r="G201" s="2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</row>
    <row r="202" spans="2:18">
      <c r="B202" s="1"/>
      <c r="G202" s="2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</row>
    <row r="203" spans="2:18">
      <c r="B203" s="1"/>
      <c r="G203" s="2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</row>
    <row r="204" spans="2:18">
      <c r="B204" s="1"/>
      <c r="G204" s="2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</row>
    <row r="205" spans="2:18">
      <c r="B205" s="1"/>
      <c r="G205" s="2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</row>
    <row r="206" spans="2:18">
      <c r="B206" s="1"/>
      <c r="G206" s="2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</row>
    <row r="207" spans="2:18">
      <c r="B207" s="1"/>
      <c r="G207" s="2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</row>
    <row r="208" spans="2:18">
      <c r="B208" s="1"/>
      <c r="G208" s="2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</row>
    <row r="209" spans="2:18">
      <c r="B209" s="1"/>
      <c r="G209" s="2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</row>
    <row r="210" spans="2:18">
      <c r="B210" s="1"/>
      <c r="G210" s="2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</row>
    <row r="211" spans="2:18">
      <c r="B211" s="1"/>
      <c r="G211" s="2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</row>
    <row r="212" spans="2:18">
      <c r="B212" s="1"/>
      <c r="G212" s="2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</row>
    <row r="213" spans="2:18">
      <c r="B213" s="1"/>
      <c r="G213" s="2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</row>
    <row r="214" spans="2:18">
      <c r="B214" s="1"/>
      <c r="G214" s="2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</row>
    <row r="215" spans="2:18">
      <c r="B215" s="1"/>
      <c r="G215" s="2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</row>
    <row r="216" spans="2:18">
      <c r="B216" s="1"/>
      <c r="G216" s="2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</row>
    <row r="217" spans="2:18">
      <c r="B217" s="1"/>
      <c r="G217" s="2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</row>
    <row r="218" spans="2:18">
      <c r="B218" s="1"/>
      <c r="G218" s="2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</row>
    <row r="219" spans="2:18">
      <c r="B219" s="1"/>
      <c r="G219" s="2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</row>
    <row r="220" spans="2:18">
      <c r="B220" s="1"/>
      <c r="G220" s="2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</row>
    <row r="221" spans="2:18">
      <c r="B221" s="1"/>
      <c r="G221" s="2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</row>
    <row r="222" spans="2:18">
      <c r="B222" s="1"/>
      <c r="G222" s="2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</row>
    <row r="223" spans="2:18">
      <c r="B223" s="1"/>
      <c r="G223" s="2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</row>
    <row r="224" spans="2:18">
      <c r="B224" s="1"/>
      <c r="G224" s="2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</row>
    <row r="225" spans="2:18">
      <c r="B225" s="1"/>
      <c r="G225" s="2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</row>
    <row r="226" spans="2:18">
      <c r="B226" s="1"/>
      <c r="G226" s="2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</row>
    <row r="227" spans="2:18">
      <c r="B227" s="1"/>
      <c r="G227" s="2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</row>
    <row r="228" spans="2:18">
      <c r="B228" s="1"/>
      <c r="G228" s="2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</row>
    <row r="229" spans="2:18">
      <c r="B229" s="1"/>
      <c r="G229" s="2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</row>
    <row r="230" spans="2:18">
      <c r="B230" s="1"/>
      <c r="G230" s="2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</row>
    <row r="231" spans="2:18">
      <c r="B231" s="1"/>
      <c r="G231" s="2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</row>
    <row r="232" spans="2:18">
      <c r="B232" s="1"/>
      <c r="G232" s="2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</row>
    <row r="233" spans="2:18">
      <c r="B233" s="1"/>
      <c r="G233" s="2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</row>
    <row r="234" spans="2:18">
      <c r="B234" s="1"/>
      <c r="G234" s="2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</row>
    <row r="235" spans="2:18">
      <c r="B235" s="1"/>
      <c r="G235" s="2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</row>
    <row r="236" spans="2:18">
      <c r="B236" s="1"/>
      <c r="G236" s="2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</row>
    <row r="237" spans="2:18">
      <c r="B237" s="1"/>
      <c r="G237" s="2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</row>
    <row r="238" spans="2:18">
      <c r="B238" s="1"/>
      <c r="G238" s="2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</row>
    <row r="239" spans="2:18">
      <c r="B239" s="1"/>
      <c r="G239" s="2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</row>
    <row r="240" spans="2:18">
      <c r="B240" s="1"/>
      <c r="G240" s="2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</row>
    <row r="241" spans="2:18">
      <c r="B241" s="1"/>
      <c r="G241" s="2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</row>
    <row r="242" spans="2:18">
      <c r="B242" s="1"/>
      <c r="G242" s="2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</row>
    <row r="243" spans="2:18">
      <c r="B243" s="1"/>
      <c r="G243" s="2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</row>
    <row r="244" spans="2:18">
      <c r="B244" s="1"/>
      <c r="G244" s="2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</row>
    <row r="245" spans="2:18">
      <c r="B245" s="1"/>
      <c r="G245" s="2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</row>
    <row r="246" spans="2:18">
      <c r="B246" s="1"/>
      <c r="G246" s="2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</row>
    <row r="247" spans="2:18">
      <c r="B247" s="1"/>
      <c r="G247" s="2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</row>
    <row r="248" spans="2:18">
      <c r="B248" s="1"/>
      <c r="G248" s="2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</row>
    <row r="249" spans="2:18">
      <c r="B249" s="1"/>
      <c r="G249" s="2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</row>
    <row r="250" spans="2:18">
      <c r="B250" s="1"/>
      <c r="G250" s="2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</row>
    <row r="251" spans="2:18">
      <c r="B251" s="1"/>
      <c r="G251" s="2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</row>
    <row r="252" spans="2:18">
      <c r="B252" s="1"/>
      <c r="G252" s="2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</row>
    <row r="253" spans="2:18">
      <c r="B253" s="1"/>
      <c r="G253" s="2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</row>
    <row r="254" spans="2:18">
      <c r="B254" s="1"/>
      <c r="G254" s="2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</row>
    <row r="255" spans="2:18">
      <c r="B255" s="1"/>
      <c r="G255" s="2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</row>
    <row r="256" spans="2:18">
      <c r="B256" s="1"/>
      <c r="G256" s="2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</row>
    <row r="257" spans="2:18">
      <c r="B257" s="1"/>
      <c r="G257" s="2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</row>
    <row r="258" spans="2:18">
      <c r="B258" s="1"/>
      <c r="G258" s="2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</row>
    <row r="259" spans="2:18">
      <c r="B259" s="1"/>
      <c r="G259" s="2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</row>
    <row r="260" spans="2:18">
      <c r="B260" s="1"/>
      <c r="G260" s="2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</row>
    <row r="261" spans="2:18">
      <c r="B261" s="1"/>
      <c r="G261" s="2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</row>
    <row r="262" spans="2:18">
      <c r="B262" s="1"/>
      <c r="G262" s="2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</row>
    <row r="263" spans="2:18">
      <c r="B263" s="1"/>
      <c r="G263" s="2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</row>
    <row r="264" spans="2:18">
      <c r="B264" s="1"/>
      <c r="G264" s="2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</row>
    <row r="265" spans="2:18">
      <c r="B265" s="1"/>
      <c r="G265" s="2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</row>
    <row r="266" spans="2:18">
      <c r="B266" s="1"/>
      <c r="G266" s="2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</row>
    <row r="267" spans="2:18">
      <c r="B267" s="1"/>
      <c r="G267" s="2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</row>
    <row r="268" spans="2:18">
      <c r="B268" s="1"/>
      <c r="G268" s="2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</row>
    <row r="269" spans="2:18">
      <c r="B269" s="1"/>
      <c r="G269" s="2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</row>
    <row r="270" spans="2:18">
      <c r="B270" s="1"/>
      <c r="G270" s="2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</row>
    <row r="271" spans="2:18">
      <c r="B271" s="1"/>
      <c r="G271" s="2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</row>
    <row r="272" spans="2:18">
      <c r="B272" s="1"/>
      <c r="G272" s="2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</row>
    <row r="273" spans="2:18">
      <c r="B273" s="1"/>
      <c r="G273" s="2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</row>
    <row r="274" spans="2:18">
      <c r="B274" s="1"/>
      <c r="G274" s="2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</row>
    <row r="275" spans="2:18">
      <c r="B275" s="1"/>
      <c r="G275" s="2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</row>
    <row r="276" spans="2:18">
      <c r="B276" s="1"/>
      <c r="G276" s="2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</row>
    <row r="277" spans="2:18">
      <c r="B277" s="1"/>
      <c r="G277" s="2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</row>
    <row r="278" spans="2:18">
      <c r="B278" s="1"/>
      <c r="G278" s="2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</row>
    <row r="279" spans="2:18">
      <c r="B279" s="1"/>
      <c r="G279" s="2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</row>
    <row r="280" spans="2:18">
      <c r="B280" s="1"/>
      <c r="G280" s="2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</row>
    <row r="281" spans="2:18">
      <c r="B281" s="1"/>
      <c r="G281" s="2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</row>
    <row r="282" spans="2:18">
      <c r="B282" s="1"/>
      <c r="G282" s="2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</row>
    <row r="283" spans="2:18">
      <c r="B283" s="1"/>
      <c r="G283" s="2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</row>
    <row r="284" spans="2:18">
      <c r="B284" s="1"/>
      <c r="G284" s="2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</row>
    <row r="285" spans="2:18">
      <c r="B285" s="1"/>
      <c r="G285" s="2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</row>
    <row r="286" spans="2:18">
      <c r="B286" s="1"/>
      <c r="G286" s="2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</row>
    <row r="287" spans="2:18">
      <c r="B287" s="1"/>
      <c r="G287" s="2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</row>
    <row r="288" spans="2:18">
      <c r="B288" s="1"/>
      <c r="G288" s="2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</row>
    <row r="289" spans="2:18">
      <c r="B289" s="1"/>
      <c r="G289" s="2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</row>
    <row r="290" spans="2:18">
      <c r="B290" s="1"/>
      <c r="G290" s="2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</row>
    <row r="291" spans="2:18">
      <c r="B291" s="1"/>
      <c r="G291" s="2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</row>
    <row r="292" spans="2:18">
      <c r="B292" s="1"/>
      <c r="G292" s="2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</row>
    <row r="293" spans="2:18">
      <c r="B293" s="1"/>
      <c r="G293" s="2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</row>
    <row r="294" spans="2:18">
      <c r="B294" s="1"/>
      <c r="G294" s="2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</row>
    <row r="295" spans="2:18">
      <c r="B295" s="1"/>
      <c r="G295" s="2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</row>
    <row r="296" spans="2:18">
      <c r="B296" s="1"/>
      <c r="G296" s="2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</row>
    <row r="297" spans="2:18">
      <c r="B297" s="1"/>
      <c r="G297" s="2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</row>
    <row r="298" spans="2:18">
      <c r="B298" s="1"/>
      <c r="G298" s="2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</row>
    <row r="299" spans="2:18">
      <c r="B299" s="1"/>
      <c r="G299" s="2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</row>
    <row r="300" spans="2:18">
      <c r="B300" s="1"/>
      <c r="G300" s="2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</row>
    <row r="301" spans="2:18">
      <c r="B301" s="1"/>
      <c r="G301" s="2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</row>
    <row r="302" spans="2:18">
      <c r="B302" s="1"/>
      <c r="G302" s="2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</row>
    <row r="303" spans="2:18">
      <c r="B303" s="1"/>
      <c r="G303" s="2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</row>
    <row r="304" spans="2:18">
      <c r="B304" s="1"/>
      <c r="G304" s="2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</row>
    <row r="305" spans="2:18">
      <c r="B305" s="1"/>
      <c r="G305" s="2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</row>
    <row r="306" spans="2:18">
      <c r="B306" s="1"/>
      <c r="G306" s="2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</row>
    <row r="307" spans="2:18">
      <c r="B307" s="1"/>
      <c r="G307" s="2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</row>
    <row r="308" spans="2:18">
      <c r="B308" s="1"/>
      <c r="G308" s="2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</row>
    <row r="309" spans="2:18">
      <c r="B309" s="1"/>
      <c r="G309" s="2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</row>
    <row r="310" spans="2:18">
      <c r="B310" s="1"/>
      <c r="G310" s="2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</row>
    <row r="311" spans="2:18">
      <c r="B311" s="1"/>
      <c r="G311" s="2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</row>
    <row r="312" spans="2:18">
      <c r="B312" s="1"/>
      <c r="G312" s="2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</row>
    <row r="313" spans="2:18">
      <c r="B313" s="1"/>
      <c r="G313" s="2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</row>
    <row r="314" spans="2:18">
      <c r="B314" s="1"/>
      <c r="G314" s="2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</row>
    <row r="315" spans="2:18">
      <c r="B315" s="1"/>
      <c r="G315" s="2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</row>
    <row r="316" spans="2:18">
      <c r="B316" s="1"/>
      <c r="G316" s="2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</row>
    <row r="317" spans="2:18">
      <c r="B317" s="1"/>
      <c r="G317" s="2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</row>
    <row r="318" spans="2:18">
      <c r="B318" s="1"/>
      <c r="G318" s="2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</row>
    <row r="319" spans="2:18">
      <c r="B319" s="1"/>
      <c r="G319" s="2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</row>
    <row r="320" spans="2:18">
      <c r="B320" s="1"/>
      <c r="G320" s="2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</row>
    <row r="321" spans="2:18">
      <c r="B321" s="1"/>
      <c r="G321" s="2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</row>
    <row r="322" spans="2:18">
      <c r="B322" s="1"/>
      <c r="G322" s="2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</row>
    <row r="323" spans="2:18">
      <c r="B323" s="1"/>
      <c r="G323" s="2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</row>
    <row r="324" spans="2:18">
      <c r="B324" s="1"/>
      <c r="G324" s="2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</row>
    <row r="325" spans="2:18">
      <c r="B325" s="1"/>
      <c r="G325" s="2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</row>
    <row r="326" spans="2:18">
      <c r="B326" s="1"/>
      <c r="G326" s="2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</row>
    <row r="327" spans="2:18">
      <c r="B327" s="1"/>
      <c r="G327" s="2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</row>
    <row r="328" spans="2:18">
      <c r="B328" s="1"/>
      <c r="G328" s="2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</row>
    <row r="329" spans="2:18">
      <c r="B329" s="1"/>
      <c r="G329" s="2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</row>
    <row r="330" spans="2:18">
      <c r="B330" s="1"/>
      <c r="G330" s="2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</row>
    <row r="331" spans="2:18">
      <c r="B331" s="1"/>
      <c r="G331" s="2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</row>
    <row r="332" spans="2:18">
      <c r="B332" s="1"/>
      <c r="G332" s="2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</row>
    <row r="333" spans="2:18">
      <c r="B333" s="1"/>
      <c r="G333" s="2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</row>
    <row r="334" spans="2:18">
      <c r="B334" s="1"/>
      <c r="G334" s="2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</row>
    <row r="335" spans="2:18">
      <c r="B335" s="1"/>
      <c r="G335" s="2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</row>
    <row r="336" spans="2:18">
      <c r="B336" s="1"/>
      <c r="G336" s="2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</row>
    <row r="337" spans="2:18">
      <c r="B337" s="1"/>
      <c r="G337" s="2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</row>
    <row r="338" spans="2:18">
      <c r="B338" s="1"/>
      <c r="G338" s="2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</row>
    <row r="339" spans="2:18">
      <c r="B339" s="1"/>
      <c r="G339" s="2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</row>
    <row r="340" spans="2:18">
      <c r="B340" s="1"/>
      <c r="G340" s="2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</row>
    <row r="341" spans="2:18">
      <c r="B341" s="1"/>
      <c r="G341" s="2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</row>
    <row r="342" spans="2:18">
      <c r="B342" s="1"/>
      <c r="G342" s="2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</row>
    <row r="343" spans="2:18">
      <c r="B343" s="1"/>
      <c r="G343" s="2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</row>
    <row r="344" spans="2:18">
      <c r="B344" s="1"/>
      <c r="G344" s="2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</row>
    <row r="345" spans="2:18">
      <c r="B345" s="1"/>
      <c r="G345" s="2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</row>
    <row r="346" spans="2:18">
      <c r="B346" s="1"/>
      <c r="G346" s="2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</row>
    <row r="347" spans="2:18">
      <c r="B347" s="1"/>
      <c r="G347" s="2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</row>
    <row r="348" spans="2:18">
      <c r="B348" s="1"/>
      <c r="G348" s="2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</row>
    <row r="349" spans="2:18">
      <c r="B349" s="1"/>
      <c r="G349" s="2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</row>
    <row r="350" spans="2:18">
      <c r="B350" s="1"/>
      <c r="G350" s="2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</row>
    <row r="351" spans="2:18">
      <c r="B351" s="1"/>
      <c r="G351" s="2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</row>
    <row r="352" spans="2:18">
      <c r="B352" s="1"/>
      <c r="G352" s="2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</row>
    <row r="353" spans="2:18">
      <c r="B353" s="1"/>
      <c r="G353" s="2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</row>
    <row r="354" spans="2:18">
      <c r="B354" s="1"/>
      <c r="G354" s="2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</row>
    <row r="355" spans="2:18">
      <c r="B355" s="1"/>
      <c r="G355" s="2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</row>
    <row r="356" spans="2:18">
      <c r="B356" s="1"/>
      <c r="G356" s="2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</row>
    <row r="357" spans="2:18">
      <c r="B357" s="1"/>
      <c r="G357" s="2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</row>
    <row r="358" spans="2:18">
      <c r="B358" s="1"/>
      <c r="G358" s="2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</row>
    <row r="359" spans="2:18">
      <c r="B359" s="1"/>
      <c r="G359" s="2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</row>
    <row r="360" spans="2:18">
      <c r="B360" s="1"/>
      <c r="G360" s="2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</row>
    <row r="361" spans="2:18">
      <c r="B361" s="1"/>
      <c r="G361" s="2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</row>
    <row r="362" spans="2:18">
      <c r="B362" s="1"/>
      <c r="G362" s="2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</row>
    <row r="363" spans="2:18">
      <c r="B363" s="1"/>
      <c r="G363" s="2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</row>
    <row r="364" spans="2:18">
      <c r="B364" s="1"/>
      <c r="G364" s="2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</row>
    <row r="365" spans="2:18">
      <c r="B365" s="1"/>
      <c r="G365" s="2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</row>
    <row r="366" spans="2:18">
      <c r="B366" s="1"/>
      <c r="G366" s="2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</row>
    <row r="367" spans="2:18">
      <c r="B367" s="1"/>
      <c r="G367" s="2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</row>
    <row r="368" spans="2:18">
      <c r="B368" s="1"/>
      <c r="G368" s="2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</row>
    <row r="369" spans="2:18">
      <c r="B369" s="1"/>
      <c r="G369" s="2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</row>
    <row r="370" spans="2:18">
      <c r="B370" s="1"/>
      <c r="G370" s="2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</row>
    <row r="371" spans="2:18">
      <c r="B371" s="1"/>
      <c r="G371" s="2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</row>
    <row r="372" spans="2:18">
      <c r="B372" s="1"/>
      <c r="G372" s="2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</row>
    <row r="373" spans="2:18">
      <c r="B373" s="1"/>
      <c r="G373" s="2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</row>
    <row r="374" spans="2:18">
      <c r="B374" s="1"/>
      <c r="G374" s="2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</row>
    <row r="375" spans="2:18">
      <c r="B375" s="1"/>
      <c r="G375" s="2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</row>
    <row r="376" spans="2:18">
      <c r="B376" s="1"/>
      <c r="G376" s="2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</row>
    <row r="377" spans="2:18">
      <c r="B377" s="1"/>
      <c r="G377" s="2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</row>
    <row r="378" spans="2:18">
      <c r="B378" s="1"/>
      <c r="G378" s="2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</row>
    <row r="379" spans="2:18">
      <c r="B379" s="1"/>
      <c r="G379" s="2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</row>
    <row r="380" spans="2:18">
      <c r="B380" s="1"/>
      <c r="G380" s="2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</row>
    <row r="381" spans="2:18">
      <c r="B381" s="1"/>
      <c r="G381" s="2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</row>
    <row r="382" spans="2:18">
      <c r="B382" s="1"/>
      <c r="G382" s="2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</row>
    <row r="383" spans="2:18">
      <c r="B383" s="1"/>
      <c r="G383" s="2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</row>
    <row r="384" spans="2:18">
      <c r="B384" s="1"/>
      <c r="G384" s="2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</row>
    <row r="385" spans="2:18">
      <c r="B385" s="1"/>
      <c r="G385" s="2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</row>
    <row r="386" spans="2:18">
      <c r="B386" s="1"/>
      <c r="G386" s="2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</row>
    <row r="387" spans="2:18">
      <c r="B387" s="1"/>
      <c r="G387" s="2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</row>
    <row r="388" spans="2:18">
      <c r="B388" s="1"/>
      <c r="G388" s="2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</row>
    <row r="389" spans="2:18">
      <c r="B389" s="1"/>
      <c r="G389" s="2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</row>
    <row r="390" spans="2:18">
      <c r="B390" s="1"/>
      <c r="G390" s="2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</row>
    <row r="391" spans="2:18">
      <c r="B391" s="1"/>
      <c r="G391" s="2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</row>
    <row r="392" spans="2:18">
      <c r="B392" s="1"/>
      <c r="G392" s="2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</row>
    <row r="393" spans="2:18">
      <c r="B393" s="1"/>
      <c r="G393" s="2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</row>
    <row r="394" spans="2:18">
      <c r="B394" s="1"/>
      <c r="G394" s="2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</row>
    <row r="395" spans="2:18">
      <c r="B395" s="1"/>
      <c r="G395" s="2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</row>
    <row r="396" spans="2:18">
      <c r="B396" s="1"/>
      <c r="G396" s="2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</row>
    <row r="397" spans="2:18">
      <c r="B397" s="1"/>
      <c r="G397" s="2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</row>
    <row r="398" spans="2:18">
      <c r="B398" s="1"/>
      <c r="G398" s="2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</row>
    <row r="399" spans="2:18">
      <c r="B399" s="1"/>
      <c r="G399" s="2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</row>
    <row r="400" spans="2:18">
      <c r="B400" s="1"/>
      <c r="G400" s="2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</row>
    <row r="401" spans="2:18">
      <c r="B401" s="1"/>
      <c r="G401" s="2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</row>
    <row r="402" spans="2:18">
      <c r="B402" s="1"/>
      <c r="G402" s="2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</row>
    <row r="403" spans="2:18">
      <c r="B403" s="1"/>
      <c r="G403" s="2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</row>
    <row r="404" spans="2:18">
      <c r="B404" s="1"/>
      <c r="G404" s="2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</row>
    <row r="405" spans="2:18">
      <c r="B405" s="1"/>
      <c r="G405" s="2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</row>
    <row r="406" spans="2:18">
      <c r="B406" s="1"/>
      <c r="G406" s="2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</row>
    <row r="407" spans="2:18">
      <c r="B407" s="1"/>
      <c r="G407" s="2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</row>
    <row r="408" spans="2:18">
      <c r="B408" s="1"/>
      <c r="G408" s="2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</row>
    <row r="409" spans="2:18">
      <c r="B409" s="1"/>
      <c r="G409" s="2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</row>
    <row r="410" spans="2:18">
      <c r="B410" s="1"/>
      <c r="G410" s="2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</row>
    <row r="411" spans="2:18">
      <c r="B411" s="1"/>
      <c r="G411" s="2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</row>
    <row r="412" spans="2:18">
      <c r="B412" s="1"/>
      <c r="G412" s="2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</row>
    <row r="413" spans="2:18">
      <c r="B413" s="1"/>
      <c r="G413" s="2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</row>
    <row r="414" spans="2:18">
      <c r="B414" s="1"/>
      <c r="G414" s="2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</row>
    <row r="415" spans="2:18">
      <c r="B415" s="1"/>
      <c r="G415" s="2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</row>
    <row r="416" spans="2:18">
      <c r="B416" s="1"/>
      <c r="G416" s="2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</row>
    <row r="417" spans="2:18">
      <c r="B417" s="1"/>
      <c r="G417" s="2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</row>
    <row r="418" spans="2:18">
      <c r="B418" s="1"/>
      <c r="G418" s="2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</row>
    <row r="419" spans="2:18">
      <c r="B419" s="1"/>
      <c r="G419" s="2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</row>
    <row r="420" spans="2:18">
      <c r="B420" s="1"/>
      <c r="G420" s="2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</row>
    <row r="421" spans="2:18">
      <c r="B421" s="1"/>
      <c r="G421" s="2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</row>
    <row r="422" spans="2:18">
      <c r="B422" s="1"/>
      <c r="G422" s="2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</row>
    <row r="423" spans="2:18">
      <c r="B423" s="1"/>
      <c r="G423" s="2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</row>
    <row r="424" spans="2:18">
      <c r="B424" s="1"/>
      <c r="G424" s="2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</row>
    <row r="425" spans="2:18">
      <c r="B425" s="1"/>
      <c r="G425" s="2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</row>
    <row r="426" spans="2:18">
      <c r="B426" s="1"/>
      <c r="G426" s="2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</row>
    <row r="427" spans="2:18">
      <c r="B427" s="1"/>
      <c r="G427" s="2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</row>
    <row r="428" spans="2:18">
      <c r="B428" s="1"/>
      <c r="G428" s="2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</row>
    <row r="429" spans="2:18">
      <c r="B429" s="1"/>
      <c r="G429" s="2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</row>
    <row r="430" spans="2:18">
      <c r="B430" s="1"/>
      <c r="G430" s="2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</row>
    <row r="431" spans="2:18">
      <c r="B431" s="1"/>
      <c r="G431" s="2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</row>
    <row r="432" spans="2:18">
      <c r="B432" s="1"/>
      <c r="G432" s="2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</row>
    <row r="433" spans="2:18">
      <c r="B433" s="1"/>
      <c r="G433" s="2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</row>
    <row r="434" spans="2:18">
      <c r="B434" s="1"/>
      <c r="G434" s="2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</row>
    <row r="435" spans="2:18">
      <c r="B435" s="1"/>
      <c r="G435" s="2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</row>
    <row r="436" spans="2:18">
      <c r="B436" s="1"/>
      <c r="G436" s="2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</row>
    <row r="437" spans="2:18">
      <c r="B437" s="1"/>
      <c r="G437" s="2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</row>
    <row r="438" spans="2:18">
      <c r="B438" s="1"/>
      <c r="G438" s="2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</row>
    <row r="439" spans="2:18">
      <c r="B439" s="1"/>
      <c r="G439" s="2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</row>
    <row r="440" spans="2:18">
      <c r="B440" s="1"/>
      <c r="G440" s="2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</row>
    <row r="441" spans="2:18">
      <c r="B441" s="1"/>
      <c r="G441" s="2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</row>
    <row r="442" spans="2:18">
      <c r="B442" s="1"/>
      <c r="G442" s="2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</row>
    <row r="443" spans="2:18">
      <c r="B443" s="1"/>
      <c r="G443" s="2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</row>
    <row r="444" spans="2:18">
      <c r="B444" s="1"/>
      <c r="G444" s="2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</row>
    <row r="445" spans="2:18">
      <c r="B445" s="1"/>
      <c r="G445" s="2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</row>
    <row r="446" spans="2:18">
      <c r="B446" s="1"/>
      <c r="G446" s="2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</row>
    <row r="447" spans="2:18">
      <c r="B447" s="1"/>
      <c r="G447" s="2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</row>
    <row r="448" spans="2:18">
      <c r="B448" s="1"/>
      <c r="G448" s="2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</row>
    <row r="449" spans="2:18">
      <c r="B449" s="1"/>
      <c r="G449" s="2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</row>
    <row r="450" spans="2:18">
      <c r="B450" s="1"/>
      <c r="G450" s="2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</row>
    <row r="451" spans="2:18">
      <c r="B451" s="1"/>
      <c r="G451" s="2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</row>
    <row r="452" spans="2:18">
      <c r="B452" s="1"/>
      <c r="G452" s="2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</row>
    <row r="453" spans="2:18">
      <c r="B453" s="1"/>
      <c r="G453" s="2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</row>
    <row r="454" spans="2:18">
      <c r="B454" s="1"/>
      <c r="G454" s="2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</row>
    <row r="455" spans="2:18">
      <c r="B455" s="1"/>
      <c r="G455" s="2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</row>
    <row r="456" spans="2:18">
      <c r="B456" s="1"/>
      <c r="G456" s="2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</row>
    <row r="457" spans="2:18">
      <c r="B457" s="1"/>
      <c r="G457" s="2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</row>
    <row r="458" spans="2:18">
      <c r="B458" s="1"/>
      <c r="G458" s="2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</row>
    <row r="459" spans="2:18">
      <c r="B459" s="1"/>
      <c r="G459" s="2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</row>
    <row r="460" spans="2:18">
      <c r="B460" s="1"/>
      <c r="G460" s="2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</row>
    <row r="461" spans="2:18">
      <c r="B461" s="1"/>
      <c r="G461" s="2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</row>
    <row r="462" spans="2:18">
      <c r="B462" s="1"/>
      <c r="G462" s="2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</row>
    <row r="463" spans="2:18">
      <c r="B463" s="1"/>
      <c r="G463" s="2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</row>
    <row r="464" spans="2:18">
      <c r="B464" s="1"/>
      <c r="G464" s="2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</row>
    <row r="465" spans="2:18">
      <c r="B465" s="1"/>
      <c r="G465" s="2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</row>
    <row r="466" spans="2:18">
      <c r="B466" s="1"/>
      <c r="G466" s="2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</row>
    <row r="467" spans="2:18">
      <c r="B467" s="1"/>
      <c r="G467" s="2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</row>
    <row r="468" spans="2:18">
      <c r="B468" s="1"/>
      <c r="G468" s="2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</row>
    <row r="469" spans="2:18">
      <c r="B469" s="1"/>
      <c r="G469" s="2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</row>
    <row r="470" spans="2:18">
      <c r="B470" s="1"/>
      <c r="G470" s="2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</row>
    <row r="471" spans="2:18">
      <c r="B471" s="1"/>
      <c r="G471" s="2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</row>
    <row r="472" spans="2:18">
      <c r="B472" s="1"/>
      <c r="G472" s="2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</row>
    <row r="473" spans="2:18">
      <c r="B473" s="1"/>
      <c r="G473" s="2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</row>
    <row r="474" spans="2:18">
      <c r="B474" s="1"/>
      <c r="G474" s="2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</row>
    <row r="475" spans="2:18">
      <c r="B475" s="1"/>
      <c r="G475" s="2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</row>
    <row r="476" spans="2:18">
      <c r="B476" s="1"/>
      <c r="G476" s="2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</row>
    <row r="477" spans="2:18">
      <c r="B477" s="1"/>
      <c r="G477" s="2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</row>
    <row r="478" spans="2:18">
      <c r="B478" s="1"/>
      <c r="G478" s="2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</row>
    <row r="479" spans="2:18">
      <c r="B479" s="1"/>
      <c r="G479" s="2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</row>
    <row r="480" spans="2:18">
      <c r="B480" s="1"/>
      <c r="G480" s="2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</row>
    <row r="481" spans="2:18">
      <c r="B481" s="1"/>
      <c r="G481" s="2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</row>
    <row r="482" spans="2:18">
      <c r="B482" s="1"/>
      <c r="G482" s="2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</row>
    <row r="483" spans="2:18">
      <c r="B483" s="1"/>
      <c r="G483" s="2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</row>
    <row r="484" spans="2:18">
      <c r="B484" s="1"/>
      <c r="G484" s="2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</row>
    <row r="485" spans="2:18">
      <c r="B485" s="1"/>
      <c r="G485" s="2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</row>
    <row r="486" spans="2:18">
      <c r="B486" s="1"/>
      <c r="G486" s="2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</row>
    <row r="487" spans="2:18">
      <c r="B487" s="1"/>
      <c r="G487" s="2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</row>
    <row r="488" spans="2:18">
      <c r="B488" s="1"/>
      <c r="G488" s="2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</row>
    <row r="489" spans="2:18">
      <c r="B489" s="1"/>
      <c r="G489" s="2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</row>
    <row r="490" spans="2:18">
      <c r="B490" s="1"/>
      <c r="G490" s="2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</row>
    <row r="491" spans="2:18">
      <c r="B491" s="1"/>
      <c r="G491" s="2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</row>
    <row r="492" spans="2:18">
      <c r="B492" s="1"/>
      <c r="G492" s="2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</row>
    <row r="493" spans="2:18">
      <c r="B493" s="1"/>
      <c r="G493" s="2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</row>
    <row r="494" spans="2:18">
      <c r="B494" s="1"/>
      <c r="G494" s="2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</row>
    <row r="495" spans="2:18">
      <c r="B495" s="1"/>
      <c r="G495" s="2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</row>
    <row r="496" spans="2:18">
      <c r="B496" s="1"/>
      <c r="G496" s="2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</row>
    <row r="497" spans="2:18">
      <c r="B497" s="1"/>
      <c r="G497" s="2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</row>
    <row r="498" spans="2:18">
      <c r="B498" s="1"/>
      <c r="G498" s="2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</row>
    <row r="499" spans="2:18">
      <c r="B499" s="1"/>
      <c r="G499" s="2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</row>
    <row r="500" spans="2:18">
      <c r="B500" s="1"/>
      <c r="G500" s="2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</row>
    <row r="501" spans="2:18">
      <c r="B501" s="1"/>
      <c r="G501" s="2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</row>
    <row r="502" spans="2:18">
      <c r="B502" s="1"/>
      <c r="G502" s="2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</row>
    <row r="503" spans="2:18">
      <c r="B503" s="1"/>
      <c r="G503" s="2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</row>
    <row r="504" spans="2:18">
      <c r="B504" s="1"/>
      <c r="G504" s="2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</row>
    <row r="505" spans="2:18">
      <c r="B505" s="1"/>
      <c r="G505" s="2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</row>
    <row r="506" spans="2:18">
      <c r="B506" s="1"/>
      <c r="G506" s="2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</row>
    <row r="507" spans="2:18">
      <c r="B507" s="1"/>
      <c r="G507" s="2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</row>
    <row r="508" spans="2:18">
      <c r="B508" s="1"/>
      <c r="G508" s="2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</row>
    <row r="509" spans="2:18">
      <c r="B509" s="1"/>
      <c r="G509" s="2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</row>
    <row r="510" spans="2:18">
      <c r="B510" s="1"/>
      <c r="G510" s="2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</row>
    <row r="511" spans="2:18">
      <c r="B511" s="1"/>
      <c r="G511" s="2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</row>
    <row r="512" spans="2:18">
      <c r="B512" s="1"/>
      <c r="G512" s="2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</row>
    <row r="513" spans="2:18">
      <c r="B513" s="1"/>
      <c r="G513" s="2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</row>
    <row r="514" spans="2:18">
      <c r="B514" s="1"/>
      <c r="G514" s="2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</row>
    <row r="515" spans="2:18">
      <c r="B515" s="1"/>
      <c r="G515" s="2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</row>
    <row r="516" spans="2:18">
      <c r="B516" s="1"/>
      <c r="G516" s="2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</row>
    <row r="517" spans="2:18">
      <c r="B517" s="1"/>
      <c r="G517" s="2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</row>
    <row r="518" spans="2:18">
      <c r="B518" s="1"/>
      <c r="G518" s="2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</row>
    <row r="519" spans="2:18">
      <c r="B519" s="1"/>
      <c r="G519" s="2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</row>
    <row r="520" spans="2:18">
      <c r="B520" s="1"/>
      <c r="G520" s="2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</row>
    <row r="521" spans="2:18">
      <c r="B521" s="1"/>
      <c r="G521" s="2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</row>
    <row r="522" spans="2:18">
      <c r="B522" s="1"/>
      <c r="G522" s="2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</row>
    <row r="523" spans="2:18">
      <c r="B523" s="1"/>
      <c r="G523" s="2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</row>
    <row r="524" spans="2:18">
      <c r="B524" s="1"/>
      <c r="G524" s="2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</row>
    <row r="525" spans="2:18">
      <c r="B525" s="1"/>
      <c r="G525" s="2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</row>
    <row r="526" spans="2:18">
      <c r="B526" s="1"/>
      <c r="G526" s="2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</row>
    <row r="527" spans="2:18">
      <c r="B527" s="1"/>
      <c r="G527" s="2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</row>
    <row r="528" spans="2:18">
      <c r="B528" s="1"/>
      <c r="G528" s="2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</row>
    <row r="529" spans="2:18">
      <c r="B529" s="1"/>
      <c r="G529" s="2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</row>
    <row r="530" spans="2:18">
      <c r="B530" s="1"/>
      <c r="G530" s="2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</row>
    <row r="531" spans="2:18">
      <c r="B531" s="1"/>
      <c r="G531" s="2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</row>
    <row r="532" spans="2:18">
      <c r="B532" s="1"/>
      <c r="G532" s="2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</row>
    <row r="533" spans="2:18">
      <c r="B533" s="1"/>
      <c r="G533" s="2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</row>
    <row r="534" spans="2:18">
      <c r="B534" s="1"/>
      <c r="G534" s="2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</row>
    <row r="535" spans="2:18">
      <c r="B535" s="1"/>
      <c r="G535" s="2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</row>
    <row r="536" spans="2:18">
      <c r="B536" s="1"/>
      <c r="G536" s="2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</row>
    <row r="537" spans="2:18">
      <c r="B537" s="1"/>
      <c r="G537" s="2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</row>
    <row r="538" spans="2:18">
      <c r="B538" s="1"/>
      <c r="G538" s="2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</row>
    <row r="539" spans="2:18">
      <c r="B539" s="1"/>
      <c r="G539" s="2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</row>
    <row r="540" spans="2:18">
      <c r="B540" s="1"/>
      <c r="G540" s="2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</row>
    <row r="541" spans="2:18">
      <c r="B541" s="1"/>
      <c r="G541" s="2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</row>
    <row r="542" spans="2:18">
      <c r="B542" s="1"/>
      <c r="G542" s="2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</row>
    <row r="543" spans="2:18">
      <c r="B543" s="1"/>
      <c r="G543" s="2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</row>
    <row r="544" spans="2:18">
      <c r="B544" s="1"/>
      <c r="G544" s="2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</row>
    <row r="545" spans="2:18">
      <c r="B545" s="1"/>
      <c r="G545" s="2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</row>
    <row r="546" spans="2:18">
      <c r="B546" s="1"/>
      <c r="G546" s="2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</row>
    <row r="547" spans="2:18">
      <c r="B547" s="1"/>
      <c r="G547" s="2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</row>
    <row r="548" spans="2:18">
      <c r="B548" s="1"/>
      <c r="G548" s="2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</row>
    <row r="549" spans="2:18">
      <c r="B549" s="1"/>
      <c r="G549" s="2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</row>
    <row r="550" spans="2:18">
      <c r="B550" s="1"/>
      <c r="G550" s="2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</row>
    <row r="551" spans="2:18">
      <c r="B551" s="1"/>
      <c r="G551" s="2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</row>
    <row r="552" spans="2:18">
      <c r="B552" s="1"/>
      <c r="G552" s="2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</row>
    <row r="553" spans="2:18">
      <c r="B553" s="1"/>
      <c r="G553" s="2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</row>
    <row r="554" spans="2:18">
      <c r="B554" s="1"/>
      <c r="G554" s="2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</row>
    <row r="555" spans="2:18">
      <c r="B555" s="1"/>
      <c r="G555" s="2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</row>
    <row r="556" spans="2:18">
      <c r="B556" s="1"/>
      <c r="G556" s="2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</row>
    <row r="557" spans="2:18">
      <c r="B557" s="1"/>
      <c r="G557" s="2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</row>
    <row r="558" spans="2:18">
      <c r="B558" s="1"/>
      <c r="G558" s="2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</row>
    <row r="559" spans="2:18">
      <c r="B559" s="1"/>
      <c r="G559" s="2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</row>
    <row r="560" spans="2:18">
      <c r="B560" s="1"/>
      <c r="G560" s="2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</row>
    <row r="561" spans="2:18">
      <c r="B561" s="1"/>
      <c r="G561" s="2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</row>
    <row r="562" spans="2:18">
      <c r="B562" s="1"/>
      <c r="G562" s="2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</row>
    <row r="563" spans="2:18">
      <c r="B563" s="1"/>
      <c r="G563" s="2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</row>
    <row r="564" spans="2:18">
      <c r="B564" s="1"/>
      <c r="G564" s="2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</row>
    <row r="565" spans="2:18">
      <c r="B565" s="1"/>
      <c r="G565" s="2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</row>
    <row r="566" spans="2:18">
      <c r="B566" s="1"/>
      <c r="G566" s="2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</row>
    <row r="567" spans="2:18">
      <c r="B567" s="1"/>
      <c r="G567" s="2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</row>
    <row r="568" spans="2:18">
      <c r="B568" s="1"/>
      <c r="G568" s="2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</row>
    <row r="569" spans="2:18">
      <c r="B569" s="1"/>
      <c r="G569" s="2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</row>
    <row r="570" spans="2:18">
      <c r="B570" s="1"/>
      <c r="G570" s="2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</row>
    <row r="571" spans="2:18">
      <c r="B571" s="1"/>
      <c r="G571" s="2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</row>
    <row r="572" spans="2:18">
      <c r="B572" s="1"/>
      <c r="G572" s="2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</row>
    <row r="573" spans="2:18">
      <c r="B573" s="1"/>
      <c r="G573" s="2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</row>
    <row r="574" spans="2:18">
      <c r="B574" s="1"/>
      <c r="G574" s="2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</row>
    <row r="575" spans="2:18">
      <c r="B575" s="1"/>
      <c r="G575" s="2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</row>
    <row r="576" spans="2:18">
      <c r="B576" s="1"/>
      <c r="G576" s="2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</row>
    <row r="577" spans="2:18">
      <c r="B577" s="1"/>
      <c r="G577" s="2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</row>
    <row r="578" spans="2:18">
      <c r="B578" s="1"/>
      <c r="G578" s="2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</row>
    <row r="579" spans="2:18">
      <c r="B579" s="1"/>
      <c r="G579" s="2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</row>
    <row r="580" spans="2:18">
      <c r="B580" s="1"/>
      <c r="G580" s="2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</row>
    <row r="581" spans="2:18">
      <c r="B581" s="1"/>
      <c r="G581" s="2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</row>
    <row r="582" spans="2:18">
      <c r="B582" s="1"/>
      <c r="G582" s="2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</row>
    <row r="583" spans="2:18">
      <c r="B583" s="1"/>
      <c r="G583" s="2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</row>
    <row r="584" spans="2:18">
      <c r="B584" s="1"/>
      <c r="G584" s="2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</row>
    <row r="585" spans="2:18">
      <c r="B585" s="1"/>
      <c r="G585" s="2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</row>
    <row r="586" spans="2:18">
      <c r="B586" s="1"/>
      <c r="G586" s="2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</row>
    <row r="587" spans="2:18">
      <c r="B587" s="1"/>
      <c r="G587" s="2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</row>
    <row r="588" spans="2:18">
      <c r="B588" s="1"/>
      <c r="G588" s="2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</row>
    <row r="589" spans="2:18">
      <c r="B589" s="1"/>
      <c r="G589" s="2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</row>
    <row r="590" spans="2:18">
      <c r="B590" s="1"/>
      <c r="G590" s="2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</row>
    <row r="591" spans="2:18">
      <c r="B591" s="1"/>
      <c r="G591" s="2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</row>
    <row r="592" spans="2:18">
      <c r="B592" s="1"/>
      <c r="G592" s="2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</row>
    <row r="593" spans="2:18">
      <c r="B593" s="1"/>
      <c r="G593" s="2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</row>
    <row r="594" spans="2:18">
      <c r="B594" s="1"/>
      <c r="G594" s="2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</row>
    <row r="595" spans="2:18">
      <c r="B595" s="1"/>
      <c r="G595" s="2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</row>
    <row r="596" spans="2:18">
      <c r="B596" s="1"/>
      <c r="G596" s="2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</row>
    <row r="597" spans="2:18">
      <c r="B597" s="1"/>
      <c r="G597" s="2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</row>
    <row r="598" spans="2:18">
      <c r="B598" s="1"/>
      <c r="G598" s="2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</row>
    <row r="599" spans="2:18">
      <c r="B599" s="1"/>
      <c r="G599" s="2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</row>
    <row r="600" spans="2:18">
      <c r="B600" s="1"/>
      <c r="G600" s="2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</row>
    <row r="601" spans="2:18">
      <c r="B601" s="1"/>
      <c r="G601" s="2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</row>
    <row r="602" spans="2:18">
      <c r="B602" s="1"/>
      <c r="G602" s="2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</row>
    <row r="603" spans="2:18">
      <c r="B603" s="1"/>
      <c r="G603" s="2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</row>
    <row r="604" spans="2:18">
      <c r="B604" s="1"/>
      <c r="G604" s="2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</row>
    <row r="605" spans="2:18">
      <c r="B605" s="1"/>
      <c r="G605" s="2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</row>
    <row r="606" spans="2:18">
      <c r="B606" s="1"/>
      <c r="G606" s="2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</row>
    <row r="607" spans="2:18">
      <c r="B607" s="1"/>
      <c r="G607" s="2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</row>
    <row r="608" spans="2:18">
      <c r="B608" s="1"/>
      <c r="G608" s="2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</row>
    <row r="609" spans="2:18">
      <c r="B609" s="1"/>
      <c r="G609" s="2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</row>
    <row r="610" spans="2:18">
      <c r="B610" s="1"/>
      <c r="G610" s="2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</row>
    <row r="611" spans="2:18">
      <c r="B611" s="1"/>
      <c r="G611" s="2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</row>
    <row r="612" spans="2:18">
      <c r="B612" s="1"/>
      <c r="G612" s="2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</row>
    <row r="613" spans="2:18">
      <c r="B613" s="1"/>
      <c r="G613" s="2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</row>
    <row r="614" spans="2:18">
      <c r="B614" s="1"/>
      <c r="G614" s="2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</row>
    <row r="615" spans="2:18">
      <c r="B615" s="1"/>
      <c r="G615" s="2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</row>
    <row r="616" spans="2:18">
      <c r="B616" s="1"/>
      <c r="G616" s="2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</row>
    <row r="617" spans="2:18">
      <c r="B617" s="1"/>
      <c r="G617" s="2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</row>
    <row r="618" spans="2:18">
      <c r="B618" s="1"/>
      <c r="G618" s="2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</row>
    <row r="619" spans="2:18">
      <c r="B619" s="1"/>
      <c r="G619" s="2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</row>
    <row r="620" spans="2:18">
      <c r="B620" s="1"/>
      <c r="G620" s="2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</row>
    <row r="621" spans="2:18">
      <c r="B621" s="1"/>
      <c r="G621" s="2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</row>
    <row r="622" spans="2:18">
      <c r="B622" s="1"/>
      <c r="G622" s="2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</row>
    <row r="623" spans="2:18">
      <c r="B623" s="1"/>
      <c r="G623" s="2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</row>
    <row r="624" spans="2:18">
      <c r="B624" s="1"/>
      <c r="G624" s="2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</row>
    <row r="625" spans="2:18">
      <c r="B625" s="1"/>
      <c r="G625" s="2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</row>
    <row r="626" spans="2:18">
      <c r="B626" s="1"/>
      <c r="G626" s="2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</row>
    <row r="627" spans="2:18">
      <c r="B627" s="1"/>
      <c r="G627" s="2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</row>
    <row r="628" spans="2:18">
      <c r="B628" s="1"/>
      <c r="G628" s="2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</row>
    <row r="629" spans="2:18">
      <c r="B629" s="1"/>
      <c r="G629" s="2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</row>
    <row r="630" spans="2:18">
      <c r="B630" s="1"/>
      <c r="G630" s="2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</row>
    <row r="631" spans="2:18">
      <c r="B631" s="1"/>
      <c r="G631" s="2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</row>
    <row r="632" spans="2:18">
      <c r="B632" s="1"/>
      <c r="G632" s="2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</row>
    <row r="633" spans="2:18">
      <c r="B633" s="1"/>
      <c r="G633" s="2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</row>
    <row r="634" spans="2:18">
      <c r="B634" s="1"/>
      <c r="G634" s="2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</row>
    <row r="635" spans="2:18">
      <c r="B635" s="1"/>
      <c r="G635" s="2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</row>
    <row r="636" spans="2:18">
      <c r="B636" s="1"/>
      <c r="G636" s="2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</row>
    <row r="637" spans="2:18">
      <c r="B637" s="1"/>
      <c r="G637" s="2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</row>
    <row r="638" spans="2:18">
      <c r="B638" s="1"/>
      <c r="G638" s="2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</row>
    <row r="639" spans="2:18">
      <c r="B639" s="1"/>
      <c r="G639" s="2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</row>
    <row r="640" spans="2:18">
      <c r="B640" s="1"/>
      <c r="G640" s="2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</row>
    <row r="641" spans="2:18">
      <c r="B641" s="1"/>
      <c r="G641" s="2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</row>
    <row r="642" spans="2:18">
      <c r="B642" s="1"/>
      <c r="G642" s="2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</row>
    <row r="643" spans="2:18">
      <c r="B643" s="1"/>
      <c r="G643" s="2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</row>
    <row r="644" spans="2:18">
      <c r="B644" s="1"/>
      <c r="G644" s="2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</row>
    <row r="645" spans="2:18">
      <c r="B645" s="1"/>
      <c r="G645" s="2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</row>
    <row r="646" spans="2:18">
      <c r="B646" s="1"/>
      <c r="G646" s="2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</row>
    <row r="647" spans="2:18">
      <c r="B647" s="1"/>
      <c r="G647" s="2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</row>
    <row r="648" spans="2:18">
      <c r="B648" s="1"/>
      <c r="G648" s="2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</row>
    <row r="649" spans="2:18">
      <c r="B649" s="1"/>
      <c r="G649" s="2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</row>
    <row r="650" spans="2:18">
      <c r="B650" s="1"/>
      <c r="G650" s="2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</row>
    <row r="651" spans="2:18">
      <c r="B651" s="1"/>
      <c r="G651" s="2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</row>
    <row r="652" spans="2:18">
      <c r="B652" s="1"/>
      <c r="G652" s="2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</row>
    <row r="653" spans="2:18">
      <c r="B653" s="1"/>
      <c r="G653" s="2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</row>
    <row r="654" spans="2:18">
      <c r="B654" s="1"/>
      <c r="G654" s="2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</row>
    <row r="655" spans="2:18">
      <c r="B655" s="1"/>
      <c r="G655" s="2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</row>
    <row r="656" spans="2:18">
      <c r="B656" s="1"/>
      <c r="G656" s="2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</row>
    <row r="657" spans="2:18">
      <c r="B657" s="1"/>
      <c r="G657" s="2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</row>
    <row r="658" spans="2:18">
      <c r="B658" s="1"/>
      <c r="G658" s="2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</row>
    <row r="659" spans="2:18">
      <c r="B659" s="1"/>
      <c r="G659" s="2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</row>
    <row r="660" spans="2:18">
      <c r="B660" s="1"/>
      <c r="G660" s="2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</row>
    <row r="661" spans="2:18">
      <c r="B661" s="1"/>
      <c r="G661" s="2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</row>
    <row r="662" spans="2:18">
      <c r="B662" s="1"/>
      <c r="G662" s="2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</row>
    <row r="663" spans="2:18">
      <c r="B663" s="1"/>
      <c r="G663" s="2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</row>
    <row r="664" spans="2:18">
      <c r="B664" s="1"/>
      <c r="G664" s="2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</row>
    <row r="665" spans="2:18">
      <c r="B665" s="1"/>
      <c r="G665" s="2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</row>
    <row r="666" spans="2:18">
      <c r="B666" s="1"/>
      <c r="G666" s="2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</row>
    <row r="667" spans="2:18">
      <c r="B667" s="1"/>
      <c r="G667" s="2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</row>
    <row r="668" spans="2:18">
      <c r="B668" s="1"/>
      <c r="G668" s="2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</row>
    <row r="669" spans="2:18">
      <c r="B669" s="1"/>
      <c r="G669" s="2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</row>
    <row r="670" spans="2:18">
      <c r="B670" s="1"/>
      <c r="G670" s="2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</row>
    <row r="671" spans="2:18">
      <c r="B671" s="1"/>
      <c r="G671" s="2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</row>
    <row r="672" spans="2:18">
      <c r="B672" s="1"/>
      <c r="G672" s="2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</row>
    <row r="673" spans="2:18">
      <c r="B673" s="1"/>
      <c r="G673" s="2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</row>
    <row r="674" spans="2:18">
      <c r="B674" s="1"/>
      <c r="G674" s="2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</row>
    <row r="675" spans="2:18">
      <c r="B675" s="1"/>
      <c r="G675" s="2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</row>
    <row r="676" spans="2:18">
      <c r="B676" s="1"/>
      <c r="G676" s="2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</row>
    <row r="677" spans="2:18">
      <c r="B677" s="1"/>
      <c r="G677" s="2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</row>
    <row r="678" spans="2:18">
      <c r="B678" s="1"/>
      <c r="G678" s="2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</row>
    <row r="679" spans="2:18">
      <c r="B679" s="1"/>
      <c r="G679" s="2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</row>
    <row r="680" spans="2:18">
      <c r="B680" s="1"/>
      <c r="G680" s="2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</row>
    <row r="681" spans="2:18">
      <c r="B681" s="1"/>
      <c r="G681" s="2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</row>
    <row r="682" spans="2:18">
      <c r="B682" s="1"/>
      <c r="G682" s="2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</row>
    <row r="683" spans="2:18">
      <c r="B683" s="1"/>
      <c r="G683" s="2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</row>
    <row r="684" spans="2:18">
      <c r="B684" s="1"/>
      <c r="G684" s="2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</row>
    <row r="685" spans="2:18">
      <c r="B685" s="1"/>
      <c r="G685" s="2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</row>
    <row r="686" spans="2:18">
      <c r="B686" s="1"/>
      <c r="G686" s="2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</row>
    <row r="687" spans="2:18">
      <c r="B687" s="1"/>
      <c r="G687" s="2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</row>
    <row r="688" spans="2:18">
      <c r="B688" s="1"/>
      <c r="G688" s="2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</row>
    <row r="689" spans="2:18">
      <c r="B689" s="1"/>
      <c r="G689" s="2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</row>
    <row r="690" spans="2:18">
      <c r="B690" s="1"/>
      <c r="G690" s="2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</row>
    <row r="691" spans="2:18">
      <c r="B691" s="1"/>
      <c r="G691" s="2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</row>
    <row r="692" spans="2:18">
      <c r="B692" s="1"/>
      <c r="G692" s="2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</row>
    <row r="693" spans="2:18">
      <c r="B693" s="1"/>
      <c r="G693" s="2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</row>
    <row r="694" spans="2:18">
      <c r="B694" s="1"/>
      <c r="G694" s="2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</row>
    <row r="695" spans="2:18">
      <c r="B695" s="1"/>
      <c r="G695" s="2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</row>
    <row r="696" spans="2:18">
      <c r="B696" s="1"/>
      <c r="G696" s="2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</row>
    <row r="697" spans="2:18">
      <c r="B697" s="1"/>
      <c r="G697" s="2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</row>
    <row r="698" spans="2:18">
      <c r="B698" s="1"/>
      <c r="G698" s="2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</row>
    <row r="699" spans="2:18">
      <c r="B699" s="1"/>
      <c r="G699" s="2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</row>
    <row r="700" spans="2:18">
      <c r="B700" s="1"/>
      <c r="G700" s="2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</row>
    <row r="701" spans="2:18">
      <c r="B701" s="1"/>
      <c r="G701" s="2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</row>
    <row r="702" spans="2:18">
      <c r="B702" s="1"/>
      <c r="G702" s="2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</row>
    <row r="703" spans="2:18">
      <c r="B703" s="1"/>
      <c r="G703" s="2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</row>
    <row r="704" spans="2:18">
      <c r="B704" s="1"/>
      <c r="G704" s="2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</row>
    <row r="705" spans="2:18">
      <c r="B705" s="1"/>
      <c r="G705" s="2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</row>
    <row r="706" spans="2:18">
      <c r="B706" s="1"/>
      <c r="G706" s="2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</row>
    <row r="707" spans="2:18">
      <c r="B707" s="1"/>
      <c r="G707" s="2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</row>
    <row r="708" spans="2:18">
      <c r="B708" s="1"/>
      <c r="G708" s="2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</row>
    <row r="709" spans="2:18">
      <c r="B709" s="1"/>
      <c r="G709" s="2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</row>
    <row r="710" spans="2:18">
      <c r="B710" s="1"/>
      <c r="G710" s="2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</row>
    <row r="711" spans="2:18">
      <c r="B711" s="1"/>
      <c r="G711" s="2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</row>
    <row r="712" spans="2:18">
      <c r="B712" s="1"/>
      <c r="G712" s="2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</row>
    <row r="713" spans="2:18">
      <c r="B713" s="1"/>
      <c r="G713" s="2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</row>
    <row r="714" spans="2:18">
      <c r="B714" s="1"/>
      <c r="G714" s="2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</row>
    <row r="715" spans="2:18">
      <c r="B715" s="1"/>
      <c r="G715" s="2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</row>
    <row r="716" spans="2:18">
      <c r="B716" s="1"/>
      <c r="G716" s="2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</row>
    <row r="717" spans="2:18">
      <c r="B717" s="1"/>
      <c r="G717" s="2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</row>
    <row r="718" spans="2:18">
      <c r="B718" s="1"/>
      <c r="G718" s="2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</row>
    <row r="719" spans="2:18">
      <c r="B719" s="1"/>
      <c r="G719" s="2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</row>
    <row r="720" spans="2:18">
      <c r="B720" s="1"/>
      <c r="G720" s="2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</row>
    <row r="721" spans="2:18">
      <c r="B721" s="1"/>
      <c r="G721" s="2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</row>
    <row r="722" spans="2:18">
      <c r="B722" s="1"/>
      <c r="G722" s="2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</row>
    <row r="723" spans="2:18">
      <c r="B723" s="1"/>
      <c r="G723" s="2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</row>
    <row r="724" spans="2:18">
      <c r="B724" s="1"/>
      <c r="G724" s="2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</row>
    <row r="725" spans="2:18">
      <c r="B725" s="1"/>
      <c r="G725" s="2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</row>
    <row r="726" spans="2:18">
      <c r="B726" s="1"/>
      <c r="G726" s="2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</row>
    <row r="727" spans="2:18">
      <c r="B727" s="1"/>
      <c r="G727" s="2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</row>
    <row r="728" spans="2:18">
      <c r="B728" s="1"/>
      <c r="G728" s="2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</row>
    <row r="729" spans="2:18">
      <c r="B729" s="1"/>
      <c r="G729" s="2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</row>
    <row r="730" spans="2:18">
      <c r="B730" s="1"/>
      <c r="G730" s="2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</row>
    <row r="731" spans="2:18">
      <c r="B731" s="1"/>
      <c r="G731" s="2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</row>
    <row r="732" spans="2:18">
      <c r="B732" s="1"/>
      <c r="G732" s="2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</row>
    <row r="733" spans="2:18">
      <c r="B733" s="1"/>
      <c r="G733" s="2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</row>
    <row r="734" spans="2:18">
      <c r="B734" s="1"/>
      <c r="G734" s="2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</row>
    <row r="735" spans="2:18">
      <c r="B735" s="1"/>
      <c r="G735" s="2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</row>
    <row r="736" spans="2:18">
      <c r="B736" s="1"/>
      <c r="G736" s="2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</row>
    <row r="737" spans="2:18">
      <c r="B737" s="1"/>
      <c r="G737" s="2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</row>
    <row r="738" spans="2:18">
      <c r="B738" s="1"/>
      <c r="G738" s="2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</row>
    <row r="739" spans="2:18">
      <c r="B739" s="1"/>
      <c r="G739" s="2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</row>
    <row r="740" spans="2:18">
      <c r="B740" s="1"/>
      <c r="G740" s="2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</row>
    <row r="741" spans="2:18">
      <c r="B741" s="1"/>
      <c r="G741" s="2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</row>
    <row r="742" spans="2:18">
      <c r="B742" s="1"/>
      <c r="G742" s="2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</row>
    <row r="743" spans="2:18">
      <c r="B743" s="1"/>
      <c r="G743" s="2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</row>
    <row r="744" spans="2:18">
      <c r="B744" s="1"/>
      <c r="G744" s="2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</row>
    <row r="745" spans="2:18">
      <c r="B745" s="1"/>
      <c r="G745" s="2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</row>
    <row r="746" spans="2:18">
      <c r="B746" s="1"/>
      <c r="G746" s="2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</row>
    <row r="747" spans="2:18">
      <c r="B747" s="1"/>
      <c r="G747" s="2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</row>
    <row r="748" spans="2:18">
      <c r="B748" s="1"/>
      <c r="G748" s="2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</row>
    <row r="749" spans="2:18">
      <c r="B749" s="1"/>
      <c r="G749" s="2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</row>
    <row r="750" spans="2:18">
      <c r="B750" s="1"/>
      <c r="G750" s="2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</row>
    <row r="751" spans="2:18">
      <c r="B751" s="1"/>
      <c r="G751" s="2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</row>
    <row r="752" spans="2:18">
      <c r="B752" s="1"/>
      <c r="G752" s="2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</row>
    <row r="753" spans="2:18">
      <c r="B753" s="1"/>
      <c r="G753" s="2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</row>
    <row r="754" spans="2:18">
      <c r="B754" s="1"/>
      <c r="G754" s="2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</row>
    <row r="755" spans="2:18">
      <c r="B755" s="1"/>
      <c r="G755" s="2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</row>
    <row r="756" spans="2:18">
      <c r="B756" s="1"/>
      <c r="G756" s="2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</row>
    <row r="757" spans="2:18">
      <c r="B757" s="1"/>
      <c r="G757" s="2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</row>
    <row r="758" spans="2:18">
      <c r="B758" s="1"/>
      <c r="G758" s="2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</row>
    <row r="759" spans="2:18">
      <c r="B759" s="1"/>
      <c r="G759" s="2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</row>
    <row r="760" spans="2:18">
      <c r="B760" s="1"/>
      <c r="G760" s="2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</row>
    <row r="761" spans="2:18">
      <c r="B761" s="1"/>
      <c r="G761" s="2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</row>
    <row r="762" spans="2:18">
      <c r="B762" s="1"/>
      <c r="G762" s="2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</row>
    <row r="763" spans="2:18">
      <c r="B763" s="1"/>
      <c r="G763" s="2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</row>
    <row r="764" spans="2:18">
      <c r="B764" s="1"/>
      <c r="G764" s="2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</row>
    <row r="765" spans="2:18">
      <c r="B765" s="1"/>
      <c r="G765" s="2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</row>
    <row r="766" spans="2:18">
      <c r="B766" s="1"/>
      <c r="G766" s="2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</row>
    <row r="767" spans="2:18">
      <c r="B767" s="1"/>
      <c r="G767" s="2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</row>
    <row r="768" spans="2:18">
      <c r="B768" s="1"/>
      <c r="G768" s="2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</row>
    <row r="769" spans="2:18">
      <c r="B769" s="1"/>
      <c r="G769" s="2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</row>
    <row r="770" spans="2:18">
      <c r="B770" s="1"/>
      <c r="G770" s="2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</row>
    <row r="771" spans="2:18">
      <c r="B771" s="1"/>
      <c r="G771" s="2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</row>
    <row r="772" spans="2:18">
      <c r="B772" s="1"/>
      <c r="G772" s="2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</row>
    <row r="773" spans="2:18">
      <c r="B773" s="1"/>
      <c r="G773" s="2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</row>
    <row r="774" spans="2:18">
      <c r="B774" s="1"/>
      <c r="G774" s="2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</row>
    <row r="775" spans="2:18">
      <c r="B775" s="1"/>
      <c r="G775" s="2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</row>
    <row r="776" spans="2:18">
      <c r="B776" s="1"/>
      <c r="G776" s="2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</row>
    <row r="777" spans="2:18">
      <c r="B777" s="1"/>
      <c r="G777" s="2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</row>
    <row r="778" spans="2:18">
      <c r="B778" s="1"/>
      <c r="G778" s="2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</row>
    <row r="779" spans="2:18">
      <c r="B779" s="1"/>
      <c r="G779" s="2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</row>
    <row r="780" spans="2:18">
      <c r="B780" s="1"/>
      <c r="G780" s="2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</row>
    <row r="781" spans="2:18">
      <c r="B781" s="1"/>
      <c r="G781" s="2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</row>
    <row r="782" spans="2:18">
      <c r="B782" s="1"/>
      <c r="G782" s="2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</row>
    <row r="783" spans="2:18">
      <c r="B783" s="1"/>
      <c r="G783" s="2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</row>
    <row r="784" spans="2:18">
      <c r="B784" s="1"/>
      <c r="G784" s="2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</row>
    <row r="785" spans="2:18">
      <c r="B785" s="1"/>
      <c r="G785" s="2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</row>
    <row r="786" spans="2:18">
      <c r="B786" s="1"/>
      <c r="G786" s="2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</row>
    <row r="787" spans="2:18">
      <c r="B787" s="1"/>
      <c r="G787" s="2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</row>
    <row r="788" spans="2:18">
      <c r="B788" s="1"/>
      <c r="G788" s="2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</row>
    <row r="789" spans="2:18">
      <c r="B789" s="1"/>
      <c r="G789" s="2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</row>
    <row r="790" spans="2:18">
      <c r="B790" s="1"/>
      <c r="G790" s="2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</row>
    <row r="791" spans="2:18">
      <c r="B791" s="1"/>
      <c r="G791" s="2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</row>
    <row r="792" spans="2:18">
      <c r="B792" s="1"/>
      <c r="G792" s="2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</row>
    <row r="793" spans="2:18">
      <c r="B793" s="1"/>
      <c r="G793" s="2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</row>
    <row r="794" spans="2:18">
      <c r="B794" s="1"/>
      <c r="G794" s="2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</row>
    <row r="795" spans="2:18">
      <c r="B795" s="1"/>
      <c r="G795" s="2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</row>
    <row r="796" spans="2:18">
      <c r="B796" s="1"/>
      <c r="G796" s="2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</row>
    <row r="797" spans="2:18">
      <c r="B797" s="1"/>
      <c r="G797" s="2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</row>
    <row r="798" spans="2:18">
      <c r="B798" s="1"/>
      <c r="G798" s="2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</row>
    <row r="799" spans="2:18">
      <c r="B799" s="1"/>
      <c r="G799" s="2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</row>
    <row r="800" spans="2:18">
      <c r="B800" s="1"/>
      <c r="G800" s="2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</row>
    <row r="801" spans="2:18">
      <c r="B801" s="1"/>
      <c r="G801" s="2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</row>
    <row r="802" spans="2:18">
      <c r="B802" s="1"/>
      <c r="G802" s="2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</row>
    <row r="803" spans="2:18">
      <c r="B803" s="1"/>
      <c r="G803" s="2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</row>
    <row r="804" spans="2:18">
      <c r="B804" s="1"/>
      <c r="G804" s="2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</row>
    <row r="805" spans="2:18">
      <c r="B805" s="1"/>
      <c r="G805" s="2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</row>
    <row r="806" spans="2:18">
      <c r="B806" s="1"/>
      <c r="G806" s="2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</row>
    <row r="807" spans="2:18">
      <c r="B807" s="1"/>
      <c r="G807" s="2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</row>
    <row r="808" spans="2:18">
      <c r="B808" s="1"/>
      <c r="G808" s="2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</row>
    <row r="809" spans="2:18">
      <c r="B809" s="1"/>
      <c r="G809" s="2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</row>
    <row r="810" spans="2:18">
      <c r="B810" s="1"/>
      <c r="G810" s="2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</row>
    <row r="811" spans="2:18">
      <c r="B811" s="1"/>
      <c r="G811" s="2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</row>
    <row r="812" spans="2:18">
      <c r="B812" s="1"/>
      <c r="G812" s="2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</row>
    <row r="813" spans="2:18">
      <c r="B813" s="1"/>
      <c r="G813" s="2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</row>
    <row r="814" spans="2:18">
      <c r="B814" s="1"/>
      <c r="G814" s="2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</row>
    <row r="815" spans="2:18">
      <c r="B815" s="1"/>
      <c r="G815" s="2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</row>
    <row r="816" spans="2:18">
      <c r="B816" s="1"/>
      <c r="G816" s="2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</row>
    <row r="817" spans="2:18">
      <c r="B817" s="1"/>
      <c r="G817" s="2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</row>
    <row r="818" spans="2:18">
      <c r="B818" s="1"/>
      <c r="G818" s="2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</row>
    <row r="819" spans="2:18">
      <c r="B819" s="1"/>
      <c r="G819" s="2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</row>
    <row r="820" spans="2:18">
      <c r="B820" s="1"/>
      <c r="G820" s="2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</row>
    <row r="821" spans="2:18">
      <c r="B821" s="1"/>
      <c r="G821" s="2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</row>
    <row r="822" spans="2:18">
      <c r="B822" s="1"/>
      <c r="G822" s="2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</row>
    <row r="823" spans="2:18">
      <c r="B823" s="1"/>
      <c r="G823" s="2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</row>
    <row r="824" spans="2:18">
      <c r="B824" s="1"/>
      <c r="G824" s="2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</row>
    <row r="825" spans="2:18">
      <c r="B825" s="1"/>
      <c r="G825" s="2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</row>
    <row r="826" spans="2:18">
      <c r="B826" s="1"/>
      <c r="G826" s="2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</row>
    <row r="827" spans="2:18">
      <c r="B827" s="1"/>
      <c r="G827" s="2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</row>
    <row r="828" spans="2:18">
      <c r="B828" s="1"/>
      <c r="G828" s="2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</row>
    <row r="829" spans="2:18">
      <c r="B829" s="1"/>
      <c r="G829" s="2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</row>
    <row r="830" spans="2:18">
      <c r="B830" s="1"/>
      <c r="G830" s="2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</row>
    <row r="831" spans="2:18">
      <c r="B831" s="1"/>
      <c r="G831" s="2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</row>
    <row r="832" spans="2:18">
      <c r="B832" s="1"/>
      <c r="G832" s="2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</row>
    <row r="833" spans="2:18">
      <c r="B833" s="1"/>
      <c r="G833" s="2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</row>
    <row r="834" spans="2:18">
      <c r="B834" s="1"/>
      <c r="G834" s="2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</row>
    <row r="835" spans="2:18">
      <c r="B835" s="1"/>
      <c r="G835" s="2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</row>
    <row r="836" spans="2:18">
      <c r="B836" s="1"/>
      <c r="G836" s="2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</row>
    <row r="837" spans="2:18">
      <c r="B837" s="1"/>
      <c r="G837" s="2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</row>
    <row r="838" spans="2:18">
      <c r="B838" s="1"/>
      <c r="G838" s="2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</row>
    <row r="839" spans="2:18">
      <c r="B839" s="1"/>
      <c r="G839" s="2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</row>
    <row r="840" spans="2:18">
      <c r="B840" s="1"/>
      <c r="G840" s="2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</row>
    <row r="841" spans="2:18">
      <c r="B841" s="1"/>
      <c r="G841" s="2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</row>
    <row r="842" spans="2:18">
      <c r="B842" s="1"/>
      <c r="G842" s="2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</row>
    <row r="843" spans="2:18">
      <c r="B843" s="1"/>
      <c r="G843" s="2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</row>
    <row r="844" spans="2:18">
      <c r="B844" s="1"/>
      <c r="G844" s="2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</row>
    <row r="845" spans="2:18">
      <c r="B845" s="1"/>
      <c r="G845" s="2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</row>
    <row r="846" spans="2:18">
      <c r="B846" s="1"/>
      <c r="G846" s="2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</row>
    <row r="847" spans="2:18">
      <c r="B847" s="1"/>
      <c r="G847" s="2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</row>
    <row r="848" spans="2:18">
      <c r="B848" s="1"/>
      <c r="G848" s="2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</row>
    <row r="849" spans="2:18">
      <c r="B849" s="1"/>
      <c r="G849" s="2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</row>
    <row r="850" spans="2:18">
      <c r="B850" s="1"/>
      <c r="G850" s="2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</row>
    <row r="851" spans="2:18">
      <c r="B851" s="1"/>
      <c r="G851" s="2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</row>
    <row r="852" spans="2:18">
      <c r="B852" s="1"/>
      <c r="G852" s="2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</row>
    <row r="853" spans="2:18">
      <c r="B853" s="1"/>
      <c r="G853" s="2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</row>
    <row r="854" spans="2:18">
      <c r="B854" s="1"/>
      <c r="G854" s="2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</row>
    <row r="855" spans="2:18">
      <c r="B855" s="1"/>
      <c r="G855" s="2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</row>
    <row r="856" spans="2:18">
      <c r="B856" s="1"/>
      <c r="G856" s="2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</row>
    <row r="857" spans="2:18">
      <c r="B857" s="1"/>
      <c r="G857" s="2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</row>
    <row r="858" spans="2:18">
      <c r="B858" s="1"/>
      <c r="G858" s="2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</row>
    <row r="859" spans="2:18">
      <c r="B859" s="1"/>
      <c r="G859" s="2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</row>
    <row r="860" spans="2:18">
      <c r="B860" s="1"/>
      <c r="G860" s="2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</row>
    <row r="861" spans="2:18">
      <c r="B861" s="1"/>
      <c r="G861" s="2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</row>
    <row r="862" spans="2:18">
      <c r="B862" s="1"/>
      <c r="G862" s="2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</row>
    <row r="863" spans="2:18">
      <c r="B863" s="1"/>
      <c r="G863" s="2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</row>
    <row r="864" spans="2:18">
      <c r="B864" s="1"/>
      <c r="G864" s="2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</row>
    <row r="865" spans="2:18">
      <c r="B865" s="1"/>
      <c r="G865" s="2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</row>
    <row r="866" spans="2:18">
      <c r="B866" s="1"/>
      <c r="G866" s="2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</row>
    <row r="867" spans="2:18">
      <c r="B867" s="1"/>
      <c r="G867" s="2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</row>
    <row r="868" spans="2:18">
      <c r="B868" s="1"/>
      <c r="G868" s="2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</row>
    <row r="869" spans="2:18">
      <c r="B869" s="1"/>
      <c r="G869" s="2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</row>
    <row r="870" spans="2:18">
      <c r="B870" s="1"/>
      <c r="G870" s="2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</row>
    <row r="871" spans="2:18">
      <c r="B871" s="1"/>
      <c r="G871" s="2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</row>
    <row r="872" spans="2:18">
      <c r="B872" s="1"/>
      <c r="G872" s="2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</row>
    <row r="873" spans="2:18">
      <c r="B873" s="1"/>
      <c r="G873" s="2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</row>
    <row r="874" spans="2:18">
      <c r="B874" s="1"/>
      <c r="G874" s="2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</row>
    <row r="875" spans="2:18">
      <c r="B875" s="1"/>
      <c r="G875" s="2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</row>
    <row r="876" spans="2:18">
      <c r="B876" s="1"/>
      <c r="G876" s="2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</row>
    <row r="877" spans="2:18">
      <c r="B877" s="1"/>
      <c r="G877" s="2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</row>
    <row r="878" spans="2:18">
      <c r="B878" s="1"/>
      <c r="G878" s="2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</row>
    <row r="879" spans="2:18">
      <c r="B879" s="1"/>
      <c r="G879" s="2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</row>
    <row r="880" spans="2:18">
      <c r="B880" s="1"/>
      <c r="G880" s="2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</row>
    <row r="881" spans="2:18">
      <c r="B881" s="1"/>
      <c r="G881" s="2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</row>
    <row r="882" spans="2:18">
      <c r="B882" s="1"/>
      <c r="G882" s="2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</row>
    <row r="883" spans="2:18">
      <c r="B883" s="1"/>
      <c r="G883" s="2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</row>
    <row r="884" spans="2:18">
      <c r="B884" s="1"/>
      <c r="G884" s="2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</row>
    <row r="885" spans="2:18">
      <c r="B885" s="1"/>
      <c r="G885" s="2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</row>
    <row r="886" spans="2:18">
      <c r="B886" s="1"/>
      <c r="G886" s="2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</row>
    <row r="887" spans="2:18">
      <c r="B887" s="1"/>
      <c r="G887" s="2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</row>
    <row r="888" spans="2:18">
      <c r="B888" s="1"/>
      <c r="G888" s="2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</row>
    <row r="889" spans="2:18">
      <c r="B889" s="1"/>
      <c r="G889" s="2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</row>
    <row r="890" spans="2:18">
      <c r="B890" s="1"/>
      <c r="G890" s="2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</row>
    <row r="891" spans="2:18">
      <c r="B891" s="1"/>
      <c r="G891" s="2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</row>
    <row r="892" spans="2:18">
      <c r="B892" s="1"/>
      <c r="G892" s="2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</row>
    <row r="893" spans="2:18">
      <c r="B893" s="1"/>
      <c r="G893" s="2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</row>
    <row r="894" spans="2:18">
      <c r="B894" s="1"/>
      <c r="G894" s="2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</row>
    <row r="895" spans="2:18">
      <c r="B895" s="1"/>
      <c r="G895" s="2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</row>
    <row r="896" spans="2:18">
      <c r="B896" s="1"/>
      <c r="G896" s="2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</row>
    <row r="897" spans="2:18">
      <c r="B897" s="1"/>
      <c r="G897" s="2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</row>
    <row r="898" spans="2:18">
      <c r="B898" s="1"/>
      <c r="G898" s="2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</row>
    <row r="899" spans="2:18">
      <c r="B899" s="1"/>
      <c r="G899" s="2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</row>
    <row r="900" spans="2:18">
      <c r="B900" s="1"/>
      <c r="G900" s="2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</row>
    <row r="901" spans="2:18">
      <c r="B901" s="1"/>
      <c r="G901" s="2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</row>
    <row r="902" spans="2:18">
      <c r="B902" s="1"/>
      <c r="G902" s="2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</row>
    <row r="903" spans="2:18">
      <c r="B903" s="1"/>
      <c r="G903" s="2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</row>
    <row r="904" spans="2:18">
      <c r="B904" s="1"/>
      <c r="G904" s="2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</row>
    <row r="905" spans="2:18">
      <c r="B905" s="1"/>
      <c r="G905" s="2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</row>
    <row r="906" spans="2:18">
      <c r="B906" s="1"/>
      <c r="G906" s="2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</row>
    <row r="907" spans="2:18">
      <c r="B907" s="1"/>
      <c r="G907" s="2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</row>
    <row r="908" spans="2:18">
      <c r="B908" s="1"/>
      <c r="G908" s="2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</row>
    <row r="909" spans="2:18">
      <c r="B909" s="1"/>
      <c r="G909" s="2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</row>
    <row r="910" spans="2:18">
      <c r="B910" s="1"/>
      <c r="G910" s="2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</row>
    <row r="911" spans="2:18">
      <c r="B911" s="1"/>
      <c r="G911" s="2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</row>
    <row r="912" spans="2:18">
      <c r="B912" s="1"/>
      <c r="G912" s="2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</row>
    <row r="913" spans="2:18">
      <c r="B913" s="1"/>
      <c r="G913" s="2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</row>
    <row r="914" spans="2:18">
      <c r="B914" s="1"/>
      <c r="G914" s="2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</row>
    <row r="915" spans="2:18">
      <c r="B915" s="1"/>
      <c r="G915" s="2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</row>
    <row r="916" spans="2:18">
      <c r="B916" s="1"/>
      <c r="G916" s="2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</row>
    <row r="917" spans="2:18">
      <c r="B917" s="1"/>
      <c r="G917" s="2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</row>
    <row r="918" spans="2:18">
      <c r="B918" s="1"/>
      <c r="G918" s="2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</row>
    <row r="919" spans="2:18">
      <c r="B919" s="1"/>
      <c r="G919" s="2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</row>
    <row r="920" spans="2:18">
      <c r="B920" s="1"/>
      <c r="G920" s="2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</row>
    <row r="921" spans="2:18">
      <c r="B921" s="1"/>
      <c r="G921" s="2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</row>
    <row r="922" spans="2:18">
      <c r="B922" s="1"/>
      <c r="G922" s="2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</row>
    <row r="923" spans="2:18">
      <c r="B923" s="1"/>
      <c r="G923" s="2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</row>
    <row r="924" spans="2:18">
      <c r="B924" s="1"/>
      <c r="G924" s="2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</row>
    <row r="925" spans="2:18">
      <c r="B925" s="1"/>
      <c r="G925" s="2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</row>
    <row r="926" spans="2:18">
      <c r="B926" s="1"/>
      <c r="G926" s="2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</row>
    <row r="927" spans="2:18">
      <c r="B927" s="1"/>
      <c r="G927" s="2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</row>
    <row r="928" spans="2:18">
      <c r="B928" s="1"/>
      <c r="G928" s="2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</row>
    <row r="929" spans="2:18">
      <c r="B929" s="1"/>
      <c r="G929" s="2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</row>
    <row r="930" spans="2:18">
      <c r="B930" s="1"/>
      <c r="G930" s="2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</row>
    <row r="931" spans="2:18">
      <c r="B931" s="1"/>
      <c r="G931" s="2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</row>
    <row r="932" spans="2:18">
      <c r="B932" s="1"/>
      <c r="G932" s="2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</row>
    <row r="933" spans="2:18">
      <c r="B933" s="1"/>
      <c r="G933" s="2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</row>
    <row r="934" spans="2:18">
      <c r="B934" s="1"/>
      <c r="G934" s="2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</row>
    <row r="935" spans="2:18">
      <c r="B935" s="1"/>
      <c r="G935" s="2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</row>
    <row r="936" spans="2:18">
      <c r="B936" s="1"/>
      <c r="G936" s="2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</row>
    <row r="937" spans="2:18">
      <c r="B937" s="1"/>
      <c r="G937" s="2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</row>
    <row r="938" spans="2:18">
      <c r="B938" s="1"/>
      <c r="G938" s="2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</row>
    <row r="939" spans="2:18">
      <c r="B939" s="1"/>
      <c r="G939" s="2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</row>
    <row r="940" spans="2:18">
      <c r="B940" s="1"/>
      <c r="G940" s="2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</row>
    <row r="941" spans="2:18">
      <c r="B941" s="1"/>
      <c r="G941" s="2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</row>
    <row r="942" spans="2:18">
      <c r="B942" s="1"/>
      <c r="G942" s="2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</row>
    <row r="943" spans="2:18">
      <c r="B943" s="1"/>
      <c r="G943" s="2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</row>
    <row r="944" spans="2:18">
      <c r="B944" s="1"/>
      <c r="G944" s="2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</row>
    <row r="945" spans="2:18">
      <c r="B945" s="1"/>
      <c r="G945" s="2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</row>
    <row r="946" spans="2:18">
      <c r="B946" s="1"/>
      <c r="G946" s="2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</row>
    <row r="947" spans="2:18">
      <c r="B947" s="1"/>
      <c r="G947" s="2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</row>
    <row r="948" spans="2:18">
      <c r="B948" s="1"/>
      <c r="G948" s="2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</row>
    <row r="949" spans="2:18">
      <c r="B949" s="1"/>
      <c r="G949" s="2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</row>
    <row r="950" spans="2:18">
      <c r="B950" s="1"/>
      <c r="G950" s="2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</row>
    <row r="951" spans="2:18">
      <c r="B951" s="1"/>
      <c r="G951" s="2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</row>
    <row r="952" spans="2:18">
      <c r="B952" s="1"/>
      <c r="G952" s="2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</row>
    <row r="953" spans="2:18">
      <c r="B953" s="1"/>
      <c r="G953" s="2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</row>
    <row r="954" spans="2:18">
      <c r="B954" s="1"/>
      <c r="G954" s="2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</row>
    <row r="955" spans="2:18">
      <c r="B955" s="1"/>
      <c r="G955" s="2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</row>
    <row r="956" spans="2:18">
      <c r="B956" s="1"/>
      <c r="G956" s="2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</row>
    <row r="957" spans="2:18">
      <c r="B957" s="1"/>
      <c r="G957" s="2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</row>
    <row r="958" spans="2:18">
      <c r="B958" s="1"/>
      <c r="G958" s="2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</row>
    <row r="959" spans="2:18">
      <c r="B959" s="1"/>
      <c r="G959" s="2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</row>
    <row r="960" spans="2:18">
      <c r="B960" s="1"/>
      <c r="G960" s="2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</row>
    <row r="961" spans="2:18">
      <c r="B961" s="1"/>
      <c r="G961" s="2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</row>
    <row r="962" spans="2:18">
      <c r="B962" s="1"/>
      <c r="G962" s="2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</row>
    <row r="963" spans="2:18">
      <c r="B963" s="1"/>
      <c r="G963" s="2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</row>
    <row r="964" spans="2:18">
      <c r="B964" s="1"/>
      <c r="G964" s="2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</row>
    <row r="965" spans="2:18">
      <c r="B965" s="1"/>
      <c r="G965" s="2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</row>
    <row r="966" spans="2:18">
      <c r="B966" s="1"/>
      <c r="G966" s="2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</row>
    <row r="967" spans="2:18">
      <c r="B967" s="1"/>
      <c r="G967" s="2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</row>
    <row r="968" spans="2:18">
      <c r="B968" s="1"/>
      <c r="G968" s="2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</row>
    <row r="969" spans="2:18">
      <c r="B969" s="1"/>
      <c r="G969" s="2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</row>
    <row r="970" spans="2:18">
      <c r="B970" s="1"/>
      <c r="G970" s="2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</row>
    <row r="971" spans="2:18">
      <c r="B971" s="1"/>
      <c r="G971" s="2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</row>
    <row r="972" spans="2:18">
      <c r="B972" s="1"/>
      <c r="G972" s="2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</row>
    <row r="973" spans="2:18">
      <c r="B973" s="1"/>
      <c r="G973" s="2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</row>
    <row r="974" spans="2:18">
      <c r="B974" s="1"/>
      <c r="G974" s="2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</row>
    <row r="975" spans="2:18">
      <c r="B975" s="1"/>
      <c r="G975" s="2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</row>
    <row r="976" spans="2:18">
      <c r="B976" s="1"/>
      <c r="G976" s="2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</row>
    <row r="977" spans="2:18">
      <c r="B977" s="1"/>
      <c r="G977" s="2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</row>
    <row r="978" spans="2:18">
      <c r="B978" s="1"/>
      <c r="G978" s="2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</row>
    <row r="979" spans="2:18">
      <c r="B979" s="1"/>
      <c r="G979" s="2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</row>
    <row r="980" spans="2:18">
      <c r="B980" s="1"/>
      <c r="G980" s="2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</row>
    <row r="981" spans="2:18">
      <c r="B981" s="1"/>
      <c r="G981" s="2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</row>
    <row r="982" spans="2:18">
      <c r="B982" s="1"/>
      <c r="G982" s="2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</row>
    <row r="983" spans="2:18">
      <c r="B983" s="1"/>
      <c r="G983" s="2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</row>
    <row r="984" spans="2:18">
      <c r="B984" s="1"/>
      <c r="G984" s="2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</row>
    <row r="985" spans="2:18">
      <c r="B985" s="1"/>
      <c r="G985" s="2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</row>
    <row r="986" spans="2:18">
      <c r="B986" s="1"/>
      <c r="G986" s="2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</row>
    <row r="987" spans="2:18">
      <c r="B987" s="1"/>
      <c r="G987" s="2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</row>
    <row r="988" spans="2:18">
      <c r="B988" s="1"/>
      <c r="G988" s="2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</row>
    <row r="989" spans="2:18">
      <c r="B989" s="1"/>
      <c r="G989" s="2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</row>
    <row r="990" spans="2:18">
      <c r="B990" s="1"/>
      <c r="G990" s="2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</row>
    <row r="991" spans="2:18">
      <c r="B991" s="1"/>
      <c r="G991" s="2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</row>
    <row r="992" spans="2:18">
      <c r="B992" s="1"/>
      <c r="G992" s="2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</row>
    <row r="993" spans="2:18">
      <c r="B993" s="1"/>
      <c r="G993" s="2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</row>
    <row r="994" spans="2:18">
      <c r="B994" s="1"/>
      <c r="G994" s="2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</row>
    <row r="995" spans="2:18">
      <c r="B995" s="1"/>
      <c r="G995" s="2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</row>
    <row r="996" spans="2:18">
      <c r="B996" s="1"/>
      <c r="G996" s="2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</row>
    <row r="997" spans="2:18">
      <c r="B997" s="1"/>
      <c r="G997" s="2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</row>
    <row r="998" spans="2:18">
      <c r="B998" s="1"/>
      <c r="G998" s="2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</row>
    <row r="999" spans="2:18">
      <c r="B999" s="1"/>
      <c r="G999" s="2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</row>
    <row r="1000" spans="2:18">
      <c r="B1000" s="1"/>
      <c r="G1000" s="2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</row>
  </sheetData>
  <pageMargins left="0.7" right="0.7" top="0.75" bottom="0.57999999999999996" header="0.3" footer="0.3"/>
  <pageSetup paperSize="66" orientation="landscape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B3" sqref="B3"/>
    </sheetView>
  </sheetViews>
  <sheetFormatPr defaultColWidth="15.140625" defaultRowHeight="15" customHeight="1"/>
  <cols>
    <col min="1" max="1" width="3.42578125" customWidth="1"/>
    <col min="2" max="2" width="8.5703125" bestFit="1" customWidth="1"/>
    <col min="3" max="3" width="5.42578125" customWidth="1"/>
    <col min="4" max="8" width="11.28515625" customWidth="1"/>
    <col min="9" max="11" width="12.42578125" customWidth="1"/>
    <col min="12" max="12" width="12.28515625" customWidth="1"/>
    <col min="13" max="13" width="14.28515625" customWidth="1"/>
    <col min="14" max="14" width="8.7109375" customWidth="1"/>
    <col min="16" max="17" width="14.85546875" customWidth="1"/>
    <col min="18" max="18" width="14.42578125" customWidth="1"/>
    <col min="19" max="19" width="16.7109375" customWidth="1"/>
  </cols>
  <sheetData>
    <row r="1" spans="1:18">
      <c r="A1" s="3" t="s">
        <v>17</v>
      </c>
      <c r="B1" t="s">
        <v>18</v>
      </c>
      <c r="C1" t="s">
        <v>7</v>
      </c>
      <c r="D1" t="s">
        <v>8</v>
      </c>
      <c r="E1" t="s">
        <v>9</v>
      </c>
      <c r="F1" t="s">
        <v>10</v>
      </c>
      <c r="G1" t="s">
        <v>19</v>
      </c>
      <c r="H1" t="s">
        <v>20</v>
      </c>
      <c r="I1" t="s">
        <v>21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>
      <c r="A2" s="3">
        <v>17</v>
      </c>
      <c r="B2">
        <v>17</v>
      </c>
      <c r="C2">
        <v>3.1473088928671129</v>
      </c>
      <c r="D2">
        <v>3.0526360955484413</v>
      </c>
      <c r="E2">
        <v>2.9261113235150131</v>
      </c>
      <c r="F2">
        <v>0.19748770280061392</v>
      </c>
      <c r="G2">
        <v>9.3235440147311817</v>
      </c>
      <c r="H2">
        <v>0.18513581722747724</v>
      </c>
      <c r="I2">
        <v>0.17956682914990832</v>
      </c>
      <c r="J2">
        <v>0.17212419550088312</v>
      </c>
      <c r="K2" s="3">
        <v>1.161692369415376E-2</v>
      </c>
      <c r="L2">
        <v>0.54844376557242247</v>
      </c>
      <c r="M2">
        <v>1</v>
      </c>
      <c r="N2">
        <v>3.1473088928671129</v>
      </c>
      <c r="O2">
        <v>3.0526360955484413</v>
      </c>
      <c r="P2">
        <v>2.9261113235150131</v>
      </c>
      <c r="Q2">
        <v>0.19748770280061392</v>
      </c>
      <c r="R2">
        <v>9.3235440147311817</v>
      </c>
    </row>
    <row r="3" spans="1:18">
      <c r="A3" s="3">
        <v>25</v>
      </c>
      <c r="B3">
        <v>16</v>
      </c>
      <c r="C3">
        <v>2.1558676122845801</v>
      </c>
      <c r="D3">
        <v>2.2934866722048604</v>
      </c>
      <c r="E3">
        <v>2.237128674985565</v>
      </c>
      <c r="F3">
        <v>0.20613093345817782</v>
      </c>
      <c r="G3">
        <v>6.8926138929331842</v>
      </c>
      <c r="H3">
        <v>0.13474172576778626</v>
      </c>
      <c r="I3">
        <v>0.14334291701280377</v>
      </c>
      <c r="J3">
        <v>0.13982054218659781</v>
      </c>
      <c r="K3">
        <v>1.2883183341136114E-2</v>
      </c>
      <c r="L3">
        <v>0.43078836830832401</v>
      </c>
      <c r="M3">
        <v>1</v>
      </c>
      <c r="N3">
        <v>2.1558676122845801</v>
      </c>
      <c r="O3">
        <v>2.2934866722048604</v>
      </c>
      <c r="P3">
        <v>2.237128674985565</v>
      </c>
      <c r="Q3">
        <v>0.20613093345817782</v>
      </c>
      <c r="R3">
        <v>6.8926138929331842</v>
      </c>
    </row>
    <row r="4" spans="1:18">
      <c r="A4" s="3">
        <v>31</v>
      </c>
      <c r="B4">
        <v>15</v>
      </c>
      <c r="C4">
        <v>2.5731799934465376</v>
      </c>
      <c r="D4">
        <v>2.4766130707460383</v>
      </c>
      <c r="E4">
        <v>2.2994803463569133</v>
      </c>
      <c r="F4">
        <v>0.75240533082048855</v>
      </c>
      <c r="G4">
        <v>8.1016787413699785</v>
      </c>
      <c r="H4">
        <v>0.17154533289643584</v>
      </c>
      <c r="I4">
        <v>0.16510753804973588</v>
      </c>
      <c r="J4">
        <v>0.15329868975712754</v>
      </c>
      <c r="K4">
        <v>5.0160355388032568E-2</v>
      </c>
      <c r="L4">
        <v>0.54011191609133191</v>
      </c>
      <c r="M4">
        <v>1</v>
      </c>
      <c r="N4">
        <v>2.5731799934465376</v>
      </c>
      <c r="O4">
        <v>2.4766130707460383</v>
      </c>
      <c r="P4">
        <v>2.2994803463569133</v>
      </c>
      <c r="Q4">
        <v>0.75240533082048855</v>
      </c>
      <c r="R4">
        <v>8.1016787413699785</v>
      </c>
    </row>
    <row r="5" spans="1:18">
      <c r="A5" s="3">
        <v>5</v>
      </c>
      <c r="B5">
        <v>14</v>
      </c>
      <c r="C5">
        <v>1.7576098346995679</v>
      </c>
      <c r="D5">
        <v>1.7848226391228939</v>
      </c>
      <c r="E5">
        <v>1.7700586708861432</v>
      </c>
      <c r="F5">
        <v>1.2334645265554856</v>
      </c>
      <c r="G5">
        <v>6.5459556712640907</v>
      </c>
      <c r="H5">
        <v>0.12554355962139771</v>
      </c>
      <c r="I5">
        <v>0.127487331365921</v>
      </c>
      <c r="J5">
        <v>0.1264327622061531</v>
      </c>
      <c r="K5">
        <v>8.8104609039677539E-2</v>
      </c>
      <c r="L5">
        <v>0.46756826223314935</v>
      </c>
      <c r="M5">
        <v>3</v>
      </c>
      <c r="N5">
        <v>0.585869944899856</v>
      </c>
      <c r="O5">
        <v>0.59494087970763132</v>
      </c>
      <c r="P5">
        <v>0.59001955696204778</v>
      </c>
      <c r="Q5">
        <v>0.41115484218516185</v>
      </c>
      <c r="R5">
        <v>2.1819852237546971</v>
      </c>
    </row>
    <row r="6" spans="1:18">
      <c r="A6" s="3">
        <v>13</v>
      </c>
      <c r="B6">
        <v>14</v>
      </c>
      <c r="C6">
        <v>2.6676654346019482</v>
      </c>
      <c r="D6">
        <v>2.5006046847539518</v>
      </c>
      <c r="E6">
        <v>2.3120062164330473</v>
      </c>
      <c r="F6">
        <v>0.4443261200684695</v>
      </c>
      <c r="G6">
        <v>7.924602455857416</v>
      </c>
      <c r="H6">
        <v>0.19054753104299629</v>
      </c>
      <c r="I6">
        <v>0.17861462033956799</v>
      </c>
      <c r="J6">
        <v>0.16514330117378909</v>
      </c>
      <c r="K6">
        <v>3.1737580004890679E-2</v>
      </c>
      <c r="L6">
        <v>0.566043032561244</v>
      </c>
      <c r="M6">
        <v>2</v>
      </c>
      <c r="N6">
        <v>1.3338327173009741</v>
      </c>
      <c r="O6">
        <v>1.2503023423769759</v>
      </c>
      <c r="P6">
        <v>1.1560031082165236</v>
      </c>
      <c r="Q6">
        <v>0.22216306003423475</v>
      </c>
      <c r="R6">
        <v>3.962301227928708</v>
      </c>
    </row>
    <row r="7" spans="1:18">
      <c r="A7" s="3">
        <v>16</v>
      </c>
      <c r="B7">
        <v>14</v>
      </c>
      <c r="C7">
        <v>2.6804768223483411</v>
      </c>
      <c r="D7">
        <v>2.4572030422255611</v>
      </c>
      <c r="E7">
        <v>2.2590297050253314</v>
      </c>
      <c r="F7">
        <v>0.19748770280061392</v>
      </c>
      <c r="G7">
        <v>7.5941972723998479</v>
      </c>
      <c r="H7">
        <v>0.19146263016773865</v>
      </c>
      <c r="I7">
        <v>0.17551450301611152</v>
      </c>
      <c r="J7">
        <v>0.16135926464466652</v>
      </c>
      <c r="K7">
        <v>1.4106264485758137E-2</v>
      </c>
      <c r="L7">
        <v>0.54244266231427485</v>
      </c>
      <c r="M7">
        <v>1</v>
      </c>
      <c r="N7">
        <v>2.6804768223483411</v>
      </c>
      <c r="O7">
        <v>2.4572030422255611</v>
      </c>
      <c r="P7">
        <v>2.2590297050253314</v>
      </c>
      <c r="Q7">
        <v>0.19748770280061392</v>
      </c>
      <c r="R7">
        <v>7.5941972723998479</v>
      </c>
    </row>
    <row r="8" spans="1:18">
      <c r="A8" s="3">
        <v>2</v>
      </c>
      <c r="B8">
        <v>13</v>
      </c>
      <c r="C8">
        <v>1.9344558211703371</v>
      </c>
      <c r="D8">
        <v>2.1842750919522458</v>
      </c>
      <c r="E8">
        <v>2.1623386305460572</v>
      </c>
      <c r="F8">
        <v>0.33553129686542216</v>
      </c>
      <c r="G8">
        <v>6.6166008405340628</v>
      </c>
      <c r="H8">
        <v>0.14880429393617978</v>
      </c>
      <c r="I8">
        <v>0.16802116091940353</v>
      </c>
      <c r="J8">
        <v>0.16633374081123517</v>
      </c>
      <c r="K8">
        <v>2.5810099758878626E-2</v>
      </c>
      <c r="L8">
        <v>0.50896929542569713</v>
      </c>
      <c r="M8">
        <v>1</v>
      </c>
      <c r="N8">
        <v>1.9344558211703371</v>
      </c>
      <c r="O8">
        <v>2.1842750919522458</v>
      </c>
      <c r="P8">
        <v>2.1623386305460572</v>
      </c>
      <c r="Q8">
        <v>0.33553129686542216</v>
      </c>
      <c r="R8">
        <v>6.6166008405340628</v>
      </c>
    </row>
    <row r="9" spans="1:18">
      <c r="A9" s="3">
        <v>3</v>
      </c>
      <c r="B9">
        <v>13</v>
      </c>
      <c r="C9">
        <v>1.5979068695740795</v>
      </c>
      <c r="D9">
        <v>1.7069513300789221</v>
      </c>
      <c r="E9">
        <v>1.6682098821168356</v>
      </c>
      <c r="F9">
        <v>0.27795820909035818</v>
      </c>
      <c r="G9">
        <v>5.251026290860195</v>
      </c>
      <c r="H9">
        <v>0.12291591304415996</v>
      </c>
      <c r="I9">
        <v>0.1313039484676094</v>
      </c>
      <c r="J9">
        <v>0.12832383708591044</v>
      </c>
      <c r="K9">
        <v>2.138140069925832E-2</v>
      </c>
      <c r="L9">
        <v>0.40392509929693809</v>
      </c>
      <c r="M9">
        <v>1</v>
      </c>
      <c r="N9">
        <v>1.5979068695740795</v>
      </c>
      <c r="O9">
        <v>1.7069513300789221</v>
      </c>
      <c r="P9">
        <v>1.6682098821168356</v>
      </c>
      <c r="Q9">
        <v>0.27795820909035818</v>
      </c>
      <c r="R9">
        <v>5.251026290860195</v>
      </c>
    </row>
    <row r="10" spans="1:18">
      <c r="A10" s="3">
        <v>24</v>
      </c>
      <c r="B10">
        <v>13</v>
      </c>
      <c r="C10">
        <v>1.8287297285219577</v>
      </c>
      <c r="D10">
        <v>1.9499677315962547</v>
      </c>
      <c r="E10">
        <v>1.9106342434284325</v>
      </c>
      <c r="F10">
        <v>0.82789527771198346</v>
      </c>
      <c r="G10">
        <v>6.5172269812586272</v>
      </c>
      <c r="H10">
        <v>0.14067151757861213</v>
      </c>
      <c r="I10">
        <v>0.14999751781509651</v>
      </c>
      <c r="J10">
        <v>0.14697186487911018</v>
      </c>
      <c r="K10">
        <v>6.368425213169103E-2</v>
      </c>
      <c r="L10">
        <v>0.50132515240450981</v>
      </c>
      <c r="M10">
        <v>2</v>
      </c>
      <c r="N10">
        <v>0.91436486426097885</v>
      </c>
      <c r="O10">
        <v>0.97498386579812735</v>
      </c>
      <c r="P10">
        <v>0.95531712171421623</v>
      </c>
      <c r="Q10">
        <v>0.41394763885599173</v>
      </c>
      <c r="R10">
        <v>3.2586134906293136</v>
      </c>
    </row>
    <row r="11" spans="1:18">
      <c r="A11" s="3">
        <v>6</v>
      </c>
      <c r="B11">
        <v>12</v>
      </c>
      <c r="C11">
        <v>1.4239719334343102</v>
      </c>
      <c r="D11">
        <v>1.5724043194219861</v>
      </c>
      <c r="E11">
        <v>1.5787906646776217</v>
      </c>
      <c r="F11">
        <v>0</v>
      </c>
      <c r="G11">
        <v>4.5751669175339185</v>
      </c>
      <c r="H11">
        <v>0.11866432778619251</v>
      </c>
      <c r="I11">
        <v>0.13103369328516551</v>
      </c>
      <c r="J11">
        <v>0.13156588872313515</v>
      </c>
      <c r="K11">
        <v>0</v>
      </c>
      <c r="L11">
        <v>0.38126390979449321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3">
        <v>12</v>
      </c>
      <c r="B12">
        <v>12</v>
      </c>
      <c r="C12">
        <v>1.8670768959713269</v>
      </c>
      <c r="D12">
        <v>1.7655825568687125</v>
      </c>
      <c r="E12">
        <v>1.7492335958935716</v>
      </c>
      <c r="F12">
        <v>1.0132915589232934</v>
      </c>
      <c r="G12">
        <v>6.3951846076569039</v>
      </c>
      <c r="H12">
        <v>0.15558974133094391</v>
      </c>
      <c r="I12">
        <v>0.14713187973905936</v>
      </c>
      <c r="J12">
        <v>0.1457694663244643</v>
      </c>
      <c r="K12">
        <v>8.4440963243607781E-2</v>
      </c>
      <c r="L12">
        <v>0.53293205063807536</v>
      </c>
      <c r="M12">
        <v>3</v>
      </c>
      <c r="N12">
        <v>0.62235896532377566</v>
      </c>
      <c r="O12">
        <v>0.58852751895623745</v>
      </c>
      <c r="P12">
        <v>0.58307786529785721</v>
      </c>
      <c r="Q12">
        <v>0.33776385297443112</v>
      </c>
      <c r="R12">
        <v>2.1317282025523014</v>
      </c>
    </row>
    <row r="13" spans="1:18">
      <c r="A13" s="3">
        <v>20</v>
      </c>
      <c r="B13">
        <v>12</v>
      </c>
      <c r="C13">
        <v>1.1585284641983418</v>
      </c>
      <c r="D13">
        <v>1.3427072109826772</v>
      </c>
      <c r="E13">
        <v>1.405731432463825</v>
      </c>
      <c r="F13">
        <v>0.20310098664463866</v>
      </c>
      <c r="G13">
        <v>4.1100680942894829</v>
      </c>
      <c r="H13">
        <v>9.6544038683195152E-2</v>
      </c>
      <c r="I13">
        <v>0.11189226758188976</v>
      </c>
      <c r="J13">
        <v>0.11714428603865208</v>
      </c>
      <c r="K13">
        <v>1.6925082220386554E-2</v>
      </c>
      <c r="L13">
        <v>0.34250567452412356</v>
      </c>
      <c r="M13">
        <v>1</v>
      </c>
      <c r="N13">
        <v>1.1585284641983418</v>
      </c>
      <c r="O13">
        <v>1.3427072109826772</v>
      </c>
      <c r="P13">
        <v>1.405731432463825</v>
      </c>
      <c r="Q13">
        <v>0.20310098664463866</v>
      </c>
      <c r="R13">
        <v>4.1100680942894829</v>
      </c>
    </row>
    <row r="14" spans="1:18">
      <c r="A14" s="3">
        <v>21</v>
      </c>
      <c r="B14">
        <v>12</v>
      </c>
      <c r="C14">
        <v>1.578945838188142</v>
      </c>
      <c r="D14">
        <v>1.8653778889224524</v>
      </c>
      <c r="E14">
        <v>1.8844289276793611</v>
      </c>
      <c r="F14">
        <v>1.0879366276859108</v>
      </c>
      <c r="G14">
        <v>6.4166892824758666</v>
      </c>
      <c r="H14">
        <v>0.13157881984901185</v>
      </c>
      <c r="I14">
        <v>0.15544815741020437</v>
      </c>
      <c r="J14">
        <v>0.1570357439732801</v>
      </c>
      <c r="K14">
        <v>9.0661385640492573E-2</v>
      </c>
      <c r="L14">
        <v>0.53472410687298888</v>
      </c>
      <c r="M14">
        <v>2</v>
      </c>
      <c r="N14">
        <v>0.78947291909407102</v>
      </c>
      <c r="O14">
        <v>0.93268894446122619</v>
      </c>
      <c r="P14">
        <v>0.94221446383968055</v>
      </c>
      <c r="Q14">
        <v>0.54396831384295541</v>
      </c>
      <c r="R14">
        <v>3.2083446412379333</v>
      </c>
    </row>
    <row r="15" spans="1:18">
      <c r="A15" s="3">
        <v>23</v>
      </c>
      <c r="B15">
        <v>12</v>
      </c>
      <c r="C15">
        <v>1.7511219457888789</v>
      </c>
      <c r="D15">
        <v>1.6658850744008764</v>
      </c>
      <c r="E15">
        <v>1.6524404937432728</v>
      </c>
      <c r="F15">
        <v>0.56489497151939805</v>
      </c>
      <c r="G15">
        <v>5.634342485452426</v>
      </c>
      <c r="H15">
        <v>0.1459268288157399</v>
      </c>
      <c r="I15">
        <v>0.13882375620007303</v>
      </c>
      <c r="J15">
        <v>0.13770337447860606</v>
      </c>
      <c r="K15">
        <v>4.707458095994984E-2</v>
      </c>
      <c r="L15">
        <v>0.46952854045436881</v>
      </c>
      <c r="M15">
        <v>3</v>
      </c>
      <c r="N15">
        <v>0.5837073152629596</v>
      </c>
      <c r="O15">
        <v>0.55529502480029214</v>
      </c>
      <c r="P15">
        <v>0.55081349791442424</v>
      </c>
      <c r="Q15">
        <v>0.18829832383979936</v>
      </c>
      <c r="R15">
        <v>1.8781141618174753</v>
      </c>
    </row>
    <row r="16" spans="1:18">
      <c r="A16" s="3">
        <v>30</v>
      </c>
      <c r="B16">
        <v>12</v>
      </c>
      <c r="C16">
        <v>1.33540857284731</v>
      </c>
      <c r="D16">
        <v>1.4902353402039632</v>
      </c>
      <c r="E16">
        <v>1.4921965595816167</v>
      </c>
      <c r="F16">
        <v>0.52155128321744093</v>
      </c>
      <c r="G16">
        <v>4.8393917558503308</v>
      </c>
      <c r="H16">
        <v>0.11128404773727583</v>
      </c>
      <c r="I16">
        <v>0.12418627835033026</v>
      </c>
      <c r="J16">
        <v>0.12434971329846806</v>
      </c>
      <c r="K16">
        <v>4.3462606934786742E-2</v>
      </c>
      <c r="L16">
        <v>0.40328264632086092</v>
      </c>
      <c r="M16">
        <v>2</v>
      </c>
      <c r="N16">
        <v>0.66770428642365498</v>
      </c>
      <c r="O16">
        <v>0.7451176701019816</v>
      </c>
      <c r="P16">
        <v>0.74609827979080834</v>
      </c>
      <c r="Q16">
        <v>0.26077564160872047</v>
      </c>
      <c r="R16">
        <v>2.4196958779251654</v>
      </c>
    </row>
    <row r="17" spans="1:18">
      <c r="A17" s="3">
        <v>32</v>
      </c>
      <c r="B17">
        <v>12</v>
      </c>
      <c r="C17">
        <v>1.6981178407968942</v>
      </c>
      <c r="D17">
        <v>1.5848985290300486</v>
      </c>
      <c r="E17">
        <v>1.5919976878232207</v>
      </c>
      <c r="F17">
        <v>0.77907078045615219</v>
      </c>
      <c r="G17">
        <v>5.654084838106316</v>
      </c>
      <c r="H17">
        <v>0.14150982006640786</v>
      </c>
      <c r="I17">
        <v>0.13207487741917071</v>
      </c>
      <c r="J17">
        <v>0.1326664739852684</v>
      </c>
      <c r="K17">
        <v>6.4922565038012678E-2</v>
      </c>
      <c r="L17">
        <v>0.47117373650885969</v>
      </c>
      <c r="M17">
        <v>2</v>
      </c>
      <c r="N17">
        <v>0.8490589203984471</v>
      </c>
      <c r="O17">
        <v>0.79244926451502429</v>
      </c>
      <c r="P17">
        <v>0.79599884391161035</v>
      </c>
      <c r="Q17">
        <v>0.38953539022807609</v>
      </c>
      <c r="R17">
        <v>2.827042419053158</v>
      </c>
    </row>
    <row r="18" spans="1:18">
      <c r="A18" s="3">
        <v>34</v>
      </c>
      <c r="B18">
        <v>12</v>
      </c>
      <c r="C18">
        <v>1.5477882800266864</v>
      </c>
      <c r="D18">
        <v>1.4222274088236644</v>
      </c>
      <c r="E18">
        <v>1.4537344856466345</v>
      </c>
      <c r="F18">
        <v>0.73329550051964354</v>
      </c>
      <c r="G18">
        <v>5.1570456750166294</v>
      </c>
      <c r="H18">
        <v>0.12898235666889055</v>
      </c>
      <c r="I18">
        <v>0.11851895073530537</v>
      </c>
      <c r="J18">
        <v>0.12114454047055288</v>
      </c>
      <c r="K18">
        <v>6.1107958376636962E-2</v>
      </c>
      <c r="L18">
        <v>0.42975380625138576</v>
      </c>
      <c r="M18">
        <v>3</v>
      </c>
      <c r="N18">
        <v>0.51592942667556219</v>
      </c>
      <c r="O18">
        <v>0.47407580294122148</v>
      </c>
      <c r="P18">
        <v>0.48457816188221153</v>
      </c>
      <c r="Q18">
        <v>0.24443183350654785</v>
      </c>
      <c r="R18">
        <v>1.719015225005543</v>
      </c>
    </row>
    <row r="19" spans="1:18">
      <c r="A19" s="3">
        <v>37</v>
      </c>
      <c r="B19">
        <v>12</v>
      </c>
      <c r="C19">
        <v>2.2344815447017954</v>
      </c>
      <c r="D19">
        <v>2.1566745130658802</v>
      </c>
      <c r="E19">
        <v>2.0059662819673556</v>
      </c>
      <c r="F19">
        <v>0.94823416634346303</v>
      </c>
      <c r="G19">
        <v>7.3453565060784936</v>
      </c>
      <c r="H19">
        <v>0.18620679539181628</v>
      </c>
      <c r="I19">
        <v>0.17972287608882334</v>
      </c>
      <c r="J19">
        <v>0.16716385683061297</v>
      </c>
      <c r="K19">
        <v>7.9019513861955257E-2</v>
      </c>
      <c r="L19">
        <v>0.61211304217320783</v>
      </c>
      <c r="M19">
        <v>2</v>
      </c>
      <c r="N19">
        <v>1.1172407723508977</v>
      </c>
      <c r="O19">
        <v>1.0783372565329401</v>
      </c>
      <c r="P19">
        <v>1.0029831409836778</v>
      </c>
      <c r="Q19">
        <v>0.47411708317173151</v>
      </c>
      <c r="R19">
        <v>3.6726782530392468</v>
      </c>
    </row>
    <row r="20" spans="1:18">
      <c r="A20" s="3">
        <v>15</v>
      </c>
      <c r="B20">
        <v>11</v>
      </c>
      <c r="C20">
        <v>1.640342469157988</v>
      </c>
      <c r="D20">
        <v>1.6800446061204259</v>
      </c>
      <c r="E20">
        <v>1.6740991392249416</v>
      </c>
      <c r="F20">
        <v>0</v>
      </c>
      <c r="G20">
        <v>4.9944862145033557</v>
      </c>
      <c r="H20">
        <v>0.14912204265072618</v>
      </c>
      <c r="I20">
        <v>0.15273132782912963</v>
      </c>
      <c r="J20">
        <v>0.15219083083863105</v>
      </c>
      <c r="K20">
        <v>0</v>
      </c>
      <c r="L20">
        <v>0.45404420131848688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3">
        <v>18</v>
      </c>
      <c r="B21">
        <v>11</v>
      </c>
      <c r="C21">
        <v>1.655278082620486</v>
      </c>
      <c r="D21">
        <v>1.7041620788120935</v>
      </c>
      <c r="E21">
        <v>1.6563250443112878</v>
      </c>
      <c r="F21">
        <v>0.41268011103455648</v>
      </c>
      <c r="G21">
        <v>5.4284453167784239</v>
      </c>
      <c r="H21">
        <v>0.15047982569277146</v>
      </c>
      <c r="I21">
        <v>0.15492382534655394</v>
      </c>
      <c r="J21">
        <v>0.1505750040282989</v>
      </c>
      <c r="K21">
        <v>3.7516373730414228E-2</v>
      </c>
      <c r="L21">
        <v>0.49349502879803853</v>
      </c>
      <c r="M21">
        <v>2</v>
      </c>
      <c r="N21">
        <v>0.82763904131024302</v>
      </c>
      <c r="O21">
        <v>0.85208103940604674</v>
      </c>
      <c r="P21">
        <v>0.8281625221556439</v>
      </c>
      <c r="Q21">
        <v>0.20634005551727824</v>
      </c>
      <c r="R21">
        <v>2.714222658389212</v>
      </c>
    </row>
    <row r="22" spans="1:18">
      <c r="A22" s="3">
        <v>29</v>
      </c>
      <c r="B22">
        <v>11</v>
      </c>
      <c r="C22">
        <v>2.5487463437421831</v>
      </c>
      <c r="D22">
        <v>2.342638782642835</v>
      </c>
      <c r="E22">
        <v>2.0937635668080259</v>
      </c>
      <c r="F22">
        <v>1.1513351529881017</v>
      </c>
      <c r="G22">
        <v>8.1364838461811448</v>
      </c>
      <c r="H22">
        <v>0.23170421306747119</v>
      </c>
      <c r="I22">
        <v>0.21296716205843955</v>
      </c>
      <c r="J22">
        <v>0.19034214243709327</v>
      </c>
      <c r="K22">
        <v>0.10466683208982742</v>
      </c>
      <c r="L22">
        <v>0.73968034965283136</v>
      </c>
      <c r="M22">
        <v>3</v>
      </c>
      <c r="N22">
        <v>0.84958211458072774</v>
      </c>
      <c r="O22">
        <v>0.78087959421427833</v>
      </c>
      <c r="P22">
        <v>0.69792118893600863</v>
      </c>
      <c r="Q22">
        <v>0.38377838432936723</v>
      </c>
      <c r="R22">
        <v>2.7121612820603818</v>
      </c>
    </row>
    <row r="23" spans="1:18">
      <c r="A23" s="3">
        <v>38</v>
      </c>
      <c r="B23">
        <v>11</v>
      </c>
      <c r="C23">
        <v>1.3515862738201188</v>
      </c>
      <c r="D23">
        <v>1.5031162998540473</v>
      </c>
      <c r="E23">
        <v>1.5241261930646206</v>
      </c>
      <c r="F23">
        <v>0.94480145790359749</v>
      </c>
      <c r="G23">
        <v>5.3236302246423843</v>
      </c>
      <c r="H23">
        <v>0.12287147943819261</v>
      </c>
      <c r="I23">
        <v>0.13664693635036793</v>
      </c>
      <c r="J23">
        <v>0.13855692664223823</v>
      </c>
      <c r="K23">
        <v>8.5891041627599765E-2</v>
      </c>
      <c r="L23">
        <v>0.48396638405839859</v>
      </c>
      <c r="M23">
        <v>2</v>
      </c>
      <c r="N23">
        <v>0.67579313691005938</v>
      </c>
      <c r="O23">
        <v>0.75155814992702363</v>
      </c>
      <c r="P23">
        <v>0.7620630965323103</v>
      </c>
      <c r="Q23">
        <v>0.47240072895179874</v>
      </c>
      <c r="R23">
        <v>2.6618151123211922</v>
      </c>
    </row>
    <row r="24" spans="1:18">
      <c r="A24" s="3">
        <v>44</v>
      </c>
      <c r="B24">
        <v>11</v>
      </c>
      <c r="C24">
        <v>1.0804796278965798</v>
      </c>
      <c r="D24">
        <v>1.1657467566908712</v>
      </c>
      <c r="E24">
        <v>1.2532727345226502</v>
      </c>
      <c r="F24">
        <v>0</v>
      </c>
      <c r="G24">
        <v>3.499499119110101</v>
      </c>
      <c r="H24">
        <v>9.8225420717870895E-2</v>
      </c>
      <c r="I24">
        <v>0.1059769778809883</v>
      </c>
      <c r="J24">
        <v>0.11393388495660456</v>
      </c>
      <c r="K24">
        <v>0</v>
      </c>
      <c r="L24">
        <v>0.31813628355546375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3">
        <v>8</v>
      </c>
      <c r="B25">
        <v>10</v>
      </c>
      <c r="C25">
        <v>1.4704452019606375</v>
      </c>
      <c r="D25">
        <v>1.2575425977231718</v>
      </c>
      <c r="E25">
        <v>1.2426413356209913</v>
      </c>
      <c r="F25">
        <v>0.61348950595578033</v>
      </c>
      <c r="G25">
        <v>4.5841186412605808</v>
      </c>
      <c r="H25">
        <v>0.14704452019606376</v>
      </c>
      <c r="I25">
        <v>0.12575425977231719</v>
      </c>
      <c r="J25">
        <v>0.12426413356209913</v>
      </c>
      <c r="K25">
        <v>6.1348950595578031E-2</v>
      </c>
      <c r="L25">
        <v>0.45841186412605806</v>
      </c>
      <c r="M25">
        <v>2</v>
      </c>
      <c r="N25">
        <v>0.73522260098031877</v>
      </c>
      <c r="O25">
        <v>0.62877129886158589</v>
      </c>
      <c r="P25">
        <v>0.62132066781049566</v>
      </c>
      <c r="Q25">
        <v>0.30674475297789017</v>
      </c>
      <c r="R25">
        <v>2.2920593206302904</v>
      </c>
    </row>
    <row r="26" spans="1:18">
      <c r="A26" s="3">
        <v>10</v>
      </c>
      <c r="B26">
        <v>10</v>
      </c>
      <c r="C26">
        <v>1.2233936528660645</v>
      </c>
      <c r="D26">
        <v>1.29114195009566</v>
      </c>
      <c r="E26">
        <v>1.3017973311237903</v>
      </c>
      <c r="F26">
        <v>0.27795820909035818</v>
      </c>
      <c r="G26">
        <v>4.0942911431758731</v>
      </c>
      <c r="H26">
        <v>0.12233936528660645</v>
      </c>
      <c r="I26">
        <v>0.129114195009566</v>
      </c>
      <c r="J26">
        <v>0.13017973311237901</v>
      </c>
      <c r="K26">
        <v>2.7795820909035818E-2</v>
      </c>
      <c r="L26">
        <v>0.40942911431758733</v>
      </c>
      <c r="M26">
        <v>1</v>
      </c>
      <c r="N26">
        <v>1.2233936528660645</v>
      </c>
      <c r="O26">
        <v>1.29114195009566</v>
      </c>
      <c r="P26">
        <v>1.3017973311237903</v>
      </c>
      <c r="Q26">
        <v>0.27795820909035818</v>
      </c>
      <c r="R26">
        <v>4.0942911431758731</v>
      </c>
    </row>
    <row r="27" spans="1:18">
      <c r="A27" s="3">
        <v>22</v>
      </c>
      <c r="B27">
        <v>10</v>
      </c>
      <c r="C27">
        <v>1.4278267449838438</v>
      </c>
      <c r="D27">
        <v>1.4930590882360575</v>
      </c>
      <c r="E27">
        <v>1.4928049676076081</v>
      </c>
      <c r="F27">
        <v>0.79950949230779911</v>
      </c>
      <c r="G27">
        <v>5.2132002931353085</v>
      </c>
      <c r="H27">
        <v>0.14278267449838439</v>
      </c>
      <c r="I27">
        <v>0.14930590882360575</v>
      </c>
      <c r="J27">
        <v>0.1492804967607608</v>
      </c>
      <c r="K27">
        <v>7.9950949230779916E-2</v>
      </c>
      <c r="L27">
        <v>0.52132002931353083</v>
      </c>
      <c r="M27">
        <v>3</v>
      </c>
      <c r="N27">
        <v>0.4759422483279479</v>
      </c>
      <c r="O27">
        <v>0.4976863627453525</v>
      </c>
      <c r="P27">
        <v>0.49760165586920269</v>
      </c>
      <c r="Q27">
        <v>0.26650316410259972</v>
      </c>
      <c r="R27">
        <v>1.7377334310451029</v>
      </c>
    </row>
    <row r="28" spans="1:18">
      <c r="A28" s="3">
        <v>27</v>
      </c>
      <c r="B28">
        <v>10</v>
      </c>
      <c r="C28">
        <v>1.593354496370883</v>
      </c>
      <c r="D28">
        <v>1.5393212537729455</v>
      </c>
      <c r="E28">
        <v>1.466822263201367</v>
      </c>
      <c r="F28">
        <v>0.16636791097811132</v>
      </c>
      <c r="G28">
        <v>4.7658659243233075</v>
      </c>
      <c r="H28">
        <v>0.15933544963708829</v>
      </c>
      <c r="I28">
        <v>0.15393212537729456</v>
      </c>
      <c r="J28">
        <v>0.14668222632013669</v>
      </c>
      <c r="K28">
        <v>1.6636791097811132E-2</v>
      </c>
      <c r="L28">
        <v>0.47658659243233076</v>
      </c>
      <c r="M28">
        <v>1</v>
      </c>
      <c r="N28">
        <v>1.593354496370883</v>
      </c>
      <c r="O28">
        <v>1.5393212537729455</v>
      </c>
      <c r="P28">
        <v>1.466822263201367</v>
      </c>
      <c r="Q28">
        <v>0.16636791097811132</v>
      </c>
      <c r="R28">
        <v>4.7658659243233075</v>
      </c>
    </row>
    <row r="29" spans="1:18">
      <c r="A29" s="3">
        <v>36</v>
      </c>
      <c r="B29">
        <v>10</v>
      </c>
      <c r="C29">
        <v>1.4019769891987699</v>
      </c>
      <c r="D29">
        <v>1.270985264345577</v>
      </c>
      <c r="E29">
        <v>1.3304893415367682</v>
      </c>
      <c r="F29">
        <v>0.94848790875358602</v>
      </c>
      <c r="G29">
        <v>4.9519395038347014</v>
      </c>
      <c r="H29">
        <v>0.14019769891987699</v>
      </c>
      <c r="I29">
        <v>0.12709852643455771</v>
      </c>
      <c r="J29">
        <v>0.13304893415367683</v>
      </c>
      <c r="K29">
        <v>9.4848790875358607E-2</v>
      </c>
      <c r="L29">
        <v>0.49519395038347014</v>
      </c>
      <c r="M29">
        <v>4</v>
      </c>
      <c r="N29">
        <v>0.35049424729969247</v>
      </c>
      <c r="O29">
        <v>0.31774631608639425</v>
      </c>
      <c r="P29">
        <v>0.33262233538419206</v>
      </c>
      <c r="Q29">
        <v>0.2371219771883965</v>
      </c>
      <c r="R29">
        <v>1.2379848759586753</v>
      </c>
    </row>
    <row r="30" spans="1:18">
      <c r="A30" s="3">
        <v>45</v>
      </c>
      <c r="B30">
        <v>10</v>
      </c>
      <c r="C30">
        <v>1.1236466527690843</v>
      </c>
      <c r="D30">
        <v>1.1782753996569471</v>
      </c>
      <c r="E30">
        <v>1.2517264202648564</v>
      </c>
      <c r="F30">
        <v>1.0320937217185384</v>
      </c>
      <c r="G30">
        <v>4.5857421944094261</v>
      </c>
      <c r="H30">
        <v>0.11236466527690843</v>
      </c>
      <c r="I30">
        <v>0.1178275399656947</v>
      </c>
      <c r="J30">
        <v>0.12517264202648565</v>
      </c>
      <c r="K30">
        <v>0.10320937217185384</v>
      </c>
      <c r="L30">
        <v>0.45857421944094262</v>
      </c>
      <c r="M30">
        <v>4</v>
      </c>
      <c r="N30">
        <v>0.28091166319227107</v>
      </c>
      <c r="O30">
        <v>0.29456884991423676</v>
      </c>
      <c r="P30">
        <v>0.31293160506621409</v>
      </c>
      <c r="Q30">
        <v>0.2580234304296346</v>
      </c>
      <c r="R30">
        <v>1.1464355486023565</v>
      </c>
    </row>
    <row r="31" spans="1:18">
      <c r="A31" s="3">
        <v>28</v>
      </c>
      <c r="B31">
        <v>9</v>
      </c>
      <c r="C31">
        <v>1.346368534598342</v>
      </c>
      <c r="D31">
        <v>1.281134329114777</v>
      </c>
      <c r="E31">
        <v>1.279942846946805</v>
      </c>
      <c r="F31">
        <v>0.16636791097811132</v>
      </c>
      <c r="G31">
        <v>4.0738136216380347</v>
      </c>
      <c r="H31">
        <v>0.14959650384426024</v>
      </c>
      <c r="I31">
        <v>0.14234825879053079</v>
      </c>
      <c r="J31">
        <v>0.14221587188297835</v>
      </c>
      <c r="K31">
        <v>1.8485323442012369E-2</v>
      </c>
      <c r="L31">
        <v>0.45264595795978163</v>
      </c>
      <c r="M31">
        <v>1</v>
      </c>
      <c r="N31">
        <v>1.346368534598342</v>
      </c>
      <c r="O31">
        <v>1.281134329114777</v>
      </c>
      <c r="P31">
        <v>1.279942846946805</v>
      </c>
      <c r="Q31">
        <v>0.16636791097811132</v>
      </c>
      <c r="R31">
        <v>4.0738136216380347</v>
      </c>
    </row>
    <row r="32" spans="1:18">
      <c r="A32" s="3">
        <v>33</v>
      </c>
      <c r="B32">
        <v>9</v>
      </c>
      <c r="C32">
        <v>1.1368330977759817</v>
      </c>
      <c r="D32">
        <v>1.2001038306025291</v>
      </c>
      <c r="E32">
        <v>1.2421978368262694</v>
      </c>
      <c r="F32">
        <v>1.15999386613754</v>
      </c>
      <c r="G32">
        <v>4.7391286313423198</v>
      </c>
      <c r="H32">
        <v>0.12631478864177575</v>
      </c>
      <c r="I32">
        <v>0.13334487006694767</v>
      </c>
      <c r="J32">
        <v>0.13802198186958547</v>
      </c>
      <c r="K32">
        <v>0.12888820734861556</v>
      </c>
      <c r="L32">
        <v>0.52656984792692441</v>
      </c>
      <c r="M32">
        <v>3</v>
      </c>
      <c r="N32">
        <v>0.37894436592532726</v>
      </c>
      <c r="O32">
        <v>0.40003461020084302</v>
      </c>
      <c r="P32">
        <v>0.41406594560875648</v>
      </c>
      <c r="Q32">
        <v>0.38666462204584667</v>
      </c>
      <c r="R32">
        <v>1.5797095437807733</v>
      </c>
    </row>
    <row r="33" spans="1:18">
      <c r="A33" s="3">
        <v>40</v>
      </c>
      <c r="B33">
        <v>9</v>
      </c>
      <c r="C33">
        <v>1.1610566948053462</v>
      </c>
      <c r="D33">
        <v>1.1253752185714925</v>
      </c>
      <c r="E33">
        <v>1.1207299278574505</v>
      </c>
      <c r="F33">
        <v>0</v>
      </c>
      <c r="G33">
        <v>3.4071618412342888</v>
      </c>
      <c r="H33">
        <v>0.12900629942281625</v>
      </c>
      <c r="I33">
        <v>0.12504169095238804</v>
      </c>
      <c r="J33">
        <v>0.12452554753971673</v>
      </c>
      <c r="K33">
        <v>0</v>
      </c>
      <c r="L33">
        <v>0.37857353791492099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3">
        <v>4</v>
      </c>
      <c r="B34">
        <v>8</v>
      </c>
      <c r="C34">
        <v>0.97796347451918986</v>
      </c>
      <c r="D34">
        <v>1.150607046591593</v>
      </c>
      <c r="E34">
        <v>1.1850293284467908</v>
      </c>
      <c r="F34">
        <v>0</v>
      </c>
      <c r="G34">
        <v>3.3135998495575736</v>
      </c>
      <c r="H34">
        <v>0.12224543431489873</v>
      </c>
      <c r="I34">
        <v>0.14382588082394912</v>
      </c>
      <c r="J34">
        <v>0.14812866605584885</v>
      </c>
      <c r="K34">
        <v>0</v>
      </c>
      <c r="L34">
        <v>0.4141999811946967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3">
        <v>9</v>
      </c>
      <c r="B35">
        <v>8</v>
      </c>
      <c r="C35">
        <v>1.217192989686378</v>
      </c>
      <c r="D35">
        <v>1.2713013430866582</v>
      </c>
      <c r="E35">
        <v>1.1971067461897409</v>
      </c>
      <c r="F35">
        <v>0.40758853531705141</v>
      </c>
      <c r="G35">
        <v>4.0931896142798285</v>
      </c>
      <c r="H35">
        <v>0.15214912371079725</v>
      </c>
      <c r="I35">
        <v>0.15891266788583228</v>
      </c>
      <c r="J35">
        <v>0.14963834327371761</v>
      </c>
      <c r="K35">
        <v>5.0948566914631427E-2</v>
      </c>
      <c r="L35">
        <v>0.51164870178497857</v>
      </c>
      <c r="M35">
        <v>2</v>
      </c>
      <c r="N35">
        <v>0.60859649484318901</v>
      </c>
      <c r="O35">
        <v>0.6356506715433291</v>
      </c>
      <c r="P35">
        <v>0.59855337309487044</v>
      </c>
      <c r="Q35">
        <v>0.20379426765852571</v>
      </c>
      <c r="R35">
        <v>2.0465948071399143</v>
      </c>
    </row>
    <row r="36" spans="1:18">
      <c r="A36" s="3">
        <v>19</v>
      </c>
      <c r="B36">
        <v>8</v>
      </c>
      <c r="C36">
        <v>1.2140012659924664</v>
      </c>
      <c r="D36">
        <v>1.3564613445798468</v>
      </c>
      <c r="E36">
        <v>1.3046290344859777</v>
      </c>
      <c r="F36">
        <v>0</v>
      </c>
      <c r="G36">
        <v>3.8750916450582906</v>
      </c>
      <c r="H36">
        <v>0.1517501582490583</v>
      </c>
      <c r="I36">
        <v>0.16955766807248085</v>
      </c>
      <c r="J36">
        <v>0.16307862931074721</v>
      </c>
      <c r="K36">
        <v>0</v>
      </c>
      <c r="L36">
        <v>0.48438645563228633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3">
        <v>39</v>
      </c>
      <c r="B37">
        <v>8</v>
      </c>
      <c r="C37">
        <v>1.3346215978565383</v>
      </c>
      <c r="D37">
        <v>1.2547383537671175</v>
      </c>
      <c r="E37">
        <v>1.2075807796623788</v>
      </c>
      <c r="F37">
        <v>0.82789527771198346</v>
      </c>
      <c r="G37">
        <v>4.6248360089980185</v>
      </c>
      <c r="H37">
        <v>0.16682769973206729</v>
      </c>
      <c r="I37">
        <v>0.15684229422088969</v>
      </c>
      <c r="J37">
        <v>0.15094759745779734</v>
      </c>
      <c r="K37">
        <v>0.10348690971399793</v>
      </c>
      <c r="L37">
        <v>0.57810450112475231</v>
      </c>
      <c r="M37">
        <v>2</v>
      </c>
      <c r="N37">
        <v>0.66731079892826917</v>
      </c>
      <c r="O37">
        <v>0.62736917688355875</v>
      </c>
      <c r="P37">
        <v>0.60379038983118938</v>
      </c>
      <c r="Q37">
        <v>0.41394763885599173</v>
      </c>
      <c r="R37">
        <v>2.3124180044990092</v>
      </c>
    </row>
    <row r="38" spans="1:18">
      <c r="A38" s="3">
        <v>41</v>
      </c>
      <c r="B38">
        <v>8</v>
      </c>
      <c r="C38">
        <v>0.98223099983148887</v>
      </c>
      <c r="D38">
        <v>1.0166441340276329</v>
      </c>
      <c r="E38">
        <v>1.0644244122304412</v>
      </c>
      <c r="F38">
        <v>0.19239612708310888</v>
      </c>
      <c r="G38">
        <v>3.2556956731726716</v>
      </c>
      <c r="H38">
        <v>0.12277887497893611</v>
      </c>
      <c r="I38">
        <v>0.12708051675345411</v>
      </c>
      <c r="J38">
        <v>0.13305305152880514</v>
      </c>
      <c r="K38">
        <v>2.404951588538861E-2</v>
      </c>
      <c r="L38">
        <v>0.40696195914658395</v>
      </c>
      <c r="M38">
        <v>1</v>
      </c>
      <c r="N38">
        <v>0.98223099983148887</v>
      </c>
      <c r="O38">
        <v>1.0166441340276329</v>
      </c>
      <c r="P38">
        <v>1.0644244122304412</v>
      </c>
      <c r="Q38">
        <v>0.19239612708310888</v>
      </c>
      <c r="R38">
        <v>3.2556956731726716</v>
      </c>
    </row>
    <row r="39" spans="1:18">
      <c r="A39" s="3">
        <v>7</v>
      </c>
      <c r="B39">
        <v>7</v>
      </c>
      <c r="C39">
        <v>1.0972796384249239</v>
      </c>
      <c r="D39">
        <v>0.97622421850639396</v>
      </c>
      <c r="E39">
        <v>0.90440323846893034</v>
      </c>
      <c r="F39">
        <v>0</v>
      </c>
      <c r="G39">
        <v>2.9779070954002482</v>
      </c>
      <c r="H39">
        <v>0.15675423406070341</v>
      </c>
      <c r="I39">
        <v>0.13946060264377055</v>
      </c>
      <c r="J39">
        <v>0.12920046263841861</v>
      </c>
      <c r="K39">
        <v>0</v>
      </c>
      <c r="L39">
        <v>0.42541529934289263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3">
        <v>11</v>
      </c>
      <c r="B40">
        <v>7</v>
      </c>
      <c r="C40">
        <v>1.0388949214381142</v>
      </c>
      <c r="D40">
        <v>1.0539086109089584</v>
      </c>
      <c r="E40">
        <v>1.0292429915409138</v>
      </c>
      <c r="F40">
        <v>0.20613093345817782</v>
      </c>
      <c r="G40">
        <v>3.3281774573461642</v>
      </c>
      <c r="H40">
        <v>0.14841356020544488</v>
      </c>
      <c r="I40">
        <v>0.15055837298699407</v>
      </c>
      <c r="J40">
        <v>0.14703471307727339</v>
      </c>
      <c r="K40">
        <v>2.9447276208311116E-2</v>
      </c>
      <c r="L40">
        <v>0.47545392247802348</v>
      </c>
      <c r="M40">
        <v>1</v>
      </c>
      <c r="N40">
        <v>1.0388949214381142</v>
      </c>
      <c r="O40">
        <v>1.0539086109089584</v>
      </c>
      <c r="P40">
        <v>1.0292429915409138</v>
      </c>
      <c r="Q40">
        <v>0.20613093345817782</v>
      </c>
      <c r="R40">
        <v>3.3281774573461642</v>
      </c>
    </row>
    <row r="41" spans="1:18">
      <c r="A41" s="3">
        <v>14</v>
      </c>
      <c r="B41">
        <v>7</v>
      </c>
      <c r="C41">
        <v>0.70341044461142621</v>
      </c>
      <c r="D41">
        <v>0.80490604277655009</v>
      </c>
      <c r="E41">
        <v>0.81413993592118317</v>
      </c>
      <c r="F41">
        <v>0</v>
      </c>
      <c r="G41">
        <v>2.3224564233091596</v>
      </c>
      <c r="H41">
        <v>0.10048720637306088</v>
      </c>
      <c r="I41">
        <v>0.11498657753950715</v>
      </c>
      <c r="J41">
        <v>0.11630570513159759</v>
      </c>
      <c r="K41">
        <v>0</v>
      </c>
      <c r="L41">
        <v>0.33177948904416565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3">
        <v>43</v>
      </c>
      <c r="B42">
        <v>7</v>
      </c>
      <c r="C42">
        <v>1.0844949941323878</v>
      </c>
      <c r="D42">
        <v>1.0324668443326044</v>
      </c>
      <c r="E42">
        <v>1.0453902142290676</v>
      </c>
      <c r="F42">
        <v>0.32406358041682704</v>
      </c>
      <c r="G42">
        <v>3.4864156331108873</v>
      </c>
      <c r="H42">
        <v>0.15492785630462683</v>
      </c>
      <c r="I42">
        <v>0.14749526347608635</v>
      </c>
      <c r="J42">
        <v>0.14934145917558109</v>
      </c>
      <c r="K42">
        <v>4.6294797202403863E-2</v>
      </c>
      <c r="L42">
        <v>0.49805937615869816</v>
      </c>
      <c r="M42">
        <v>1</v>
      </c>
      <c r="N42">
        <v>1.0844949941323878</v>
      </c>
      <c r="O42">
        <v>1.0324668443326044</v>
      </c>
      <c r="P42">
        <v>1.0453902142290676</v>
      </c>
      <c r="Q42">
        <v>0.32406358041682704</v>
      </c>
      <c r="R42">
        <v>3.4864156331108873</v>
      </c>
    </row>
    <row r="43" spans="1:18">
      <c r="A43" s="3">
        <v>26</v>
      </c>
      <c r="B43">
        <v>6</v>
      </c>
      <c r="C43">
        <v>0.85520109541163958</v>
      </c>
      <c r="D43">
        <v>0.98993537715977653</v>
      </c>
      <c r="E43">
        <v>0.97279300346376785</v>
      </c>
      <c r="F43">
        <v>0</v>
      </c>
      <c r="G43">
        <v>2.8179294760351841</v>
      </c>
      <c r="H43">
        <v>0.14253351590193994</v>
      </c>
      <c r="I43">
        <v>0.16498922952662942</v>
      </c>
      <c r="J43">
        <v>0.16213216724396132</v>
      </c>
      <c r="K43">
        <v>0</v>
      </c>
      <c r="L43">
        <v>0.46965491267253068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3">
        <v>1</v>
      </c>
      <c r="B44">
        <v>5</v>
      </c>
      <c r="C44">
        <v>0.63515755926044737</v>
      </c>
      <c r="D44">
        <v>0.70291395804524792</v>
      </c>
      <c r="E44">
        <v>0.72327081712673236</v>
      </c>
      <c r="F44">
        <v>0</v>
      </c>
      <c r="G44">
        <v>2.0613423344324278</v>
      </c>
      <c r="H44">
        <v>0.12703151185208947</v>
      </c>
      <c r="I44">
        <v>0.14058279160904957</v>
      </c>
      <c r="J44">
        <v>0.14465416342534648</v>
      </c>
      <c r="K44">
        <v>0</v>
      </c>
      <c r="L44">
        <v>0.41226846688648555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3">
        <v>35</v>
      </c>
      <c r="B45">
        <v>5</v>
      </c>
      <c r="C45">
        <v>0.60886566634371153</v>
      </c>
      <c r="D45">
        <v>0.70001249896323059</v>
      </c>
      <c r="E45">
        <v>0.7035469230261181</v>
      </c>
      <c r="F45">
        <v>0</v>
      </c>
      <c r="G45">
        <v>2.0124250883330603</v>
      </c>
      <c r="H45">
        <v>0.12177313326874231</v>
      </c>
      <c r="I45">
        <v>0.14000249979264612</v>
      </c>
      <c r="J45">
        <v>0.14070938460522361</v>
      </c>
      <c r="K45">
        <v>0</v>
      </c>
      <c r="L45">
        <v>0.40248501766661204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3">
        <v>42</v>
      </c>
      <c r="B46">
        <v>5</v>
      </c>
      <c r="C46">
        <v>0.39945903887341627</v>
      </c>
      <c r="D46">
        <v>0.43826057457837964</v>
      </c>
      <c r="E46">
        <v>0.47254344760415362</v>
      </c>
      <c r="F46">
        <v>0.94480145790359749</v>
      </c>
      <c r="G46">
        <v>2.2550645189595473</v>
      </c>
      <c r="H46">
        <v>7.9891807774683257E-2</v>
      </c>
      <c r="I46">
        <v>8.7652114915675927E-2</v>
      </c>
      <c r="J46">
        <v>9.4508689520830719E-2</v>
      </c>
      <c r="K46">
        <v>0.1889602915807195</v>
      </c>
      <c r="L46">
        <v>0.45101290379190945</v>
      </c>
      <c r="M46">
        <v>2</v>
      </c>
      <c r="N46">
        <v>0.19972951943670814</v>
      </c>
      <c r="O46">
        <v>0.21913028728918982</v>
      </c>
      <c r="P46">
        <v>0.23627172380207681</v>
      </c>
      <c r="Q46">
        <v>0.47240072895179874</v>
      </c>
      <c r="R46">
        <v>1.1275322594797736</v>
      </c>
    </row>
  </sheetData>
  <autoFilter ref="A1:R46">
    <sortState ref="A2:R46">
      <sortCondition descending="1" ref="B1:B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7"/>
  <sheetViews>
    <sheetView workbookViewId="0">
      <selection activeCell="B16" sqref="B16"/>
    </sheetView>
  </sheetViews>
  <sheetFormatPr defaultColWidth="15.140625" defaultRowHeight="15" customHeight="1"/>
  <cols>
    <col min="1" max="1" width="19.7109375" bestFit="1" customWidth="1"/>
    <col min="2" max="6" width="7.5703125" customWidth="1"/>
    <col min="7" max="10" width="12.7109375" customWidth="1"/>
    <col min="11" max="11" width="14.5703125" customWidth="1"/>
    <col min="12" max="12" width="2.140625" customWidth="1"/>
    <col min="13" max="15" width="15.42578125" hidden="1" customWidth="1"/>
    <col min="16" max="16" width="14.85546875" customWidth="1"/>
    <col min="17" max="17" width="17.28515625" customWidth="1"/>
    <col min="18" max="26" width="7.5703125" customWidth="1"/>
  </cols>
  <sheetData>
    <row r="1" spans="1:17">
      <c r="A1" s="2" t="s">
        <v>16</v>
      </c>
      <c r="B1" s="2">
        <f>INDEX(THONGKE!$A:$A,MATCH(MAX(THONGKE!B:B),THONGKE!B:B,0))</f>
        <v>17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</row>
    <row r="2" spans="1:17">
      <c r="A2" s="2" t="s">
        <v>7</v>
      </c>
      <c r="B2" s="2">
        <f>INDEX(THONGKE!$A:$A,MATCH(MAX(THONGKE!C:C),THONGKE!C:C,0))</f>
        <v>17</v>
      </c>
      <c r="G2" s="1"/>
      <c r="H2" s="1"/>
      <c r="I2" s="1"/>
      <c r="J2" s="1"/>
      <c r="K2" s="2"/>
      <c r="L2" s="2"/>
      <c r="M2" s="2"/>
      <c r="N2" s="2"/>
      <c r="O2" s="2"/>
      <c r="P2" s="2"/>
      <c r="Q2" s="2"/>
    </row>
    <row r="3" spans="1:17">
      <c r="A3" s="2" t="s">
        <v>8</v>
      </c>
      <c r="B3" s="2">
        <f>INDEX(THONGKE!$A:$A,MATCH(MAX(THONGKE!D:D),THONGKE!D:D,0))</f>
        <v>17</v>
      </c>
      <c r="G3" s="1"/>
      <c r="H3" s="1"/>
      <c r="I3" s="1"/>
      <c r="J3" s="1"/>
      <c r="K3" s="2"/>
      <c r="L3" s="2"/>
      <c r="M3" s="2"/>
      <c r="N3" s="2"/>
      <c r="O3" s="2"/>
      <c r="P3" s="2"/>
      <c r="Q3" s="2"/>
    </row>
    <row r="4" spans="1:17">
      <c r="A4" s="2" t="s">
        <v>9</v>
      </c>
      <c r="B4" s="2">
        <f>INDEX(THONGKE!$A:$A,MATCH(MAX(THONGKE!E:E),THONGKE!E:E,0))</f>
        <v>17</v>
      </c>
      <c r="G4" s="1"/>
      <c r="H4" s="1"/>
      <c r="I4" s="1"/>
      <c r="J4" s="1"/>
      <c r="K4" s="2"/>
      <c r="L4" s="2"/>
      <c r="M4" s="2"/>
      <c r="N4" s="2"/>
      <c r="O4" s="2"/>
      <c r="P4" s="2"/>
      <c r="Q4" s="2"/>
    </row>
    <row r="5" spans="1:17">
      <c r="A5" s="2" t="s">
        <v>10</v>
      </c>
      <c r="B5" s="2">
        <f>INDEX(THONGKE!$A:$A,MATCH(MAX(THONGKE!F:F),THONGKE!F:F,0))</f>
        <v>5</v>
      </c>
      <c r="G5" s="1"/>
      <c r="H5" s="1"/>
      <c r="I5" s="1"/>
      <c r="J5" s="1"/>
      <c r="K5" s="2"/>
      <c r="L5" s="2"/>
      <c r="M5" s="2"/>
      <c r="N5" s="2"/>
      <c r="O5" s="2"/>
      <c r="P5" s="2"/>
      <c r="Q5" s="2"/>
    </row>
    <row r="6" spans="1:17">
      <c r="A6" s="2" t="s">
        <v>22</v>
      </c>
      <c r="B6" s="2">
        <f>INDEX(THONGKE!$A:$A,MATCH(MAX(THONGKE!G:G),THONGKE!G:G,0))</f>
        <v>17</v>
      </c>
      <c r="G6" s="1"/>
      <c r="H6" s="1"/>
      <c r="I6" s="1"/>
      <c r="J6" s="1"/>
      <c r="K6" s="2"/>
      <c r="L6" s="2"/>
      <c r="M6" s="2"/>
      <c r="N6" s="2"/>
      <c r="O6" s="2"/>
      <c r="P6" s="2"/>
      <c r="Q6" s="2"/>
    </row>
    <row r="7" spans="1:17">
      <c r="A7" s="2" t="s">
        <v>20</v>
      </c>
      <c r="B7" s="2">
        <f>INDEX(THONGKE!$A:$A,MATCH(MAX(THONGKE!H:H),THONGKE!H:H,0))</f>
        <v>29</v>
      </c>
      <c r="G7" s="1"/>
      <c r="H7" s="1"/>
      <c r="I7" s="1"/>
      <c r="J7" s="1"/>
      <c r="K7" s="2"/>
      <c r="L7" s="2"/>
      <c r="M7" s="2"/>
      <c r="N7" s="2"/>
      <c r="O7" s="2"/>
      <c r="P7" s="2"/>
      <c r="Q7" s="2"/>
    </row>
    <row r="8" spans="1:17">
      <c r="A8" s="2" t="s">
        <v>21</v>
      </c>
      <c r="B8" s="2">
        <f>INDEX(THONGKE!$A:$A,MATCH(MAX(THONGKE!I:I),THONGKE!I:I,0))</f>
        <v>29</v>
      </c>
      <c r="G8" s="1"/>
      <c r="H8" s="1"/>
      <c r="I8" s="1"/>
      <c r="J8" s="1"/>
      <c r="K8" s="2"/>
      <c r="L8" s="2"/>
      <c r="M8" s="2"/>
      <c r="N8" s="2"/>
      <c r="O8" s="2"/>
      <c r="P8" s="2"/>
      <c r="Q8" s="2"/>
    </row>
    <row r="9" spans="1:17">
      <c r="A9" s="2" t="s">
        <v>23</v>
      </c>
      <c r="B9" s="2">
        <f>INDEX(THONGKE!$A:$A,MATCH(MAX(THONGKE!J:J),THONGKE!J:J,0))</f>
        <v>29</v>
      </c>
      <c r="G9" s="1"/>
      <c r="H9" s="1"/>
      <c r="I9" s="1"/>
      <c r="J9" s="1"/>
      <c r="K9" s="2"/>
      <c r="L9" s="2"/>
      <c r="M9" s="2"/>
      <c r="N9" s="2"/>
      <c r="O9" s="2"/>
      <c r="P9" s="2"/>
      <c r="Q9" s="2"/>
    </row>
    <row r="10" spans="1:17">
      <c r="A10" s="2" t="s">
        <v>24</v>
      </c>
      <c r="B10" s="2">
        <f>INDEX(THONGKE!$A:$A,MATCH(MAX(THONGKE!K:K),THONGKE!K:K,0))</f>
        <v>42</v>
      </c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</row>
    <row r="11" spans="1:17">
      <c r="A11" s="2" t="s">
        <v>25</v>
      </c>
      <c r="B11" s="2">
        <f>INDEX(THONGKE!$A:$A,MATCH(MAX(THONGKE!L:L),THONGKE!L:L,0))</f>
        <v>29</v>
      </c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</row>
    <row r="12" spans="1:17">
      <c r="A12" s="2" t="s">
        <v>26</v>
      </c>
      <c r="B12" s="2">
        <f>INDEX(THONGKE!$A:$A,MATCH(MAX(THONGKE!M:M),THONGKE!M:M,0))</f>
        <v>36</v>
      </c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</row>
    <row r="13" spans="1:17">
      <c r="A13" s="2" t="s">
        <v>27</v>
      </c>
      <c r="B13" s="2">
        <f>INDEX(THONGKE!$A:$A,MATCH(MAX(THONGKE!N:N),THONGKE!N:N,0))</f>
        <v>17</v>
      </c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</row>
    <row r="14" spans="1:17">
      <c r="A14" s="2" t="s">
        <v>28</v>
      </c>
      <c r="B14" s="2">
        <f>INDEX(THONGKE!$A:$A,MATCH(MAX(THONGKE!O:O),THONGKE!O:O,0))</f>
        <v>17</v>
      </c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</row>
    <row r="15" spans="1:17">
      <c r="A15" s="2" t="s">
        <v>29</v>
      </c>
      <c r="B15" s="2">
        <f>INDEX(THONGKE!$A:$A,MATCH(MAX(THONGKE!P:P),THONGKE!P:P,0))</f>
        <v>17</v>
      </c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</row>
    <row r="16" spans="1:17">
      <c r="A16" s="2" t="s">
        <v>30</v>
      </c>
      <c r="B16" s="2">
        <f>INDEX(THONGKE!$A:$A,MATCH(MAX(THONGKE!Q:Q),THONGKE!Q:Q,0))</f>
        <v>31</v>
      </c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</row>
    <row r="17" spans="1:17">
      <c r="A17" s="2" t="s">
        <v>31</v>
      </c>
      <c r="B17" s="2">
        <f>INDEX(THONGKE!$A:$A,MATCH(MAX(THONGKE!R:R),THONGKE!R:R,0))</f>
        <v>17</v>
      </c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</row>
    <row r="18" spans="1:17"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</row>
    <row r="19" spans="1:17"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</row>
    <row r="20" spans="1:17"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</row>
    <row r="21" spans="1:17"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</row>
    <row r="22" spans="1:17"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</row>
    <row r="23" spans="1:17"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</row>
    <row r="24" spans="1:17"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</row>
    <row r="25" spans="1:17"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</row>
    <row r="26" spans="1:17"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</row>
    <row r="27" spans="1:17"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</row>
    <row r="28" spans="1:17"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</row>
    <row r="29" spans="1:17">
      <c r="G29" s="1"/>
      <c r="H29" s="1"/>
      <c r="I29" s="1"/>
      <c r="J29" s="1"/>
      <c r="K29" s="2"/>
      <c r="L29" s="2"/>
      <c r="M29" s="2"/>
      <c r="N29" s="2"/>
      <c r="O29" s="2"/>
      <c r="P29" s="2"/>
      <c r="Q29" s="2"/>
    </row>
    <row r="30" spans="1:17"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</row>
    <row r="31" spans="1:17">
      <c r="G31" s="1"/>
      <c r="H31" s="1"/>
      <c r="I31" s="1"/>
      <c r="J31" s="1"/>
      <c r="K31" s="2"/>
      <c r="L31" s="2"/>
      <c r="M31" s="2"/>
      <c r="N31" s="2"/>
      <c r="O31" s="2"/>
      <c r="P31" s="2"/>
      <c r="Q31" s="2"/>
    </row>
    <row r="32" spans="1:17">
      <c r="G32" s="1"/>
      <c r="H32" s="1"/>
      <c r="I32" s="1"/>
      <c r="J32" s="1"/>
      <c r="K32" s="2"/>
      <c r="L32" s="2"/>
      <c r="M32" s="2"/>
      <c r="N32" s="2"/>
      <c r="O32" s="2"/>
      <c r="P32" s="2"/>
      <c r="Q32" s="2"/>
    </row>
    <row r="33" spans="7:17">
      <c r="G33" s="1"/>
      <c r="H33" s="1"/>
      <c r="I33" s="1"/>
      <c r="J33" s="1"/>
      <c r="K33" s="2"/>
      <c r="L33" s="2"/>
      <c r="M33" s="2"/>
      <c r="N33" s="2"/>
      <c r="O33" s="2"/>
      <c r="P33" s="2"/>
      <c r="Q33" s="2"/>
    </row>
    <row r="34" spans="7:17">
      <c r="G34" s="1"/>
      <c r="H34" s="1"/>
      <c r="I34" s="1"/>
      <c r="J34" s="1"/>
      <c r="K34" s="2"/>
      <c r="L34" s="2"/>
      <c r="M34" s="2"/>
      <c r="N34" s="2"/>
      <c r="O34" s="2"/>
      <c r="P34" s="2"/>
      <c r="Q34" s="2"/>
    </row>
    <row r="35" spans="7:17">
      <c r="G35" s="1"/>
      <c r="H35" s="1"/>
      <c r="I35" s="1"/>
      <c r="J35" s="1"/>
      <c r="K35" s="2"/>
      <c r="L35" s="2"/>
      <c r="M35" s="2"/>
      <c r="N35" s="2"/>
      <c r="O35" s="2"/>
      <c r="P35" s="2"/>
      <c r="Q35" s="2"/>
    </row>
    <row r="36" spans="7:17"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</row>
    <row r="37" spans="7:17">
      <c r="G37" s="1"/>
      <c r="H37" s="1"/>
      <c r="I37" s="1"/>
      <c r="J37" s="1"/>
      <c r="K37" s="2"/>
      <c r="L37" s="2"/>
      <c r="M37" s="2"/>
      <c r="N37" s="2"/>
      <c r="O37" s="2"/>
      <c r="P37" s="2"/>
      <c r="Q37" s="2"/>
    </row>
    <row r="38" spans="7:17">
      <c r="G38" s="1"/>
      <c r="H38" s="1"/>
      <c r="I38" s="1"/>
      <c r="J38" s="1"/>
      <c r="K38" s="2"/>
      <c r="L38" s="2"/>
      <c r="M38" s="2"/>
      <c r="N38" s="2"/>
      <c r="O38" s="2"/>
      <c r="P38" s="2"/>
      <c r="Q38" s="2"/>
    </row>
    <row r="39" spans="7:17">
      <c r="G39" s="1"/>
      <c r="H39" s="1"/>
      <c r="I39" s="1"/>
      <c r="J39" s="1"/>
      <c r="K39" s="2"/>
      <c r="L39" s="2"/>
      <c r="M39" s="2"/>
      <c r="N39" s="2"/>
      <c r="O39" s="2"/>
      <c r="P39" s="2"/>
      <c r="Q39" s="2"/>
    </row>
    <row r="40" spans="7:17">
      <c r="G40" s="1"/>
      <c r="H40" s="1"/>
      <c r="I40" s="1"/>
      <c r="J40" s="1"/>
      <c r="K40" s="2"/>
      <c r="L40" s="2"/>
      <c r="M40" s="2"/>
      <c r="N40" s="2"/>
      <c r="O40" s="2"/>
      <c r="P40" s="2"/>
      <c r="Q40" s="2"/>
    </row>
    <row r="41" spans="7:17">
      <c r="G41" s="1"/>
      <c r="H41" s="1"/>
      <c r="I41" s="1"/>
      <c r="J41" s="1"/>
      <c r="K41" s="2"/>
      <c r="L41" s="2"/>
      <c r="M41" s="2"/>
      <c r="N41" s="2"/>
      <c r="O41" s="2"/>
      <c r="P41" s="2"/>
      <c r="Q41" s="2"/>
    </row>
    <row r="42" spans="7:17">
      <c r="G42" s="1"/>
      <c r="H42" s="1"/>
      <c r="I42" s="1"/>
      <c r="J42" s="1"/>
      <c r="K42" s="2"/>
      <c r="L42" s="2"/>
      <c r="M42" s="2"/>
      <c r="N42" s="2"/>
      <c r="O42" s="2"/>
      <c r="P42" s="2"/>
      <c r="Q42" s="2"/>
    </row>
    <row r="43" spans="7:17">
      <c r="G43" s="1"/>
      <c r="H43" s="1"/>
      <c r="I43" s="1"/>
      <c r="J43" s="1"/>
      <c r="K43" s="2"/>
      <c r="L43" s="2"/>
      <c r="M43" s="2"/>
      <c r="N43" s="2"/>
      <c r="O43" s="2"/>
      <c r="P43" s="2"/>
      <c r="Q43" s="2"/>
    </row>
    <row r="44" spans="7:17">
      <c r="G44" s="1"/>
      <c r="H44" s="1"/>
      <c r="I44" s="1"/>
      <c r="J44" s="1"/>
      <c r="K44" s="2"/>
      <c r="L44" s="2"/>
      <c r="M44" s="2"/>
      <c r="N44" s="2"/>
      <c r="O44" s="2"/>
      <c r="P44" s="2"/>
      <c r="Q44" s="2"/>
    </row>
    <row r="45" spans="7:17">
      <c r="G45" s="1"/>
      <c r="H45" s="1"/>
      <c r="I45" s="1"/>
      <c r="J45" s="1"/>
      <c r="K45" s="2"/>
      <c r="L45" s="2"/>
      <c r="M45" s="2"/>
      <c r="N45" s="2"/>
      <c r="O45" s="2"/>
      <c r="P45" s="2"/>
      <c r="Q45" s="2"/>
    </row>
    <row r="46" spans="7:17">
      <c r="G46" s="1"/>
      <c r="H46" s="1"/>
      <c r="I46" s="1"/>
      <c r="J46" s="1"/>
      <c r="K46" s="2"/>
      <c r="L46" s="2"/>
      <c r="M46" s="2"/>
      <c r="N46" s="2"/>
      <c r="O46" s="2"/>
      <c r="P46" s="2"/>
      <c r="Q46" s="2"/>
    </row>
    <row r="47" spans="7:17">
      <c r="G47" s="1"/>
      <c r="H47" s="1"/>
      <c r="I47" s="1"/>
      <c r="J47" s="1"/>
      <c r="K47" s="2"/>
      <c r="L47" s="2"/>
      <c r="M47" s="2"/>
      <c r="N47" s="2"/>
      <c r="O47" s="2"/>
      <c r="P47" s="2"/>
      <c r="Q47" s="2"/>
    </row>
    <row r="48" spans="7:17">
      <c r="G48" s="1"/>
      <c r="H48" s="1"/>
      <c r="I48" s="1"/>
      <c r="J48" s="1"/>
      <c r="K48" s="2"/>
      <c r="L48" s="2"/>
      <c r="M48" s="2"/>
      <c r="N48" s="2"/>
      <c r="O48" s="2"/>
      <c r="P48" s="2"/>
      <c r="Q48" s="2"/>
    </row>
    <row r="49" spans="7:17">
      <c r="G49" s="1"/>
      <c r="H49" s="1"/>
      <c r="I49" s="1"/>
      <c r="J49" s="1"/>
      <c r="K49" s="2"/>
      <c r="L49" s="2"/>
      <c r="M49" s="2"/>
      <c r="N49" s="2"/>
      <c r="O49" s="2"/>
      <c r="P49" s="2"/>
      <c r="Q49" s="2"/>
    </row>
    <row r="50" spans="7:17">
      <c r="G50" s="1"/>
      <c r="H50" s="1"/>
      <c r="I50" s="1"/>
      <c r="J50" s="1"/>
      <c r="K50" s="2"/>
      <c r="L50" s="2"/>
      <c r="M50" s="2"/>
      <c r="N50" s="2"/>
      <c r="O50" s="2"/>
      <c r="P50" s="2"/>
      <c r="Q50" s="2"/>
    </row>
    <row r="51" spans="7:17">
      <c r="G51" s="1"/>
      <c r="H51" s="1"/>
      <c r="I51" s="1"/>
      <c r="J51" s="1"/>
      <c r="K51" s="2"/>
      <c r="L51" s="2"/>
      <c r="M51" s="2"/>
      <c r="N51" s="2"/>
      <c r="O51" s="2"/>
      <c r="P51" s="2"/>
      <c r="Q51" s="2"/>
    </row>
    <row r="52" spans="7:17">
      <c r="G52" s="1"/>
      <c r="H52" s="1"/>
      <c r="I52" s="1"/>
      <c r="J52" s="1"/>
      <c r="K52" s="2"/>
      <c r="L52" s="2"/>
      <c r="M52" s="2"/>
      <c r="N52" s="2"/>
      <c r="O52" s="2"/>
      <c r="P52" s="2"/>
      <c r="Q52" s="2"/>
    </row>
    <row r="53" spans="7:17">
      <c r="G53" s="1"/>
      <c r="H53" s="1"/>
      <c r="I53" s="1"/>
      <c r="J53" s="1"/>
      <c r="K53" s="2"/>
      <c r="L53" s="2"/>
      <c r="M53" s="2"/>
      <c r="N53" s="2"/>
      <c r="O53" s="2"/>
      <c r="P53" s="2"/>
      <c r="Q53" s="2"/>
    </row>
    <row r="54" spans="7:17">
      <c r="G54" s="1"/>
      <c r="H54" s="1"/>
      <c r="I54" s="1"/>
      <c r="J54" s="1"/>
      <c r="K54" s="2"/>
      <c r="L54" s="2"/>
      <c r="M54" s="2"/>
      <c r="N54" s="2"/>
      <c r="O54" s="2"/>
      <c r="P54" s="2"/>
      <c r="Q54" s="2"/>
    </row>
    <row r="55" spans="7:17"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</row>
    <row r="56" spans="7:17"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</row>
    <row r="57" spans="7:17">
      <c r="G57" s="1"/>
      <c r="H57" s="1"/>
      <c r="I57" s="1"/>
      <c r="J57" s="1"/>
      <c r="K57" s="2"/>
      <c r="L57" s="2"/>
      <c r="M57" s="2"/>
      <c r="N57" s="2"/>
      <c r="O57" s="2"/>
      <c r="P57" s="2"/>
      <c r="Q57" s="2"/>
    </row>
    <row r="58" spans="7:17">
      <c r="G58" s="1"/>
      <c r="H58" s="1"/>
      <c r="I58" s="1"/>
      <c r="J58" s="1"/>
      <c r="K58" s="2"/>
      <c r="L58" s="2"/>
      <c r="M58" s="2"/>
      <c r="N58" s="2"/>
      <c r="O58" s="2"/>
      <c r="P58" s="2"/>
      <c r="Q58" s="2"/>
    </row>
    <row r="59" spans="7:17"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</row>
    <row r="60" spans="7:17"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</row>
    <row r="61" spans="7:17">
      <c r="G61" s="1"/>
      <c r="H61" s="1"/>
      <c r="I61" s="1"/>
      <c r="J61" s="1"/>
      <c r="K61" s="2"/>
      <c r="L61" s="2"/>
      <c r="M61" s="2"/>
      <c r="N61" s="2"/>
      <c r="O61" s="2"/>
      <c r="P61" s="2"/>
      <c r="Q61" s="2"/>
    </row>
    <row r="62" spans="7:17">
      <c r="G62" s="1"/>
      <c r="H62" s="1"/>
      <c r="I62" s="1"/>
      <c r="J62" s="1"/>
      <c r="K62" s="2"/>
      <c r="L62" s="2"/>
      <c r="M62" s="2"/>
      <c r="N62" s="2"/>
      <c r="O62" s="2"/>
      <c r="P62" s="2"/>
      <c r="Q62" s="2"/>
    </row>
    <row r="63" spans="7:17">
      <c r="G63" s="1"/>
      <c r="H63" s="1"/>
      <c r="I63" s="1"/>
      <c r="J63" s="1"/>
      <c r="K63" s="2"/>
      <c r="L63" s="2"/>
      <c r="M63" s="2"/>
      <c r="N63" s="2"/>
      <c r="O63" s="2"/>
      <c r="P63" s="2"/>
      <c r="Q63" s="2"/>
    </row>
    <row r="64" spans="7:17">
      <c r="G64" s="1"/>
      <c r="H64" s="1"/>
      <c r="I64" s="1"/>
      <c r="J64" s="1"/>
      <c r="K64" s="2"/>
      <c r="L64" s="2"/>
      <c r="M64" s="2"/>
      <c r="N64" s="2"/>
      <c r="O64" s="2"/>
      <c r="P64" s="2"/>
      <c r="Q64" s="2"/>
    </row>
    <row r="65" spans="7:17">
      <c r="G65" s="1"/>
      <c r="H65" s="1"/>
      <c r="I65" s="1"/>
      <c r="J65" s="1"/>
      <c r="K65" s="2"/>
      <c r="L65" s="2"/>
      <c r="M65" s="2"/>
      <c r="N65" s="2"/>
      <c r="O65" s="2"/>
      <c r="P65" s="2"/>
      <c r="Q65" s="2"/>
    </row>
    <row r="66" spans="7:17">
      <c r="G66" s="1"/>
      <c r="H66" s="1"/>
      <c r="I66" s="1"/>
      <c r="J66" s="1"/>
      <c r="K66" s="2"/>
      <c r="L66" s="2"/>
      <c r="M66" s="2"/>
      <c r="N66" s="2"/>
      <c r="O66" s="2"/>
      <c r="P66" s="2"/>
      <c r="Q66" s="2"/>
    </row>
    <row r="67" spans="7:17"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</row>
    <row r="68" spans="7:17">
      <c r="G68" s="1"/>
      <c r="H68" s="1"/>
      <c r="I68" s="1"/>
      <c r="J68" s="1"/>
      <c r="K68" s="2"/>
      <c r="L68" s="2"/>
      <c r="M68" s="2"/>
      <c r="N68" s="2"/>
      <c r="O68" s="2"/>
      <c r="P68" s="2"/>
      <c r="Q68" s="2"/>
    </row>
    <row r="69" spans="7:17">
      <c r="G69" s="1"/>
      <c r="H69" s="1"/>
      <c r="I69" s="1"/>
      <c r="J69" s="1"/>
      <c r="K69" s="2"/>
      <c r="L69" s="2"/>
      <c r="M69" s="2"/>
      <c r="N69" s="2"/>
      <c r="O69" s="2"/>
      <c r="P69" s="2"/>
      <c r="Q69" s="2"/>
    </row>
    <row r="70" spans="7:17">
      <c r="G70" s="1"/>
      <c r="H70" s="1"/>
      <c r="I70" s="1"/>
      <c r="J70" s="1"/>
      <c r="K70" s="2"/>
      <c r="L70" s="2"/>
      <c r="M70" s="2"/>
      <c r="N70" s="2"/>
      <c r="O70" s="2"/>
      <c r="P70" s="2"/>
      <c r="Q70" s="2"/>
    </row>
    <row r="71" spans="7:17">
      <c r="G71" s="1"/>
      <c r="H71" s="1"/>
      <c r="I71" s="1"/>
      <c r="J71" s="1"/>
      <c r="K71" s="2"/>
      <c r="L71" s="2"/>
      <c r="M71" s="2"/>
      <c r="N71" s="2"/>
      <c r="O71" s="2"/>
      <c r="P71" s="2"/>
      <c r="Q71" s="2"/>
    </row>
    <row r="72" spans="7:17">
      <c r="G72" s="1"/>
      <c r="H72" s="1"/>
      <c r="I72" s="1"/>
      <c r="J72" s="1"/>
      <c r="K72" s="2"/>
      <c r="L72" s="2"/>
      <c r="M72" s="2"/>
      <c r="N72" s="2"/>
      <c r="O72" s="2"/>
      <c r="P72" s="2"/>
      <c r="Q72" s="2"/>
    </row>
    <row r="73" spans="7:17">
      <c r="G73" s="1"/>
      <c r="H73" s="1"/>
      <c r="I73" s="1"/>
      <c r="J73" s="1"/>
      <c r="K73" s="2"/>
      <c r="L73" s="2"/>
      <c r="M73" s="2"/>
      <c r="N73" s="2"/>
      <c r="O73" s="2"/>
      <c r="P73" s="2"/>
      <c r="Q73" s="2"/>
    </row>
    <row r="74" spans="7:17">
      <c r="G74" s="1"/>
      <c r="H74" s="1"/>
      <c r="I74" s="1"/>
      <c r="J74" s="1"/>
      <c r="K74" s="2"/>
      <c r="L74" s="2"/>
      <c r="M74" s="2"/>
      <c r="N74" s="2"/>
      <c r="O74" s="2"/>
      <c r="P74" s="2"/>
      <c r="Q74" s="2"/>
    </row>
    <row r="75" spans="7:17">
      <c r="G75" s="1"/>
      <c r="H75" s="1"/>
      <c r="I75" s="1"/>
      <c r="J75" s="1"/>
      <c r="K75" s="2"/>
      <c r="L75" s="2"/>
      <c r="M75" s="2"/>
      <c r="N75" s="2"/>
      <c r="O75" s="2"/>
      <c r="P75" s="2"/>
      <c r="Q75" s="2"/>
    </row>
    <row r="76" spans="7:17">
      <c r="G76" s="1"/>
      <c r="H76" s="1"/>
      <c r="I76" s="1"/>
      <c r="J76" s="1"/>
      <c r="K76" s="2"/>
      <c r="L76" s="2"/>
      <c r="M76" s="2"/>
      <c r="N76" s="2"/>
      <c r="O76" s="2"/>
      <c r="P76" s="2"/>
      <c r="Q76" s="2"/>
    </row>
    <row r="77" spans="7:17">
      <c r="G77" s="1"/>
      <c r="H77" s="1"/>
      <c r="I77" s="1"/>
      <c r="J77" s="1"/>
      <c r="K77" s="2"/>
      <c r="L77" s="2"/>
      <c r="M77" s="2"/>
      <c r="N77" s="2"/>
      <c r="O77" s="2"/>
      <c r="P77" s="2"/>
      <c r="Q77" s="2"/>
    </row>
    <row r="78" spans="7:17">
      <c r="G78" s="1"/>
      <c r="H78" s="1"/>
      <c r="I78" s="1"/>
      <c r="J78" s="1"/>
      <c r="K78" s="2"/>
      <c r="L78" s="2"/>
      <c r="M78" s="2"/>
      <c r="N78" s="2"/>
      <c r="O78" s="2"/>
      <c r="P78" s="2"/>
      <c r="Q78" s="2"/>
    </row>
    <row r="79" spans="7:17">
      <c r="G79" s="1"/>
      <c r="H79" s="1"/>
      <c r="I79" s="1"/>
      <c r="J79" s="1"/>
      <c r="K79" s="2"/>
      <c r="L79" s="2"/>
      <c r="M79" s="2"/>
      <c r="N79" s="2"/>
      <c r="O79" s="2"/>
      <c r="P79" s="2"/>
      <c r="Q79" s="2"/>
    </row>
    <row r="80" spans="7:17">
      <c r="G80" s="1"/>
      <c r="H80" s="1"/>
      <c r="I80" s="1"/>
      <c r="J80" s="1"/>
      <c r="K80" s="2"/>
      <c r="L80" s="2"/>
      <c r="M80" s="2"/>
      <c r="N80" s="2"/>
      <c r="O80" s="2"/>
      <c r="P80" s="2"/>
      <c r="Q80" s="2"/>
    </row>
    <row r="81" spans="7:17">
      <c r="G81" s="1"/>
      <c r="H81" s="1"/>
      <c r="I81" s="1"/>
      <c r="J81" s="1"/>
      <c r="K81" s="2"/>
      <c r="L81" s="2"/>
      <c r="M81" s="2"/>
      <c r="N81" s="2"/>
      <c r="O81" s="2"/>
      <c r="P81" s="2"/>
      <c r="Q81" s="2"/>
    </row>
    <row r="82" spans="7:17">
      <c r="G82" s="1"/>
      <c r="H82" s="1"/>
      <c r="I82" s="1"/>
      <c r="J82" s="1"/>
      <c r="K82" s="2"/>
      <c r="L82" s="2"/>
      <c r="M82" s="2"/>
      <c r="N82" s="2"/>
      <c r="O82" s="2"/>
      <c r="P82" s="2"/>
      <c r="Q82" s="2"/>
    </row>
    <row r="83" spans="7:17">
      <c r="G83" s="1"/>
      <c r="H83" s="1"/>
      <c r="I83" s="1"/>
      <c r="J83" s="1"/>
      <c r="K83" s="2"/>
      <c r="L83" s="2"/>
      <c r="M83" s="2"/>
      <c r="N83" s="2"/>
      <c r="O83" s="2"/>
      <c r="P83" s="2"/>
      <c r="Q83" s="2"/>
    </row>
    <row r="84" spans="7:17">
      <c r="G84" s="1"/>
      <c r="H84" s="1"/>
      <c r="I84" s="1"/>
      <c r="J84" s="1"/>
      <c r="K84" s="2"/>
      <c r="L84" s="2"/>
      <c r="M84" s="2"/>
      <c r="N84" s="2"/>
      <c r="O84" s="2"/>
      <c r="P84" s="2"/>
      <c r="Q84" s="2"/>
    </row>
    <row r="85" spans="7:17">
      <c r="G85" s="1"/>
      <c r="H85" s="1"/>
      <c r="I85" s="1"/>
      <c r="J85" s="1"/>
      <c r="K85" s="2"/>
      <c r="L85" s="2"/>
      <c r="M85" s="2"/>
      <c r="N85" s="2"/>
      <c r="O85" s="2"/>
      <c r="P85" s="2"/>
      <c r="Q85" s="2"/>
    </row>
    <row r="86" spans="7:17">
      <c r="G86" s="1"/>
      <c r="H86" s="1"/>
      <c r="I86" s="1"/>
      <c r="J86" s="1"/>
      <c r="K86" s="2"/>
      <c r="L86" s="2"/>
      <c r="M86" s="2"/>
      <c r="N86" s="2"/>
      <c r="O86" s="2"/>
      <c r="P86" s="2"/>
      <c r="Q86" s="2"/>
    </row>
    <row r="87" spans="7:17">
      <c r="G87" s="1"/>
      <c r="H87" s="1"/>
      <c r="I87" s="1"/>
      <c r="J87" s="1"/>
      <c r="K87" s="2"/>
      <c r="L87" s="2"/>
      <c r="M87" s="2"/>
      <c r="N87" s="2"/>
      <c r="O87" s="2"/>
      <c r="P87" s="2"/>
      <c r="Q87" s="2"/>
    </row>
    <row r="88" spans="7:17">
      <c r="G88" s="1"/>
      <c r="H88" s="1"/>
      <c r="I88" s="1"/>
      <c r="J88" s="1"/>
      <c r="K88" s="2"/>
      <c r="L88" s="2"/>
      <c r="M88" s="2"/>
      <c r="N88" s="2"/>
      <c r="O88" s="2"/>
      <c r="P88" s="2"/>
      <c r="Q88" s="2"/>
    </row>
    <row r="89" spans="7:17">
      <c r="G89" s="1"/>
      <c r="H89" s="1"/>
      <c r="I89" s="1"/>
      <c r="J89" s="1"/>
      <c r="K89" s="2"/>
      <c r="L89" s="2"/>
      <c r="M89" s="2"/>
      <c r="N89" s="2"/>
      <c r="O89" s="2"/>
      <c r="P89" s="2"/>
      <c r="Q89" s="2"/>
    </row>
    <row r="90" spans="7:17">
      <c r="G90" s="1"/>
      <c r="H90" s="1"/>
      <c r="I90" s="1"/>
      <c r="J90" s="1"/>
      <c r="K90" s="2"/>
      <c r="L90" s="2"/>
      <c r="M90" s="2"/>
      <c r="N90" s="2"/>
      <c r="O90" s="2"/>
      <c r="P90" s="2"/>
      <c r="Q90" s="2"/>
    </row>
    <row r="91" spans="7:17">
      <c r="G91" s="1"/>
      <c r="H91" s="1"/>
      <c r="I91" s="1"/>
      <c r="J91" s="1"/>
      <c r="K91" s="2"/>
      <c r="L91" s="2"/>
      <c r="M91" s="2"/>
      <c r="N91" s="2"/>
      <c r="O91" s="2"/>
      <c r="P91" s="2"/>
      <c r="Q91" s="2"/>
    </row>
    <row r="92" spans="7:17">
      <c r="G92" s="1"/>
      <c r="H92" s="1"/>
      <c r="I92" s="1"/>
      <c r="J92" s="1"/>
      <c r="K92" s="2"/>
      <c r="L92" s="2"/>
      <c r="M92" s="2"/>
      <c r="N92" s="2"/>
      <c r="O92" s="2"/>
      <c r="P92" s="2"/>
      <c r="Q92" s="2"/>
    </row>
    <row r="93" spans="7:17">
      <c r="G93" s="1"/>
      <c r="H93" s="1"/>
      <c r="I93" s="1"/>
      <c r="J93" s="1"/>
      <c r="K93" s="2"/>
      <c r="L93" s="2"/>
      <c r="M93" s="2"/>
      <c r="N93" s="2"/>
      <c r="O93" s="2"/>
      <c r="P93" s="2"/>
      <c r="Q93" s="2"/>
    </row>
    <row r="94" spans="7:17">
      <c r="G94" s="1"/>
      <c r="H94" s="1"/>
      <c r="I94" s="1"/>
      <c r="J94" s="1"/>
      <c r="K94" s="2"/>
      <c r="L94" s="2"/>
      <c r="M94" s="2"/>
      <c r="N94" s="2"/>
      <c r="O94" s="2"/>
      <c r="P94" s="2"/>
      <c r="Q94" s="2"/>
    </row>
    <row r="95" spans="7:17">
      <c r="G95" s="1"/>
      <c r="H95" s="1"/>
      <c r="I95" s="1"/>
      <c r="J95" s="1"/>
      <c r="K95" s="2"/>
      <c r="L95" s="2"/>
      <c r="M95" s="2"/>
      <c r="N95" s="2"/>
      <c r="O95" s="2"/>
      <c r="P95" s="2"/>
      <c r="Q95" s="2"/>
    </row>
    <row r="96" spans="7:17">
      <c r="G96" s="1"/>
      <c r="H96" s="1"/>
      <c r="I96" s="1"/>
      <c r="J96" s="1"/>
      <c r="K96" s="2"/>
      <c r="L96" s="2"/>
      <c r="M96" s="2"/>
      <c r="N96" s="2"/>
      <c r="O96" s="2"/>
      <c r="P96" s="2"/>
      <c r="Q96" s="2"/>
    </row>
    <row r="97" spans="7:17">
      <c r="G97" s="1"/>
      <c r="H97" s="1"/>
      <c r="I97" s="1"/>
      <c r="J97" s="1"/>
      <c r="K97" s="2"/>
      <c r="L97" s="2"/>
      <c r="M97" s="2"/>
      <c r="N97" s="2"/>
      <c r="O97" s="2"/>
      <c r="P97" s="2"/>
      <c r="Q97" s="2"/>
    </row>
    <row r="98" spans="7:17">
      <c r="G98" s="1"/>
      <c r="H98" s="1"/>
      <c r="I98" s="1"/>
      <c r="J98" s="1"/>
      <c r="K98" s="2"/>
      <c r="L98" s="2"/>
      <c r="M98" s="2"/>
      <c r="N98" s="2"/>
      <c r="O98" s="2"/>
      <c r="P98" s="2"/>
      <c r="Q98" s="2"/>
    </row>
    <row r="99" spans="7:17">
      <c r="G99" s="1"/>
      <c r="H99" s="1"/>
      <c r="I99" s="1"/>
      <c r="J99" s="1"/>
      <c r="K99" s="2"/>
      <c r="L99" s="2"/>
      <c r="M99" s="2"/>
      <c r="N99" s="2"/>
      <c r="O99" s="2"/>
      <c r="P99" s="2"/>
      <c r="Q99" s="2"/>
    </row>
    <row r="100" spans="7:17">
      <c r="G100" s="1"/>
      <c r="H100" s="1"/>
      <c r="I100" s="1"/>
      <c r="J100" s="1"/>
      <c r="K100" s="2"/>
      <c r="L100" s="2"/>
      <c r="M100" s="2"/>
      <c r="N100" s="2"/>
      <c r="O100" s="2"/>
      <c r="P100" s="2"/>
      <c r="Q100" s="2"/>
    </row>
    <row r="101" spans="7:17">
      <c r="G101" s="1"/>
      <c r="H101" s="1"/>
      <c r="I101" s="1"/>
      <c r="J101" s="1"/>
      <c r="K101" s="2"/>
      <c r="L101" s="2"/>
      <c r="M101" s="2"/>
      <c r="N101" s="2"/>
      <c r="O101" s="2"/>
      <c r="P101" s="2"/>
      <c r="Q101" s="2"/>
    </row>
    <row r="102" spans="7:17">
      <c r="G102" s="1"/>
      <c r="H102" s="1"/>
      <c r="I102" s="1"/>
      <c r="J102" s="1"/>
      <c r="K102" s="2"/>
      <c r="L102" s="2"/>
      <c r="M102" s="2"/>
      <c r="N102" s="2"/>
      <c r="O102" s="2"/>
      <c r="P102" s="2"/>
      <c r="Q102" s="2"/>
    </row>
    <row r="103" spans="7:17">
      <c r="G103" s="1"/>
      <c r="H103" s="1"/>
      <c r="I103" s="1"/>
      <c r="J103" s="1"/>
      <c r="K103" s="2"/>
      <c r="L103" s="2"/>
      <c r="M103" s="2"/>
      <c r="N103" s="2"/>
      <c r="O103" s="2"/>
      <c r="P103" s="2"/>
      <c r="Q103" s="2"/>
    </row>
    <row r="104" spans="7:17">
      <c r="G104" s="1"/>
      <c r="H104" s="1"/>
      <c r="I104" s="1"/>
      <c r="J104" s="1"/>
      <c r="K104" s="2"/>
      <c r="L104" s="2"/>
      <c r="M104" s="2"/>
      <c r="N104" s="2"/>
      <c r="O104" s="2"/>
      <c r="P104" s="2"/>
      <c r="Q104" s="2"/>
    </row>
    <row r="105" spans="7:17">
      <c r="G105" s="1"/>
      <c r="H105" s="1"/>
      <c r="I105" s="1"/>
      <c r="J105" s="1"/>
      <c r="K105" s="2"/>
      <c r="L105" s="2"/>
      <c r="M105" s="2"/>
      <c r="N105" s="2"/>
      <c r="O105" s="2"/>
      <c r="P105" s="2"/>
      <c r="Q105" s="2"/>
    </row>
    <row r="106" spans="7:17">
      <c r="G106" s="1"/>
      <c r="H106" s="1"/>
      <c r="I106" s="1"/>
      <c r="J106" s="1"/>
      <c r="K106" s="2"/>
      <c r="L106" s="2"/>
      <c r="M106" s="2"/>
      <c r="N106" s="2"/>
      <c r="O106" s="2"/>
      <c r="P106" s="2"/>
      <c r="Q106" s="2"/>
    </row>
    <row r="107" spans="7:17">
      <c r="G107" s="1"/>
      <c r="H107" s="1"/>
      <c r="I107" s="1"/>
      <c r="J107" s="1"/>
      <c r="K107" s="2"/>
      <c r="L107" s="2"/>
      <c r="M107" s="2"/>
      <c r="N107" s="2"/>
      <c r="O107" s="2"/>
      <c r="P107" s="2"/>
      <c r="Q107" s="2"/>
    </row>
    <row r="108" spans="7:17">
      <c r="G108" s="1"/>
      <c r="H108" s="1"/>
      <c r="I108" s="1"/>
      <c r="J108" s="1"/>
      <c r="K108" s="2"/>
      <c r="L108" s="2"/>
      <c r="M108" s="2"/>
      <c r="N108" s="2"/>
      <c r="O108" s="2"/>
      <c r="P108" s="2"/>
      <c r="Q108" s="2"/>
    </row>
    <row r="109" spans="7:17">
      <c r="G109" s="1"/>
      <c r="H109" s="1"/>
      <c r="I109" s="1"/>
      <c r="J109" s="1"/>
      <c r="K109" s="2"/>
      <c r="L109" s="2"/>
      <c r="M109" s="2"/>
      <c r="N109" s="2"/>
      <c r="O109" s="2"/>
      <c r="P109" s="2"/>
      <c r="Q109" s="2"/>
    </row>
    <row r="110" spans="7:17">
      <c r="G110" s="1"/>
      <c r="H110" s="1"/>
      <c r="I110" s="1"/>
      <c r="J110" s="1"/>
      <c r="K110" s="2"/>
      <c r="L110" s="2"/>
      <c r="M110" s="2"/>
      <c r="N110" s="2"/>
      <c r="O110" s="2"/>
      <c r="P110" s="2"/>
      <c r="Q110" s="2"/>
    </row>
    <row r="111" spans="7:17">
      <c r="G111" s="1"/>
      <c r="H111" s="1"/>
      <c r="I111" s="1"/>
      <c r="J111" s="1"/>
      <c r="K111" s="2"/>
      <c r="L111" s="2"/>
      <c r="M111" s="2"/>
      <c r="N111" s="2"/>
      <c r="O111" s="2"/>
      <c r="P111" s="2"/>
      <c r="Q111" s="2"/>
    </row>
    <row r="112" spans="7:17">
      <c r="G112" s="1"/>
      <c r="H112" s="1"/>
      <c r="I112" s="1"/>
      <c r="J112" s="1"/>
      <c r="K112" s="2"/>
      <c r="L112" s="2"/>
      <c r="M112" s="2"/>
      <c r="N112" s="2"/>
      <c r="O112" s="2"/>
      <c r="P112" s="2"/>
      <c r="Q112" s="2"/>
    </row>
    <row r="113" spans="7:17">
      <c r="G113" s="1"/>
      <c r="H113" s="1"/>
      <c r="I113" s="1"/>
      <c r="J113" s="1"/>
      <c r="K113" s="2"/>
      <c r="L113" s="2"/>
      <c r="M113" s="2"/>
      <c r="N113" s="2"/>
      <c r="O113" s="2"/>
      <c r="P113" s="2"/>
      <c r="Q113" s="2"/>
    </row>
    <row r="114" spans="7:17">
      <c r="G114" s="1"/>
      <c r="H114" s="1"/>
      <c r="I114" s="1"/>
      <c r="J114" s="1"/>
      <c r="K114" s="2"/>
      <c r="L114" s="2"/>
      <c r="M114" s="2"/>
      <c r="N114" s="2"/>
      <c r="O114" s="2"/>
      <c r="P114" s="2"/>
      <c r="Q114" s="2"/>
    </row>
    <row r="115" spans="7:17">
      <c r="G115" s="1"/>
      <c r="H115" s="1"/>
      <c r="I115" s="1"/>
      <c r="J115" s="1"/>
      <c r="K115" s="2"/>
      <c r="L115" s="2"/>
      <c r="M115" s="2"/>
      <c r="N115" s="2"/>
      <c r="O115" s="2"/>
      <c r="P115" s="2"/>
      <c r="Q115" s="2"/>
    </row>
    <row r="116" spans="7:17">
      <c r="G116" s="1"/>
      <c r="H116" s="1"/>
      <c r="I116" s="1"/>
      <c r="J116" s="1"/>
      <c r="K116" s="2"/>
      <c r="L116" s="2"/>
      <c r="M116" s="2"/>
      <c r="N116" s="2"/>
      <c r="O116" s="2"/>
      <c r="P116" s="2"/>
      <c r="Q116" s="2"/>
    </row>
    <row r="117" spans="7:17">
      <c r="G117" s="1"/>
      <c r="H117" s="1"/>
      <c r="I117" s="1"/>
      <c r="J117" s="1"/>
      <c r="K117" s="2"/>
      <c r="L117" s="2"/>
      <c r="M117" s="2"/>
      <c r="N117" s="2"/>
      <c r="O117" s="2"/>
      <c r="P117" s="2"/>
      <c r="Q117" s="2"/>
    </row>
    <row r="118" spans="7:17">
      <c r="G118" s="1"/>
      <c r="H118" s="1"/>
      <c r="I118" s="1"/>
      <c r="J118" s="1"/>
      <c r="K118" s="2"/>
      <c r="L118" s="2"/>
      <c r="M118" s="2"/>
      <c r="N118" s="2"/>
      <c r="O118" s="2"/>
      <c r="P118" s="2"/>
      <c r="Q118" s="2"/>
    </row>
    <row r="119" spans="7:17">
      <c r="G119" s="1"/>
      <c r="H119" s="1"/>
      <c r="I119" s="1"/>
      <c r="J119" s="1"/>
      <c r="K119" s="2"/>
      <c r="L119" s="2"/>
      <c r="M119" s="2"/>
      <c r="N119" s="2"/>
      <c r="O119" s="2"/>
      <c r="P119" s="2"/>
      <c r="Q119" s="2"/>
    </row>
    <row r="120" spans="7:17">
      <c r="G120" s="1"/>
      <c r="H120" s="1"/>
      <c r="I120" s="1"/>
      <c r="J120" s="1"/>
      <c r="K120" s="2"/>
      <c r="L120" s="2"/>
      <c r="M120" s="2"/>
      <c r="N120" s="2"/>
      <c r="O120" s="2"/>
      <c r="P120" s="2"/>
      <c r="Q120" s="2"/>
    </row>
    <row r="121" spans="7:17">
      <c r="G121" s="1"/>
      <c r="H121" s="1"/>
      <c r="I121" s="1"/>
      <c r="J121" s="1"/>
      <c r="K121" s="2"/>
      <c r="L121" s="2"/>
      <c r="M121" s="2"/>
      <c r="N121" s="2"/>
      <c r="O121" s="2"/>
      <c r="P121" s="2"/>
      <c r="Q121" s="2"/>
    </row>
    <row r="122" spans="7:17">
      <c r="G122" s="1"/>
      <c r="H122" s="1"/>
      <c r="I122" s="1"/>
      <c r="J122" s="1"/>
      <c r="K122" s="2"/>
      <c r="L122" s="2"/>
      <c r="M122" s="2"/>
      <c r="N122" s="2"/>
      <c r="O122" s="2"/>
      <c r="P122" s="2"/>
      <c r="Q122" s="2"/>
    </row>
    <row r="123" spans="7:17">
      <c r="G123" s="1"/>
      <c r="H123" s="1"/>
      <c r="I123" s="1"/>
      <c r="J123" s="1"/>
      <c r="K123" s="2"/>
      <c r="L123" s="2"/>
      <c r="M123" s="2"/>
      <c r="N123" s="2"/>
      <c r="O123" s="2"/>
      <c r="P123" s="2"/>
      <c r="Q123" s="2"/>
    </row>
    <row r="124" spans="7:17">
      <c r="G124" s="1"/>
      <c r="H124" s="1"/>
      <c r="I124" s="1"/>
      <c r="J124" s="1"/>
      <c r="K124" s="2"/>
      <c r="L124" s="2"/>
      <c r="M124" s="2"/>
      <c r="N124" s="2"/>
      <c r="O124" s="2"/>
      <c r="P124" s="2"/>
      <c r="Q124" s="2"/>
    </row>
    <row r="125" spans="7:17"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</row>
    <row r="126" spans="7:17"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</row>
    <row r="127" spans="7:17"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</row>
    <row r="128" spans="7:17"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</row>
    <row r="129" spans="7:17"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</row>
    <row r="130" spans="7:17"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</row>
    <row r="131" spans="7:17"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</row>
    <row r="132" spans="7:17"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</row>
    <row r="133" spans="7:17"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</row>
    <row r="134" spans="7:17"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</row>
    <row r="135" spans="7:17"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</row>
    <row r="136" spans="7:17"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</row>
    <row r="137" spans="7:17"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</row>
    <row r="138" spans="7:17">
      <c r="G138" s="1"/>
      <c r="H138" s="1"/>
      <c r="I138" s="1"/>
      <c r="J138" s="1"/>
      <c r="K138" s="2"/>
      <c r="L138" s="2"/>
      <c r="M138" s="2"/>
      <c r="N138" s="2"/>
      <c r="O138" s="2"/>
      <c r="P138" s="2"/>
      <c r="Q138" s="2"/>
    </row>
    <row r="139" spans="7:17">
      <c r="G139" s="1"/>
      <c r="H139" s="1"/>
      <c r="I139" s="1"/>
      <c r="J139" s="1"/>
      <c r="K139" s="2"/>
      <c r="L139" s="2"/>
      <c r="M139" s="2"/>
      <c r="N139" s="2"/>
      <c r="O139" s="2"/>
      <c r="P139" s="2"/>
      <c r="Q139" s="2"/>
    </row>
    <row r="140" spans="7:17">
      <c r="G140" s="1"/>
      <c r="H140" s="1"/>
      <c r="I140" s="1"/>
      <c r="J140" s="1"/>
      <c r="K140" s="2"/>
      <c r="L140" s="2"/>
      <c r="M140" s="2"/>
      <c r="N140" s="2"/>
      <c r="O140" s="2"/>
      <c r="P140" s="2"/>
      <c r="Q140" s="2"/>
    </row>
    <row r="141" spans="7:17">
      <c r="G141" s="1"/>
      <c r="H141" s="1"/>
      <c r="I141" s="1"/>
      <c r="J141" s="1"/>
      <c r="K141" s="2"/>
      <c r="L141" s="2"/>
      <c r="M141" s="2"/>
      <c r="N141" s="2"/>
      <c r="O141" s="2"/>
      <c r="P141" s="2"/>
      <c r="Q141" s="2"/>
    </row>
    <row r="142" spans="7:17">
      <c r="G142" s="1"/>
      <c r="H142" s="1"/>
      <c r="I142" s="1"/>
      <c r="J142" s="1"/>
      <c r="K142" s="2"/>
      <c r="L142" s="2"/>
      <c r="M142" s="2"/>
      <c r="N142" s="2"/>
      <c r="O142" s="2"/>
      <c r="P142" s="2"/>
      <c r="Q142" s="2"/>
    </row>
    <row r="143" spans="7:17">
      <c r="G143" s="1"/>
      <c r="H143" s="1"/>
      <c r="I143" s="1"/>
      <c r="J143" s="1"/>
      <c r="K143" s="2"/>
      <c r="L143" s="2"/>
      <c r="M143" s="2"/>
      <c r="N143" s="2"/>
      <c r="O143" s="2"/>
      <c r="P143" s="2"/>
      <c r="Q143" s="2"/>
    </row>
    <row r="144" spans="7:17">
      <c r="G144" s="1"/>
      <c r="H144" s="1"/>
      <c r="I144" s="1"/>
      <c r="J144" s="1"/>
      <c r="K144" s="2"/>
      <c r="L144" s="2"/>
      <c r="M144" s="2"/>
      <c r="N144" s="2"/>
      <c r="O144" s="2"/>
      <c r="P144" s="2"/>
      <c r="Q144" s="2"/>
    </row>
    <row r="145" spans="7:17">
      <c r="G145" s="1"/>
      <c r="H145" s="1"/>
      <c r="I145" s="1"/>
      <c r="J145" s="1"/>
      <c r="K145" s="2"/>
      <c r="L145" s="2"/>
      <c r="M145" s="2"/>
      <c r="N145" s="2"/>
      <c r="O145" s="2"/>
      <c r="P145" s="2"/>
      <c r="Q145" s="2"/>
    </row>
    <row r="146" spans="7:17">
      <c r="G146" s="1"/>
      <c r="H146" s="1"/>
      <c r="I146" s="1"/>
      <c r="J146" s="1"/>
      <c r="K146" s="2"/>
      <c r="L146" s="2"/>
      <c r="M146" s="2"/>
      <c r="N146" s="2"/>
      <c r="O146" s="2"/>
      <c r="P146" s="2"/>
      <c r="Q146" s="2"/>
    </row>
    <row r="147" spans="7:17"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</row>
    <row r="148" spans="7:17"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</row>
    <row r="149" spans="7:17"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</row>
    <row r="150" spans="7:17"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</row>
    <row r="151" spans="7:17"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</row>
    <row r="152" spans="7:17"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</row>
    <row r="153" spans="7:17">
      <c r="G153" s="1"/>
      <c r="H153" s="1"/>
      <c r="I153" s="1"/>
      <c r="J153" s="1"/>
      <c r="K153" s="2"/>
      <c r="L153" s="2"/>
      <c r="M153" s="2"/>
      <c r="N153" s="2"/>
      <c r="O153" s="2"/>
      <c r="P153" s="2"/>
      <c r="Q153" s="2"/>
    </row>
    <row r="154" spans="7:17">
      <c r="G154" s="1"/>
      <c r="H154" s="1"/>
      <c r="I154" s="1"/>
      <c r="J154" s="1"/>
      <c r="K154" s="2"/>
      <c r="L154" s="2"/>
      <c r="M154" s="2"/>
      <c r="N154" s="2"/>
      <c r="O154" s="2"/>
      <c r="P154" s="2"/>
      <c r="Q154" s="2"/>
    </row>
    <row r="155" spans="7:17">
      <c r="G155" s="1"/>
      <c r="H155" s="1"/>
      <c r="I155" s="1"/>
      <c r="J155" s="1"/>
      <c r="K155" s="2"/>
      <c r="L155" s="2"/>
      <c r="M155" s="2"/>
      <c r="N155" s="2"/>
      <c r="O155" s="2"/>
      <c r="P155" s="2"/>
      <c r="Q155" s="2"/>
    </row>
    <row r="156" spans="7:17">
      <c r="G156" s="1"/>
      <c r="H156" s="1"/>
      <c r="I156" s="1"/>
      <c r="J156" s="1"/>
      <c r="K156" s="2"/>
      <c r="L156" s="2"/>
      <c r="M156" s="2"/>
      <c r="N156" s="2"/>
      <c r="O156" s="2"/>
      <c r="P156" s="2"/>
      <c r="Q156" s="2"/>
    </row>
    <row r="157" spans="7:17">
      <c r="G157" s="1"/>
      <c r="H157" s="1"/>
      <c r="I157" s="1"/>
      <c r="J157" s="1"/>
      <c r="K157" s="2"/>
      <c r="L157" s="2"/>
      <c r="M157" s="2"/>
      <c r="N157" s="2"/>
      <c r="O157" s="2"/>
      <c r="P157" s="2"/>
      <c r="Q157" s="2"/>
    </row>
    <row r="158" spans="7:17">
      <c r="G158" s="1"/>
      <c r="H158" s="1"/>
      <c r="I158" s="1"/>
      <c r="J158" s="1"/>
      <c r="K158" s="2"/>
      <c r="L158" s="2"/>
      <c r="M158" s="2"/>
      <c r="N158" s="2"/>
      <c r="O158" s="2"/>
      <c r="P158" s="2"/>
      <c r="Q158" s="2"/>
    </row>
    <row r="159" spans="7:17">
      <c r="G159" s="1"/>
      <c r="H159" s="1"/>
      <c r="I159" s="1"/>
      <c r="J159" s="1"/>
      <c r="K159" s="2"/>
      <c r="L159" s="2"/>
      <c r="M159" s="2"/>
      <c r="N159" s="2"/>
      <c r="O159" s="2"/>
      <c r="P159" s="2"/>
      <c r="Q159" s="2"/>
    </row>
    <row r="160" spans="7:17">
      <c r="G160" s="1"/>
      <c r="H160" s="1"/>
      <c r="I160" s="1"/>
      <c r="J160" s="1"/>
      <c r="K160" s="2"/>
      <c r="L160" s="2"/>
      <c r="M160" s="2"/>
      <c r="N160" s="2"/>
      <c r="O160" s="2"/>
      <c r="P160" s="2"/>
      <c r="Q160" s="2"/>
    </row>
    <row r="161" spans="7:17">
      <c r="G161" s="1"/>
      <c r="H161" s="1"/>
      <c r="I161" s="1"/>
      <c r="J161" s="1"/>
      <c r="K161" s="2"/>
      <c r="L161" s="2"/>
      <c r="M161" s="2"/>
      <c r="N161" s="2"/>
      <c r="O161" s="2"/>
      <c r="P161" s="2"/>
      <c r="Q161" s="2"/>
    </row>
    <row r="162" spans="7:17">
      <c r="G162" s="1"/>
      <c r="H162" s="1"/>
      <c r="I162" s="1"/>
      <c r="J162" s="1"/>
      <c r="K162" s="2"/>
      <c r="L162" s="2"/>
      <c r="M162" s="2"/>
      <c r="N162" s="2"/>
      <c r="O162" s="2"/>
      <c r="P162" s="2"/>
      <c r="Q162" s="2"/>
    </row>
    <row r="163" spans="7:17"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</row>
    <row r="164" spans="7:17">
      <c r="G164" s="1"/>
      <c r="H164" s="1"/>
      <c r="I164" s="1"/>
      <c r="J164" s="1"/>
      <c r="K164" s="2"/>
      <c r="L164" s="2"/>
      <c r="M164" s="2"/>
      <c r="N164" s="2"/>
      <c r="O164" s="2"/>
      <c r="P164" s="2"/>
      <c r="Q164" s="2"/>
    </row>
    <row r="165" spans="7:17">
      <c r="G165" s="1"/>
      <c r="H165" s="1"/>
      <c r="I165" s="1"/>
      <c r="J165" s="1"/>
      <c r="K165" s="2"/>
      <c r="L165" s="2"/>
      <c r="M165" s="2"/>
      <c r="N165" s="2"/>
      <c r="O165" s="2"/>
      <c r="P165" s="2"/>
      <c r="Q165" s="2"/>
    </row>
    <row r="166" spans="7:17">
      <c r="G166" s="1"/>
      <c r="H166" s="1"/>
      <c r="I166" s="1"/>
      <c r="J166" s="1"/>
      <c r="K166" s="2"/>
      <c r="L166" s="2"/>
      <c r="M166" s="2"/>
      <c r="N166" s="2"/>
      <c r="O166" s="2"/>
      <c r="P166" s="2"/>
      <c r="Q166" s="2"/>
    </row>
    <row r="167" spans="7:17">
      <c r="G167" s="1"/>
      <c r="H167" s="1"/>
      <c r="I167" s="1"/>
      <c r="J167" s="1"/>
      <c r="K167" s="2"/>
      <c r="L167" s="2"/>
      <c r="M167" s="2"/>
      <c r="N167" s="2"/>
      <c r="O167" s="2"/>
      <c r="P167" s="2"/>
      <c r="Q167" s="2"/>
    </row>
    <row r="168" spans="7:17">
      <c r="G168" s="1"/>
      <c r="H168" s="1"/>
      <c r="I168" s="1"/>
      <c r="J168" s="1"/>
      <c r="K168" s="2"/>
      <c r="L168" s="2"/>
      <c r="M168" s="2"/>
      <c r="N168" s="2"/>
      <c r="O168" s="2"/>
      <c r="P168" s="2"/>
      <c r="Q168" s="2"/>
    </row>
    <row r="169" spans="7:17">
      <c r="G169" s="1"/>
      <c r="H169" s="1"/>
      <c r="I169" s="1"/>
      <c r="J169" s="1"/>
      <c r="K169" s="2"/>
      <c r="L169" s="2"/>
      <c r="M169" s="2"/>
      <c r="N169" s="2"/>
      <c r="O169" s="2"/>
      <c r="P169" s="2"/>
      <c r="Q169" s="2"/>
    </row>
    <row r="170" spans="7:17">
      <c r="G170" s="1"/>
      <c r="H170" s="1"/>
      <c r="I170" s="1"/>
      <c r="J170" s="1"/>
      <c r="K170" s="2"/>
      <c r="L170" s="2"/>
      <c r="M170" s="2"/>
      <c r="N170" s="2"/>
      <c r="O170" s="2"/>
      <c r="P170" s="2"/>
      <c r="Q170" s="2"/>
    </row>
    <row r="171" spans="7:17">
      <c r="G171" s="1"/>
      <c r="H171" s="1"/>
      <c r="I171" s="1"/>
      <c r="J171" s="1"/>
      <c r="K171" s="2"/>
      <c r="L171" s="2"/>
      <c r="M171" s="2"/>
      <c r="N171" s="2"/>
      <c r="O171" s="2"/>
      <c r="P171" s="2"/>
      <c r="Q171" s="2"/>
    </row>
    <row r="172" spans="7:17">
      <c r="G172" s="1"/>
      <c r="H172" s="1"/>
      <c r="I172" s="1"/>
      <c r="J172" s="1"/>
      <c r="K172" s="2"/>
      <c r="L172" s="2"/>
      <c r="M172" s="2"/>
      <c r="N172" s="2"/>
      <c r="O172" s="2"/>
      <c r="P172" s="2"/>
      <c r="Q172" s="2"/>
    </row>
    <row r="173" spans="7:17">
      <c r="G173" s="1"/>
      <c r="H173" s="1"/>
      <c r="I173" s="1"/>
      <c r="J173" s="1"/>
      <c r="K173" s="2"/>
      <c r="L173" s="2"/>
      <c r="M173" s="2"/>
      <c r="N173" s="2"/>
      <c r="O173" s="2"/>
      <c r="P173" s="2"/>
      <c r="Q173" s="2"/>
    </row>
    <row r="174" spans="7:17">
      <c r="G174" s="1"/>
      <c r="H174" s="1"/>
      <c r="I174" s="1"/>
      <c r="J174" s="1"/>
      <c r="K174" s="2"/>
      <c r="L174" s="2"/>
      <c r="M174" s="2"/>
      <c r="N174" s="2"/>
      <c r="O174" s="2"/>
      <c r="P174" s="2"/>
      <c r="Q174" s="2"/>
    </row>
    <row r="175" spans="7:17">
      <c r="G175" s="1"/>
      <c r="H175" s="1"/>
      <c r="I175" s="1"/>
      <c r="J175" s="1"/>
      <c r="K175" s="2"/>
      <c r="L175" s="2"/>
      <c r="M175" s="2"/>
      <c r="N175" s="2"/>
      <c r="O175" s="2"/>
      <c r="P175" s="2"/>
      <c r="Q175" s="2"/>
    </row>
    <row r="176" spans="7:17">
      <c r="G176" s="1"/>
      <c r="H176" s="1"/>
      <c r="I176" s="1"/>
      <c r="J176" s="1"/>
      <c r="K176" s="2"/>
      <c r="L176" s="2"/>
      <c r="M176" s="2"/>
      <c r="N176" s="2"/>
      <c r="O176" s="2"/>
      <c r="P176" s="2"/>
      <c r="Q176" s="2"/>
    </row>
    <row r="177" spans="7:17">
      <c r="G177" s="1"/>
      <c r="H177" s="1"/>
      <c r="I177" s="1"/>
      <c r="J177" s="1"/>
      <c r="K177" s="2"/>
      <c r="L177" s="2"/>
      <c r="M177" s="2"/>
      <c r="N177" s="2"/>
      <c r="O177" s="2"/>
      <c r="P177" s="2"/>
      <c r="Q177" s="2"/>
    </row>
    <row r="178" spans="7:17">
      <c r="G178" s="1"/>
      <c r="H178" s="1"/>
      <c r="I178" s="1"/>
      <c r="J178" s="1"/>
      <c r="K178" s="2"/>
      <c r="L178" s="2"/>
      <c r="M178" s="2"/>
      <c r="N178" s="2"/>
      <c r="O178" s="2"/>
      <c r="P178" s="2"/>
      <c r="Q178" s="2"/>
    </row>
    <row r="179" spans="7:17">
      <c r="G179" s="1"/>
      <c r="H179" s="1"/>
      <c r="I179" s="1"/>
      <c r="J179" s="1"/>
      <c r="K179" s="2"/>
      <c r="L179" s="2"/>
      <c r="M179" s="2"/>
      <c r="N179" s="2"/>
      <c r="O179" s="2"/>
      <c r="P179" s="2"/>
      <c r="Q179" s="2"/>
    </row>
    <row r="180" spans="7:17">
      <c r="G180" s="1"/>
      <c r="H180" s="1"/>
      <c r="I180" s="1"/>
      <c r="J180" s="1"/>
      <c r="K180" s="2"/>
      <c r="L180" s="2"/>
      <c r="M180" s="2"/>
      <c r="N180" s="2"/>
      <c r="O180" s="2"/>
      <c r="P180" s="2"/>
      <c r="Q180" s="2"/>
    </row>
    <row r="181" spans="7:17">
      <c r="G181" s="1"/>
      <c r="H181" s="1"/>
      <c r="I181" s="1"/>
      <c r="J181" s="1"/>
      <c r="K181" s="2"/>
      <c r="L181" s="2"/>
      <c r="M181" s="2"/>
      <c r="N181" s="2"/>
      <c r="O181" s="2"/>
      <c r="P181" s="2"/>
      <c r="Q181" s="2"/>
    </row>
    <row r="182" spans="7:17">
      <c r="G182" s="1"/>
      <c r="H182" s="1"/>
      <c r="I182" s="1"/>
      <c r="J182" s="1"/>
      <c r="K182" s="2"/>
      <c r="L182" s="2"/>
      <c r="M182" s="2"/>
      <c r="N182" s="2"/>
      <c r="O182" s="2"/>
      <c r="P182" s="2"/>
      <c r="Q182" s="2"/>
    </row>
    <row r="183" spans="7:17">
      <c r="G183" s="1"/>
      <c r="H183" s="1"/>
      <c r="I183" s="1"/>
      <c r="J183" s="1"/>
      <c r="K183" s="2"/>
      <c r="L183" s="2"/>
      <c r="M183" s="2"/>
      <c r="N183" s="2"/>
      <c r="O183" s="2"/>
      <c r="P183" s="2"/>
      <c r="Q183" s="2"/>
    </row>
    <row r="184" spans="7:17">
      <c r="G184" s="1"/>
      <c r="H184" s="1"/>
      <c r="I184" s="1"/>
      <c r="J184" s="1"/>
      <c r="K184" s="2"/>
      <c r="L184" s="2"/>
      <c r="M184" s="2"/>
      <c r="N184" s="2"/>
      <c r="O184" s="2"/>
      <c r="P184" s="2"/>
      <c r="Q184" s="2"/>
    </row>
    <row r="185" spans="7:17">
      <c r="G185" s="1"/>
      <c r="H185" s="1"/>
      <c r="I185" s="1"/>
      <c r="J185" s="1"/>
      <c r="K185" s="2"/>
      <c r="L185" s="2"/>
      <c r="M185" s="2"/>
      <c r="N185" s="2"/>
      <c r="O185" s="2"/>
      <c r="P185" s="2"/>
      <c r="Q185" s="2"/>
    </row>
    <row r="186" spans="7:17">
      <c r="G186" s="1"/>
      <c r="H186" s="1"/>
      <c r="I186" s="1"/>
      <c r="J186" s="1"/>
      <c r="K186" s="2"/>
      <c r="L186" s="2"/>
      <c r="M186" s="2"/>
      <c r="N186" s="2"/>
      <c r="O186" s="2"/>
      <c r="P186" s="2"/>
      <c r="Q186" s="2"/>
    </row>
    <row r="187" spans="7:17">
      <c r="G187" s="1"/>
      <c r="H187" s="1"/>
      <c r="I187" s="1"/>
      <c r="J187" s="1"/>
      <c r="K187" s="2"/>
      <c r="L187" s="2"/>
      <c r="M187" s="2"/>
      <c r="N187" s="2"/>
      <c r="O187" s="2"/>
      <c r="P187" s="2"/>
      <c r="Q187" s="2"/>
    </row>
    <row r="188" spans="7:17">
      <c r="G188" s="1"/>
      <c r="H188" s="1"/>
      <c r="I188" s="1"/>
      <c r="J188" s="1"/>
      <c r="K188" s="2"/>
      <c r="L188" s="2"/>
      <c r="M188" s="2"/>
      <c r="N188" s="2"/>
      <c r="O188" s="2"/>
      <c r="P188" s="2"/>
      <c r="Q188" s="2"/>
    </row>
    <row r="189" spans="7:17">
      <c r="G189" s="1"/>
      <c r="H189" s="1"/>
      <c r="I189" s="1"/>
      <c r="J189" s="1"/>
      <c r="K189" s="2"/>
      <c r="L189" s="2"/>
      <c r="M189" s="2"/>
      <c r="N189" s="2"/>
      <c r="O189" s="2"/>
      <c r="P189" s="2"/>
      <c r="Q189" s="2"/>
    </row>
    <row r="190" spans="7:17">
      <c r="G190" s="1"/>
      <c r="H190" s="1"/>
      <c r="I190" s="1"/>
      <c r="J190" s="1"/>
      <c r="K190" s="2"/>
      <c r="L190" s="2"/>
      <c r="M190" s="2"/>
      <c r="N190" s="2"/>
      <c r="O190" s="2"/>
      <c r="P190" s="2"/>
      <c r="Q190" s="2"/>
    </row>
    <row r="191" spans="7:17">
      <c r="G191" s="1"/>
      <c r="H191" s="1"/>
      <c r="I191" s="1"/>
      <c r="J191" s="1"/>
      <c r="K191" s="2"/>
      <c r="L191" s="2"/>
      <c r="M191" s="2"/>
      <c r="N191" s="2"/>
      <c r="O191" s="2"/>
      <c r="P191" s="2"/>
      <c r="Q191" s="2"/>
    </row>
    <row r="192" spans="7:17">
      <c r="G192" s="1"/>
      <c r="H192" s="1"/>
      <c r="I192" s="1"/>
      <c r="J192" s="1"/>
      <c r="K192" s="2"/>
      <c r="L192" s="2"/>
      <c r="M192" s="2"/>
      <c r="N192" s="2"/>
      <c r="O192" s="2"/>
      <c r="P192" s="2"/>
      <c r="Q192" s="2"/>
    </row>
    <row r="193" spans="7:17">
      <c r="G193" s="1"/>
      <c r="H193" s="1"/>
      <c r="I193" s="1"/>
      <c r="J193" s="1"/>
      <c r="K193" s="2"/>
      <c r="L193" s="2"/>
      <c r="M193" s="2"/>
      <c r="N193" s="2"/>
      <c r="O193" s="2"/>
      <c r="P193" s="2"/>
      <c r="Q193" s="2"/>
    </row>
    <row r="194" spans="7:17">
      <c r="G194" s="1"/>
      <c r="H194" s="1"/>
      <c r="I194" s="1"/>
      <c r="J194" s="1"/>
      <c r="K194" s="2"/>
      <c r="L194" s="2"/>
      <c r="M194" s="2"/>
      <c r="N194" s="2"/>
      <c r="O194" s="2"/>
      <c r="P194" s="2"/>
      <c r="Q194" s="2"/>
    </row>
    <row r="195" spans="7:17">
      <c r="G195" s="1"/>
      <c r="H195" s="1"/>
      <c r="I195" s="1"/>
      <c r="J195" s="1"/>
      <c r="K195" s="2"/>
      <c r="L195" s="2"/>
      <c r="M195" s="2"/>
      <c r="N195" s="2"/>
      <c r="O195" s="2"/>
      <c r="P195" s="2"/>
      <c r="Q195" s="2"/>
    </row>
    <row r="196" spans="7:17">
      <c r="G196" s="1"/>
      <c r="H196" s="1"/>
      <c r="I196" s="1"/>
      <c r="J196" s="1"/>
      <c r="K196" s="2"/>
      <c r="L196" s="2"/>
      <c r="M196" s="2"/>
      <c r="N196" s="2"/>
      <c r="O196" s="2"/>
      <c r="P196" s="2"/>
      <c r="Q196" s="2"/>
    </row>
    <row r="197" spans="7:17">
      <c r="G197" s="1"/>
      <c r="H197" s="1"/>
      <c r="I197" s="1"/>
      <c r="J197" s="1"/>
      <c r="K197" s="2"/>
      <c r="L197" s="2"/>
      <c r="M197" s="2"/>
      <c r="N197" s="2"/>
      <c r="O197" s="2"/>
      <c r="P197" s="2"/>
      <c r="Q197" s="2"/>
    </row>
    <row r="198" spans="7:17">
      <c r="G198" s="1"/>
      <c r="H198" s="1"/>
      <c r="I198" s="1"/>
      <c r="J198" s="1"/>
      <c r="K198" s="2"/>
      <c r="L198" s="2"/>
      <c r="M198" s="2"/>
      <c r="N198" s="2"/>
      <c r="O198" s="2"/>
      <c r="P198" s="2"/>
      <c r="Q198" s="2"/>
    </row>
    <row r="199" spans="7:17">
      <c r="G199" s="1"/>
      <c r="H199" s="1"/>
      <c r="I199" s="1"/>
      <c r="J199" s="1"/>
      <c r="K199" s="2"/>
      <c r="L199" s="2"/>
      <c r="M199" s="2"/>
      <c r="N199" s="2"/>
      <c r="O199" s="2"/>
      <c r="P199" s="2"/>
      <c r="Q199" s="2"/>
    </row>
    <row r="200" spans="7:17">
      <c r="G200" s="1"/>
      <c r="H200" s="1"/>
      <c r="I200" s="1"/>
      <c r="J200" s="1"/>
      <c r="K200" s="2"/>
      <c r="L200" s="2"/>
      <c r="M200" s="2"/>
      <c r="N200" s="2"/>
      <c r="O200" s="2"/>
      <c r="P200" s="2"/>
      <c r="Q200" s="2"/>
    </row>
    <row r="201" spans="7:17">
      <c r="G201" s="1"/>
      <c r="H201" s="1"/>
      <c r="I201" s="1"/>
      <c r="J201" s="1"/>
      <c r="K201" s="2"/>
      <c r="L201" s="2"/>
      <c r="M201" s="2"/>
      <c r="N201" s="2"/>
      <c r="O201" s="2"/>
      <c r="P201" s="2"/>
      <c r="Q201" s="2"/>
    </row>
    <row r="202" spans="7:17">
      <c r="G202" s="1"/>
      <c r="H202" s="1"/>
      <c r="I202" s="1"/>
      <c r="J202" s="1"/>
      <c r="K202" s="2"/>
      <c r="L202" s="2"/>
      <c r="M202" s="2"/>
      <c r="N202" s="2"/>
      <c r="O202" s="2"/>
      <c r="P202" s="2"/>
      <c r="Q202" s="2"/>
    </row>
    <row r="203" spans="7:17">
      <c r="G203" s="1"/>
      <c r="H203" s="1"/>
      <c r="I203" s="1"/>
      <c r="J203" s="1"/>
      <c r="K203" s="2"/>
      <c r="L203" s="2"/>
      <c r="M203" s="2"/>
      <c r="N203" s="2"/>
      <c r="O203" s="2"/>
      <c r="P203" s="2"/>
      <c r="Q203" s="2"/>
    </row>
    <row r="204" spans="7:17">
      <c r="G204" s="1"/>
      <c r="H204" s="1"/>
      <c r="I204" s="1"/>
      <c r="J204" s="1"/>
      <c r="K204" s="2"/>
      <c r="L204" s="2"/>
      <c r="M204" s="2"/>
      <c r="N204" s="2"/>
      <c r="O204" s="2"/>
      <c r="P204" s="2"/>
      <c r="Q204" s="2"/>
    </row>
    <row r="205" spans="7:17">
      <c r="G205" s="1"/>
      <c r="H205" s="1"/>
      <c r="I205" s="1"/>
      <c r="J205" s="1"/>
      <c r="K205" s="2"/>
      <c r="L205" s="2"/>
      <c r="M205" s="2"/>
      <c r="N205" s="2"/>
      <c r="O205" s="2"/>
      <c r="P205" s="2"/>
      <c r="Q205" s="2"/>
    </row>
    <row r="206" spans="7:17">
      <c r="G206" s="1"/>
      <c r="H206" s="1"/>
      <c r="I206" s="1"/>
      <c r="J206" s="1"/>
      <c r="K206" s="2"/>
      <c r="L206" s="2"/>
      <c r="M206" s="2"/>
      <c r="N206" s="2"/>
      <c r="O206" s="2"/>
      <c r="P206" s="2"/>
      <c r="Q206" s="2"/>
    </row>
    <row r="207" spans="7:17">
      <c r="G207" s="1"/>
      <c r="H207" s="1"/>
      <c r="I207" s="1"/>
      <c r="J207" s="1"/>
      <c r="K207" s="2"/>
      <c r="L207" s="2"/>
      <c r="M207" s="2"/>
      <c r="N207" s="2"/>
      <c r="O207" s="2"/>
      <c r="P207" s="2"/>
      <c r="Q207" s="2"/>
    </row>
    <row r="208" spans="7:17">
      <c r="G208" s="1"/>
      <c r="H208" s="1"/>
      <c r="I208" s="1"/>
      <c r="J208" s="1"/>
      <c r="K208" s="2"/>
      <c r="L208" s="2"/>
      <c r="M208" s="2"/>
      <c r="N208" s="2"/>
      <c r="O208" s="2"/>
      <c r="P208" s="2"/>
      <c r="Q208" s="2"/>
    </row>
    <row r="209" spans="7:17">
      <c r="G209" s="1"/>
      <c r="H209" s="1"/>
      <c r="I209" s="1"/>
      <c r="J209" s="1"/>
      <c r="K209" s="2"/>
      <c r="L209" s="2"/>
      <c r="M209" s="2"/>
      <c r="N209" s="2"/>
      <c r="O209" s="2"/>
      <c r="P209" s="2"/>
      <c r="Q209" s="2"/>
    </row>
    <row r="210" spans="7:17">
      <c r="G210" s="1"/>
      <c r="H210" s="1"/>
      <c r="I210" s="1"/>
      <c r="J210" s="1"/>
      <c r="K210" s="2"/>
      <c r="L210" s="2"/>
      <c r="M210" s="2"/>
      <c r="N210" s="2"/>
      <c r="O210" s="2"/>
      <c r="P210" s="2"/>
      <c r="Q210" s="2"/>
    </row>
    <row r="211" spans="7:17">
      <c r="G211" s="1"/>
      <c r="H211" s="1"/>
      <c r="I211" s="1"/>
      <c r="J211" s="1"/>
      <c r="K211" s="2"/>
      <c r="L211" s="2"/>
      <c r="M211" s="2"/>
      <c r="N211" s="2"/>
      <c r="O211" s="2"/>
      <c r="P211" s="2"/>
      <c r="Q211" s="2"/>
    </row>
    <row r="212" spans="7:17">
      <c r="G212" s="1"/>
      <c r="H212" s="1"/>
      <c r="I212" s="1"/>
      <c r="J212" s="1"/>
      <c r="K212" s="2"/>
      <c r="L212" s="2"/>
      <c r="M212" s="2"/>
      <c r="N212" s="2"/>
      <c r="O212" s="2"/>
      <c r="P212" s="2"/>
      <c r="Q212" s="2"/>
    </row>
    <row r="213" spans="7:17">
      <c r="G213" s="1"/>
      <c r="H213" s="1"/>
      <c r="I213" s="1"/>
      <c r="J213" s="1"/>
      <c r="K213" s="2"/>
      <c r="L213" s="2"/>
      <c r="M213" s="2"/>
      <c r="N213" s="2"/>
      <c r="O213" s="2"/>
      <c r="P213" s="2"/>
      <c r="Q213" s="2"/>
    </row>
    <row r="214" spans="7:17">
      <c r="G214" s="1"/>
      <c r="H214" s="1"/>
      <c r="I214" s="1"/>
      <c r="J214" s="1"/>
      <c r="K214" s="2"/>
      <c r="L214" s="2"/>
      <c r="M214" s="2"/>
      <c r="N214" s="2"/>
      <c r="O214" s="2"/>
      <c r="P214" s="2"/>
      <c r="Q214" s="2"/>
    </row>
    <row r="215" spans="7:17">
      <c r="G215" s="1"/>
      <c r="H215" s="1"/>
      <c r="I215" s="1"/>
      <c r="J215" s="1"/>
      <c r="K215" s="2"/>
      <c r="L215" s="2"/>
      <c r="M215" s="2"/>
      <c r="N215" s="2"/>
      <c r="O215" s="2"/>
      <c r="P215" s="2"/>
      <c r="Q215" s="2"/>
    </row>
    <row r="216" spans="7:17">
      <c r="G216" s="1"/>
      <c r="H216" s="1"/>
      <c r="I216" s="1"/>
      <c r="J216" s="1"/>
      <c r="K216" s="2"/>
      <c r="L216" s="2"/>
      <c r="M216" s="2"/>
      <c r="N216" s="2"/>
      <c r="O216" s="2"/>
      <c r="P216" s="2"/>
      <c r="Q216" s="2"/>
    </row>
    <row r="217" spans="7:17">
      <c r="G217" s="1"/>
      <c r="H217" s="1"/>
      <c r="I217" s="1"/>
      <c r="J217" s="1"/>
      <c r="K217" s="2"/>
      <c r="L217" s="2"/>
      <c r="M217" s="2"/>
      <c r="N217" s="2"/>
      <c r="O217" s="2"/>
      <c r="P217" s="2"/>
      <c r="Q217" s="2"/>
    </row>
    <row r="218" spans="7:17">
      <c r="G218" s="1"/>
      <c r="H218" s="1"/>
      <c r="I218" s="1"/>
      <c r="J218" s="1"/>
      <c r="K218" s="2"/>
      <c r="L218" s="2"/>
      <c r="M218" s="2"/>
      <c r="N218" s="2"/>
      <c r="O218" s="2"/>
      <c r="P218" s="2"/>
      <c r="Q218" s="2"/>
    </row>
    <row r="219" spans="7:17">
      <c r="G219" s="1"/>
      <c r="H219" s="1"/>
      <c r="I219" s="1"/>
      <c r="J219" s="1"/>
      <c r="K219" s="2"/>
      <c r="L219" s="2"/>
      <c r="M219" s="2"/>
      <c r="N219" s="2"/>
      <c r="O219" s="2"/>
      <c r="P219" s="2"/>
      <c r="Q219" s="2"/>
    </row>
    <row r="220" spans="7:17">
      <c r="G220" s="1"/>
      <c r="H220" s="1"/>
      <c r="I220" s="1"/>
      <c r="J220" s="1"/>
      <c r="K220" s="2"/>
      <c r="L220" s="2"/>
      <c r="M220" s="2"/>
      <c r="N220" s="2"/>
      <c r="O220" s="2"/>
      <c r="P220" s="2"/>
      <c r="Q220" s="2"/>
    </row>
    <row r="221" spans="7:17">
      <c r="G221" s="1"/>
      <c r="H221" s="1"/>
      <c r="I221" s="1"/>
      <c r="J221" s="1"/>
      <c r="K221" s="2"/>
      <c r="L221" s="2"/>
      <c r="M221" s="2"/>
      <c r="N221" s="2"/>
      <c r="O221" s="2"/>
      <c r="P221" s="2"/>
      <c r="Q221" s="2"/>
    </row>
    <row r="222" spans="7:17">
      <c r="G222" s="1"/>
      <c r="H222" s="1"/>
      <c r="I222" s="1"/>
      <c r="J222" s="1"/>
      <c r="K222" s="2"/>
      <c r="L222" s="2"/>
      <c r="M222" s="2"/>
      <c r="N222" s="2"/>
      <c r="O222" s="2"/>
      <c r="P222" s="2"/>
      <c r="Q222" s="2"/>
    </row>
    <row r="223" spans="7:17">
      <c r="G223" s="1"/>
      <c r="H223" s="1"/>
      <c r="I223" s="1"/>
      <c r="J223" s="1"/>
      <c r="K223" s="2"/>
      <c r="L223" s="2"/>
      <c r="M223" s="2"/>
      <c r="N223" s="2"/>
      <c r="O223" s="2"/>
      <c r="P223" s="2"/>
      <c r="Q223" s="2"/>
    </row>
    <row r="224" spans="7:17">
      <c r="G224" s="1"/>
      <c r="H224" s="1"/>
      <c r="I224" s="1"/>
      <c r="J224" s="1"/>
      <c r="K224" s="2"/>
      <c r="L224" s="2"/>
      <c r="M224" s="2"/>
      <c r="N224" s="2"/>
      <c r="O224" s="2"/>
      <c r="P224" s="2"/>
      <c r="Q224" s="2"/>
    </row>
    <row r="225" spans="7:17">
      <c r="G225" s="1"/>
      <c r="H225" s="1"/>
      <c r="I225" s="1"/>
      <c r="J225" s="1"/>
      <c r="K225" s="2"/>
      <c r="L225" s="2"/>
      <c r="M225" s="2"/>
      <c r="N225" s="2"/>
      <c r="O225" s="2"/>
      <c r="P225" s="2"/>
      <c r="Q225" s="2"/>
    </row>
    <row r="226" spans="7:17">
      <c r="G226" s="1"/>
      <c r="H226" s="1"/>
      <c r="I226" s="1"/>
      <c r="J226" s="1"/>
      <c r="K226" s="2"/>
      <c r="L226" s="2"/>
      <c r="M226" s="2"/>
      <c r="N226" s="2"/>
      <c r="O226" s="2"/>
      <c r="P226" s="2"/>
      <c r="Q226" s="2"/>
    </row>
    <row r="227" spans="7:17">
      <c r="G227" s="1"/>
      <c r="H227" s="1"/>
      <c r="I227" s="1"/>
      <c r="J227" s="1"/>
      <c r="K227" s="2"/>
      <c r="L227" s="2"/>
      <c r="M227" s="2"/>
      <c r="N227" s="2"/>
      <c r="O227" s="2"/>
      <c r="P227" s="2"/>
      <c r="Q227" s="2"/>
    </row>
    <row r="228" spans="7:17">
      <c r="G228" s="1"/>
      <c r="H228" s="1"/>
      <c r="I228" s="1"/>
      <c r="J228" s="1"/>
      <c r="K228" s="2"/>
      <c r="L228" s="2"/>
      <c r="M228" s="2"/>
      <c r="N228" s="2"/>
      <c r="O228" s="2"/>
      <c r="P228" s="2"/>
      <c r="Q228" s="2"/>
    </row>
    <row r="229" spans="7:17"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2"/>
    </row>
    <row r="230" spans="7:17"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2"/>
    </row>
    <row r="231" spans="7:17">
      <c r="G231" s="1"/>
      <c r="H231" s="1"/>
      <c r="I231" s="1"/>
      <c r="J231" s="1"/>
      <c r="K231" s="2"/>
      <c r="L231" s="2"/>
      <c r="M231" s="2"/>
      <c r="N231" s="2"/>
      <c r="O231" s="2"/>
      <c r="P231" s="2"/>
      <c r="Q231" s="2"/>
    </row>
    <row r="232" spans="7:17"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2"/>
    </row>
    <row r="233" spans="7:17"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2"/>
    </row>
    <row r="234" spans="7:17">
      <c r="G234" s="1"/>
      <c r="H234" s="1"/>
      <c r="I234" s="1"/>
      <c r="J234" s="1"/>
      <c r="K234" s="2"/>
      <c r="L234" s="2"/>
      <c r="M234" s="2"/>
      <c r="N234" s="2"/>
      <c r="O234" s="2"/>
      <c r="P234" s="2"/>
      <c r="Q234" s="2"/>
    </row>
    <row r="235" spans="7:17"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2"/>
    </row>
    <row r="236" spans="7:17"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2"/>
    </row>
    <row r="237" spans="7:17">
      <c r="G237" s="1"/>
      <c r="H237" s="1"/>
      <c r="I237" s="1"/>
      <c r="J237" s="1"/>
      <c r="K237" s="2"/>
      <c r="L237" s="2"/>
      <c r="M237" s="2"/>
      <c r="N237" s="2"/>
      <c r="O237" s="2"/>
      <c r="P237" s="2"/>
      <c r="Q237" s="2"/>
    </row>
    <row r="238" spans="7:17">
      <c r="G238" s="1"/>
      <c r="H238" s="1"/>
      <c r="I238" s="1"/>
      <c r="J238" s="1"/>
      <c r="K238" s="2"/>
      <c r="L238" s="2"/>
      <c r="M238" s="2"/>
      <c r="N238" s="2"/>
      <c r="O238" s="2"/>
      <c r="P238" s="2"/>
      <c r="Q238" s="2"/>
    </row>
    <row r="239" spans="7:17">
      <c r="G239" s="1"/>
      <c r="H239" s="1"/>
      <c r="I239" s="1"/>
      <c r="J239" s="1"/>
      <c r="K239" s="2"/>
      <c r="L239" s="2"/>
      <c r="M239" s="2"/>
      <c r="N239" s="2"/>
      <c r="O239" s="2"/>
      <c r="P239" s="2"/>
      <c r="Q239" s="2"/>
    </row>
    <row r="240" spans="7:17">
      <c r="G240" s="1"/>
      <c r="H240" s="1"/>
      <c r="I240" s="1"/>
      <c r="J240" s="1"/>
      <c r="K240" s="2"/>
      <c r="L240" s="2"/>
      <c r="M240" s="2"/>
      <c r="N240" s="2"/>
      <c r="O240" s="2"/>
      <c r="P240" s="2"/>
      <c r="Q240" s="2"/>
    </row>
    <row r="241" spans="7:17">
      <c r="G241" s="1"/>
      <c r="H241" s="1"/>
      <c r="I241" s="1"/>
      <c r="J241" s="1"/>
      <c r="K241" s="2"/>
      <c r="L241" s="2"/>
      <c r="M241" s="2"/>
      <c r="N241" s="2"/>
      <c r="O241" s="2"/>
      <c r="P241" s="2"/>
      <c r="Q241" s="2"/>
    </row>
    <row r="242" spans="7:17">
      <c r="G242" s="1"/>
      <c r="H242" s="1"/>
      <c r="I242" s="1"/>
      <c r="J242" s="1"/>
      <c r="K242" s="2"/>
      <c r="L242" s="2"/>
      <c r="M242" s="2"/>
      <c r="N242" s="2"/>
      <c r="O242" s="2"/>
      <c r="P242" s="2"/>
      <c r="Q242" s="2"/>
    </row>
    <row r="243" spans="7:17">
      <c r="G243" s="1"/>
      <c r="H243" s="1"/>
      <c r="I243" s="1"/>
      <c r="J243" s="1"/>
      <c r="K243" s="2"/>
      <c r="L243" s="2"/>
      <c r="M243" s="2"/>
      <c r="N243" s="2"/>
      <c r="O243" s="2"/>
      <c r="P243" s="2"/>
      <c r="Q243" s="2"/>
    </row>
    <row r="244" spans="7:17">
      <c r="G244" s="1"/>
      <c r="H244" s="1"/>
      <c r="I244" s="1"/>
      <c r="J244" s="1"/>
      <c r="K244" s="2"/>
      <c r="L244" s="2"/>
      <c r="M244" s="2"/>
      <c r="N244" s="2"/>
      <c r="O244" s="2"/>
      <c r="P244" s="2"/>
      <c r="Q244" s="2"/>
    </row>
    <row r="245" spans="7:17"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</row>
    <row r="246" spans="7:17"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</row>
    <row r="247" spans="7:17"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</row>
    <row r="248" spans="7:17">
      <c r="G248" s="1"/>
      <c r="H248" s="1"/>
      <c r="I248" s="1"/>
      <c r="J248" s="1"/>
      <c r="K248" s="2"/>
      <c r="L248" s="2"/>
      <c r="M248" s="2"/>
      <c r="N248" s="2"/>
      <c r="O248" s="2"/>
      <c r="P248" s="2"/>
      <c r="Q248" s="2"/>
    </row>
    <row r="249" spans="7:17">
      <c r="G249" s="1"/>
      <c r="H249" s="1"/>
      <c r="I249" s="1"/>
      <c r="J249" s="1"/>
      <c r="K249" s="2"/>
      <c r="L249" s="2"/>
      <c r="M249" s="2"/>
      <c r="N249" s="2"/>
      <c r="O249" s="2"/>
      <c r="P249" s="2"/>
      <c r="Q249" s="2"/>
    </row>
    <row r="250" spans="7:17">
      <c r="G250" s="1"/>
      <c r="H250" s="1"/>
      <c r="I250" s="1"/>
      <c r="J250" s="1"/>
      <c r="K250" s="2"/>
      <c r="L250" s="2"/>
      <c r="M250" s="2"/>
      <c r="N250" s="2"/>
      <c r="O250" s="2"/>
      <c r="P250" s="2"/>
      <c r="Q250" s="2"/>
    </row>
    <row r="251" spans="7:17">
      <c r="G251" s="1"/>
      <c r="H251" s="1"/>
      <c r="I251" s="1"/>
      <c r="J251" s="1"/>
      <c r="K251" s="2"/>
      <c r="L251" s="2"/>
      <c r="M251" s="2"/>
      <c r="N251" s="2"/>
      <c r="O251" s="2"/>
      <c r="P251" s="2"/>
      <c r="Q251" s="2"/>
    </row>
    <row r="252" spans="7:17">
      <c r="G252" s="1"/>
      <c r="H252" s="1"/>
      <c r="I252" s="1"/>
      <c r="J252" s="1"/>
      <c r="K252" s="2"/>
      <c r="L252" s="2"/>
      <c r="M252" s="2"/>
      <c r="N252" s="2"/>
      <c r="O252" s="2"/>
      <c r="P252" s="2"/>
      <c r="Q252" s="2"/>
    </row>
    <row r="253" spans="7:17">
      <c r="G253" s="1"/>
      <c r="H253" s="1"/>
      <c r="I253" s="1"/>
      <c r="J253" s="1"/>
      <c r="K253" s="2"/>
      <c r="L253" s="2"/>
      <c r="M253" s="2"/>
      <c r="N253" s="2"/>
      <c r="O253" s="2"/>
      <c r="P253" s="2"/>
      <c r="Q253" s="2"/>
    </row>
    <row r="254" spans="7:17">
      <c r="G254" s="1"/>
      <c r="H254" s="1"/>
      <c r="I254" s="1"/>
      <c r="J254" s="1"/>
      <c r="K254" s="2"/>
      <c r="L254" s="2"/>
      <c r="M254" s="2"/>
      <c r="N254" s="2"/>
      <c r="O254" s="2"/>
      <c r="P254" s="2"/>
      <c r="Q254" s="2"/>
    </row>
    <row r="255" spans="7:17">
      <c r="G255" s="1"/>
      <c r="H255" s="1"/>
      <c r="I255" s="1"/>
      <c r="J255" s="1"/>
      <c r="K255" s="2"/>
      <c r="L255" s="2"/>
      <c r="M255" s="2"/>
      <c r="N255" s="2"/>
      <c r="O255" s="2"/>
      <c r="P255" s="2"/>
      <c r="Q255" s="2"/>
    </row>
    <row r="256" spans="7:17">
      <c r="G256" s="1"/>
      <c r="H256" s="1"/>
      <c r="I256" s="1"/>
      <c r="J256" s="1"/>
      <c r="K256" s="2"/>
      <c r="L256" s="2"/>
      <c r="M256" s="2"/>
      <c r="N256" s="2"/>
      <c r="O256" s="2"/>
      <c r="P256" s="2"/>
      <c r="Q256" s="2"/>
    </row>
    <row r="257" spans="7:17">
      <c r="G257" s="1"/>
      <c r="H257" s="1"/>
      <c r="I257" s="1"/>
      <c r="J257" s="1"/>
      <c r="K257" s="2"/>
      <c r="L257" s="2"/>
      <c r="M257" s="2"/>
      <c r="N257" s="2"/>
      <c r="O257" s="2"/>
      <c r="P257" s="2"/>
      <c r="Q257" s="2"/>
    </row>
    <row r="258" spans="7:17">
      <c r="G258" s="1"/>
      <c r="H258" s="1"/>
      <c r="I258" s="1"/>
      <c r="J258" s="1"/>
      <c r="K258" s="2"/>
      <c r="L258" s="2"/>
      <c r="M258" s="2"/>
      <c r="N258" s="2"/>
      <c r="O258" s="2"/>
      <c r="P258" s="2"/>
      <c r="Q258" s="2"/>
    </row>
    <row r="259" spans="7:17">
      <c r="G259" s="1"/>
      <c r="H259" s="1"/>
      <c r="I259" s="1"/>
      <c r="J259" s="1"/>
      <c r="K259" s="2"/>
      <c r="L259" s="2"/>
      <c r="M259" s="2"/>
      <c r="N259" s="2"/>
      <c r="O259" s="2"/>
      <c r="P259" s="2"/>
      <c r="Q259" s="2"/>
    </row>
    <row r="260" spans="7:17">
      <c r="G260" s="1"/>
      <c r="H260" s="1"/>
      <c r="I260" s="1"/>
      <c r="J260" s="1"/>
      <c r="K260" s="2"/>
      <c r="L260" s="2"/>
      <c r="M260" s="2"/>
      <c r="N260" s="2"/>
      <c r="O260" s="2"/>
      <c r="P260" s="2"/>
      <c r="Q260" s="2"/>
    </row>
    <row r="261" spans="7:17">
      <c r="G261" s="1"/>
      <c r="H261" s="1"/>
      <c r="I261" s="1"/>
      <c r="J261" s="1"/>
      <c r="K261" s="2"/>
      <c r="L261" s="2"/>
      <c r="M261" s="2"/>
      <c r="N261" s="2"/>
      <c r="O261" s="2"/>
      <c r="P261" s="2"/>
      <c r="Q261" s="2"/>
    </row>
    <row r="262" spans="7:17">
      <c r="G262" s="1"/>
      <c r="H262" s="1"/>
      <c r="I262" s="1"/>
      <c r="J262" s="1"/>
      <c r="K262" s="2"/>
      <c r="L262" s="2"/>
      <c r="M262" s="2"/>
      <c r="N262" s="2"/>
      <c r="O262" s="2"/>
      <c r="P262" s="2"/>
      <c r="Q262" s="2"/>
    </row>
    <row r="263" spans="7:17">
      <c r="G263" s="1"/>
      <c r="H263" s="1"/>
      <c r="I263" s="1"/>
      <c r="J263" s="1"/>
      <c r="K263" s="2"/>
      <c r="L263" s="2"/>
      <c r="M263" s="2"/>
      <c r="N263" s="2"/>
      <c r="O263" s="2"/>
      <c r="P263" s="2"/>
      <c r="Q263" s="2"/>
    </row>
    <row r="264" spans="7:17">
      <c r="G264" s="1"/>
      <c r="H264" s="1"/>
      <c r="I264" s="1"/>
      <c r="J264" s="1"/>
      <c r="K264" s="2"/>
      <c r="L264" s="2"/>
      <c r="M264" s="2"/>
      <c r="N264" s="2"/>
      <c r="O264" s="2"/>
      <c r="P264" s="2"/>
      <c r="Q264" s="2"/>
    </row>
    <row r="265" spans="7:17">
      <c r="G265" s="1"/>
      <c r="H265" s="1"/>
      <c r="I265" s="1"/>
      <c r="J265" s="1"/>
      <c r="K265" s="2"/>
      <c r="L265" s="2"/>
      <c r="M265" s="2"/>
      <c r="N265" s="2"/>
      <c r="O265" s="2"/>
      <c r="P265" s="2"/>
      <c r="Q265" s="2"/>
    </row>
    <row r="266" spans="7:17">
      <c r="G266" s="1"/>
      <c r="H266" s="1"/>
      <c r="I266" s="1"/>
      <c r="J266" s="1"/>
      <c r="K266" s="2"/>
      <c r="L266" s="2"/>
      <c r="M266" s="2"/>
      <c r="N266" s="2"/>
      <c r="O266" s="2"/>
      <c r="P266" s="2"/>
      <c r="Q266" s="2"/>
    </row>
    <row r="267" spans="7:17">
      <c r="G267" s="1"/>
      <c r="H267" s="1"/>
      <c r="I267" s="1"/>
      <c r="J267" s="1"/>
      <c r="K267" s="2"/>
      <c r="L267" s="2"/>
      <c r="M267" s="2"/>
      <c r="N267" s="2"/>
      <c r="O267" s="2"/>
      <c r="P267" s="2"/>
      <c r="Q267" s="2"/>
    </row>
    <row r="268" spans="7:17">
      <c r="G268" s="1"/>
      <c r="H268" s="1"/>
      <c r="I268" s="1"/>
      <c r="J268" s="1"/>
      <c r="K268" s="2"/>
      <c r="L268" s="2"/>
      <c r="M268" s="2"/>
      <c r="N268" s="2"/>
      <c r="O268" s="2"/>
      <c r="P268" s="2"/>
      <c r="Q268" s="2"/>
    </row>
    <row r="269" spans="7:17">
      <c r="G269" s="1"/>
      <c r="H269" s="1"/>
      <c r="I269" s="1"/>
      <c r="J269" s="1"/>
      <c r="K269" s="2"/>
      <c r="L269" s="2"/>
      <c r="M269" s="2"/>
      <c r="N269" s="2"/>
      <c r="O269" s="2"/>
      <c r="P269" s="2"/>
      <c r="Q269" s="2"/>
    </row>
    <row r="270" spans="7:17">
      <c r="G270" s="1"/>
      <c r="H270" s="1"/>
      <c r="I270" s="1"/>
      <c r="J270" s="1"/>
      <c r="K270" s="2"/>
      <c r="L270" s="2"/>
      <c r="M270" s="2"/>
      <c r="N270" s="2"/>
      <c r="O270" s="2"/>
      <c r="P270" s="2"/>
      <c r="Q270" s="2"/>
    </row>
    <row r="271" spans="7:17">
      <c r="G271" s="1"/>
      <c r="H271" s="1"/>
      <c r="I271" s="1"/>
      <c r="J271" s="1"/>
      <c r="K271" s="2"/>
      <c r="L271" s="2"/>
      <c r="M271" s="2"/>
      <c r="N271" s="2"/>
      <c r="O271" s="2"/>
      <c r="P271" s="2"/>
      <c r="Q271" s="2"/>
    </row>
    <row r="272" spans="7:17">
      <c r="G272" s="1"/>
      <c r="H272" s="1"/>
      <c r="I272" s="1"/>
      <c r="J272" s="1"/>
      <c r="K272" s="2"/>
      <c r="L272" s="2"/>
      <c r="M272" s="2"/>
      <c r="N272" s="2"/>
      <c r="O272" s="2"/>
      <c r="P272" s="2"/>
      <c r="Q272" s="2"/>
    </row>
    <row r="273" spans="7:17">
      <c r="G273" s="1"/>
      <c r="H273" s="1"/>
      <c r="I273" s="1"/>
      <c r="J273" s="1"/>
      <c r="K273" s="2"/>
      <c r="L273" s="2"/>
      <c r="M273" s="2"/>
      <c r="N273" s="2"/>
      <c r="O273" s="2"/>
      <c r="P273" s="2"/>
      <c r="Q273" s="2"/>
    </row>
    <row r="274" spans="7:17">
      <c r="G274" s="1"/>
      <c r="H274" s="1"/>
      <c r="I274" s="1"/>
      <c r="J274" s="1"/>
      <c r="K274" s="2"/>
      <c r="L274" s="2"/>
      <c r="M274" s="2"/>
      <c r="N274" s="2"/>
      <c r="O274" s="2"/>
      <c r="P274" s="2"/>
      <c r="Q274" s="2"/>
    </row>
    <row r="275" spans="7:17">
      <c r="G275" s="1"/>
      <c r="H275" s="1"/>
      <c r="I275" s="1"/>
      <c r="J275" s="1"/>
      <c r="K275" s="2"/>
      <c r="L275" s="2"/>
      <c r="M275" s="2"/>
      <c r="N275" s="2"/>
      <c r="O275" s="2"/>
      <c r="P275" s="2"/>
      <c r="Q275" s="2"/>
    </row>
    <row r="276" spans="7:17">
      <c r="G276" s="1"/>
      <c r="H276" s="1"/>
      <c r="I276" s="1"/>
      <c r="J276" s="1"/>
      <c r="K276" s="2"/>
      <c r="L276" s="2"/>
      <c r="M276" s="2"/>
      <c r="N276" s="2"/>
      <c r="O276" s="2"/>
      <c r="P276" s="2"/>
      <c r="Q276" s="2"/>
    </row>
    <row r="277" spans="7:17">
      <c r="G277" s="1"/>
      <c r="H277" s="1"/>
      <c r="I277" s="1"/>
      <c r="J277" s="1"/>
      <c r="K277" s="2"/>
      <c r="L277" s="2"/>
      <c r="M277" s="2"/>
      <c r="N277" s="2"/>
      <c r="O277" s="2"/>
      <c r="P277" s="2"/>
      <c r="Q277" s="2"/>
    </row>
    <row r="278" spans="7:17">
      <c r="G278" s="1"/>
      <c r="H278" s="1"/>
      <c r="I278" s="1"/>
      <c r="J278" s="1"/>
      <c r="K278" s="2"/>
      <c r="L278" s="2"/>
      <c r="M278" s="2"/>
      <c r="N278" s="2"/>
      <c r="O278" s="2"/>
      <c r="P278" s="2"/>
      <c r="Q278" s="2"/>
    </row>
    <row r="279" spans="7:17">
      <c r="G279" s="1"/>
      <c r="H279" s="1"/>
      <c r="I279" s="1"/>
      <c r="J279" s="1"/>
      <c r="K279" s="2"/>
      <c r="L279" s="2"/>
      <c r="M279" s="2"/>
      <c r="N279" s="2"/>
      <c r="O279" s="2"/>
      <c r="P279" s="2"/>
      <c r="Q279" s="2"/>
    </row>
    <row r="280" spans="7:17">
      <c r="G280" s="1"/>
      <c r="H280" s="1"/>
      <c r="I280" s="1"/>
      <c r="J280" s="1"/>
      <c r="K280" s="2"/>
      <c r="L280" s="2"/>
      <c r="M280" s="2"/>
      <c r="N280" s="2"/>
      <c r="O280" s="2"/>
      <c r="P280" s="2"/>
      <c r="Q280" s="2"/>
    </row>
    <row r="281" spans="7:17">
      <c r="G281" s="1"/>
      <c r="H281" s="1"/>
      <c r="I281" s="1"/>
      <c r="J281" s="1"/>
      <c r="K281" s="2"/>
      <c r="L281" s="2"/>
      <c r="M281" s="2"/>
      <c r="N281" s="2"/>
      <c r="O281" s="2"/>
      <c r="P281" s="2"/>
      <c r="Q281" s="2"/>
    </row>
    <row r="282" spans="7:17">
      <c r="G282" s="1"/>
      <c r="H282" s="1"/>
      <c r="I282" s="1"/>
      <c r="J282" s="1"/>
      <c r="K282" s="2"/>
      <c r="L282" s="2"/>
      <c r="M282" s="2"/>
      <c r="N282" s="2"/>
      <c r="O282" s="2"/>
      <c r="P282" s="2"/>
      <c r="Q282" s="2"/>
    </row>
    <row r="283" spans="7:17">
      <c r="G283" s="1"/>
      <c r="H283" s="1"/>
      <c r="I283" s="1"/>
      <c r="J283" s="1"/>
      <c r="K283" s="2"/>
      <c r="L283" s="2"/>
      <c r="M283" s="2"/>
      <c r="N283" s="2"/>
      <c r="O283" s="2"/>
      <c r="P283" s="2"/>
      <c r="Q283" s="2"/>
    </row>
    <row r="284" spans="7:17">
      <c r="G284" s="1"/>
      <c r="H284" s="1"/>
      <c r="I284" s="1"/>
      <c r="J284" s="1"/>
      <c r="K284" s="2"/>
      <c r="L284" s="2"/>
      <c r="M284" s="2"/>
      <c r="N284" s="2"/>
      <c r="O284" s="2"/>
      <c r="P284" s="2"/>
      <c r="Q284" s="2"/>
    </row>
    <row r="285" spans="7:17">
      <c r="G285" s="1"/>
      <c r="H285" s="1"/>
      <c r="I285" s="1"/>
      <c r="J285" s="1"/>
      <c r="K285" s="2"/>
      <c r="L285" s="2"/>
      <c r="M285" s="2"/>
      <c r="N285" s="2"/>
      <c r="O285" s="2"/>
      <c r="P285" s="2"/>
      <c r="Q285" s="2"/>
    </row>
    <row r="286" spans="7:17">
      <c r="G286" s="1"/>
      <c r="H286" s="1"/>
      <c r="I286" s="1"/>
      <c r="J286" s="1"/>
      <c r="K286" s="2"/>
      <c r="L286" s="2"/>
      <c r="M286" s="2"/>
      <c r="N286" s="2"/>
      <c r="O286" s="2"/>
      <c r="P286" s="2"/>
      <c r="Q286" s="2"/>
    </row>
    <row r="287" spans="7:17">
      <c r="G287" s="1"/>
      <c r="H287" s="1"/>
      <c r="I287" s="1"/>
      <c r="J287" s="1"/>
      <c r="K287" s="2"/>
      <c r="L287" s="2"/>
      <c r="M287" s="2"/>
      <c r="N287" s="2"/>
      <c r="O287" s="2"/>
      <c r="P287" s="2"/>
      <c r="Q287" s="2"/>
    </row>
    <row r="288" spans="7:17">
      <c r="G288" s="1"/>
      <c r="H288" s="1"/>
      <c r="I288" s="1"/>
      <c r="J288" s="1"/>
      <c r="K288" s="2"/>
      <c r="L288" s="2"/>
      <c r="M288" s="2"/>
      <c r="N288" s="2"/>
      <c r="O288" s="2"/>
      <c r="P288" s="2"/>
      <c r="Q288" s="2"/>
    </row>
    <row r="289" spans="7:17">
      <c r="G289" s="1"/>
      <c r="H289" s="1"/>
      <c r="I289" s="1"/>
      <c r="J289" s="1"/>
      <c r="K289" s="2"/>
      <c r="L289" s="2"/>
      <c r="M289" s="2"/>
      <c r="N289" s="2"/>
      <c r="O289" s="2"/>
      <c r="P289" s="2"/>
      <c r="Q289" s="2"/>
    </row>
    <row r="290" spans="7:17">
      <c r="G290" s="1"/>
      <c r="H290" s="1"/>
      <c r="I290" s="1"/>
      <c r="J290" s="1"/>
      <c r="K290" s="2"/>
      <c r="L290" s="2"/>
      <c r="M290" s="2"/>
      <c r="N290" s="2"/>
      <c r="O290" s="2"/>
      <c r="P290" s="2"/>
      <c r="Q290" s="2"/>
    </row>
    <row r="291" spans="7:17">
      <c r="G291" s="1"/>
      <c r="H291" s="1"/>
      <c r="I291" s="1"/>
      <c r="J291" s="1"/>
      <c r="K291" s="2"/>
      <c r="L291" s="2"/>
      <c r="M291" s="2"/>
      <c r="N291" s="2"/>
      <c r="O291" s="2"/>
      <c r="P291" s="2"/>
      <c r="Q291" s="2"/>
    </row>
    <row r="292" spans="7:17">
      <c r="G292" s="1"/>
      <c r="H292" s="1"/>
      <c r="I292" s="1"/>
      <c r="J292" s="1"/>
      <c r="K292" s="2"/>
      <c r="L292" s="2"/>
      <c r="M292" s="2"/>
      <c r="N292" s="2"/>
      <c r="O292" s="2"/>
      <c r="P292" s="2"/>
      <c r="Q292" s="2"/>
    </row>
    <row r="293" spans="7:17">
      <c r="G293" s="1"/>
      <c r="H293" s="1"/>
      <c r="I293" s="1"/>
      <c r="J293" s="1"/>
      <c r="K293" s="2"/>
      <c r="L293" s="2"/>
      <c r="M293" s="2"/>
      <c r="N293" s="2"/>
      <c r="O293" s="2"/>
      <c r="P293" s="2"/>
      <c r="Q293" s="2"/>
    </row>
    <row r="294" spans="7:17">
      <c r="G294" s="1"/>
      <c r="H294" s="1"/>
      <c r="I294" s="1"/>
      <c r="J294" s="1"/>
      <c r="K294" s="2"/>
      <c r="L294" s="2"/>
      <c r="M294" s="2"/>
      <c r="N294" s="2"/>
      <c r="O294" s="2"/>
      <c r="P294" s="2"/>
      <c r="Q294" s="2"/>
    </row>
    <row r="295" spans="7:17">
      <c r="G295" s="1"/>
      <c r="H295" s="1"/>
      <c r="I295" s="1"/>
      <c r="J295" s="1"/>
      <c r="K295" s="2"/>
      <c r="L295" s="2"/>
      <c r="M295" s="2"/>
      <c r="N295" s="2"/>
      <c r="O295" s="2"/>
      <c r="P295" s="2"/>
      <c r="Q295" s="2"/>
    </row>
    <row r="296" spans="7:17">
      <c r="G296" s="1"/>
      <c r="H296" s="1"/>
      <c r="I296" s="1"/>
      <c r="J296" s="1"/>
      <c r="K296" s="2"/>
      <c r="L296" s="2"/>
      <c r="M296" s="2"/>
      <c r="N296" s="2"/>
      <c r="O296" s="2"/>
      <c r="P296" s="2"/>
      <c r="Q296" s="2"/>
    </row>
    <row r="297" spans="7:17">
      <c r="G297" s="1"/>
      <c r="H297" s="1"/>
      <c r="I297" s="1"/>
      <c r="J297" s="1"/>
      <c r="K297" s="2"/>
      <c r="L297" s="2"/>
      <c r="M297" s="2"/>
      <c r="N297" s="2"/>
      <c r="O297" s="2"/>
      <c r="P297" s="2"/>
      <c r="Q297" s="2"/>
    </row>
    <row r="298" spans="7:17">
      <c r="G298" s="1"/>
      <c r="H298" s="1"/>
      <c r="I298" s="1"/>
      <c r="J298" s="1"/>
      <c r="K298" s="2"/>
      <c r="L298" s="2"/>
      <c r="M298" s="2"/>
      <c r="N298" s="2"/>
      <c r="O298" s="2"/>
      <c r="P298" s="2"/>
      <c r="Q298" s="2"/>
    </row>
    <row r="299" spans="7:17">
      <c r="G299" s="1"/>
      <c r="H299" s="1"/>
      <c r="I299" s="1"/>
      <c r="J299" s="1"/>
      <c r="K299" s="2"/>
      <c r="L299" s="2"/>
      <c r="M299" s="2"/>
      <c r="N299" s="2"/>
      <c r="O299" s="2"/>
      <c r="P299" s="2"/>
      <c r="Q299" s="2"/>
    </row>
    <row r="300" spans="7:17">
      <c r="G300" s="1"/>
      <c r="H300" s="1"/>
      <c r="I300" s="1"/>
      <c r="J300" s="1"/>
      <c r="K300" s="2"/>
      <c r="L300" s="2"/>
      <c r="M300" s="2"/>
      <c r="N300" s="2"/>
      <c r="O300" s="2"/>
      <c r="P300" s="2"/>
      <c r="Q300" s="2"/>
    </row>
    <row r="301" spans="7:17">
      <c r="G301" s="1"/>
      <c r="H301" s="1"/>
      <c r="I301" s="1"/>
      <c r="J301" s="1"/>
      <c r="K301" s="2"/>
      <c r="L301" s="2"/>
      <c r="M301" s="2"/>
      <c r="N301" s="2"/>
      <c r="O301" s="2"/>
      <c r="P301" s="2"/>
      <c r="Q301" s="2"/>
    </row>
    <row r="302" spans="7:17">
      <c r="G302" s="1"/>
      <c r="H302" s="1"/>
      <c r="I302" s="1"/>
      <c r="J302" s="1"/>
      <c r="K302" s="2"/>
      <c r="L302" s="2"/>
      <c r="M302" s="2"/>
      <c r="N302" s="2"/>
      <c r="O302" s="2"/>
      <c r="P302" s="2"/>
      <c r="Q302" s="2"/>
    </row>
    <row r="303" spans="7:17">
      <c r="G303" s="1"/>
      <c r="H303" s="1"/>
      <c r="I303" s="1"/>
      <c r="J303" s="1"/>
      <c r="K303" s="2"/>
      <c r="L303" s="2"/>
      <c r="M303" s="2"/>
      <c r="N303" s="2"/>
      <c r="O303" s="2"/>
      <c r="P303" s="2"/>
      <c r="Q303" s="2"/>
    </row>
    <row r="304" spans="7:17">
      <c r="G304" s="1"/>
      <c r="H304" s="1"/>
      <c r="I304" s="1"/>
      <c r="J304" s="1"/>
      <c r="K304" s="2"/>
      <c r="L304" s="2"/>
      <c r="M304" s="2"/>
      <c r="N304" s="2"/>
      <c r="O304" s="2"/>
      <c r="P304" s="2"/>
      <c r="Q304" s="2"/>
    </row>
    <row r="305" spans="7:17">
      <c r="G305" s="1"/>
      <c r="H305" s="1"/>
      <c r="I305" s="1"/>
      <c r="J305" s="1"/>
      <c r="K305" s="2"/>
      <c r="L305" s="2"/>
      <c r="M305" s="2"/>
      <c r="N305" s="2"/>
      <c r="O305" s="2"/>
      <c r="P305" s="2"/>
      <c r="Q305" s="2"/>
    </row>
    <row r="306" spans="7:17"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</row>
    <row r="307" spans="7:17">
      <c r="G307" s="1"/>
      <c r="H307" s="1"/>
      <c r="I307" s="1"/>
      <c r="J307" s="1"/>
      <c r="K307" s="2"/>
      <c r="L307" s="2"/>
      <c r="M307" s="2"/>
      <c r="N307" s="2"/>
      <c r="O307" s="2"/>
      <c r="P307" s="2"/>
      <c r="Q307" s="2"/>
    </row>
    <row r="308" spans="7:17">
      <c r="G308" s="1"/>
      <c r="H308" s="1"/>
      <c r="I308" s="1"/>
      <c r="J308" s="1"/>
      <c r="K308" s="2"/>
      <c r="L308" s="2"/>
      <c r="M308" s="2"/>
      <c r="N308" s="2"/>
      <c r="O308" s="2"/>
      <c r="P308" s="2"/>
      <c r="Q308" s="2"/>
    </row>
    <row r="309" spans="7:17">
      <c r="G309" s="1"/>
      <c r="H309" s="1"/>
      <c r="I309" s="1"/>
      <c r="J309" s="1"/>
      <c r="K309" s="2"/>
      <c r="L309" s="2"/>
      <c r="M309" s="2"/>
      <c r="N309" s="2"/>
      <c r="O309" s="2"/>
      <c r="P309" s="2"/>
      <c r="Q309" s="2"/>
    </row>
    <row r="310" spans="7:17">
      <c r="G310" s="1"/>
      <c r="H310" s="1"/>
      <c r="I310" s="1"/>
      <c r="J310" s="1"/>
      <c r="K310" s="2"/>
      <c r="L310" s="2"/>
      <c r="M310" s="2"/>
      <c r="N310" s="2"/>
      <c r="O310" s="2"/>
      <c r="P310" s="2"/>
      <c r="Q310" s="2"/>
    </row>
    <row r="311" spans="7:17">
      <c r="G311" s="1"/>
      <c r="H311" s="1"/>
      <c r="I311" s="1"/>
      <c r="J311" s="1"/>
      <c r="K311" s="2"/>
      <c r="L311" s="2"/>
      <c r="M311" s="2"/>
      <c r="N311" s="2"/>
      <c r="O311" s="2"/>
      <c r="P311" s="2"/>
      <c r="Q311" s="2"/>
    </row>
    <row r="312" spans="7:17">
      <c r="G312" s="1"/>
      <c r="H312" s="1"/>
      <c r="I312" s="1"/>
      <c r="J312" s="1"/>
      <c r="K312" s="2"/>
      <c r="L312" s="2"/>
      <c r="M312" s="2"/>
      <c r="N312" s="2"/>
      <c r="O312" s="2"/>
      <c r="P312" s="2"/>
      <c r="Q312" s="2"/>
    </row>
    <row r="313" spans="7:17">
      <c r="G313" s="1"/>
      <c r="H313" s="1"/>
      <c r="I313" s="1"/>
      <c r="J313" s="1"/>
      <c r="K313" s="2"/>
      <c r="L313" s="2"/>
      <c r="M313" s="2"/>
      <c r="N313" s="2"/>
      <c r="O313" s="2"/>
      <c r="P313" s="2"/>
      <c r="Q313" s="2"/>
    </row>
    <row r="314" spans="7:17">
      <c r="G314" s="1"/>
      <c r="H314" s="1"/>
      <c r="I314" s="1"/>
      <c r="J314" s="1"/>
      <c r="K314" s="2"/>
      <c r="L314" s="2"/>
      <c r="M314" s="2"/>
      <c r="N314" s="2"/>
      <c r="O314" s="2"/>
      <c r="P314" s="2"/>
      <c r="Q314" s="2"/>
    </row>
    <row r="315" spans="7:17">
      <c r="G315" s="1"/>
      <c r="H315" s="1"/>
      <c r="I315" s="1"/>
      <c r="J315" s="1"/>
      <c r="K315" s="2"/>
      <c r="L315" s="2"/>
      <c r="M315" s="2"/>
      <c r="N315" s="2"/>
      <c r="O315" s="2"/>
      <c r="P315" s="2"/>
      <c r="Q315" s="2"/>
    </row>
    <row r="316" spans="7:17">
      <c r="G316" s="1"/>
      <c r="H316" s="1"/>
      <c r="I316" s="1"/>
      <c r="J316" s="1"/>
      <c r="K316" s="2"/>
      <c r="L316" s="2"/>
      <c r="M316" s="2"/>
      <c r="N316" s="2"/>
      <c r="O316" s="2"/>
      <c r="P316" s="2"/>
      <c r="Q316" s="2"/>
    </row>
    <row r="317" spans="7:17">
      <c r="G317" s="1"/>
      <c r="H317" s="1"/>
      <c r="I317" s="1"/>
      <c r="J317" s="1"/>
      <c r="K317" s="2"/>
      <c r="L317" s="2"/>
      <c r="M317" s="2"/>
      <c r="N317" s="2"/>
      <c r="O317" s="2"/>
      <c r="P317" s="2"/>
      <c r="Q317" s="2"/>
    </row>
    <row r="318" spans="7:17">
      <c r="G318" s="1"/>
      <c r="H318" s="1"/>
      <c r="I318" s="1"/>
      <c r="J318" s="1"/>
      <c r="K318" s="2"/>
      <c r="L318" s="2"/>
      <c r="M318" s="2"/>
      <c r="N318" s="2"/>
      <c r="O318" s="2"/>
      <c r="P318" s="2"/>
      <c r="Q318" s="2"/>
    </row>
    <row r="319" spans="7:17">
      <c r="G319" s="1"/>
      <c r="H319" s="1"/>
      <c r="I319" s="1"/>
      <c r="J319" s="1"/>
      <c r="K319" s="2"/>
      <c r="L319" s="2"/>
      <c r="M319" s="2"/>
      <c r="N319" s="2"/>
      <c r="O319" s="2"/>
      <c r="P319" s="2"/>
      <c r="Q319" s="2"/>
    </row>
    <row r="320" spans="7:17">
      <c r="G320" s="1"/>
      <c r="H320" s="1"/>
      <c r="I320" s="1"/>
      <c r="J320" s="1"/>
      <c r="K320" s="2"/>
      <c r="L320" s="2"/>
      <c r="M320" s="2"/>
      <c r="N320" s="2"/>
      <c r="O320" s="2"/>
      <c r="P320" s="2"/>
      <c r="Q320" s="2"/>
    </row>
    <row r="321" spans="7:17">
      <c r="G321" s="1"/>
      <c r="H321" s="1"/>
      <c r="I321" s="1"/>
      <c r="J321" s="1"/>
      <c r="K321" s="2"/>
      <c r="L321" s="2"/>
      <c r="M321" s="2"/>
      <c r="N321" s="2"/>
      <c r="O321" s="2"/>
      <c r="P321" s="2"/>
      <c r="Q321" s="2"/>
    </row>
    <row r="322" spans="7:17">
      <c r="G322" s="1"/>
      <c r="H322" s="1"/>
      <c r="I322" s="1"/>
      <c r="J322" s="1"/>
      <c r="K322" s="2"/>
      <c r="L322" s="2"/>
      <c r="M322" s="2"/>
      <c r="N322" s="2"/>
      <c r="O322" s="2"/>
      <c r="P322" s="2"/>
      <c r="Q322" s="2"/>
    </row>
    <row r="323" spans="7:17">
      <c r="G323" s="1"/>
      <c r="H323" s="1"/>
      <c r="I323" s="1"/>
      <c r="J323" s="1"/>
      <c r="K323" s="2"/>
      <c r="L323" s="2"/>
      <c r="M323" s="2"/>
      <c r="N323" s="2"/>
      <c r="O323" s="2"/>
      <c r="P323" s="2"/>
      <c r="Q323" s="2"/>
    </row>
    <row r="324" spans="7:17">
      <c r="G324" s="1"/>
      <c r="H324" s="1"/>
      <c r="I324" s="1"/>
      <c r="J324" s="1"/>
      <c r="K324" s="2"/>
      <c r="L324" s="2"/>
      <c r="M324" s="2"/>
      <c r="N324" s="2"/>
      <c r="O324" s="2"/>
      <c r="P324" s="2"/>
      <c r="Q324" s="2"/>
    </row>
    <row r="325" spans="7:17">
      <c r="G325" s="1"/>
      <c r="H325" s="1"/>
      <c r="I325" s="1"/>
      <c r="J325" s="1"/>
      <c r="K325" s="2"/>
      <c r="L325" s="2"/>
      <c r="M325" s="2"/>
      <c r="N325" s="2"/>
      <c r="O325" s="2"/>
      <c r="P325" s="2"/>
      <c r="Q325" s="2"/>
    </row>
    <row r="326" spans="7:17">
      <c r="G326" s="1"/>
      <c r="H326" s="1"/>
      <c r="I326" s="1"/>
      <c r="J326" s="1"/>
      <c r="K326" s="2"/>
      <c r="L326" s="2"/>
      <c r="M326" s="2"/>
      <c r="N326" s="2"/>
      <c r="O326" s="2"/>
      <c r="P326" s="2"/>
      <c r="Q326" s="2"/>
    </row>
    <row r="327" spans="7:17">
      <c r="G327" s="1"/>
      <c r="H327" s="1"/>
      <c r="I327" s="1"/>
      <c r="J327" s="1"/>
      <c r="K327" s="2"/>
      <c r="L327" s="2"/>
      <c r="M327" s="2"/>
      <c r="N327" s="2"/>
      <c r="O327" s="2"/>
      <c r="P327" s="2"/>
      <c r="Q327" s="2"/>
    </row>
    <row r="328" spans="7:17">
      <c r="G328" s="1"/>
      <c r="H328" s="1"/>
      <c r="I328" s="1"/>
      <c r="J328" s="1"/>
      <c r="K328" s="2"/>
      <c r="L328" s="2"/>
      <c r="M328" s="2"/>
      <c r="N328" s="2"/>
      <c r="O328" s="2"/>
      <c r="P328" s="2"/>
      <c r="Q328" s="2"/>
    </row>
    <row r="329" spans="7:17">
      <c r="G329" s="1"/>
      <c r="H329" s="1"/>
      <c r="I329" s="1"/>
      <c r="J329" s="1"/>
      <c r="K329" s="2"/>
      <c r="L329" s="2"/>
      <c r="M329" s="2"/>
      <c r="N329" s="2"/>
      <c r="O329" s="2"/>
      <c r="P329" s="2"/>
      <c r="Q329" s="2"/>
    </row>
    <row r="330" spans="7:17">
      <c r="G330" s="1"/>
      <c r="H330" s="1"/>
      <c r="I330" s="1"/>
      <c r="J330" s="1"/>
      <c r="K330" s="2"/>
      <c r="L330" s="2"/>
      <c r="M330" s="2"/>
      <c r="N330" s="2"/>
      <c r="O330" s="2"/>
      <c r="P330" s="2"/>
      <c r="Q330" s="2"/>
    </row>
    <row r="331" spans="7:17">
      <c r="G331" s="1"/>
      <c r="H331" s="1"/>
      <c r="I331" s="1"/>
      <c r="J331" s="1"/>
      <c r="K331" s="2"/>
      <c r="L331" s="2"/>
      <c r="M331" s="2"/>
      <c r="N331" s="2"/>
      <c r="O331" s="2"/>
      <c r="P331" s="2"/>
      <c r="Q331" s="2"/>
    </row>
    <row r="332" spans="7:17">
      <c r="G332" s="1"/>
      <c r="H332" s="1"/>
      <c r="I332" s="1"/>
      <c r="J332" s="1"/>
      <c r="K332" s="2"/>
      <c r="L332" s="2"/>
      <c r="M332" s="2"/>
      <c r="N332" s="2"/>
      <c r="O332" s="2"/>
      <c r="P332" s="2"/>
      <c r="Q332" s="2"/>
    </row>
    <row r="333" spans="7:17">
      <c r="G333" s="1"/>
      <c r="H333" s="1"/>
      <c r="I333" s="1"/>
      <c r="J333" s="1"/>
      <c r="K333" s="2"/>
      <c r="L333" s="2"/>
      <c r="M333" s="2"/>
      <c r="N333" s="2"/>
      <c r="O333" s="2"/>
      <c r="P333" s="2"/>
      <c r="Q333" s="2"/>
    </row>
    <row r="334" spans="7:17">
      <c r="G334" s="1"/>
      <c r="H334" s="1"/>
      <c r="I334" s="1"/>
      <c r="J334" s="1"/>
      <c r="K334" s="2"/>
      <c r="L334" s="2"/>
      <c r="M334" s="2"/>
      <c r="N334" s="2"/>
      <c r="O334" s="2"/>
      <c r="P334" s="2"/>
      <c r="Q334" s="2"/>
    </row>
    <row r="335" spans="7:17">
      <c r="G335" s="1"/>
      <c r="H335" s="1"/>
      <c r="I335" s="1"/>
      <c r="J335" s="1"/>
      <c r="K335" s="2"/>
      <c r="L335" s="2"/>
      <c r="M335" s="2"/>
      <c r="N335" s="2"/>
      <c r="O335" s="2"/>
      <c r="P335" s="2"/>
      <c r="Q335" s="2"/>
    </row>
    <row r="336" spans="7:17">
      <c r="G336" s="1"/>
      <c r="H336" s="1"/>
      <c r="I336" s="1"/>
      <c r="J336" s="1"/>
      <c r="K336" s="2"/>
      <c r="L336" s="2"/>
      <c r="M336" s="2"/>
      <c r="N336" s="2"/>
      <c r="O336" s="2"/>
      <c r="P336" s="2"/>
      <c r="Q336" s="2"/>
    </row>
    <row r="337" spans="7:17">
      <c r="G337" s="1"/>
      <c r="H337" s="1"/>
      <c r="I337" s="1"/>
      <c r="J337" s="1"/>
      <c r="K337" s="2"/>
      <c r="L337" s="2"/>
      <c r="M337" s="2"/>
      <c r="N337" s="2"/>
      <c r="O337" s="2"/>
      <c r="P337" s="2"/>
      <c r="Q337" s="2"/>
    </row>
    <row r="338" spans="7:17">
      <c r="G338" s="1"/>
      <c r="H338" s="1"/>
      <c r="I338" s="1"/>
      <c r="J338" s="1"/>
      <c r="K338" s="2"/>
      <c r="L338" s="2"/>
      <c r="M338" s="2"/>
      <c r="N338" s="2"/>
      <c r="O338" s="2"/>
      <c r="P338" s="2"/>
      <c r="Q338" s="2"/>
    </row>
    <row r="339" spans="7:17">
      <c r="G339" s="1"/>
      <c r="H339" s="1"/>
      <c r="I339" s="1"/>
      <c r="J339" s="1"/>
      <c r="K339" s="2"/>
      <c r="L339" s="2"/>
      <c r="M339" s="2"/>
      <c r="N339" s="2"/>
      <c r="O339" s="2"/>
      <c r="P339" s="2"/>
      <c r="Q339" s="2"/>
    </row>
    <row r="340" spans="7:17">
      <c r="G340" s="1"/>
      <c r="H340" s="1"/>
      <c r="I340" s="1"/>
      <c r="J340" s="1"/>
      <c r="K340" s="2"/>
      <c r="L340" s="2"/>
      <c r="M340" s="2"/>
      <c r="N340" s="2"/>
      <c r="O340" s="2"/>
      <c r="P340" s="2"/>
      <c r="Q340" s="2"/>
    </row>
    <row r="341" spans="7:17">
      <c r="G341" s="1"/>
      <c r="H341" s="1"/>
      <c r="I341" s="1"/>
      <c r="J341" s="1"/>
      <c r="K341" s="2"/>
      <c r="L341" s="2"/>
      <c r="M341" s="2"/>
      <c r="N341" s="2"/>
      <c r="O341" s="2"/>
      <c r="P341" s="2"/>
      <c r="Q341" s="2"/>
    </row>
    <row r="342" spans="7:17">
      <c r="G342" s="1"/>
      <c r="H342" s="1"/>
      <c r="I342" s="1"/>
      <c r="J342" s="1"/>
      <c r="K342" s="2"/>
      <c r="L342" s="2"/>
      <c r="M342" s="2"/>
      <c r="N342" s="2"/>
      <c r="O342" s="2"/>
      <c r="P342" s="2"/>
      <c r="Q342" s="2"/>
    </row>
    <row r="343" spans="7:17">
      <c r="G343" s="1"/>
      <c r="H343" s="1"/>
      <c r="I343" s="1"/>
      <c r="J343" s="1"/>
      <c r="K343" s="2"/>
      <c r="L343" s="2"/>
      <c r="M343" s="2"/>
      <c r="N343" s="2"/>
      <c r="O343" s="2"/>
      <c r="P343" s="2"/>
      <c r="Q343" s="2"/>
    </row>
    <row r="344" spans="7:17">
      <c r="G344" s="1"/>
      <c r="H344" s="1"/>
      <c r="I344" s="1"/>
      <c r="J344" s="1"/>
      <c r="K344" s="2"/>
      <c r="L344" s="2"/>
      <c r="M344" s="2"/>
      <c r="N344" s="2"/>
      <c r="O344" s="2"/>
      <c r="P344" s="2"/>
      <c r="Q344" s="2"/>
    </row>
    <row r="345" spans="7:17">
      <c r="G345" s="1"/>
      <c r="H345" s="1"/>
      <c r="I345" s="1"/>
      <c r="J345" s="1"/>
      <c r="K345" s="2"/>
      <c r="L345" s="2"/>
      <c r="M345" s="2"/>
      <c r="N345" s="2"/>
      <c r="O345" s="2"/>
      <c r="P345" s="2"/>
      <c r="Q345" s="2"/>
    </row>
    <row r="346" spans="7:17">
      <c r="G346" s="1"/>
      <c r="H346" s="1"/>
      <c r="I346" s="1"/>
      <c r="J346" s="1"/>
      <c r="K346" s="2"/>
      <c r="L346" s="2"/>
      <c r="M346" s="2"/>
      <c r="N346" s="2"/>
      <c r="O346" s="2"/>
      <c r="P346" s="2"/>
      <c r="Q346" s="2"/>
    </row>
    <row r="347" spans="7:17">
      <c r="G347" s="1"/>
      <c r="H347" s="1"/>
      <c r="I347" s="1"/>
      <c r="J347" s="1"/>
      <c r="K347" s="2"/>
      <c r="L347" s="2"/>
      <c r="M347" s="2"/>
      <c r="N347" s="2"/>
      <c r="O347" s="2"/>
      <c r="P347" s="2"/>
      <c r="Q347" s="2"/>
    </row>
    <row r="348" spans="7:17">
      <c r="G348" s="1"/>
      <c r="H348" s="1"/>
      <c r="I348" s="1"/>
      <c r="J348" s="1"/>
      <c r="K348" s="2"/>
      <c r="L348" s="2"/>
      <c r="M348" s="2"/>
      <c r="N348" s="2"/>
      <c r="O348" s="2"/>
      <c r="P348" s="2"/>
      <c r="Q348" s="2"/>
    </row>
    <row r="349" spans="7:17">
      <c r="G349" s="1"/>
      <c r="H349" s="1"/>
      <c r="I349" s="1"/>
      <c r="J349" s="1"/>
      <c r="K349" s="2"/>
      <c r="L349" s="2"/>
      <c r="M349" s="2"/>
      <c r="N349" s="2"/>
      <c r="O349" s="2"/>
      <c r="P349" s="2"/>
      <c r="Q349" s="2"/>
    </row>
    <row r="350" spans="7:17">
      <c r="G350" s="1"/>
      <c r="H350" s="1"/>
      <c r="I350" s="1"/>
      <c r="J350" s="1"/>
      <c r="K350" s="2"/>
      <c r="L350" s="2"/>
      <c r="M350" s="2"/>
      <c r="N350" s="2"/>
      <c r="O350" s="2"/>
      <c r="P350" s="2"/>
      <c r="Q350" s="2"/>
    </row>
    <row r="351" spans="7:17">
      <c r="G351" s="1"/>
      <c r="H351" s="1"/>
      <c r="I351" s="1"/>
      <c r="J351" s="1"/>
      <c r="K351" s="2"/>
      <c r="L351" s="2"/>
      <c r="M351" s="2"/>
      <c r="N351" s="2"/>
      <c r="O351" s="2"/>
      <c r="P351" s="2"/>
      <c r="Q351" s="2"/>
    </row>
    <row r="352" spans="7:17">
      <c r="G352" s="1"/>
      <c r="H352" s="1"/>
      <c r="I352" s="1"/>
      <c r="J352" s="1"/>
      <c r="K352" s="2"/>
      <c r="L352" s="2"/>
      <c r="M352" s="2"/>
      <c r="N352" s="2"/>
      <c r="O352" s="2"/>
      <c r="P352" s="2"/>
      <c r="Q352" s="2"/>
    </row>
    <row r="353" spans="7:17">
      <c r="G353" s="1"/>
      <c r="H353" s="1"/>
      <c r="I353" s="1"/>
      <c r="J353" s="1"/>
      <c r="K353" s="2"/>
      <c r="L353" s="2"/>
      <c r="M353" s="2"/>
      <c r="N353" s="2"/>
      <c r="O353" s="2"/>
      <c r="P353" s="2"/>
      <c r="Q353" s="2"/>
    </row>
    <row r="354" spans="7:17">
      <c r="G354" s="1"/>
      <c r="H354" s="1"/>
      <c r="I354" s="1"/>
      <c r="J354" s="1"/>
      <c r="K354" s="2"/>
      <c r="L354" s="2"/>
      <c r="M354" s="2"/>
      <c r="N354" s="2"/>
      <c r="O354" s="2"/>
      <c r="P354" s="2"/>
      <c r="Q354" s="2"/>
    </row>
    <row r="355" spans="7:17">
      <c r="G355" s="1"/>
      <c r="H355" s="1"/>
      <c r="I355" s="1"/>
      <c r="J355" s="1"/>
      <c r="K355" s="2"/>
      <c r="L355" s="2"/>
      <c r="M355" s="2"/>
      <c r="N355" s="2"/>
      <c r="O355" s="2"/>
      <c r="P355" s="2"/>
      <c r="Q355" s="2"/>
    </row>
    <row r="356" spans="7:17">
      <c r="G356" s="1"/>
      <c r="H356" s="1"/>
      <c r="I356" s="1"/>
      <c r="J356" s="1"/>
      <c r="K356" s="2"/>
      <c r="L356" s="2"/>
      <c r="M356" s="2"/>
      <c r="N356" s="2"/>
      <c r="O356" s="2"/>
      <c r="P356" s="2"/>
      <c r="Q356" s="2"/>
    </row>
    <row r="357" spans="7:17">
      <c r="G357" s="1"/>
      <c r="H357" s="1"/>
      <c r="I357" s="1"/>
      <c r="J357" s="1"/>
      <c r="K357" s="2"/>
      <c r="L357" s="2"/>
      <c r="M357" s="2"/>
      <c r="N357" s="2"/>
      <c r="O357" s="2"/>
      <c r="P357" s="2"/>
      <c r="Q357" s="2"/>
    </row>
    <row r="358" spans="7:17">
      <c r="G358" s="1"/>
      <c r="H358" s="1"/>
      <c r="I358" s="1"/>
      <c r="J358" s="1"/>
      <c r="K358" s="2"/>
      <c r="L358" s="2"/>
      <c r="M358" s="2"/>
      <c r="N358" s="2"/>
      <c r="O358" s="2"/>
      <c r="P358" s="2"/>
      <c r="Q358" s="2"/>
    </row>
    <row r="359" spans="7:17">
      <c r="G359" s="1"/>
      <c r="H359" s="1"/>
      <c r="I359" s="1"/>
      <c r="J359" s="1"/>
      <c r="K359" s="2"/>
      <c r="L359" s="2"/>
      <c r="M359" s="2"/>
      <c r="N359" s="2"/>
      <c r="O359" s="2"/>
      <c r="P359" s="2"/>
      <c r="Q359" s="2"/>
    </row>
    <row r="360" spans="7:17">
      <c r="G360" s="1"/>
      <c r="H360" s="1"/>
      <c r="I360" s="1"/>
      <c r="J360" s="1"/>
      <c r="K360" s="2"/>
      <c r="L360" s="2"/>
      <c r="M360" s="2"/>
      <c r="N360" s="2"/>
      <c r="O360" s="2"/>
      <c r="P360" s="2"/>
      <c r="Q360" s="2"/>
    </row>
    <row r="361" spans="7:17">
      <c r="G361" s="1"/>
      <c r="H361" s="1"/>
      <c r="I361" s="1"/>
      <c r="J361" s="1"/>
      <c r="K361" s="2"/>
      <c r="L361" s="2"/>
      <c r="M361" s="2"/>
      <c r="N361" s="2"/>
      <c r="O361" s="2"/>
      <c r="P361" s="2"/>
      <c r="Q361" s="2"/>
    </row>
    <row r="362" spans="7:17">
      <c r="G362" s="1"/>
      <c r="H362" s="1"/>
      <c r="I362" s="1"/>
      <c r="J362" s="1"/>
      <c r="K362" s="2"/>
      <c r="L362" s="2"/>
      <c r="M362" s="2"/>
      <c r="N362" s="2"/>
      <c r="O362" s="2"/>
      <c r="P362" s="2"/>
      <c r="Q362" s="2"/>
    </row>
    <row r="363" spans="7:17">
      <c r="G363" s="1"/>
      <c r="H363" s="1"/>
      <c r="I363" s="1"/>
      <c r="J363" s="1"/>
      <c r="K363" s="2"/>
      <c r="L363" s="2"/>
      <c r="M363" s="2"/>
      <c r="N363" s="2"/>
      <c r="O363" s="2"/>
      <c r="P363" s="2"/>
      <c r="Q363" s="2"/>
    </row>
    <row r="364" spans="7:17">
      <c r="G364" s="1"/>
      <c r="H364" s="1"/>
      <c r="I364" s="1"/>
      <c r="J364" s="1"/>
      <c r="K364" s="2"/>
      <c r="L364" s="2"/>
      <c r="M364" s="2"/>
      <c r="N364" s="2"/>
      <c r="O364" s="2"/>
      <c r="P364" s="2"/>
      <c r="Q364" s="2"/>
    </row>
    <row r="365" spans="7:17">
      <c r="G365" s="1"/>
      <c r="H365" s="1"/>
      <c r="I365" s="1"/>
      <c r="J365" s="1"/>
      <c r="K365" s="2"/>
      <c r="L365" s="2"/>
      <c r="M365" s="2"/>
      <c r="N365" s="2"/>
      <c r="O365" s="2"/>
      <c r="P365" s="2"/>
      <c r="Q365" s="2"/>
    </row>
    <row r="366" spans="7:17">
      <c r="G366" s="1"/>
      <c r="H366" s="1"/>
      <c r="I366" s="1"/>
      <c r="J366" s="1"/>
      <c r="K366" s="2"/>
      <c r="L366" s="2"/>
      <c r="M366" s="2"/>
      <c r="N366" s="2"/>
      <c r="O366" s="2"/>
      <c r="P366" s="2"/>
      <c r="Q366" s="2"/>
    </row>
    <row r="367" spans="7:17">
      <c r="G367" s="1"/>
      <c r="H367" s="1"/>
      <c r="I367" s="1"/>
      <c r="J367" s="1"/>
      <c r="K367" s="2"/>
      <c r="L367" s="2"/>
      <c r="M367" s="2"/>
      <c r="N367" s="2"/>
      <c r="O367" s="2"/>
      <c r="P367" s="2"/>
      <c r="Q367" s="2"/>
    </row>
    <row r="368" spans="7:17">
      <c r="G368" s="1"/>
      <c r="H368" s="1"/>
      <c r="I368" s="1"/>
      <c r="J368" s="1"/>
      <c r="K368" s="2"/>
      <c r="L368" s="2"/>
      <c r="M368" s="2"/>
      <c r="N368" s="2"/>
      <c r="O368" s="2"/>
      <c r="P368" s="2"/>
      <c r="Q368" s="2"/>
    </row>
    <row r="369" spans="7:17">
      <c r="G369" s="1"/>
      <c r="H369" s="1"/>
      <c r="I369" s="1"/>
      <c r="J369" s="1"/>
      <c r="K369" s="2"/>
      <c r="L369" s="2"/>
      <c r="M369" s="2"/>
      <c r="N369" s="2"/>
      <c r="O369" s="2"/>
      <c r="P369" s="2"/>
      <c r="Q369" s="2"/>
    </row>
    <row r="370" spans="7:17">
      <c r="G370" s="1"/>
      <c r="H370" s="1"/>
      <c r="I370" s="1"/>
      <c r="J370" s="1"/>
      <c r="K370" s="2"/>
      <c r="L370" s="2"/>
      <c r="M370" s="2"/>
      <c r="N370" s="2"/>
      <c r="O370" s="2"/>
      <c r="P370" s="2"/>
      <c r="Q370" s="2"/>
    </row>
    <row r="371" spans="7:17">
      <c r="G371" s="1"/>
      <c r="H371" s="1"/>
      <c r="I371" s="1"/>
      <c r="J371" s="1"/>
      <c r="K371" s="2"/>
      <c r="L371" s="2"/>
      <c r="M371" s="2"/>
      <c r="N371" s="2"/>
      <c r="O371" s="2"/>
      <c r="P371" s="2"/>
      <c r="Q371" s="2"/>
    </row>
    <row r="372" spans="7:17">
      <c r="G372" s="1"/>
      <c r="H372" s="1"/>
      <c r="I372" s="1"/>
      <c r="J372" s="1"/>
      <c r="K372" s="2"/>
      <c r="L372" s="2"/>
      <c r="M372" s="2"/>
      <c r="N372" s="2"/>
      <c r="O372" s="2"/>
      <c r="P372" s="2"/>
      <c r="Q372" s="2"/>
    </row>
    <row r="373" spans="7:17">
      <c r="G373" s="1"/>
      <c r="H373" s="1"/>
      <c r="I373" s="1"/>
      <c r="J373" s="1"/>
      <c r="K373" s="2"/>
      <c r="L373" s="2"/>
      <c r="M373" s="2"/>
      <c r="N373" s="2"/>
      <c r="O373" s="2"/>
      <c r="P373" s="2"/>
      <c r="Q373" s="2"/>
    </row>
    <row r="374" spans="7:17">
      <c r="G374" s="1"/>
      <c r="H374" s="1"/>
      <c r="I374" s="1"/>
      <c r="J374" s="1"/>
      <c r="K374" s="2"/>
      <c r="L374" s="2"/>
      <c r="M374" s="2"/>
      <c r="N374" s="2"/>
      <c r="O374" s="2"/>
      <c r="P374" s="2"/>
      <c r="Q374" s="2"/>
    </row>
    <row r="375" spans="7:17">
      <c r="G375" s="1"/>
      <c r="H375" s="1"/>
      <c r="I375" s="1"/>
      <c r="J375" s="1"/>
      <c r="K375" s="2"/>
      <c r="L375" s="2"/>
      <c r="M375" s="2"/>
      <c r="N375" s="2"/>
      <c r="O375" s="2"/>
      <c r="P375" s="2"/>
      <c r="Q375" s="2"/>
    </row>
    <row r="376" spans="7:17">
      <c r="G376" s="1"/>
      <c r="H376" s="1"/>
      <c r="I376" s="1"/>
      <c r="J376" s="1"/>
      <c r="K376" s="2"/>
      <c r="L376" s="2"/>
      <c r="M376" s="2"/>
      <c r="N376" s="2"/>
      <c r="O376" s="2"/>
      <c r="P376" s="2"/>
      <c r="Q376" s="2"/>
    </row>
    <row r="377" spans="7:17">
      <c r="G377" s="1"/>
      <c r="H377" s="1"/>
      <c r="I377" s="1"/>
      <c r="J377" s="1"/>
      <c r="K377" s="2"/>
      <c r="L377" s="2"/>
      <c r="M377" s="2"/>
      <c r="N377" s="2"/>
      <c r="O377" s="2"/>
      <c r="P377" s="2"/>
      <c r="Q377" s="2"/>
    </row>
    <row r="378" spans="7:17">
      <c r="G378" s="1"/>
      <c r="H378" s="1"/>
      <c r="I378" s="1"/>
      <c r="J378" s="1"/>
      <c r="K378" s="2"/>
      <c r="L378" s="2"/>
      <c r="M378" s="2"/>
      <c r="N378" s="2"/>
      <c r="O378" s="2"/>
      <c r="P378" s="2"/>
      <c r="Q378" s="2"/>
    </row>
    <row r="379" spans="7:17">
      <c r="G379" s="1"/>
      <c r="H379" s="1"/>
      <c r="I379" s="1"/>
      <c r="J379" s="1"/>
      <c r="K379" s="2"/>
      <c r="L379" s="2"/>
      <c r="M379" s="2"/>
      <c r="N379" s="2"/>
      <c r="O379" s="2"/>
      <c r="P379" s="2"/>
      <c r="Q379" s="2"/>
    </row>
    <row r="380" spans="7:17">
      <c r="G380" s="1"/>
      <c r="H380" s="1"/>
      <c r="I380" s="1"/>
      <c r="J380" s="1"/>
      <c r="K380" s="2"/>
      <c r="L380" s="2"/>
      <c r="M380" s="2"/>
      <c r="N380" s="2"/>
      <c r="O380" s="2"/>
      <c r="P380" s="2"/>
      <c r="Q380" s="2"/>
    </row>
    <row r="381" spans="7:17">
      <c r="G381" s="1"/>
      <c r="H381" s="1"/>
      <c r="I381" s="1"/>
      <c r="J381" s="1"/>
      <c r="K381" s="2"/>
      <c r="L381" s="2"/>
      <c r="M381" s="2"/>
      <c r="N381" s="2"/>
      <c r="O381" s="2"/>
      <c r="P381" s="2"/>
      <c r="Q381" s="2"/>
    </row>
    <row r="382" spans="7:17">
      <c r="G382" s="1"/>
      <c r="H382" s="1"/>
      <c r="I382" s="1"/>
      <c r="J382" s="1"/>
      <c r="K382" s="2"/>
      <c r="L382" s="2"/>
      <c r="M382" s="2"/>
      <c r="N382" s="2"/>
      <c r="O382" s="2"/>
      <c r="P382" s="2"/>
      <c r="Q382" s="2"/>
    </row>
    <row r="383" spans="7:17">
      <c r="G383" s="1"/>
      <c r="H383" s="1"/>
      <c r="I383" s="1"/>
      <c r="J383" s="1"/>
      <c r="K383" s="2"/>
      <c r="L383" s="2"/>
      <c r="M383" s="2"/>
      <c r="N383" s="2"/>
      <c r="O383" s="2"/>
      <c r="P383" s="2"/>
      <c r="Q383" s="2"/>
    </row>
    <row r="384" spans="7:17">
      <c r="G384" s="1"/>
      <c r="H384" s="1"/>
      <c r="I384" s="1"/>
      <c r="J384" s="1"/>
      <c r="K384" s="2"/>
      <c r="L384" s="2"/>
      <c r="M384" s="2"/>
      <c r="N384" s="2"/>
      <c r="O384" s="2"/>
      <c r="P384" s="2"/>
      <c r="Q384" s="2"/>
    </row>
    <row r="385" spans="7:17">
      <c r="G385" s="1"/>
      <c r="H385" s="1"/>
      <c r="I385" s="1"/>
      <c r="J385" s="1"/>
      <c r="K385" s="2"/>
      <c r="L385" s="2"/>
      <c r="M385" s="2"/>
      <c r="N385" s="2"/>
      <c r="O385" s="2"/>
      <c r="P385" s="2"/>
      <c r="Q385" s="2"/>
    </row>
    <row r="386" spans="7:17">
      <c r="G386" s="1"/>
      <c r="H386" s="1"/>
      <c r="I386" s="1"/>
      <c r="J386" s="1"/>
      <c r="K386" s="2"/>
      <c r="L386" s="2"/>
      <c r="M386" s="2"/>
      <c r="N386" s="2"/>
      <c r="O386" s="2"/>
      <c r="P386" s="2"/>
      <c r="Q386" s="2"/>
    </row>
    <row r="387" spans="7:17">
      <c r="G387" s="1"/>
      <c r="H387" s="1"/>
      <c r="I387" s="1"/>
      <c r="J387" s="1"/>
      <c r="K387" s="2"/>
      <c r="L387" s="2"/>
      <c r="M387" s="2"/>
      <c r="N387" s="2"/>
      <c r="O387" s="2"/>
      <c r="P387" s="2"/>
      <c r="Q387" s="2"/>
    </row>
    <row r="388" spans="7:17">
      <c r="G388" s="1"/>
      <c r="H388" s="1"/>
      <c r="I388" s="1"/>
      <c r="J388" s="1"/>
      <c r="K388" s="2"/>
      <c r="L388" s="2"/>
      <c r="M388" s="2"/>
      <c r="N388" s="2"/>
      <c r="O388" s="2"/>
      <c r="P388" s="2"/>
      <c r="Q388" s="2"/>
    </row>
    <row r="389" spans="7:17">
      <c r="G389" s="1"/>
      <c r="H389" s="1"/>
      <c r="I389" s="1"/>
      <c r="J389" s="1"/>
      <c r="K389" s="2"/>
      <c r="L389" s="2"/>
      <c r="M389" s="2"/>
      <c r="N389" s="2"/>
      <c r="O389" s="2"/>
      <c r="P389" s="2"/>
      <c r="Q389" s="2"/>
    </row>
    <row r="390" spans="7:17">
      <c r="G390" s="1"/>
      <c r="H390" s="1"/>
      <c r="I390" s="1"/>
      <c r="J390" s="1"/>
      <c r="K390" s="2"/>
      <c r="L390" s="2"/>
      <c r="M390" s="2"/>
      <c r="N390" s="2"/>
      <c r="O390" s="2"/>
      <c r="P390" s="2"/>
      <c r="Q390" s="2"/>
    </row>
    <row r="391" spans="7:17">
      <c r="G391" s="1"/>
      <c r="H391" s="1"/>
      <c r="I391" s="1"/>
      <c r="J391" s="1"/>
      <c r="K391" s="2"/>
      <c r="L391" s="2"/>
      <c r="M391" s="2"/>
      <c r="N391" s="2"/>
      <c r="O391" s="2"/>
      <c r="P391" s="2"/>
      <c r="Q391" s="2"/>
    </row>
    <row r="392" spans="7:17">
      <c r="G392" s="1"/>
      <c r="H392" s="1"/>
      <c r="I392" s="1"/>
      <c r="J392" s="1"/>
      <c r="K392" s="2"/>
      <c r="L392" s="2"/>
      <c r="M392" s="2"/>
      <c r="N392" s="2"/>
      <c r="O392" s="2"/>
      <c r="P392" s="2"/>
      <c r="Q392" s="2"/>
    </row>
    <row r="393" spans="7:17">
      <c r="G393" s="1"/>
      <c r="H393" s="1"/>
      <c r="I393" s="1"/>
      <c r="J393" s="1"/>
      <c r="K393" s="2"/>
      <c r="L393" s="2"/>
      <c r="M393" s="2"/>
      <c r="N393" s="2"/>
      <c r="O393" s="2"/>
      <c r="P393" s="2"/>
      <c r="Q393" s="2"/>
    </row>
    <row r="394" spans="7:17">
      <c r="G394" s="1"/>
      <c r="H394" s="1"/>
      <c r="I394" s="1"/>
      <c r="J394" s="1"/>
      <c r="K394" s="2"/>
      <c r="L394" s="2"/>
      <c r="M394" s="2"/>
      <c r="N394" s="2"/>
      <c r="O394" s="2"/>
      <c r="P394" s="2"/>
      <c r="Q394" s="2"/>
    </row>
    <row r="395" spans="7:17">
      <c r="G395" s="1"/>
      <c r="H395" s="1"/>
      <c r="I395" s="1"/>
      <c r="J395" s="1"/>
      <c r="K395" s="2"/>
      <c r="L395" s="2"/>
      <c r="M395" s="2"/>
      <c r="N395" s="2"/>
      <c r="O395" s="2"/>
      <c r="P395" s="2"/>
      <c r="Q395" s="2"/>
    </row>
    <row r="396" spans="7:17">
      <c r="G396" s="1"/>
      <c r="H396" s="1"/>
      <c r="I396" s="1"/>
      <c r="J396" s="1"/>
      <c r="K396" s="2"/>
      <c r="L396" s="2"/>
      <c r="M396" s="2"/>
      <c r="N396" s="2"/>
      <c r="O396" s="2"/>
      <c r="P396" s="2"/>
      <c r="Q396" s="2"/>
    </row>
    <row r="397" spans="7:17">
      <c r="G397" s="1"/>
      <c r="H397" s="1"/>
      <c r="I397" s="1"/>
      <c r="J397" s="1"/>
      <c r="K397" s="2"/>
      <c r="L397" s="2"/>
      <c r="M397" s="2"/>
      <c r="N397" s="2"/>
      <c r="O397" s="2"/>
      <c r="P397" s="2"/>
      <c r="Q397" s="2"/>
    </row>
    <row r="398" spans="7:17">
      <c r="G398" s="1"/>
      <c r="H398" s="1"/>
      <c r="I398" s="1"/>
      <c r="J398" s="1"/>
      <c r="K398" s="2"/>
      <c r="L398" s="2"/>
      <c r="M398" s="2"/>
      <c r="N398" s="2"/>
      <c r="O398" s="2"/>
      <c r="P398" s="2"/>
      <c r="Q398" s="2"/>
    </row>
    <row r="399" spans="7:17">
      <c r="G399" s="1"/>
      <c r="H399" s="1"/>
      <c r="I399" s="1"/>
      <c r="J399" s="1"/>
      <c r="K399" s="2"/>
      <c r="L399" s="2"/>
      <c r="M399" s="2"/>
      <c r="N399" s="2"/>
      <c r="O399" s="2"/>
      <c r="P399" s="2"/>
      <c r="Q399" s="2"/>
    </row>
    <row r="400" spans="7:17">
      <c r="G400" s="1"/>
      <c r="H400" s="1"/>
      <c r="I400" s="1"/>
      <c r="J400" s="1"/>
      <c r="K400" s="2"/>
      <c r="L400" s="2"/>
      <c r="M400" s="2"/>
      <c r="N400" s="2"/>
      <c r="O400" s="2"/>
      <c r="P400" s="2"/>
      <c r="Q400" s="2"/>
    </row>
    <row r="401" spans="7:17">
      <c r="G401" s="1"/>
      <c r="H401" s="1"/>
      <c r="I401" s="1"/>
      <c r="J401" s="1"/>
      <c r="K401" s="2"/>
      <c r="L401" s="2"/>
      <c r="M401" s="2"/>
      <c r="N401" s="2"/>
      <c r="O401" s="2"/>
      <c r="P401" s="2"/>
      <c r="Q401" s="2"/>
    </row>
    <row r="402" spans="7:17">
      <c r="G402" s="1"/>
      <c r="H402" s="1"/>
      <c r="I402" s="1"/>
      <c r="J402" s="1"/>
      <c r="K402" s="2"/>
      <c r="L402" s="2"/>
      <c r="M402" s="2"/>
      <c r="N402" s="2"/>
      <c r="O402" s="2"/>
      <c r="P402" s="2"/>
      <c r="Q402" s="2"/>
    </row>
    <row r="403" spans="7:17">
      <c r="G403" s="1"/>
      <c r="H403" s="1"/>
      <c r="I403" s="1"/>
      <c r="J403" s="1"/>
      <c r="K403" s="2"/>
      <c r="L403" s="2"/>
      <c r="M403" s="2"/>
      <c r="N403" s="2"/>
      <c r="O403" s="2"/>
      <c r="P403" s="2"/>
      <c r="Q403" s="2"/>
    </row>
    <row r="404" spans="7:17">
      <c r="G404" s="1"/>
      <c r="H404" s="1"/>
      <c r="I404" s="1"/>
      <c r="J404" s="1"/>
      <c r="K404" s="2"/>
      <c r="L404" s="2"/>
      <c r="M404" s="2"/>
      <c r="N404" s="2"/>
      <c r="O404" s="2"/>
      <c r="P404" s="2"/>
      <c r="Q404" s="2"/>
    </row>
    <row r="405" spans="7:17">
      <c r="G405" s="1"/>
      <c r="H405" s="1"/>
      <c r="I405" s="1"/>
      <c r="J405" s="1"/>
      <c r="K405" s="2"/>
      <c r="L405" s="2"/>
      <c r="M405" s="2"/>
      <c r="N405" s="2"/>
      <c r="O405" s="2"/>
      <c r="P405" s="2"/>
      <c r="Q405" s="2"/>
    </row>
    <row r="406" spans="7:17">
      <c r="G406" s="1"/>
      <c r="H406" s="1"/>
      <c r="I406" s="1"/>
      <c r="J406" s="1"/>
      <c r="K406" s="2"/>
      <c r="L406" s="2"/>
      <c r="M406" s="2"/>
      <c r="N406" s="2"/>
      <c r="O406" s="2"/>
      <c r="P406" s="2"/>
      <c r="Q406" s="2"/>
    </row>
    <row r="407" spans="7:17">
      <c r="G407" s="1"/>
      <c r="H407" s="1"/>
      <c r="I407" s="1"/>
      <c r="J407" s="1"/>
      <c r="K407" s="2"/>
      <c r="L407" s="2"/>
      <c r="M407" s="2"/>
      <c r="N407" s="2"/>
      <c r="O407" s="2"/>
      <c r="P407" s="2"/>
      <c r="Q407" s="2"/>
    </row>
    <row r="408" spans="7:17">
      <c r="G408" s="1"/>
      <c r="H408" s="1"/>
      <c r="I408" s="1"/>
      <c r="J408" s="1"/>
      <c r="K408" s="2"/>
      <c r="L408" s="2"/>
      <c r="M408" s="2"/>
      <c r="N408" s="2"/>
      <c r="O408" s="2"/>
      <c r="P408" s="2"/>
      <c r="Q408" s="2"/>
    </row>
    <row r="409" spans="7:17">
      <c r="G409" s="1"/>
      <c r="H409" s="1"/>
      <c r="I409" s="1"/>
      <c r="J409" s="1"/>
      <c r="K409" s="2"/>
      <c r="L409" s="2"/>
      <c r="M409" s="2"/>
      <c r="N409" s="2"/>
      <c r="O409" s="2"/>
      <c r="P409" s="2"/>
      <c r="Q409" s="2"/>
    </row>
    <row r="410" spans="7:17">
      <c r="G410" s="1"/>
      <c r="H410" s="1"/>
      <c r="I410" s="1"/>
      <c r="J410" s="1"/>
      <c r="K410" s="2"/>
      <c r="L410" s="2"/>
      <c r="M410" s="2"/>
      <c r="N410" s="2"/>
      <c r="O410" s="2"/>
      <c r="P410" s="2"/>
      <c r="Q410" s="2"/>
    </row>
    <row r="411" spans="7:17">
      <c r="G411" s="1"/>
      <c r="H411" s="1"/>
      <c r="I411" s="1"/>
      <c r="J411" s="1"/>
      <c r="K411" s="2"/>
      <c r="L411" s="2"/>
      <c r="M411" s="2"/>
      <c r="N411" s="2"/>
      <c r="O411" s="2"/>
      <c r="P411" s="2"/>
      <c r="Q411" s="2"/>
    </row>
    <row r="412" spans="7:17">
      <c r="G412" s="1"/>
      <c r="H412" s="1"/>
      <c r="I412" s="1"/>
      <c r="J412" s="1"/>
      <c r="K412" s="2"/>
      <c r="L412" s="2"/>
      <c r="M412" s="2"/>
      <c r="N412" s="2"/>
      <c r="O412" s="2"/>
      <c r="P412" s="2"/>
      <c r="Q412" s="2"/>
    </row>
    <row r="413" spans="7:17">
      <c r="G413" s="1"/>
      <c r="H413" s="1"/>
      <c r="I413" s="1"/>
      <c r="J413" s="1"/>
      <c r="K413" s="2"/>
      <c r="L413" s="2"/>
      <c r="M413" s="2"/>
      <c r="N413" s="2"/>
      <c r="O413" s="2"/>
      <c r="P413" s="2"/>
      <c r="Q413" s="2"/>
    </row>
    <row r="414" spans="7:17">
      <c r="G414" s="1"/>
      <c r="H414" s="1"/>
      <c r="I414" s="1"/>
      <c r="J414" s="1"/>
      <c r="K414" s="2"/>
      <c r="L414" s="2"/>
      <c r="M414" s="2"/>
      <c r="N414" s="2"/>
      <c r="O414" s="2"/>
      <c r="P414" s="2"/>
      <c r="Q414" s="2"/>
    </row>
    <row r="415" spans="7:17">
      <c r="G415" s="1"/>
      <c r="H415" s="1"/>
      <c r="I415" s="1"/>
      <c r="J415" s="1"/>
      <c r="K415" s="2"/>
      <c r="L415" s="2"/>
      <c r="M415" s="2"/>
      <c r="N415" s="2"/>
      <c r="O415" s="2"/>
      <c r="P415" s="2"/>
      <c r="Q415" s="2"/>
    </row>
    <row r="416" spans="7:17">
      <c r="G416" s="1"/>
      <c r="H416" s="1"/>
      <c r="I416" s="1"/>
      <c r="J416" s="1"/>
      <c r="K416" s="2"/>
      <c r="L416" s="2"/>
      <c r="M416" s="2"/>
      <c r="N416" s="2"/>
      <c r="O416" s="2"/>
      <c r="P416" s="2"/>
      <c r="Q416" s="2"/>
    </row>
    <row r="417" spans="7:17">
      <c r="G417" s="1"/>
      <c r="H417" s="1"/>
      <c r="I417" s="1"/>
      <c r="J417" s="1"/>
      <c r="K417" s="2"/>
      <c r="L417" s="2"/>
      <c r="M417" s="2"/>
      <c r="N417" s="2"/>
      <c r="O417" s="2"/>
      <c r="P417" s="2"/>
      <c r="Q417" s="2"/>
    </row>
    <row r="418" spans="7:17">
      <c r="G418" s="1"/>
      <c r="H418" s="1"/>
      <c r="I418" s="1"/>
      <c r="J418" s="1"/>
      <c r="K418" s="2"/>
      <c r="L418" s="2"/>
      <c r="M418" s="2"/>
      <c r="N418" s="2"/>
      <c r="O418" s="2"/>
      <c r="P418" s="2"/>
      <c r="Q418" s="2"/>
    </row>
    <row r="419" spans="7:17">
      <c r="G419" s="1"/>
      <c r="H419" s="1"/>
      <c r="I419" s="1"/>
      <c r="J419" s="1"/>
      <c r="K419" s="2"/>
      <c r="L419" s="2"/>
      <c r="M419" s="2"/>
      <c r="N419" s="2"/>
      <c r="O419" s="2"/>
      <c r="P419" s="2"/>
      <c r="Q419" s="2"/>
    </row>
    <row r="420" spans="7:17">
      <c r="G420" s="1"/>
      <c r="H420" s="1"/>
      <c r="I420" s="1"/>
      <c r="J420" s="1"/>
      <c r="K420" s="2"/>
      <c r="L420" s="2"/>
      <c r="M420" s="2"/>
      <c r="N420" s="2"/>
      <c r="O420" s="2"/>
      <c r="P420" s="2"/>
      <c r="Q420" s="2"/>
    </row>
    <row r="421" spans="7:17">
      <c r="G421" s="1"/>
      <c r="H421" s="1"/>
      <c r="I421" s="1"/>
      <c r="J421" s="1"/>
      <c r="K421" s="2"/>
      <c r="L421" s="2"/>
      <c r="M421" s="2"/>
      <c r="N421" s="2"/>
      <c r="O421" s="2"/>
      <c r="P421" s="2"/>
      <c r="Q421" s="2"/>
    </row>
    <row r="422" spans="7:17">
      <c r="G422" s="1"/>
      <c r="H422" s="1"/>
      <c r="I422" s="1"/>
      <c r="J422" s="1"/>
      <c r="K422" s="2"/>
      <c r="L422" s="2"/>
      <c r="M422" s="2"/>
      <c r="N422" s="2"/>
      <c r="O422" s="2"/>
      <c r="P422" s="2"/>
      <c r="Q422" s="2"/>
    </row>
    <row r="423" spans="7:17">
      <c r="G423" s="1"/>
      <c r="H423" s="1"/>
      <c r="I423" s="1"/>
      <c r="J423" s="1"/>
      <c r="K423" s="2"/>
      <c r="L423" s="2"/>
      <c r="M423" s="2"/>
      <c r="N423" s="2"/>
      <c r="O423" s="2"/>
      <c r="P423" s="2"/>
      <c r="Q423" s="2"/>
    </row>
    <row r="424" spans="7:17">
      <c r="G424" s="1"/>
      <c r="H424" s="1"/>
      <c r="I424" s="1"/>
      <c r="J424" s="1"/>
      <c r="K424" s="2"/>
      <c r="L424" s="2"/>
      <c r="M424" s="2"/>
      <c r="N424" s="2"/>
      <c r="O424" s="2"/>
      <c r="P424" s="2"/>
      <c r="Q424" s="2"/>
    </row>
    <row r="425" spans="7:17">
      <c r="G425" s="1"/>
      <c r="H425" s="1"/>
      <c r="I425" s="1"/>
      <c r="J425" s="1"/>
      <c r="K425" s="2"/>
      <c r="L425" s="2"/>
      <c r="M425" s="2"/>
      <c r="N425" s="2"/>
      <c r="O425" s="2"/>
      <c r="P425" s="2"/>
      <c r="Q425" s="2"/>
    </row>
    <row r="426" spans="7:17">
      <c r="G426" s="1"/>
      <c r="H426" s="1"/>
      <c r="I426" s="1"/>
      <c r="J426" s="1"/>
      <c r="K426" s="2"/>
      <c r="L426" s="2"/>
      <c r="M426" s="2"/>
      <c r="N426" s="2"/>
      <c r="O426" s="2"/>
      <c r="P426" s="2"/>
      <c r="Q426" s="2"/>
    </row>
    <row r="427" spans="7:17">
      <c r="G427" s="1"/>
      <c r="H427" s="1"/>
      <c r="I427" s="1"/>
      <c r="J427" s="1"/>
      <c r="K427" s="2"/>
      <c r="L427" s="2"/>
      <c r="M427" s="2"/>
      <c r="N427" s="2"/>
      <c r="O427" s="2"/>
      <c r="P427" s="2"/>
      <c r="Q427" s="2"/>
    </row>
    <row r="428" spans="7:17">
      <c r="G428" s="1"/>
      <c r="H428" s="1"/>
      <c r="I428" s="1"/>
      <c r="J428" s="1"/>
      <c r="K428" s="2"/>
      <c r="L428" s="2"/>
      <c r="M428" s="2"/>
      <c r="N428" s="2"/>
      <c r="O428" s="2"/>
      <c r="P428" s="2"/>
      <c r="Q428" s="2"/>
    </row>
    <row r="429" spans="7:17">
      <c r="G429" s="1"/>
      <c r="H429" s="1"/>
      <c r="I429" s="1"/>
      <c r="J429" s="1"/>
      <c r="K429" s="2"/>
      <c r="L429" s="2"/>
      <c r="M429" s="2"/>
      <c r="N429" s="2"/>
      <c r="O429" s="2"/>
      <c r="P429" s="2"/>
      <c r="Q429" s="2"/>
    </row>
    <row r="430" spans="7:17">
      <c r="G430" s="1"/>
      <c r="H430" s="1"/>
      <c r="I430" s="1"/>
      <c r="J430" s="1"/>
      <c r="K430" s="2"/>
      <c r="L430" s="2"/>
      <c r="M430" s="2"/>
      <c r="N430" s="2"/>
      <c r="O430" s="2"/>
      <c r="P430" s="2"/>
      <c r="Q430" s="2"/>
    </row>
    <row r="431" spans="7:17">
      <c r="G431" s="1"/>
      <c r="H431" s="1"/>
      <c r="I431" s="1"/>
      <c r="J431" s="1"/>
      <c r="K431" s="2"/>
      <c r="L431" s="2"/>
      <c r="M431" s="2"/>
      <c r="N431" s="2"/>
      <c r="O431" s="2"/>
      <c r="P431" s="2"/>
      <c r="Q431" s="2"/>
    </row>
    <row r="432" spans="7:17">
      <c r="G432" s="1"/>
      <c r="H432" s="1"/>
      <c r="I432" s="1"/>
      <c r="J432" s="1"/>
      <c r="K432" s="2"/>
      <c r="L432" s="2"/>
      <c r="M432" s="2"/>
      <c r="N432" s="2"/>
      <c r="O432" s="2"/>
      <c r="P432" s="2"/>
      <c r="Q432" s="2"/>
    </row>
    <row r="433" spans="7:17">
      <c r="G433" s="1"/>
      <c r="H433" s="1"/>
      <c r="I433" s="1"/>
      <c r="J433" s="1"/>
      <c r="K433" s="2"/>
      <c r="L433" s="2"/>
      <c r="M433" s="2"/>
      <c r="N433" s="2"/>
      <c r="O433" s="2"/>
      <c r="P433" s="2"/>
      <c r="Q433" s="2"/>
    </row>
    <row r="434" spans="7:17">
      <c r="G434" s="1"/>
      <c r="H434" s="1"/>
      <c r="I434" s="1"/>
      <c r="J434" s="1"/>
      <c r="K434" s="2"/>
      <c r="L434" s="2"/>
      <c r="M434" s="2"/>
      <c r="N434" s="2"/>
      <c r="O434" s="2"/>
      <c r="P434" s="2"/>
      <c r="Q434" s="2"/>
    </row>
    <row r="435" spans="7:17">
      <c r="G435" s="1"/>
      <c r="H435" s="1"/>
      <c r="I435" s="1"/>
      <c r="J435" s="1"/>
      <c r="K435" s="2"/>
      <c r="L435" s="2"/>
      <c r="M435" s="2"/>
      <c r="N435" s="2"/>
      <c r="O435" s="2"/>
      <c r="P435" s="2"/>
      <c r="Q435" s="2"/>
    </row>
    <row r="436" spans="7:17">
      <c r="G436" s="1"/>
      <c r="H436" s="1"/>
      <c r="I436" s="1"/>
      <c r="J436" s="1"/>
      <c r="K436" s="2"/>
      <c r="L436" s="2"/>
      <c r="M436" s="2"/>
      <c r="N436" s="2"/>
      <c r="O436" s="2"/>
      <c r="P436" s="2"/>
      <c r="Q436" s="2"/>
    </row>
    <row r="437" spans="7:17">
      <c r="G437" s="1"/>
      <c r="H437" s="1"/>
      <c r="I437" s="1"/>
      <c r="J437" s="1"/>
      <c r="K437" s="2"/>
      <c r="L437" s="2"/>
      <c r="M437" s="2"/>
      <c r="N437" s="2"/>
      <c r="O437" s="2"/>
      <c r="P437" s="2"/>
      <c r="Q437" s="2"/>
    </row>
    <row r="438" spans="7:17">
      <c r="G438" s="1"/>
      <c r="H438" s="1"/>
      <c r="I438" s="1"/>
      <c r="J438" s="1"/>
      <c r="K438" s="2"/>
      <c r="L438" s="2"/>
      <c r="M438" s="2"/>
      <c r="N438" s="2"/>
      <c r="O438" s="2"/>
      <c r="P438" s="2"/>
      <c r="Q438" s="2"/>
    </row>
    <row r="439" spans="7:17">
      <c r="G439" s="1"/>
      <c r="H439" s="1"/>
      <c r="I439" s="1"/>
      <c r="J439" s="1"/>
      <c r="K439" s="2"/>
      <c r="L439" s="2"/>
      <c r="M439" s="2"/>
      <c r="N439" s="2"/>
      <c r="O439" s="2"/>
      <c r="P439" s="2"/>
      <c r="Q439" s="2"/>
    </row>
    <row r="440" spans="7:17">
      <c r="G440" s="1"/>
      <c r="H440" s="1"/>
      <c r="I440" s="1"/>
      <c r="J440" s="1"/>
      <c r="K440" s="2"/>
      <c r="L440" s="2"/>
      <c r="M440" s="2"/>
      <c r="N440" s="2"/>
      <c r="O440" s="2"/>
      <c r="P440" s="2"/>
      <c r="Q440" s="2"/>
    </row>
    <row r="441" spans="7:17">
      <c r="G441" s="1"/>
      <c r="H441" s="1"/>
      <c r="I441" s="1"/>
      <c r="J441" s="1"/>
      <c r="K441" s="2"/>
      <c r="L441" s="2"/>
      <c r="M441" s="2"/>
      <c r="N441" s="2"/>
      <c r="O441" s="2"/>
      <c r="P441" s="2"/>
      <c r="Q441" s="2"/>
    </row>
    <row r="442" spans="7:17">
      <c r="G442" s="1"/>
      <c r="H442" s="1"/>
      <c r="I442" s="1"/>
      <c r="J442" s="1"/>
      <c r="K442" s="2"/>
      <c r="L442" s="2"/>
      <c r="M442" s="2"/>
      <c r="N442" s="2"/>
      <c r="O442" s="2"/>
      <c r="P442" s="2"/>
      <c r="Q442" s="2"/>
    </row>
    <row r="443" spans="7:17">
      <c r="G443" s="1"/>
      <c r="H443" s="1"/>
      <c r="I443" s="1"/>
      <c r="J443" s="1"/>
      <c r="K443" s="2"/>
      <c r="L443" s="2"/>
      <c r="M443" s="2"/>
      <c r="N443" s="2"/>
      <c r="O443" s="2"/>
      <c r="P443" s="2"/>
      <c r="Q443" s="2"/>
    </row>
    <row r="444" spans="7:17">
      <c r="G444" s="1"/>
      <c r="H444" s="1"/>
      <c r="I444" s="1"/>
      <c r="J444" s="1"/>
      <c r="K444" s="2"/>
      <c r="L444" s="2"/>
      <c r="M444" s="2"/>
      <c r="N444" s="2"/>
      <c r="O444" s="2"/>
      <c r="P444" s="2"/>
      <c r="Q444" s="2"/>
    </row>
    <row r="445" spans="7:17">
      <c r="G445" s="1"/>
      <c r="H445" s="1"/>
      <c r="I445" s="1"/>
      <c r="J445" s="1"/>
      <c r="K445" s="2"/>
      <c r="L445" s="2"/>
      <c r="M445" s="2"/>
      <c r="N445" s="2"/>
      <c r="O445" s="2"/>
      <c r="P445" s="2"/>
      <c r="Q445" s="2"/>
    </row>
    <row r="446" spans="7:17">
      <c r="G446" s="1"/>
      <c r="H446" s="1"/>
      <c r="I446" s="1"/>
      <c r="J446" s="1"/>
      <c r="K446" s="2"/>
      <c r="L446" s="2"/>
      <c r="M446" s="2"/>
      <c r="N446" s="2"/>
      <c r="O446" s="2"/>
      <c r="P446" s="2"/>
      <c r="Q446" s="2"/>
    </row>
    <row r="447" spans="7:17">
      <c r="G447" s="1"/>
      <c r="H447" s="1"/>
      <c r="I447" s="1"/>
      <c r="J447" s="1"/>
      <c r="K447" s="2"/>
      <c r="L447" s="2"/>
      <c r="M447" s="2"/>
      <c r="N447" s="2"/>
      <c r="O447" s="2"/>
      <c r="P447" s="2"/>
      <c r="Q447" s="2"/>
    </row>
    <row r="448" spans="7:17">
      <c r="G448" s="1"/>
      <c r="H448" s="1"/>
      <c r="I448" s="1"/>
      <c r="J448" s="1"/>
      <c r="K448" s="2"/>
      <c r="L448" s="2"/>
      <c r="M448" s="2"/>
      <c r="N448" s="2"/>
      <c r="O448" s="2"/>
      <c r="P448" s="2"/>
      <c r="Q448" s="2"/>
    </row>
    <row r="449" spans="7:17">
      <c r="G449" s="1"/>
      <c r="H449" s="1"/>
      <c r="I449" s="1"/>
      <c r="J449" s="1"/>
      <c r="K449" s="2"/>
      <c r="L449" s="2"/>
      <c r="M449" s="2"/>
      <c r="N449" s="2"/>
      <c r="O449" s="2"/>
      <c r="P449" s="2"/>
      <c r="Q449" s="2"/>
    </row>
    <row r="450" spans="7:17">
      <c r="G450" s="1"/>
      <c r="H450" s="1"/>
      <c r="I450" s="1"/>
      <c r="J450" s="1"/>
      <c r="K450" s="2"/>
      <c r="L450" s="2"/>
      <c r="M450" s="2"/>
      <c r="N450" s="2"/>
      <c r="O450" s="2"/>
      <c r="P450" s="2"/>
      <c r="Q450" s="2"/>
    </row>
    <row r="451" spans="7:17">
      <c r="G451" s="1"/>
      <c r="H451" s="1"/>
      <c r="I451" s="1"/>
      <c r="J451" s="1"/>
      <c r="K451" s="2"/>
      <c r="L451" s="2"/>
      <c r="M451" s="2"/>
      <c r="N451" s="2"/>
      <c r="O451" s="2"/>
      <c r="P451" s="2"/>
      <c r="Q451" s="2"/>
    </row>
    <row r="452" spans="7:17">
      <c r="G452" s="1"/>
      <c r="H452" s="1"/>
      <c r="I452" s="1"/>
      <c r="J452" s="1"/>
      <c r="K452" s="2"/>
      <c r="L452" s="2"/>
      <c r="M452" s="2"/>
      <c r="N452" s="2"/>
      <c r="O452" s="2"/>
      <c r="P452" s="2"/>
      <c r="Q452" s="2"/>
    </row>
    <row r="453" spans="7:17">
      <c r="G453" s="1"/>
      <c r="H453" s="1"/>
      <c r="I453" s="1"/>
      <c r="J453" s="1"/>
      <c r="K453" s="2"/>
      <c r="L453" s="2"/>
      <c r="M453" s="2"/>
      <c r="N453" s="2"/>
      <c r="O453" s="2"/>
      <c r="P453" s="2"/>
      <c r="Q453" s="2"/>
    </row>
    <row r="454" spans="7:17">
      <c r="G454" s="1"/>
      <c r="H454" s="1"/>
      <c r="I454" s="1"/>
      <c r="J454" s="1"/>
      <c r="K454" s="2"/>
      <c r="L454" s="2"/>
      <c r="M454" s="2"/>
      <c r="N454" s="2"/>
      <c r="O454" s="2"/>
      <c r="P454" s="2"/>
      <c r="Q454" s="2"/>
    </row>
    <row r="455" spans="7:17">
      <c r="G455" s="1"/>
      <c r="H455" s="1"/>
      <c r="I455" s="1"/>
      <c r="J455" s="1"/>
      <c r="K455" s="2"/>
      <c r="L455" s="2"/>
      <c r="M455" s="2"/>
      <c r="N455" s="2"/>
      <c r="O455" s="2"/>
      <c r="P455" s="2"/>
      <c r="Q455" s="2"/>
    </row>
    <row r="456" spans="7:17">
      <c r="G456" s="1"/>
      <c r="H456" s="1"/>
      <c r="I456" s="1"/>
      <c r="J456" s="1"/>
      <c r="K456" s="2"/>
      <c r="L456" s="2"/>
      <c r="M456" s="2"/>
      <c r="N456" s="2"/>
      <c r="O456" s="2"/>
      <c r="P456" s="2"/>
      <c r="Q456" s="2"/>
    </row>
    <row r="457" spans="7:17">
      <c r="G457" s="1"/>
      <c r="H457" s="1"/>
      <c r="I457" s="1"/>
      <c r="J457" s="1"/>
      <c r="K457" s="2"/>
      <c r="L457" s="2"/>
      <c r="M457" s="2"/>
      <c r="N457" s="2"/>
      <c r="O457" s="2"/>
      <c r="P457" s="2"/>
      <c r="Q457" s="2"/>
    </row>
    <row r="458" spans="7:17">
      <c r="G458" s="1"/>
      <c r="H458" s="1"/>
      <c r="I458" s="1"/>
      <c r="J458" s="1"/>
      <c r="K458" s="2"/>
      <c r="L458" s="2"/>
      <c r="M458" s="2"/>
      <c r="N458" s="2"/>
      <c r="O458" s="2"/>
      <c r="P458" s="2"/>
      <c r="Q458" s="2"/>
    </row>
    <row r="459" spans="7:17">
      <c r="G459" s="1"/>
      <c r="H459" s="1"/>
      <c r="I459" s="1"/>
      <c r="J459" s="1"/>
      <c r="K459" s="2"/>
      <c r="L459" s="2"/>
      <c r="M459" s="2"/>
      <c r="N459" s="2"/>
      <c r="O459" s="2"/>
      <c r="P459" s="2"/>
      <c r="Q459" s="2"/>
    </row>
    <row r="460" spans="7:17">
      <c r="G460" s="1"/>
      <c r="H460" s="1"/>
      <c r="I460" s="1"/>
      <c r="J460" s="1"/>
      <c r="K460" s="2"/>
      <c r="L460" s="2"/>
      <c r="M460" s="2"/>
      <c r="N460" s="2"/>
      <c r="O460" s="2"/>
      <c r="P460" s="2"/>
      <c r="Q460" s="2"/>
    </row>
    <row r="461" spans="7:17">
      <c r="G461" s="1"/>
      <c r="H461" s="1"/>
      <c r="I461" s="1"/>
      <c r="J461" s="1"/>
      <c r="K461" s="2"/>
      <c r="L461" s="2"/>
      <c r="M461" s="2"/>
      <c r="N461" s="2"/>
      <c r="O461" s="2"/>
      <c r="P461" s="2"/>
      <c r="Q461" s="2"/>
    </row>
    <row r="462" spans="7:17">
      <c r="G462" s="1"/>
      <c r="H462" s="1"/>
      <c r="I462" s="1"/>
      <c r="J462" s="1"/>
      <c r="K462" s="2"/>
      <c r="L462" s="2"/>
      <c r="M462" s="2"/>
      <c r="N462" s="2"/>
      <c r="O462" s="2"/>
      <c r="P462" s="2"/>
      <c r="Q462" s="2"/>
    </row>
    <row r="463" spans="7:17">
      <c r="G463" s="1"/>
      <c r="H463" s="1"/>
      <c r="I463" s="1"/>
      <c r="J463" s="1"/>
      <c r="K463" s="2"/>
      <c r="L463" s="2"/>
      <c r="M463" s="2"/>
      <c r="N463" s="2"/>
      <c r="O463" s="2"/>
      <c r="P463" s="2"/>
      <c r="Q463" s="2"/>
    </row>
    <row r="464" spans="7:17">
      <c r="G464" s="1"/>
      <c r="H464" s="1"/>
      <c r="I464" s="1"/>
      <c r="J464" s="1"/>
      <c r="K464" s="2"/>
      <c r="L464" s="2"/>
      <c r="M464" s="2"/>
      <c r="N464" s="2"/>
      <c r="O464" s="2"/>
      <c r="P464" s="2"/>
      <c r="Q464" s="2"/>
    </row>
    <row r="465" spans="7:17">
      <c r="G465" s="1"/>
      <c r="H465" s="1"/>
      <c r="I465" s="1"/>
      <c r="J465" s="1"/>
      <c r="K465" s="2"/>
      <c r="L465" s="2"/>
      <c r="M465" s="2"/>
      <c r="N465" s="2"/>
      <c r="O465" s="2"/>
      <c r="P465" s="2"/>
      <c r="Q465" s="2"/>
    </row>
    <row r="466" spans="7:17">
      <c r="G466" s="1"/>
      <c r="H466" s="1"/>
      <c r="I466" s="1"/>
      <c r="J466" s="1"/>
      <c r="K466" s="2"/>
      <c r="L466" s="2"/>
      <c r="M466" s="2"/>
      <c r="N466" s="2"/>
      <c r="O466" s="2"/>
      <c r="P466" s="2"/>
      <c r="Q466" s="2"/>
    </row>
    <row r="467" spans="7:17">
      <c r="G467" s="1"/>
      <c r="H467" s="1"/>
      <c r="I467" s="1"/>
      <c r="J467" s="1"/>
      <c r="K467" s="2"/>
      <c r="L467" s="2"/>
      <c r="M467" s="2"/>
      <c r="N467" s="2"/>
      <c r="O467" s="2"/>
      <c r="P467" s="2"/>
      <c r="Q467" s="2"/>
    </row>
    <row r="468" spans="7:17">
      <c r="G468" s="1"/>
      <c r="H468" s="1"/>
      <c r="I468" s="1"/>
      <c r="J468" s="1"/>
      <c r="K468" s="2"/>
      <c r="L468" s="2"/>
      <c r="M468" s="2"/>
      <c r="N468" s="2"/>
      <c r="O468" s="2"/>
      <c r="P468" s="2"/>
      <c r="Q468" s="2"/>
    </row>
    <row r="469" spans="7:17">
      <c r="G469" s="1"/>
      <c r="H469" s="1"/>
      <c r="I469" s="1"/>
      <c r="J469" s="1"/>
      <c r="K469" s="2"/>
      <c r="L469" s="2"/>
      <c r="M469" s="2"/>
      <c r="N469" s="2"/>
      <c r="O469" s="2"/>
      <c r="P469" s="2"/>
      <c r="Q469" s="2"/>
    </row>
    <row r="470" spans="7:17">
      <c r="G470" s="1"/>
      <c r="H470" s="1"/>
      <c r="I470" s="1"/>
      <c r="J470" s="1"/>
      <c r="K470" s="2"/>
      <c r="L470" s="2"/>
      <c r="M470" s="2"/>
      <c r="N470" s="2"/>
      <c r="O470" s="2"/>
      <c r="P470" s="2"/>
      <c r="Q470" s="2"/>
    </row>
    <row r="471" spans="7:17">
      <c r="G471" s="1"/>
      <c r="H471" s="1"/>
      <c r="I471" s="1"/>
      <c r="J471" s="1"/>
      <c r="K471" s="2"/>
      <c r="L471" s="2"/>
      <c r="M471" s="2"/>
      <c r="N471" s="2"/>
      <c r="O471" s="2"/>
      <c r="P471" s="2"/>
      <c r="Q471" s="2"/>
    </row>
    <row r="472" spans="7:17">
      <c r="G472" s="1"/>
      <c r="H472" s="1"/>
      <c r="I472" s="1"/>
      <c r="J472" s="1"/>
      <c r="K472" s="2"/>
      <c r="L472" s="2"/>
      <c r="M472" s="2"/>
      <c r="N472" s="2"/>
      <c r="O472" s="2"/>
      <c r="P472" s="2"/>
      <c r="Q472" s="2"/>
    </row>
    <row r="473" spans="7:17">
      <c r="G473" s="1"/>
      <c r="H473" s="1"/>
      <c r="I473" s="1"/>
      <c r="J473" s="1"/>
      <c r="K473" s="2"/>
      <c r="L473" s="2"/>
      <c r="M473" s="2"/>
      <c r="N473" s="2"/>
      <c r="O473" s="2"/>
      <c r="P473" s="2"/>
      <c r="Q473" s="2"/>
    </row>
    <row r="474" spans="7:17">
      <c r="G474" s="1"/>
      <c r="H474" s="1"/>
      <c r="I474" s="1"/>
      <c r="J474" s="1"/>
      <c r="K474" s="2"/>
      <c r="L474" s="2"/>
      <c r="M474" s="2"/>
      <c r="N474" s="2"/>
      <c r="O474" s="2"/>
      <c r="P474" s="2"/>
      <c r="Q474" s="2"/>
    </row>
    <row r="475" spans="7:17">
      <c r="G475" s="1"/>
      <c r="H475" s="1"/>
      <c r="I475" s="1"/>
      <c r="J475" s="1"/>
      <c r="K475" s="2"/>
      <c r="L475" s="2"/>
      <c r="M475" s="2"/>
      <c r="N475" s="2"/>
      <c r="O475" s="2"/>
      <c r="P475" s="2"/>
      <c r="Q475" s="2"/>
    </row>
    <row r="476" spans="7:17">
      <c r="G476" s="1"/>
      <c r="H476" s="1"/>
      <c r="I476" s="1"/>
      <c r="J476" s="1"/>
      <c r="K476" s="2"/>
      <c r="L476" s="2"/>
      <c r="M476" s="2"/>
      <c r="N476" s="2"/>
      <c r="O476" s="2"/>
      <c r="P476" s="2"/>
      <c r="Q476" s="2"/>
    </row>
    <row r="477" spans="7:17">
      <c r="G477" s="1"/>
      <c r="H477" s="1"/>
      <c r="I477" s="1"/>
      <c r="J477" s="1"/>
      <c r="K477" s="2"/>
      <c r="L477" s="2"/>
      <c r="M477" s="2"/>
      <c r="N477" s="2"/>
      <c r="O477" s="2"/>
      <c r="P477" s="2"/>
      <c r="Q477" s="2"/>
    </row>
    <row r="478" spans="7:17">
      <c r="G478" s="1"/>
      <c r="H478" s="1"/>
      <c r="I478" s="1"/>
      <c r="J478" s="1"/>
      <c r="K478" s="2"/>
      <c r="L478" s="2"/>
      <c r="M478" s="2"/>
      <c r="N478" s="2"/>
      <c r="O478" s="2"/>
      <c r="P478" s="2"/>
      <c r="Q478" s="2"/>
    </row>
    <row r="479" spans="7:17">
      <c r="G479" s="1"/>
      <c r="H479" s="1"/>
      <c r="I479" s="1"/>
      <c r="J479" s="1"/>
      <c r="K479" s="2"/>
      <c r="L479" s="2"/>
      <c r="M479" s="2"/>
      <c r="N479" s="2"/>
      <c r="O479" s="2"/>
      <c r="P479" s="2"/>
      <c r="Q479" s="2"/>
    </row>
    <row r="480" spans="7:17">
      <c r="G480" s="1"/>
      <c r="H480" s="1"/>
      <c r="I480" s="1"/>
      <c r="J480" s="1"/>
      <c r="K480" s="2"/>
      <c r="L480" s="2"/>
      <c r="M480" s="2"/>
      <c r="N480" s="2"/>
      <c r="O480" s="2"/>
      <c r="P480" s="2"/>
      <c r="Q480" s="2"/>
    </row>
    <row r="481" spans="7:17">
      <c r="G481" s="1"/>
      <c r="H481" s="1"/>
      <c r="I481" s="1"/>
      <c r="J481" s="1"/>
      <c r="K481" s="2"/>
      <c r="L481" s="2"/>
      <c r="M481" s="2"/>
      <c r="N481" s="2"/>
      <c r="O481" s="2"/>
      <c r="P481" s="2"/>
      <c r="Q481" s="2"/>
    </row>
    <row r="482" spans="7:17">
      <c r="G482" s="1"/>
      <c r="H482" s="1"/>
      <c r="I482" s="1"/>
      <c r="J482" s="1"/>
      <c r="K482" s="2"/>
      <c r="L482" s="2"/>
      <c r="M482" s="2"/>
      <c r="N482" s="2"/>
      <c r="O482" s="2"/>
      <c r="P482" s="2"/>
      <c r="Q482" s="2"/>
    </row>
    <row r="483" spans="7:17">
      <c r="G483" s="1"/>
      <c r="H483" s="1"/>
      <c r="I483" s="1"/>
      <c r="J483" s="1"/>
      <c r="K483" s="2"/>
      <c r="L483" s="2"/>
      <c r="M483" s="2"/>
      <c r="N483" s="2"/>
      <c r="O483" s="2"/>
      <c r="P483" s="2"/>
      <c r="Q483" s="2"/>
    </row>
    <row r="484" spans="7:17">
      <c r="G484" s="1"/>
      <c r="H484" s="1"/>
      <c r="I484" s="1"/>
      <c r="J484" s="1"/>
      <c r="K484" s="2"/>
      <c r="L484" s="2"/>
      <c r="M484" s="2"/>
      <c r="N484" s="2"/>
      <c r="O484" s="2"/>
      <c r="P484" s="2"/>
      <c r="Q484" s="2"/>
    </row>
    <row r="485" spans="7:17">
      <c r="G485" s="1"/>
      <c r="H485" s="1"/>
      <c r="I485" s="1"/>
      <c r="J485" s="1"/>
      <c r="K485" s="2"/>
      <c r="L485" s="2"/>
      <c r="M485" s="2"/>
      <c r="N485" s="2"/>
      <c r="O485" s="2"/>
      <c r="P485" s="2"/>
      <c r="Q485" s="2"/>
    </row>
    <row r="486" spans="7:17">
      <c r="G486" s="1"/>
      <c r="H486" s="1"/>
      <c r="I486" s="1"/>
      <c r="J486" s="1"/>
      <c r="K486" s="2"/>
      <c r="L486" s="2"/>
      <c r="M486" s="2"/>
      <c r="N486" s="2"/>
      <c r="O486" s="2"/>
      <c r="P486" s="2"/>
      <c r="Q486" s="2"/>
    </row>
    <row r="487" spans="7:17">
      <c r="G487" s="1"/>
      <c r="H487" s="1"/>
      <c r="I487" s="1"/>
      <c r="J487" s="1"/>
      <c r="K487" s="2"/>
      <c r="L487" s="2"/>
      <c r="M487" s="2"/>
      <c r="N487" s="2"/>
      <c r="O487" s="2"/>
      <c r="P487" s="2"/>
      <c r="Q487" s="2"/>
    </row>
    <row r="488" spans="7:17">
      <c r="G488" s="1"/>
      <c r="H488" s="1"/>
      <c r="I488" s="1"/>
      <c r="J488" s="1"/>
      <c r="K488" s="2"/>
      <c r="L488" s="2"/>
      <c r="M488" s="2"/>
      <c r="N488" s="2"/>
      <c r="O488" s="2"/>
      <c r="P488" s="2"/>
      <c r="Q488" s="2"/>
    </row>
    <row r="489" spans="7:17">
      <c r="G489" s="1"/>
      <c r="H489" s="1"/>
      <c r="I489" s="1"/>
      <c r="J489" s="1"/>
      <c r="K489" s="2"/>
      <c r="L489" s="2"/>
      <c r="M489" s="2"/>
      <c r="N489" s="2"/>
      <c r="O489" s="2"/>
      <c r="P489" s="2"/>
      <c r="Q489" s="2"/>
    </row>
    <row r="490" spans="7:17">
      <c r="G490" s="1"/>
      <c r="H490" s="1"/>
      <c r="I490" s="1"/>
      <c r="J490" s="1"/>
      <c r="K490" s="2"/>
      <c r="L490" s="2"/>
      <c r="M490" s="2"/>
      <c r="N490" s="2"/>
      <c r="O490" s="2"/>
      <c r="P490" s="2"/>
      <c r="Q490" s="2"/>
    </row>
    <row r="491" spans="7:17">
      <c r="G491" s="1"/>
      <c r="H491" s="1"/>
      <c r="I491" s="1"/>
      <c r="J491" s="1"/>
      <c r="K491" s="2"/>
      <c r="L491" s="2"/>
      <c r="M491" s="2"/>
      <c r="N491" s="2"/>
      <c r="O491" s="2"/>
      <c r="P491" s="2"/>
      <c r="Q491" s="2"/>
    </row>
    <row r="492" spans="7:17">
      <c r="G492" s="1"/>
      <c r="H492" s="1"/>
      <c r="I492" s="1"/>
      <c r="J492" s="1"/>
      <c r="K492" s="2"/>
      <c r="L492" s="2"/>
      <c r="M492" s="2"/>
      <c r="N492" s="2"/>
      <c r="O492" s="2"/>
      <c r="P492" s="2"/>
      <c r="Q492" s="2"/>
    </row>
    <row r="493" spans="7:17">
      <c r="G493" s="1"/>
      <c r="H493" s="1"/>
      <c r="I493" s="1"/>
      <c r="J493" s="1"/>
      <c r="K493" s="2"/>
      <c r="L493" s="2"/>
      <c r="M493" s="2"/>
      <c r="N493" s="2"/>
      <c r="O493" s="2"/>
      <c r="P493" s="2"/>
      <c r="Q493" s="2"/>
    </row>
    <row r="494" spans="7:17">
      <c r="G494" s="1"/>
      <c r="H494" s="1"/>
      <c r="I494" s="1"/>
      <c r="J494" s="1"/>
      <c r="K494" s="2"/>
      <c r="L494" s="2"/>
      <c r="M494" s="2"/>
      <c r="N494" s="2"/>
      <c r="O494" s="2"/>
      <c r="P494" s="2"/>
      <c r="Q494" s="2"/>
    </row>
    <row r="495" spans="7:17">
      <c r="G495" s="1"/>
      <c r="H495" s="1"/>
      <c r="I495" s="1"/>
      <c r="J495" s="1"/>
      <c r="K495" s="2"/>
      <c r="L495" s="2"/>
      <c r="M495" s="2"/>
      <c r="N495" s="2"/>
      <c r="O495" s="2"/>
      <c r="P495" s="2"/>
      <c r="Q495" s="2"/>
    </row>
    <row r="496" spans="7:17">
      <c r="G496" s="1"/>
      <c r="H496" s="1"/>
      <c r="I496" s="1"/>
      <c r="J496" s="1"/>
      <c r="K496" s="2"/>
      <c r="L496" s="2"/>
      <c r="M496" s="2"/>
      <c r="N496" s="2"/>
      <c r="O496" s="2"/>
      <c r="P496" s="2"/>
      <c r="Q496" s="2"/>
    </row>
    <row r="497" spans="7:17">
      <c r="G497" s="1"/>
      <c r="H497" s="1"/>
      <c r="I497" s="1"/>
      <c r="J497" s="1"/>
      <c r="K497" s="2"/>
      <c r="L497" s="2"/>
      <c r="M497" s="2"/>
      <c r="N497" s="2"/>
      <c r="O497" s="2"/>
      <c r="P497" s="2"/>
      <c r="Q497" s="2"/>
    </row>
    <row r="498" spans="7:17">
      <c r="G498" s="1"/>
      <c r="H498" s="1"/>
      <c r="I498" s="1"/>
      <c r="J498" s="1"/>
      <c r="K498" s="2"/>
      <c r="L498" s="2"/>
      <c r="M498" s="2"/>
      <c r="N498" s="2"/>
      <c r="O498" s="2"/>
      <c r="P498" s="2"/>
      <c r="Q498" s="2"/>
    </row>
    <row r="499" spans="7:17">
      <c r="G499" s="1"/>
      <c r="H499" s="1"/>
      <c r="I499" s="1"/>
      <c r="J499" s="1"/>
      <c r="K499" s="2"/>
      <c r="L499" s="2"/>
      <c r="M499" s="2"/>
      <c r="N499" s="2"/>
      <c r="O499" s="2"/>
      <c r="P499" s="2"/>
      <c r="Q499" s="2"/>
    </row>
    <row r="500" spans="7:17">
      <c r="G500" s="1"/>
      <c r="H500" s="1"/>
      <c r="I500" s="1"/>
      <c r="J500" s="1"/>
      <c r="K500" s="2"/>
      <c r="L500" s="2"/>
      <c r="M500" s="2"/>
      <c r="N500" s="2"/>
      <c r="O500" s="2"/>
      <c r="P500" s="2"/>
      <c r="Q500" s="2"/>
    </row>
    <row r="501" spans="7:17">
      <c r="G501" s="1"/>
      <c r="H501" s="1"/>
      <c r="I501" s="1"/>
      <c r="J501" s="1"/>
      <c r="K501" s="2"/>
      <c r="L501" s="2"/>
      <c r="M501" s="2"/>
      <c r="N501" s="2"/>
      <c r="O501" s="2"/>
      <c r="P501" s="2"/>
      <c r="Q501" s="2"/>
    </row>
    <row r="502" spans="7:17">
      <c r="G502" s="1"/>
      <c r="H502" s="1"/>
      <c r="I502" s="1"/>
      <c r="J502" s="1"/>
      <c r="K502" s="2"/>
      <c r="L502" s="2"/>
      <c r="M502" s="2"/>
      <c r="N502" s="2"/>
      <c r="O502" s="2"/>
      <c r="P502" s="2"/>
      <c r="Q502" s="2"/>
    </row>
    <row r="503" spans="7:17">
      <c r="G503" s="1"/>
      <c r="H503" s="1"/>
      <c r="I503" s="1"/>
      <c r="J503" s="1"/>
      <c r="K503" s="2"/>
      <c r="L503" s="2"/>
      <c r="M503" s="2"/>
      <c r="N503" s="2"/>
      <c r="O503" s="2"/>
      <c r="P503" s="2"/>
      <c r="Q503" s="2"/>
    </row>
    <row r="504" spans="7:17">
      <c r="G504" s="1"/>
      <c r="H504" s="1"/>
      <c r="I504" s="1"/>
      <c r="J504" s="1"/>
      <c r="K504" s="2"/>
      <c r="L504" s="2"/>
      <c r="M504" s="2"/>
      <c r="N504" s="2"/>
      <c r="O504" s="2"/>
      <c r="P504" s="2"/>
      <c r="Q504" s="2"/>
    </row>
    <row r="505" spans="7:17">
      <c r="G505" s="1"/>
      <c r="H505" s="1"/>
      <c r="I505" s="1"/>
      <c r="J505" s="1"/>
      <c r="K505" s="2"/>
      <c r="L505" s="2"/>
      <c r="M505" s="2"/>
      <c r="N505" s="2"/>
      <c r="O505" s="2"/>
      <c r="P505" s="2"/>
      <c r="Q505" s="2"/>
    </row>
    <row r="506" spans="7:17">
      <c r="G506" s="1"/>
      <c r="H506" s="1"/>
      <c r="I506" s="1"/>
      <c r="J506" s="1"/>
      <c r="K506" s="2"/>
      <c r="L506" s="2"/>
      <c r="M506" s="2"/>
      <c r="N506" s="2"/>
      <c r="O506" s="2"/>
      <c r="P506" s="2"/>
      <c r="Q506" s="2"/>
    </row>
    <row r="507" spans="7:17">
      <c r="G507" s="1"/>
      <c r="H507" s="1"/>
      <c r="I507" s="1"/>
      <c r="J507" s="1"/>
      <c r="K507" s="2"/>
      <c r="L507" s="2"/>
      <c r="M507" s="2"/>
      <c r="N507" s="2"/>
      <c r="O507" s="2"/>
      <c r="P507" s="2"/>
      <c r="Q507" s="2"/>
    </row>
    <row r="508" spans="7:17">
      <c r="G508" s="1"/>
      <c r="H508" s="1"/>
      <c r="I508" s="1"/>
      <c r="J508" s="1"/>
      <c r="K508" s="2"/>
      <c r="L508" s="2"/>
      <c r="M508" s="2"/>
      <c r="N508" s="2"/>
      <c r="O508" s="2"/>
      <c r="P508" s="2"/>
      <c r="Q508" s="2"/>
    </row>
    <row r="509" spans="7:17">
      <c r="G509" s="1"/>
      <c r="H509" s="1"/>
      <c r="I509" s="1"/>
      <c r="J509" s="1"/>
      <c r="K509" s="2"/>
      <c r="L509" s="2"/>
      <c r="M509" s="2"/>
      <c r="N509" s="2"/>
      <c r="O509" s="2"/>
      <c r="P509" s="2"/>
      <c r="Q509" s="2"/>
    </row>
    <row r="510" spans="7:17">
      <c r="G510" s="1"/>
      <c r="H510" s="1"/>
      <c r="I510" s="1"/>
      <c r="J510" s="1"/>
      <c r="K510" s="2"/>
      <c r="L510" s="2"/>
      <c r="M510" s="2"/>
      <c r="N510" s="2"/>
      <c r="O510" s="2"/>
      <c r="P510" s="2"/>
      <c r="Q510" s="2"/>
    </row>
    <row r="511" spans="7:17">
      <c r="G511" s="1"/>
      <c r="H511" s="1"/>
      <c r="I511" s="1"/>
      <c r="J511" s="1"/>
      <c r="K511" s="2"/>
      <c r="L511" s="2"/>
      <c r="M511" s="2"/>
      <c r="N511" s="2"/>
      <c r="O511" s="2"/>
      <c r="P511" s="2"/>
      <c r="Q511" s="2"/>
    </row>
    <row r="512" spans="7:17">
      <c r="G512" s="1"/>
      <c r="H512" s="1"/>
      <c r="I512" s="1"/>
      <c r="J512" s="1"/>
      <c r="K512" s="2"/>
      <c r="L512" s="2"/>
      <c r="M512" s="2"/>
      <c r="N512" s="2"/>
      <c r="O512" s="2"/>
      <c r="P512" s="2"/>
      <c r="Q512" s="2"/>
    </row>
    <row r="513" spans="7:17">
      <c r="G513" s="1"/>
      <c r="H513" s="1"/>
      <c r="I513" s="1"/>
      <c r="J513" s="1"/>
      <c r="K513" s="2"/>
      <c r="L513" s="2"/>
      <c r="M513" s="2"/>
      <c r="N513" s="2"/>
      <c r="O513" s="2"/>
      <c r="P513" s="2"/>
      <c r="Q513" s="2"/>
    </row>
    <row r="514" spans="7:17">
      <c r="G514" s="1"/>
      <c r="H514" s="1"/>
      <c r="I514" s="1"/>
      <c r="J514" s="1"/>
      <c r="K514" s="2"/>
      <c r="L514" s="2"/>
      <c r="M514" s="2"/>
      <c r="N514" s="2"/>
      <c r="O514" s="2"/>
      <c r="P514" s="2"/>
      <c r="Q514" s="2"/>
    </row>
    <row r="515" spans="7:17">
      <c r="G515" s="1"/>
      <c r="H515" s="1"/>
      <c r="I515" s="1"/>
      <c r="J515" s="1"/>
      <c r="K515" s="2"/>
      <c r="L515" s="2"/>
      <c r="M515" s="2"/>
      <c r="N515" s="2"/>
      <c r="O515" s="2"/>
      <c r="P515" s="2"/>
      <c r="Q515" s="2"/>
    </row>
    <row r="516" spans="7:17">
      <c r="G516" s="1"/>
      <c r="H516" s="1"/>
      <c r="I516" s="1"/>
      <c r="J516" s="1"/>
      <c r="K516" s="2"/>
      <c r="L516" s="2"/>
      <c r="M516" s="2"/>
      <c r="N516" s="2"/>
      <c r="O516" s="2"/>
      <c r="P516" s="2"/>
      <c r="Q516" s="2"/>
    </row>
    <row r="517" spans="7:17">
      <c r="G517" s="1"/>
      <c r="H517" s="1"/>
      <c r="I517" s="1"/>
      <c r="J517" s="1"/>
      <c r="K517" s="2"/>
      <c r="L517" s="2"/>
      <c r="M517" s="2"/>
      <c r="N517" s="2"/>
      <c r="O517" s="2"/>
      <c r="P517" s="2"/>
      <c r="Q517" s="2"/>
    </row>
    <row r="518" spans="7:17">
      <c r="G518" s="1"/>
      <c r="H518" s="1"/>
      <c r="I518" s="1"/>
      <c r="J518" s="1"/>
      <c r="K518" s="2"/>
      <c r="L518" s="2"/>
      <c r="M518" s="2"/>
      <c r="N518" s="2"/>
      <c r="O518" s="2"/>
      <c r="P518" s="2"/>
      <c r="Q518" s="2"/>
    </row>
    <row r="519" spans="7:17">
      <c r="G519" s="1"/>
      <c r="H519" s="1"/>
      <c r="I519" s="1"/>
      <c r="J519" s="1"/>
      <c r="K519" s="2"/>
      <c r="L519" s="2"/>
      <c r="M519" s="2"/>
      <c r="N519" s="2"/>
      <c r="O519" s="2"/>
      <c r="P519" s="2"/>
      <c r="Q519" s="2"/>
    </row>
    <row r="520" spans="7:17">
      <c r="G520" s="1"/>
      <c r="H520" s="1"/>
      <c r="I520" s="1"/>
      <c r="J520" s="1"/>
      <c r="K520" s="2"/>
      <c r="L520" s="2"/>
      <c r="M520" s="2"/>
      <c r="N520" s="2"/>
      <c r="O520" s="2"/>
      <c r="P520" s="2"/>
      <c r="Q520" s="2"/>
    </row>
    <row r="521" spans="7:17">
      <c r="G521" s="1"/>
      <c r="H521" s="1"/>
      <c r="I521" s="1"/>
      <c r="J521" s="1"/>
      <c r="K521" s="2"/>
      <c r="L521" s="2"/>
      <c r="M521" s="2"/>
      <c r="N521" s="2"/>
      <c r="O521" s="2"/>
      <c r="P521" s="2"/>
      <c r="Q521" s="2"/>
    </row>
    <row r="522" spans="7:17">
      <c r="G522" s="1"/>
      <c r="H522" s="1"/>
      <c r="I522" s="1"/>
      <c r="J522" s="1"/>
      <c r="K522" s="2"/>
      <c r="L522" s="2"/>
      <c r="M522" s="2"/>
      <c r="N522" s="2"/>
      <c r="O522" s="2"/>
      <c r="P522" s="2"/>
      <c r="Q522" s="2"/>
    </row>
    <row r="523" spans="7:17">
      <c r="G523" s="1"/>
      <c r="H523" s="1"/>
      <c r="I523" s="1"/>
      <c r="J523" s="1"/>
      <c r="K523" s="2"/>
      <c r="L523" s="2"/>
      <c r="M523" s="2"/>
      <c r="N523" s="2"/>
      <c r="O523" s="2"/>
      <c r="P523" s="2"/>
      <c r="Q523" s="2"/>
    </row>
    <row r="524" spans="7:17">
      <c r="G524" s="1"/>
      <c r="H524" s="1"/>
      <c r="I524" s="1"/>
      <c r="J524" s="1"/>
      <c r="K524" s="2"/>
      <c r="L524" s="2"/>
      <c r="M524" s="2"/>
      <c r="N524" s="2"/>
      <c r="O524" s="2"/>
      <c r="P524" s="2"/>
      <c r="Q524" s="2"/>
    </row>
    <row r="525" spans="7:17">
      <c r="G525" s="1"/>
      <c r="H525" s="1"/>
      <c r="I525" s="1"/>
      <c r="J525" s="1"/>
      <c r="K525" s="2"/>
      <c r="L525" s="2"/>
      <c r="M525" s="2"/>
      <c r="N525" s="2"/>
      <c r="O525" s="2"/>
      <c r="P525" s="2"/>
      <c r="Q525" s="2"/>
    </row>
    <row r="526" spans="7:17">
      <c r="G526" s="1"/>
      <c r="H526" s="1"/>
      <c r="I526" s="1"/>
      <c r="J526" s="1"/>
      <c r="K526" s="2"/>
      <c r="L526" s="2"/>
      <c r="M526" s="2"/>
      <c r="N526" s="2"/>
      <c r="O526" s="2"/>
      <c r="P526" s="2"/>
      <c r="Q526" s="2"/>
    </row>
    <row r="527" spans="7:17">
      <c r="G527" s="1"/>
      <c r="H527" s="1"/>
      <c r="I527" s="1"/>
      <c r="J527" s="1"/>
      <c r="K527" s="2"/>
      <c r="L527" s="2"/>
      <c r="M527" s="2"/>
      <c r="N527" s="2"/>
      <c r="O527" s="2"/>
      <c r="P527" s="2"/>
      <c r="Q527" s="2"/>
    </row>
    <row r="528" spans="7:17">
      <c r="G528" s="1"/>
      <c r="H528" s="1"/>
      <c r="I528" s="1"/>
      <c r="J528" s="1"/>
      <c r="K528" s="2"/>
      <c r="L528" s="2"/>
      <c r="M528" s="2"/>
      <c r="N528" s="2"/>
      <c r="O528" s="2"/>
      <c r="P528" s="2"/>
      <c r="Q528" s="2"/>
    </row>
    <row r="529" spans="7:17">
      <c r="G529" s="1"/>
      <c r="H529" s="1"/>
      <c r="I529" s="1"/>
      <c r="J529" s="1"/>
      <c r="K529" s="2"/>
      <c r="L529" s="2"/>
      <c r="M529" s="2"/>
      <c r="N529" s="2"/>
      <c r="O529" s="2"/>
      <c r="P529" s="2"/>
      <c r="Q529" s="2"/>
    </row>
    <row r="530" spans="7:17">
      <c r="G530" s="1"/>
      <c r="H530" s="1"/>
      <c r="I530" s="1"/>
      <c r="J530" s="1"/>
      <c r="K530" s="2"/>
      <c r="L530" s="2"/>
      <c r="M530" s="2"/>
      <c r="N530" s="2"/>
      <c r="O530" s="2"/>
      <c r="P530" s="2"/>
      <c r="Q530" s="2"/>
    </row>
    <row r="531" spans="7:17">
      <c r="G531" s="1"/>
      <c r="H531" s="1"/>
      <c r="I531" s="1"/>
      <c r="J531" s="1"/>
      <c r="K531" s="2"/>
      <c r="L531" s="2"/>
      <c r="M531" s="2"/>
      <c r="N531" s="2"/>
      <c r="O531" s="2"/>
      <c r="P531" s="2"/>
      <c r="Q531" s="2"/>
    </row>
    <row r="532" spans="7:17">
      <c r="G532" s="1"/>
      <c r="H532" s="1"/>
      <c r="I532" s="1"/>
      <c r="J532" s="1"/>
      <c r="K532" s="2"/>
      <c r="L532" s="2"/>
      <c r="M532" s="2"/>
      <c r="N532" s="2"/>
      <c r="O532" s="2"/>
      <c r="P532" s="2"/>
      <c r="Q532" s="2"/>
    </row>
    <row r="533" spans="7:17">
      <c r="G533" s="1"/>
      <c r="H533" s="1"/>
      <c r="I533" s="1"/>
      <c r="J533" s="1"/>
      <c r="K533" s="2"/>
      <c r="L533" s="2"/>
      <c r="M533" s="2"/>
      <c r="N533" s="2"/>
      <c r="O533" s="2"/>
      <c r="P533" s="2"/>
      <c r="Q533" s="2"/>
    </row>
    <row r="534" spans="7:17">
      <c r="G534" s="1"/>
      <c r="H534" s="1"/>
      <c r="I534" s="1"/>
      <c r="J534" s="1"/>
      <c r="K534" s="2"/>
      <c r="L534" s="2"/>
      <c r="M534" s="2"/>
      <c r="N534" s="2"/>
      <c r="O534" s="2"/>
      <c r="P534" s="2"/>
      <c r="Q534" s="2"/>
    </row>
    <row r="535" spans="7:17">
      <c r="G535" s="1"/>
      <c r="H535" s="1"/>
      <c r="I535" s="1"/>
      <c r="J535" s="1"/>
      <c r="K535" s="2"/>
      <c r="L535" s="2"/>
      <c r="M535" s="2"/>
      <c r="N535" s="2"/>
      <c r="O535" s="2"/>
      <c r="P535" s="2"/>
      <c r="Q535" s="2"/>
    </row>
    <row r="536" spans="7:17">
      <c r="G536" s="1"/>
      <c r="H536" s="1"/>
      <c r="I536" s="1"/>
      <c r="J536" s="1"/>
      <c r="K536" s="2"/>
      <c r="L536" s="2"/>
      <c r="M536" s="2"/>
      <c r="N536" s="2"/>
      <c r="O536" s="2"/>
      <c r="P536" s="2"/>
      <c r="Q536" s="2"/>
    </row>
    <row r="537" spans="7:17">
      <c r="G537" s="1"/>
      <c r="H537" s="1"/>
      <c r="I537" s="1"/>
      <c r="J537" s="1"/>
      <c r="K537" s="2"/>
      <c r="L537" s="2"/>
      <c r="M537" s="2"/>
      <c r="N537" s="2"/>
      <c r="O537" s="2"/>
      <c r="P537" s="2"/>
      <c r="Q537" s="2"/>
    </row>
    <row r="538" spans="7:17">
      <c r="G538" s="1"/>
      <c r="H538" s="1"/>
      <c r="I538" s="1"/>
      <c r="J538" s="1"/>
      <c r="K538" s="2"/>
      <c r="L538" s="2"/>
      <c r="M538" s="2"/>
      <c r="N538" s="2"/>
      <c r="O538" s="2"/>
      <c r="P538" s="2"/>
      <c r="Q538" s="2"/>
    </row>
    <row r="539" spans="7:17">
      <c r="G539" s="1"/>
      <c r="H539" s="1"/>
      <c r="I539" s="1"/>
      <c r="J539" s="1"/>
      <c r="K539" s="2"/>
      <c r="L539" s="2"/>
      <c r="M539" s="2"/>
      <c r="N539" s="2"/>
      <c r="O539" s="2"/>
      <c r="P539" s="2"/>
      <c r="Q539" s="2"/>
    </row>
    <row r="540" spans="7:17">
      <c r="G540" s="1"/>
      <c r="H540" s="1"/>
      <c r="I540" s="1"/>
      <c r="J540" s="1"/>
      <c r="K540" s="2"/>
      <c r="L540" s="2"/>
      <c r="M540" s="2"/>
      <c r="N540" s="2"/>
      <c r="O540" s="2"/>
      <c r="P540" s="2"/>
      <c r="Q540" s="2"/>
    </row>
    <row r="541" spans="7:17">
      <c r="G541" s="1"/>
      <c r="H541" s="1"/>
      <c r="I541" s="1"/>
      <c r="J541" s="1"/>
      <c r="K541" s="2"/>
      <c r="L541" s="2"/>
      <c r="M541" s="2"/>
      <c r="N541" s="2"/>
      <c r="O541" s="2"/>
      <c r="P541" s="2"/>
      <c r="Q541" s="2"/>
    </row>
    <row r="542" spans="7:17">
      <c r="G542" s="1"/>
      <c r="H542" s="1"/>
      <c r="I542" s="1"/>
      <c r="J542" s="1"/>
      <c r="K542" s="2"/>
      <c r="L542" s="2"/>
      <c r="M542" s="2"/>
      <c r="N542" s="2"/>
      <c r="O542" s="2"/>
      <c r="P542" s="2"/>
      <c r="Q542" s="2"/>
    </row>
    <row r="543" spans="7:17">
      <c r="G543" s="1"/>
      <c r="H543" s="1"/>
      <c r="I543" s="1"/>
      <c r="J543" s="1"/>
      <c r="K543" s="2"/>
      <c r="L543" s="2"/>
      <c r="M543" s="2"/>
      <c r="N543" s="2"/>
      <c r="O543" s="2"/>
      <c r="P543" s="2"/>
      <c r="Q543" s="2"/>
    </row>
    <row r="544" spans="7:17">
      <c r="G544" s="1"/>
      <c r="H544" s="1"/>
      <c r="I544" s="1"/>
      <c r="J544" s="1"/>
      <c r="K544" s="2"/>
      <c r="L544" s="2"/>
      <c r="M544" s="2"/>
      <c r="N544" s="2"/>
      <c r="O544" s="2"/>
      <c r="P544" s="2"/>
      <c r="Q544" s="2"/>
    </row>
    <row r="545" spans="7:17">
      <c r="G545" s="1"/>
      <c r="H545" s="1"/>
      <c r="I545" s="1"/>
      <c r="J545" s="1"/>
      <c r="K545" s="2"/>
      <c r="L545" s="2"/>
      <c r="M545" s="2"/>
      <c r="N545" s="2"/>
      <c r="O545" s="2"/>
      <c r="P545" s="2"/>
      <c r="Q545" s="2"/>
    </row>
    <row r="546" spans="7:17">
      <c r="G546" s="1"/>
      <c r="H546" s="1"/>
      <c r="I546" s="1"/>
      <c r="J546" s="1"/>
      <c r="K546" s="2"/>
      <c r="L546" s="2"/>
      <c r="M546" s="2"/>
      <c r="N546" s="2"/>
      <c r="O546" s="2"/>
      <c r="P546" s="2"/>
      <c r="Q546" s="2"/>
    </row>
    <row r="547" spans="7:17">
      <c r="G547" s="1"/>
      <c r="H547" s="1"/>
      <c r="I547" s="1"/>
      <c r="J547" s="1"/>
      <c r="K547" s="2"/>
      <c r="L547" s="2"/>
      <c r="M547" s="2"/>
      <c r="N547" s="2"/>
      <c r="O547" s="2"/>
      <c r="P547" s="2"/>
      <c r="Q547" s="2"/>
    </row>
    <row r="548" spans="7:17">
      <c r="G548" s="1"/>
      <c r="H548" s="1"/>
      <c r="I548" s="1"/>
      <c r="J548" s="1"/>
      <c r="K548" s="2"/>
      <c r="L548" s="2"/>
      <c r="M548" s="2"/>
      <c r="N548" s="2"/>
      <c r="O548" s="2"/>
      <c r="P548" s="2"/>
      <c r="Q548" s="2"/>
    </row>
    <row r="549" spans="7:17">
      <c r="G549" s="1"/>
      <c r="H549" s="1"/>
      <c r="I549" s="1"/>
      <c r="J549" s="1"/>
      <c r="K549" s="2"/>
      <c r="L549" s="2"/>
      <c r="M549" s="2"/>
      <c r="N549" s="2"/>
      <c r="O549" s="2"/>
      <c r="P549" s="2"/>
      <c r="Q549" s="2"/>
    </row>
    <row r="550" spans="7:17">
      <c r="G550" s="1"/>
      <c r="H550" s="1"/>
      <c r="I550" s="1"/>
      <c r="J550" s="1"/>
      <c r="K550" s="2"/>
      <c r="L550" s="2"/>
      <c r="M550" s="2"/>
      <c r="N550" s="2"/>
      <c r="O550" s="2"/>
      <c r="P550" s="2"/>
      <c r="Q550" s="2"/>
    </row>
    <row r="551" spans="7:17">
      <c r="G551" s="1"/>
      <c r="H551" s="1"/>
      <c r="I551" s="1"/>
      <c r="J551" s="1"/>
      <c r="K551" s="2"/>
      <c r="L551" s="2"/>
      <c r="M551" s="2"/>
      <c r="N551" s="2"/>
      <c r="O551" s="2"/>
      <c r="P551" s="2"/>
      <c r="Q551" s="2"/>
    </row>
    <row r="552" spans="7:17">
      <c r="G552" s="1"/>
      <c r="H552" s="1"/>
      <c r="I552" s="1"/>
      <c r="J552" s="1"/>
      <c r="K552" s="2"/>
      <c r="L552" s="2"/>
      <c r="M552" s="2"/>
      <c r="N552" s="2"/>
      <c r="O552" s="2"/>
      <c r="P552" s="2"/>
      <c r="Q552" s="2"/>
    </row>
    <row r="553" spans="7:17">
      <c r="G553" s="1"/>
      <c r="H553" s="1"/>
      <c r="I553" s="1"/>
      <c r="J553" s="1"/>
      <c r="K553" s="2"/>
      <c r="L553" s="2"/>
      <c r="M553" s="2"/>
      <c r="N553" s="2"/>
      <c r="O553" s="2"/>
      <c r="P553" s="2"/>
      <c r="Q553" s="2"/>
    </row>
    <row r="554" spans="7:17">
      <c r="G554" s="1"/>
      <c r="H554" s="1"/>
      <c r="I554" s="1"/>
      <c r="J554" s="1"/>
      <c r="K554" s="2"/>
      <c r="L554" s="2"/>
      <c r="M554" s="2"/>
      <c r="N554" s="2"/>
      <c r="O554" s="2"/>
      <c r="P554" s="2"/>
      <c r="Q554" s="2"/>
    </row>
    <row r="555" spans="7:17">
      <c r="G555" s="1"/>
      <c r="H555" s="1"/>
      <c r="I555" s="1"/>
      <c r="J555" s="1"/>
      <c r="K555" s="2"/>
      <c r="L555" s="2"/>
      <c r="M555" s="2"/>
      <c r="N555" s="2"/>
      <c r="O555" s="2"/>
      <c r="P555" s="2"/>
      <c r="Q555" s="2"/>
    </row>
    <row r="556" spans="7:17">
      <c r="G556" s="1"/>
      <c r="H556" s="1"/>
      <c r="I556" s="1"/>
      <c r="J556" s="1"/>
      <c r="K556" s="2"/>
      <c r="L556" s="2"/>
      <c r="M556" s="2"/>
      <c r="N556" s="2"/>
      <c r="O556" s="2"/>
      <c r="P556" s="2"/>
      <c r="Q556" s="2"/>
    </row>
    <row r="557" spans="7:17">
      <c r="G557" s="1"/>
      <c r="H557" s="1"/>
      <c r="I557" s="1"/>
      <c r="J557" s="1"/>
      <c r="K557" s="2"/>
      <c r="L557" s="2"/>
      <c r="M557" s="2"/>
      <c r="N557" s="2"/>
      <c r="O557" s="2"/>
      <c r="P557" s="2"/>
      <c r="Q557" s="2"/>
    </row>
    <row r="558" spans="7:17">
      <c r="G558" s="1"/>
      <c r="H558" s="1"/>
      <c r="I558" s="1"/>
      <c r="J558" s="1"/>
      <c r="K558" s="2"/>
      <c r="L558" s="2"/>
      <c r="M558" s="2"/>
      <c r="N558" s="2"/>
      <c r="O558" s="2"/>
      <c r="P558" s="2"/>
      <c r="Q558" s="2"/>
    </row>
    <row r="559" spans="7:17">
      <c r="G559" s="1"/>
      <c r="H559" s="1"/>
      <c r="I559" s="1"/>
      <c r="J559" s="1"/>
      <c r="K559" s="2"/>
      <c r="L559" s="2"/>
      <c r="M559" s="2"/>
      <c r="N559" s="2"/>
      <c r="O559" s="2"/>
      <c r="P559" s="2"/>
      <c r="Q559" s="2"/>
    </row>
    <row r="560" spans="7:17">
      <c r="G560" s="1"/>
      <c r="H560" s="1"/>
      <c r="I560" s="1"/>
      <c r="J560" s="1"/>
      <c r="K560" s="2"/>
      <c r="L560" s="2"/>
      <c r="M560" s="2"/>
      <c r="N560" s="2"/>
      <c r="O560" s="2"/>
      <c r="P560" s="2"/>
      <c r="Q560" s="2"/>
    </row>
    <row r="561" spans="7:17">
      <c r="G561" s="1"/>
      <c r="H561" s="1"/>
      <c r="I561" s="1"/>
      <c r="J561" s="1"/>
      <c r="K561" s="2"/>
      <c r="L561" s="2"/>
      <c r="M561" s="2"/>
      <c r="N561" s="2"/>
      <c r="O561" s="2"/>
      <c r="P561" s="2"/>
      <c r="Q561" s="2"/>
    </row>
    <row r="562" spans="7:17">
      <c r="G562" s="1"/>
      <c r="H562" s="1"/>
      <c r="I562" s="1"/>
      <c r="J562" s="1"/>
      <c r="K562" s="2"/>
      <c r="L562" s="2"/>
      <c r="M562" s="2"/>
      <c r="N562" s="2"/>
      <c r="O562" s="2"/>
      <c r="P562" s="2"/>
      <c r="Q562" s="2"/>
    </row>
    <row r="563" spans="7:17">
      <c r="G563" s="1"/>
      <c r="H563" s="1"/>
      <c r="I563" s="1"/>
      <c r="J563" s="1"/>
      <c r="K563" s="2"/>
      <c r="L563" s="2"/>
      <c r="M563" s="2"/>
      <c r="N563" s="2"/>
      <c r="O563" s="2"/>
      <c r="P563" s="2"/>
      <c r="Q563" s="2"/>
    </row>
    <row r="564" spans="7:17">
      <c r="G564" s="1"/>
      <c r="H564" s="1"/>
      <c r="I564" s="1"/>
      <c r="J564" s="1"/>
      <c r="K564" s="2"/>
      <c r="L564" s="2"/>
      <c r="M564" s="2"/>
      <c r="N564" s="2"/>
      <c r="O564" s="2"/>
      <c r="P564" s="2"/>
      <c r="Q564" s="2"/>
    </row>
    <row r="565" spans="7:17">
      <c r="G565" s="1"/>
      <c r="H565" s="1"/>
      <c r="I565" s="1"/>
      <c r="J565" s="1"/>
      <c r="K565" s="2"/>
      <c r="L565" s="2"/>
      <c r="M565" s="2"/>
      <c r="N565" s="2"/>
      <c r="O565" s="2"/>
      <c r="P565" s="2"/>
      <c r="Q565" s="2"/>
    </row>
    <row r="566" spans="7:17">
      <c r="G566" s="1"/>
      <c r="H566" s="1"/>
      <c r="I566" s="1"/>
      <c r="J566" s="1"/>
      <c r="K566" s="2"/>
      <c r="L566" s="2"/>
      <c r="M566" s="2"/>
      <c r="N566" s="2"/>
      <c r="O566" s="2"/>
      <c r="P566" s="2"/>
      <c r="Q566" s="2"/>
    </row>
    <row r="567" spans="7:17">
      <c r="G567" s="1"/>
      <c r="H567" s="1"/>
      <c r="I567" s="1"/>
      <c r="J567" s="1"/>
      <c r="K567" s="2"/>
      <c r="L567" s="2"/>
      <c r="M567" s="2"/>
      <c r="N567" s="2"/>
      <c r="O567" s="2"/>
      <c r="P567" s="2"/>
      <c r="Q567" s="2"/>
    </row>
    <row r="568" spans="7:17">
      <c r="G568" s="1"/>
      <c r="H568" s="1"/>
      <c r="I568" s="1"/>
      <c r="J568" s="1"/>
      <c r="K568" s="2"/>
      <c r="L568" s="2"/>
      <c r="M568" s="2"/>
      <c r="N568" s="2"/>
      <c r="O568" s="2"/>
      <c r="P568" s="2"/>
      <c r="Q568" s="2"/>
    </row>
    <row r="569" spans="7:17">
      <c r="G569" s="1"/>
      <c r="H569" s="1"/>
      <c r="I569" s="1"/>
      <c r="J569" s="1"/>
      <c r="K569" s="2"/>
      <c r="L569" s="2"/>
      <c r="M569" s="2"/>
      <c r="N569" s="2"/>
      <c r="O569" s="2"/>
      <c r="P569" s="2"/>
      <c r="Q569" s="2"/>
    </row>
    <row r="570" spans="7:17">
      <c r="G570" s="1"/>
      <c r="H570" s="1"/>
      <c r="I570" s="1"/>
      <c r="J570" s="1"/>
      <c r="K570" s="2"/>
      <c r="L570" s="2"/>
      <c r="M570" s="2"/>
      <c r="N570" s="2"/>
      <c r="O570" s="2"/>
      <c r="P570" s="2"/>
      <c r="Q570" s="2"/>
    </row>
    <row r="571" spans="7:17">
      <c r="G571" s="1"/>
      <c r="H571" s="1"/>
      <c r="I571" s="1"/>
      <c r="J571" s="1"/>
      <c r="K571" s="2"/>
      <c r="L571" s="2"/>
      <c r="M571" s="2"/>
      <c r="N571" s="2"/>
      <c r="O571" s="2"/>
      <c r="P571" s="2"/>
      <c r="Q571" s="2"/>
    </row>
    <row r="572" spans="7:17">
      <c r="G572" s="1"/>
      <c r="H572" s="1"/>
      <c r="I572" s="1"/>
      <c r="J572" s="1"/>
      <c r="K572" s="2"/>
      <c r="L572" s="2"/>
      <c r="M572" s="2"/>
      <c r="N572" s="2"/>
      <c r="O572" s="2"/>
      <c r="P572" s="2"/>
      <c r="Q572" s="2"/>
    </row>
    <row r="573" spans="7:17">
      <c r="G573" s="1"/>
      <c r="H573" s="1"/>
      <c r="I573" s="1"/>
      <c r="J573" s="1"/>
      <c r="K573" s="2"/>
      <c r="L573" s="2"/>
      <c r="M573" s="2"/>
      <c r="N573" s="2"/>
      <c r="O573" s="2"/>
      <c r="P573" s="2"/>
      <c r="Q573" s="2"/>
    </row>
    <row r="574" spans="7:17">
      <c r="G574" s="1"/>
      <c r="H574" s="1"/>
      <c r="I574" s="1"/>
      <c r="J574" s="1"/>
      <c r="K574" s="2"/>
      <c r="L574" s="2"/>
      <c r="M574" s="2"/>
      <c r="N574" s="2"/>
      <c r="O574" s="2"/>
      <c r="P574" s="2"/>
      <c r="Q574" s="2"/>
    </row>
    <row r="575" spans="7:17">
      <c r="G575" s="1"/>
      <c r="H575" s="1"/>
      <c r="I575" s="1"/>
      <c r="J575" s="1"/>
      <c r="K575" s="2"/>
      <c r="L575" s="2"/>
      <c r="M575" s="2"/>
      <c r="N575" s="2"/>
      <c r="O575" s="2"/>
      <c r="P575" s="2"/>
      <c r="Q575" s="2"/>
    </row>
    <row r="576" spans="7:17">
      <c r="G576" s="1"/>
      <c r="H576" s="1"/>
      <c r="I576" s="1"/>
      <c r="J576" s="1"/>
      <c r="K576" s="2"/>
      <c r="L576" s="2"/>
      <c r="M576" s="2"/>
      <c r="N576" s="2"/>
      <c r="O576" s="2"/>
      <c r="P576" s="2"/>
      <c r="Q576" s="2"/>
    </row>
    <row r="577" spans="7:17">
      <c r="G577" s="1"/>
      <c r="H577" s="1"/>
      <c r="I577" s="1"/>
      <c r="J577" s="1"/>
      <c r="K577" s="2"/>
      <c r="L577" s="2"/>
      <c r="M577" s="2"/>
      <c r="N577" s="2"/>
      <c r="O577" s="2"/>
      <c r="P577" s="2"/>
      <c r="Q577" s="2"/>
    </row>
    <row r="578" spans="7:17">
      <c r="G578" s="1"/>
      <c r="H578" s="1"/>
      <c r="I578" s="1"/>
      <c r="J578" s="1"/>
      <c r="K578" s="2"/>
      <c r="L578" s="2"/>
      <c r="M578" s="2"/>
      <c r="N578" s="2"/>
      <c r="O578" s="2"/>
      <c r="P578" s="2"/>
      <c r="Q578" s="2"/>
    </row>
    <row r="579" spans="7:17">
      <c r="G579" s="1"/>
      <c r="H579" s="1"/>
      <c r="I579" s="1"/>
      <c r="J579" s="1"/>
      <c r="K579" s="2"/>
      <c r="L579" s="2"/>
      <c r="M579" s="2"/>
      <c r="N579" s="2"/>
      <c r="O579" s="2"/>
      <c r="P579" s="2"/>
      <c r="Q579" s="2"/>
    </row>
    <row r="580" spans="7:17">
      <c r="G580" s="1"/>
      <c r="H580" s="1"/>
      <c r="I580" s="1"/>
      <c r="J580" s="1"/>
      <c r="K580" s="2"/>
      <c r="L580" s="2"/>
      <c r="M580" s="2"/>
      <c r="N580" s="2"/>
      <c r="O580" s="2"/>
      <c r="P580" s="2"/>
      <c r="Q580" s="2"/>
    </row>
    <row r="581" spans="7:17">
      <c r="G581" s="1"/>
      <c r="H581" s="1"/>
      <c r="I581" s="1"/>
      <c r="J581" s="1"/>
      <c r="K581" s="2"/>
      <c r="L581" s="2"/>
      <c r="M581" s="2"/>
      <c r="N581" s="2"/>
      <c r="O581" s="2"/>
      <c r="P581" s="2"/>
      <c r="Q581" s="2"/>
    </row>
    <row r="582" spans="7:17">
      <c r="G582" s="1"/>
      <c r="H582" s="1"/>
      <c r="I582" s="1"/>
      <c r="J582" s="1"/>
      <c r="K582" s="2"/>
      <c r="L582" s="2"/>
      <c r="M582" s="2"/>
      <c r="N582" s="2"/>
      <c r="O582" s="2"/>
      <c r="P582" s="2"/>
      <c r="Q582" s="2"/>
    </row>
    <row r="583" spans="7:17">
      <c r="G583" s="1"/>
      <c r="H583" s="1"/>
      <c r="I583" s="1"/>
      <c r="J583" s="1"/>
      <c r="K583" s="2"/>
      <c r="L583" s="2"/>
      <c r="M583" s="2"/>
      <c r="N583" s="2"/>
      <c r="O583" s="2"/>
      <c r="P583" s="2"/>
      <c r="Q583" s="2"/>
    </row>
    <row r="584" spans="7:17">
      <c r="G584" s="1"/>
      <c r="H584" s="1"/>
      <c r="I584" s="1"/>
      <c r="J584" s="1"/>
      <c r="K584" s="2"/>
      <c r="L584" s="2"/>
      <c r="M584" s="2"/>
      <c r="N584" s="2"/>
      <c r="O584" s="2"/>
      <c r="P584" s="2"/>
      <c r="Q584" s="2"/>
    </row>
    <row r="585" spans="7:17">
      <c r="G585" s="1"/>
      <c r="H585" s="1"/>
      <c r="I585" s="1"/>
      <c r="J585" s="1"/>
      <c r="K585" s="2"/>
      <c r="L585" s="2"/>
      <c r="M585" s="2"/>
      <c r="N585" s="2"/>
      <c r="O585" s="2"/>
      <c r="P585" s="2"/>
      <c r="Q585" s="2"/>
    </row>
    <row r="586" spans="7:17">
      <c r="G586" s="1"/>
      <c r="H586" s="1"/>
      <c r="I586" s="1"/>
      <c r="J586" s="1"/>
      <c r="K586" s="2"/>
      <c r="L586" s="2"/>
      <c r="M586" s="2"/>
      <c r="N586" s="2"/>
      <c r="O586" s="2"/>
      <c r="P586" s="2"/>
      <c r="Q586" s="2"/>
    </row>
    <row r="587" spans="7:17">
      <c r="G587" s="1"/>
      <c r="H587" s="1"/>
      <c r="I587" s="1"/>
      <c r="J587" s="1"/>
      <c r="K587" s="2"/>
      <c r="L587" s="2"/>
      <c r="M587" s="2"/>
      <c r="N587" s="2"/>
      <c r="O587" s="2"/>
      <c r="P587" s="2"/>
      <c r="Q587" s="2"/>
    </row>
    <row r="588" spans="7:17">
      <c r="G588" s="1"/>
      <c r="H588" s="1"/>
      <c r="I588" s="1"/>
      <c r="J588" s="1"/>
      <c r="K588" s="2"/>
      <c r="L588" s="2"/>
      <c r="M588" s="2"/>
      <c r="N588" s="2"/>
      <c r="O588" s="2"/>
      <c r="P588" s="2"/>
      <c r="Q588" s="2"/>
    </row>
    <row r="589" spans="7:17">
      <c r="G589" s="1"/>
      <c r="H589" s="1"/>
      <c r="I589" s="1"/>
      <c r="J589" s="1"/>
      <c r="K589" s="2"/>
      <c r="L589" s="2"/>
      <c r="M589" s="2"/>
      <c r="N589" s="2"/>
      <c r="O589" s="2"/>
      <c r="P589" s="2"/>
      <c r="Q589" s="2"/>
    </row>
    <row r="590" spans="7:17">
      <c r="G590" s="1"/>
      <c r="H590" s="1"/>
      <c r="I590" s="1"/>
      <c r="J590" s="1"/>
      <c r="K590" s="2"/>
      <c r="L590" s="2"/>
      <c r="M590" s="2"/>
      <c r="N590" s="2"/>
      <c r="O590" s="2"/>
      <c r="P590" s="2"/>
      <c r="Q590" s="2"/>
    </row>
    <row r="591" spans="7:17">
      <c r="G591" s="1"/>
      <c r="H591" s="1"/>
      <c r="I591" s="1"/>
      <c r="J591" s="1"/>
      <c r="K591" s="2"/>
      <c r="L591" s="2"/>
      <c r="M591" s="2"/>
      <c r="N591" s="2"/>
      <c r="O591" s="2"/>
      <c r="P591" s="2"/>
      <c r="Q591" s="2"/>
    </row>
    <row r="592" spans="7:17">
      <c r="G592" s="1"/>
      <c r="H592" s="1"/>
      <c r="I592" s="1"/>
      <c r="J592" s="1"/>
      <c r="K592" s="2"/>
      <c r="L592" s="2"/>
      <c r="M592" s="2"/>
      <c r="N592" s="2"/>
      <c r="O592" s="2"/>
      <c r="P592" s="2"/>
      <c r="Q592" s="2"/>
    </row>
    <row r="593" spans="7:17">
      <c r="G593" s="1"/>
      <c r="H593" s="1"/>
      <c r="I593" s="1"/>
      <c r="J593" s="1"/>
      <c r="K593" s="2"/>
      <c r="L593" s="2"/>
      <c r="M593" s="2"/>
      <c r="N593" s="2"/>
      <c r="O593" s="2"/>
      <c r="P593" s="2"/>
      <c r="Q593" s="2"/>
    </row>
    <row r="594" spans="7:17">
      <c r="G594" s="1"/>
      <c r="H594" s="1"/>
      <c r="I594" s="1"/>
      <c r="J594" s="1"/>
      <c r="K594" s="2"/>
      <c r="L594" s="2"/>
      <c r="M594" s="2"/>
      <c r="N594" s="2"/>
      <c r="O594" s="2"/>
      <c r="P594" s="2"/>
      <c r="Q594" s="2"/>
    </row>
    <row r="595" spans="7:17">
      <c r="G595" s="1"/>
      <c r="H595" s="1"/>
      <c r="I595" s="1"/>
      <c r="J595" s="1"/>
      <c r="K595" s="2"/>
      <c r="L595" s="2"/>
      <c r="M595" s="2"/>
      <c r="N595" s="2"/>
      <c r="O595" s="2"/>
      <c r="P595" s="2"/>
      <c r="Q595" s="2"/>
    </row>
    <row r="596" spans="7:17">
      <c r="G596" s="1"/>
      <c r="H596" s="1"/>
      <c r="I596" s="1"/>
      <c r="J596" s="1"/>
      <c r="K596" s="2"/>
      <c r="L596" s="2"/>
      <c r="M596" s="2"/>
      <c r="N596" s="2"/>
      <c r="O596" s="2"/>
      <c r="P596" s="2"/>
      <c r="Q596" s="2"/>
    </row>
    <row r="597" spans="7:17">
      <c r="G597" s="1"/>
      <c r="H597" s="1"/>
      <c r="I597" s="1"/>
      <c r="J597" s="1"/>
      <c r="K597" s="2"/>
      <c r="L597" s="2"/>
      <c r="M597" s="2"/>
      <c r="N597" s="2"/>
      <c r="O597" s="2"/>
      <c r="P597" s="2"/>
      <c r="Q597" s="2"/>
    </row>
    <row r="598" spans="7:17">
      <c r="G598" s="1"/>
      <c r="H598" s="1"/>
      <c r="I598" s="1"/>
      <c r="J598" s="1"/>
      <c r="K598" s="2"/>
      <c r="L598" s="2"/>
      <c r="M598" s="2"/>
      <c r="N598" s="2"/>
      <c r="O598" s="2"/>
      <c r="P598" s="2"/>
      <c r="Q598" s="2"/>
    </row>
    <row r="599" spans="7:17">
      <c r="G599" s="1"/>
      <c r="H599" s="1"/>
      <c r="I599" s="1"/>
      <c r="J599" s="1"/>
      <c r="K599" s="2"/>
      <c r="L599" s="2"/>
      <c r="M599" s="2"/>
      <c r="N599" s="2"/>
      <c r="O599" s="2"/>
      <c r="P599" s="2"/>
      <c r="Q599" s="2"/>
    </row>
    <row r="600" spans="7:17">
      <c r="G600" s="1"/>
      <c r="H600" s="1"/>
      <c r="I600" s="1"/>
      <c r="J600" s="1"/>
      <c r="K600" s="2"/>
      <c r="L600" s="2"/>
      <c r="M600" s="2"/>
      <c r="N600" s="2"/>
      <c r="O600" s="2"/>
      <c r="P600" s="2"/>
      <c r="Q600" s="2"/>
    </row>
    <row r="601" spans="7:17">
      <c r="G601" s="1"/>
      <c r="H601" s="1"/>
      <c r="I601" s="1"/>
      <c r="J601" s="1"/>
      <c r="K601" s="2"/>
      <c r="L601" s="2"/>
      <c r="M601" s="2"/>
      <c r="N601" s="2"/>
      <c r="O601" s="2"/>
      <c r="P601" s="2"/>
      <c r="Q601" s="2"/>
    </row>
    <row r="602" spans="7:17">
      <c r="G602" s="1"/>
      <c r="H602" s="1"/>
      <c r="I602" s="1"/>
      <c r="J602" s="1"/>
      <c r="K602" s="2"/>
      <c r="L602" s="2"/>
      <c r="M602" s="2"/>
      <c r="N602" s="2"/>
      <c r="O602" s="2"/>
      <c r="P602" s="2"/>
      <c r="Q602" s="2"/>
    </row>
    <row r="603" spans="7:17">
      <c r="G603" s="1"/>
      <c r="H603" s="1"/>
      <c r="I603" s="1"/>
      <c r="J603" s="1"/>
      <c r="K603" s="2"/>
      <c r="L603" s="2"/>
      <c r="M603" s="2"/>
      <c r="N603" s="2"/>
      <c r="O603" s="2"/>
      <c r="P603" s="2"/>
      <c r="Q603" s="2"/>
    </row>
    <row r="604" spans="7:17">
      <c r="G604" s="1"/>
      <c r="H604" s="1"/>
      <c r="I604" s="1"/>
      <c r="J604" s="1"/>
      <c r="K604" s="2"/>
      <c r="L604" s="2"/>
      <c r="M604" s="2"/>
      <c r="N604" s="2"/>
      <c r="O604" s="2"/>
      <c r="P604" s="2"/>
      <c r="Q604" s="2"/>
    </row>
    <row r="605" spans="7:17">
      <c r="G605" s="1"/>
      <c r="H605" s="1"/>
      <c r="I605" s="1"/>
      <c r="J605" s="1"/>
      <c r="K605" s="2"/>
      <c r="L605" s="2"/>
      <c r="M605" s="2"/>
      <c r="N605" s="2"/>
      <c r="O605" s="2"/>
      <c r="P605" s="2"/>
      <c r="Q605" s="2"/>
    </row>
    <row r="606" spans="7:17">
      <c r="G606" s="1"/>
      <c r="H606" s="1"/>
      <c r="I606" s="1"/>
      <c r="J606" s="1"/>
      <c r="K606" s="2"/>
      <c r="L606" s="2"/>
      <c r="M606" s="2"/>
      <c r="N606" s="2"/>
      <c r="O606" s="2"/>
      <c r="P606" s="2"/>
      <c r="Q606" s="2"/>
    </row>
    <row r="607" spans="7:17">
      <c r="G607" s="1"/>
      <c r="H607" s="1"/>
      <c r="I607" s="1"/>
      <c r="J607" s="1"/>
      <c r="K607" s="2"/>
      <c r="L607" s="2"/>
      <c r="M607" s="2"/>
      <c r="N607" s="2"/>
      <c r="O607" s="2"/>
      <c r="P607" s="2"/>
      <c r="Q607" s="2"/>
    </row>
    <row r="608" spans="7:17">
      <c r="G608" s="1"/>
      <c r="H608" s="1"/>
      <c r="I608" s="1"/>
      <c r="J608" s="1"/>
      <c r="K608" s="2"/>
      <c r="L608" s="2"/>
      <c r="M608" s="2"/>
      <c r="N608" s="2"/>
      <c r="O608" s="2"/>
      <c r="P608" s="2"/>
      <c r="Q608" s="2"/>
    </row>
    <row r="609" spans="7:17">
      <c r="G609" s="1"/>
      <c r="H609" s="1"/>
      <c r="I609" s="1"/>
      <c r="J609" s="1"/>
      <c r="K609" s="2"/>
      <c r="L609" s="2"/>
      <c r="M609" s="2"/>
      <c r="N609" s="2"/>
      <c r="O609" s="2"/>
      <c r="P609" s="2"/>
      <c r="Q609" s="2"/>
    </row>
    <row r="610" spans="7:17">
      <c r="G610" s="1"/>
      <c r="H610" s="1"/>
      <c r="I610" s="1"/>
      <c r="J610" s="1"/>
      <c r="K610" s="2"/>
      <c r="L610" s="2"/>
      <c r="M610" s="2"/>
      <c r="N610" s="2"/>
      <c r="O610" s="2"/>
      <c r="P610" s="2"/>
      <c r="Q610" s="2"/>
    </row>
    <row r="611" spans="7:17">
      <c r="G611" s="1"/>
      <c r="H611" s="1"/>
      <c r="I611" s="1"/>
      <c r="J611" s="1"/>
      <c r="K611" s="2"/>
      <c r="L611" s="2"/>
      <c r="M611" s="2"/>
      <c r="N611" s="2"/>
      <c r="O611" s="2"/>
      <c r="P611" s="2"/>
      <c r="Q611" s="2"/>
    </row>
    <row r="612" spans="7:17">
      <c r="G612" s="1"/>
      <c r="H612" s="1"/>
      <c r="I612" s="1"/>
      <c r="J612" s="1"/>
      <c r="K612" s="2"/>
      <c r="L612" s="2"/>
      <c r="M612" s="2"/>
      <c r="N612" s="2"/>
      <c r="O612" s="2"/>
      <c r="P612" s="2"/>
      <c r="Q612" s="2"/>
    </row>
    <row r="613" spans="7:17">
      <c r="G613" s="1"/>
      <c r="H613" s="1"/>
      <c r="I613" s="1"/>
      <c r="J613" s="1"/>
      <c r="K613" s="2"/>
      <c r="L613" s="2"/>
      <c r="M613" s="2"/>
      <c r="N613" s="2"/>
      <c r="O613" s="2"/>
      <c r="P613" s="2"/>
      <c r="Q613" s="2"/>
    </row>
    <row r="614" spans="7:17">
      <c r="G614" s="1"/>
      <c r="H614" s="1"/>
      <c r="I614" s="1"/>
      <c r="J614" s="1"/>
      <c r="K614" s="2"/>
      <c r="L614" s="2"/>
      <c r="M614" s="2"/>
      <c r="N614" s="2"/>
      <c r="O614" s="2"/>
      <c r="P614" s="2"/>
      <c r="Q614" s="2"/>
    </row>
    <row r="615" spans="7:17">
      <c r="G615" s="1"/>
      <c r="H615" s="1"/>
      <c r="I615" s="1"/>
      <c r="J615" s="1"/>
      <c r="K615" s="2"/>
      <c r="L615" s="2"/>
      <c r="M615" s="2"/>
      <c r="N615" s="2"/>
      <c r="O615" s="2"/>
      <c r="P615" s="2"/>
      <c r="Q615" s="2"/>
    </row>
    <row r="616" spans="7:17">
      <c r="G616" s="1"/>
      <c r="H616" s="1"/>
      <c r="I616" s="1"/>
      <c r="J616" s="1"/>
      <c r="K616" s="2"/>
      <c r="L616" s="2"/>
      <c r="M616" s="2"/>
      <c r="N616" s="2"/>
      <c r="O616" s="2"/>
      <c r="P616" s="2"/>
      <c r="Q616" s="2"/>
    </row>
    <row r="617" spans="7:17">
      <c r="G617" s="1"/>
      <c r="H617" s="1"/>
      <c r="I617" s="1"/>
      <c r="J617" s="1"/>
      <c r="K617" s="2"/>
      <c r="L617" s="2"/>
      <c r="M617" s="2"/>
      <c r="N617" s="2"/>
      <c r="O617" s="2"/>
      <c r="P617" s="2"/>
      <c r="Q617" s="2"/>
    </row>
    <row r="618" spans="7:17">
      <c r="G618" s="1"/>
      <c r="H618" s="1"/>
      <c r="I618" s="1"/>
      <c r="J618" s="1"/>
      <c r="K618" s="2"/>
      <c r="L618" s="2"/>
      <c r="M618" s="2"/>
      <c r="N618" s="2"/>
      <c r="O618" s="2"/>
      <c r="P618" s="2"/>
      <c r="Q618" s="2"/>
    </row>
    <row r="619" spans="7:17">
      <c r="G619" s="1"/>
      <c r="H619" s="1"/>
      <c r="I619" s="1"/>
      <c r="J619" s="1"/>
      <c r="K619" s="2"/>
      <c r="L619" s="2"/>
      <c r="M619" s="2"/>
      <c r="N619" s="2"/>
      <c r="O619" s="2"/>
      <c r="P619" s="2"/>
      <c r="Q619" s="2"/>
    </row>
    <row r="620" spans="7:17">
      <c r="G620" s="1"/>
      <c r="H620" s="1"/>
      <c r="I620" s="1"/>
      <c r="J620" s="1"/>
      <c r="K620" s="2"/>
      <c r="L620" s="2"/>
      <c r="M620" s="2"/>
      <c r="N620" s="2"/>
      <c r="O620" s="2"/>
      <c r="P620" s="2"/>
      <c r="Q620" s="2"/>
    </row>
    <row r="621" spans="7:17">
      <c r="G621" s="1"/>
      <c r="H621" s="1"/>
      <c r="I621" s="1"/>
      <c r="J621" s="1"/>
      <c r="K621" s="2"/>
      <c r="L621" s="2"/>
      <c r="M621" s="2"/>
      <c r="N621" s="2"/>
      <c r="O621" s="2"/>
      <c r="P621" s="2"/>
      <c r="Q621" s="2"/>
    </row>
    <row r="622" spans="7:17">
      <c r="G622" s="1"/>
      <c r="H622" s="1"/>
      <c r="I622" s="1"/>
      <c r="J622" s="1"/>
      <c r="K622" s="2"/>
      <c r="L622" s="2"/>
      <c r="M622" s="2"/>
      <c r="N622" s="2"/>
      <c r="O622" s="2"/>
      <c r="P622" s="2"/>
      <c r="Q622" s="2"/>
    </row>
    <row r="623" spans="7:17">
      <c r="G623" s="1"/>
      <c r="H623" s="1"/>
      <c r="I623" s="1"/>
      <c r="J623" s="1"/>
      <c r="K623" s="2"/>
      <c r="L623" s="2"/>
      <c r="M623" s="2"/>
      <c r="N623" s="2"/>
      <c r="O623" s="2"/>
      <c r="P623" s="2"/>
      <c r="Q623" s="2"/>
    </row>
    <row r="624" spans="7:17">
      <c r="G624" s="1"/>
      <c r="H624" s="1"/>
      <c r="I624" s="1"/>
      <c r="J624" s="1"/>
      <c r="K624" s="2"/>
      <c r="L624" s="2"/>
      <c r="M624" s="2"/>
      <c r="N624" s="2"/>
      <c r="O624" s="2"/>
      <c r="P624" s="2"/>
      <c r="Q624" s="2"/>
    </row>
    <row r="625" spans="7:17">
      <c r="G625" s="1"/>
      <c r="H625" s="1"/>
      <c r="I625" s="1"/>
      <c r="J625" s="1"/>
      <c r="K625" s="2"/>
      <c r="L625" s="2"/>
      <c r="M625" s="2"/>
      <c r="N625" s="2"/>
      <c r="O625" s="2"/>
      <c r="P625" s="2"/>
      <c r="Q625" s="2"/>
    </row>
    <row r="626" spans="7:17">
      <c r="G626" s="1"/>
      <c r="H626" s="1"/>
      <c r="I626" s="1"/>
      <c r="J626" s="1"/>
      <c r="K626" s="2"/>
      <c r="L626" s="2"/>
      <c r="M626" s="2"/>
      <c r="N626" s="2"/>
      <c r="O626" s="2"/>
      <c r="P626" s="2"/>
      <c r="Q626" s="2"/>
    </row>
    <row r="627" spans="7:17">
      <c r="G627" s="1"/>
      <c r="H627" s="1"/>
      <c r="I627" s="1"/>
      <c r="J627" s="1"/>
      <c r="K627" s="2"/>
      <c r="L627" s="2"/>
      <c r="M627" s="2"/>
      <c r="N627" s="2"/>
      <c r="O627" s="2"/>
      <c r="P627" s="2"/>
      <c r="Q627" s="2"/>
    </row>
    <row r="628" spans="7:17">
      <c r="G628" s="1"/>
      <c r="H628" s="1"/>
      <c r="I628" s="1"/>
      <c r="J628" s="1"/>
      <c r="K628" s="2"/>
      <c r="L628" s="2"/>
      <c r="M628" s="2"/>
      <c r="N628" s="2"/>
      <c r="O628" s="2"/>
      <c r="P628" s="2"/>
      <c r="Q628" s="2"/>
    </row>
    <row r="629" spans="7:17">
      <c r="G629" s="1"/>
      <c r="H629" s="1"/>
      <c r="I629" s="1"/>
      <c r="J629" s="1"/>
      <c r="K629" s="2"/>
      <c r="L629" s="2"/>
      <c r="M629" s="2"/>
      <c r="N629" s="2"/>
      <c r="O629" s="2"/>
      <c r="P629" s="2"/>
      <c r="Q629" s="2"/>
    </row>
    <row r="630" spans="7:17">
      <c r="G630" s="1"/>
      <c r="H630" s="1"/>
      <c r="I630" s="1"/>
      <c r="J630" s="1"/>
      <c r="K630" s="2"/>
      <c r="L630" s="2"/>
      <c r="M630" s="2"/>
      <c r="N630" s="2"/>
      <c r="O630" s="2"/>
      <c r="P630" s="2"/>
      <c r="Q630" s="2"/>
    </row>
    <row r="631" spans="7:17">
      <c r="G631" s="1"/>
      <c r="H631" s="1"/>
      <c r="I631" s="1"/>
      <c r="J631" s="1"/>
      <c r="K631" s="2"/>
      <c r="L631" s="2"/>
      <c r="M631" s="2"/>
      <c r="N631" s="2"/>
      <c r="O631" s="2"/>
      <c r="P631" s="2"/>
      <c r="Q631" s="2"/>
    </row>
    <row r="632" spans="7:17">
      <c r="G632" s="1"/>
      <c r="H632" s="1"/>
      <c r="I632" s="1"/>
      <c r="J632" s="1"/>
      <c r="K632" s="2"/>
      <c r="L632" s="2"/>
      <c r="M632" s="2"/>
      <c r="N632" s="2"/>
      <c r="O632" s="2"/>
      <c r="P632" s="2"/>
      <c r="Q632" s="2"/>
    </row>
    <row r="633" spans="7:17">
      <c r="G633" s="1"/>
      <c r="H633" s="1"/>
      <c r="I633" s="1"/>
      <c r="J633" s="1"/>
      <c r="K633" s="2"/>
      <c r="L633" s="2"/>
      <c r="M633" s="2"/>
      <c r="N633" s="2"/>
      <c r="O633" s="2"/>
      <c r="P633" s="2"/>
      <c r="Q633" s="2"/>
    </row>
    <row r="634" spans="7:17">
      <c r="G634" s="1"/>
      <c r="H634" s="1"/>
      <c r="I634" s="1"/>
      <c r="J634" s="1"/>
      <c r="K634" s="2"/>
      <c r="L634" s="2"/>
      <c r="M634" s="2"/>
      <c r="N634" s="2"/>
      <c r="O634" s="2"/>
      <c r="P634" s="2"/>
      <c r="Q634" s="2"/>
    </row>
    <row r="635" spans="7:17">
      <c r="G635" s="1"/>
      <c r="H635" s="1"/>
      <c r="I635" s="1"/>
      <c r="J635" s="1"/>
      <c r="K635" s="2"/>
      <c r="L635" s="2"/>
      <c r="M635" s="2"/>
      <c r="N635" s="2"/>
      <c r="O635" s="2"/>
      <c r="P635" s="2"/>
      <c r="Q635" s="2"/>
    </row>
    <row r="636" spans="7:17">
      <c r="G636" s="1"/>
      <c r="H636" s="1"/>
      <c r="I636" s="1"/>
      <c r="J636" s="1"/>
      <c r="K636" s="2"/>
      <c r="L636" s="2"/>
      <c r="M636" s="2"/>
      <c r="N636" s="2"/>
      <c r="O636" s="2"/>
      <c r="P636" s="2"/>
      <c r="Q636" s="2"/>
    </row>
    <row r="637" spans="7:17">
      <c r="G637" s="1"/>
      <c r="H637" s="1"/>
      <c r="I637" s="1"/>
      <c r="J637" s="1"/>
      <c r="K637" s="2"/>
      <c r="L637" s="2"/>
      <c r="M637" s="2"/>
      <c r="N637" s="2"/>
      <c r="O637" s="2"/>
      <c r="P637" s="2"/>
      <c r="Q637" s="2"/>
    </row>
    <row r="638" spans="7:17">
      <c r="G638" s="1"/>
      <c r="H638" s="1"/>
      <c r="I638" s="1"/>
      <c r="J638" s="1"/>
      <c r="K638" s="2"/>
      <c r="L638" s="2"/>
      <c r="M638" s="2"/>
      <c r="N638" s="2"/>
      <c r="O638" s="2"/>
      <c r="P638" s="2"/>
      <c r="Q638" s="2"/>
    </row>
    <row r="639" spans="7:17">
      <c r="G639" s="1"/>
      <c r="H639" s="1"/>
      <c r="I639" s="1"/>
      <c r="J639" s="1"/>
      <c r="K639" s="2"/>
      <c r="L639" s="2"/>
      <c r="M639" s="2"/>
      <c r="N639" s="2"/>
      <c r="O639" s="2"/>
      <c r="P639" s="2"/>
      <c r="Q639" s="2"/>
    </row>
    <row r="640" spans="7:17">
      <c r="G640" s="1"/>
      <c r="H640" s="1"/>
      <c r="I640" s="1"/>
      <c r="J640" s="1"/>
      <c r="K640" s="2"/>
      <c r="L640" s="2"/>
      <c r="M640" s="2"/>
      <c r="N640" s="2"/>
      <c r="O640" s="2"/>
      <c r="P640" s="2"/>
      <c r="Q640" s="2"/>
    </row>
    <row r="641" spans="7:17">
      <c r="G641" s="1"/>
      <c r="H641" s="1"/>
      <c r="I641" s="1"/>
      <c r="J641" s="1"/>
      <c r="K641" s="2"/>
      <c r="L641" s="2"/>
      <c r="M641" s="2"/>
      <c r="N641" s="2"/>
      <c r="O641" s="2"/>
      <c r="P641" s="2"/>
      <c r="Q641" s="2"/>
    </row>
    <row r="642" spans="7:17">
      <c r="G642" s="1"/>
      <c r="H642" s="1"/>
      <c r="I642" s="1"/>
      <c r="J642" s="1"/>
      <c r="K642" s="2"/>
      <c r="L642" s="2"/>
      <c r="M642" s="2"/>
      <c r="N642" s="2"/>
      <c r="O642" s="2"/>
      <c r="P642" s="2"/>
      <c r="Q642" s="2"/>
    </row>
    <row r="643" spans="7:17">
      <c r="G643" s="1"/>
      <c r="H643" s="1"/>
      <c r="I643" s="1"/>
      <c r="J643" s="1"/>
      <c r="K643" s="2"/>
      <c r="L643" s="2"/>
      <c r="M643" s="2"/>
      <c r="N643" s="2"/>
      <c r="O643" s="2"/>
      <c r="P643" s="2"/>
      <c r="Q643" s="2"/>
    </row>
    <row r="644" spans="7:17">
      <c r="G644" s="1"/>
      <c r="H644" s="1"/>
      <c r="I644" s="1"/>
      <c r="J644" s="1"/>
      <c r="K644" s="2"/>
      <c r="L644" s="2"/>
      <c r="M644" s="2"/>
      <c r="N644" s="2"/>
      <c r="O644" s="2"/>
      <c r="P644" s="2"/>
      <c r="Q644" s="2"/>
    </row>
    <row r="645" spans="7:17">
      <c r="G645" s="1"/>
      <c r="H645" s="1"/>
      <c r="I645" s="1"/>
      <c r="J645" s="1"/>
      <c r="K645" s="2"/>
      <c r="L645" s="2"/>
      <c r="M645" s="2"/>
      <c r="N645" s="2"/>
      <c r="O645" s="2"/>
      <c r="P645" s="2"/>
      <c r="Q645" s="2"/>
    </row>
    <row r="646" spans="7:17">
      <c r="G646" s="1"/>
      <c r="H646" s="1"/>
      <c r="I646" s="1"/>
      <c r="J646" s="1"/>
      <c r="K646" s="2"/>
      <c r="L646" s="2"/>
      <c r="M646" s="2"/>
      <c r="N646" s="2"/>
      <c r="O646" s="2"/>
      <c r="P646" s="2"/>
      <c r="Q646" s="2"/>
    </row>
    <row r="647" spans="7:17">
      <c r="G647" s="1"/>
      <c r="H647" s="1"/>
      <c r="I647" s="1"/>
      <c r="J647" s="1"/>
      <c r="K647" s="2"/>
      <c r="L647" s="2"/>
      <c r="M647" s="2"/>
      <c r="N647" s="2"/>
      <c r="O647" s="2"/>
      <c r="P647" s="2"/>
      <c r="Q647" s="2"/>
    </row>
    <row r="648" spans="7:17">
      <c r="G648" s="1"/>
      <c r="H648" s="1"/>
      <c r="I648" s="1"/>
      <c r="J648" s="1"/>
      <c r="K648" s="2"/>
      <c r="L648" s="2"/>
      <c r="M648" s="2"/>
      <c r="N648" s="2"/>
      <c r="O648" s="2"/>
      <c r="P648" s="2"/>
      <c r="Q648" s="2"/>
    </row>
    <row r="649" spans="7:17">
      <c r="G649" s="1"/>
      <c r="H649" s="1"/>
      <c r="I649" s="1"/>
      <c r="J649" s="1"/>
      <c r="K649" s="2"/>
      <c r="L649" s="2"/>
      <c r="M649" s="2"/>
      <c r="N649" s="2"/>
      <c r="O649" s="2"/>
      <c r="P649" s="2"/>
      <c r="Q649" s="2"/>
    </row>
    <row r="650" spans="7:17">
      <c r="G650" s="1"/>
      <c r="H650" s="1"/>
      <c r="I650" s="1"/>
      <c r="J650" s="1"/>
      <c r="K650" s="2"/>
      <c r="L650" s="2"/>
      <c r="M650" s="2"/>
      <c r="N650" s="2"/>
      <c r="O650" s="2"/>
      <c r="P650" s="2"/>
      <c r="Q650" s="2"/>
    </row>
    <row r="651" spans="7:17">
      <c r="G651" s="1"/>
      <c r="H651" s="1"/>
      <c r="I651" s="1"/>
      <c r="J651" s="1"/>
      <c r="K651" s="2"/>
      <c r="L651" s="2"/>
      <c r="M651" s="2"/>
      <c r="N651" s="2"/>
      <c r="O651" s="2"/>
      <c r="P651" s="2"/>
      <c r="Q651" s="2"/>
    </row>
    <row r="652" spans="7:17">
      <c r="G652" s="1"/>
      <c r="H652" s="1"/>
      <c r="I652" s="1"/>
      <c r="J652" s="1"/>
      <c r="K652" s="2"/>
      <c r="L652" s="2"/>
      <c r="M652" s="2"/>
      <c r="N652" s="2"/>
      <c r="O652" s="2"/>
      <c r="P652" s="2"/>
      <c r="Q652" s="2"/>
    </row>
    <row r="653" spans="7:17">
      <c r="G653" s="1"/>
      <c r="H653" s="1"/>
      <c r="I653" s="1"/>
      <c r="J653" s="1"/>
      <c r="K653" s="2"/>
      <c r="L653" s="2"/>
      <c r="M653" s="2"/>
      <c r="N653" s="2"/>
      <c r="O653" s="2"/>
      <c r="P653" s="2"/>
      <c r="Q653" s="2"/>
    </row>
    <row r="654" spans="7:17">
      <c r="G654" s="1"/>
      <c r="H654" s="1"/>
      <c r="I654" s="1"/>
      <c r="J654" s="1"/>
      <c r="K654" s="2"/>
      <c r="L654" s="2"/>
      <c r="M654" s="2"/>
      <c r="N654" s="2"/>
      <c r="O654" s="2"/>
      <c r="P654" s="2"/>
      <c r="Q654" s="2"/>
    </row>
    <row r="655" spans="7:17">
      <c r="G655" s="1"/>
      <c r="H655" s="1"/>
      <c r="I655" s="1"/>
      <c r="J655" s="1"/>
      <c r="K655" s="2"/>
      <c r="L655" s="2"/>
      <c r="M655" s="2"/>
      <c r="N655" s="2"/>
      <c r="O655" s="2"/>
      <c r="P655" s="2"/>
      <c r="Q655" s="2"/>
    </row>
    <row r="656" spans="7:17">
      <c r="G656" s="1"/>
      <c r="H656" s="1"/>
      <c r="I656" s="1"/>
      <c r="J656" s="1"/>
      <c r="K656" s="2"/>
      <c r="L656" s="2"/>
      <c r="M656" s="2"/>
      <c r="N656" s="2"/>
      <c r="O656" s="2"/>
      <c r="P656" s="2"/>
      <c r="Q656" s="2"/>
    </row>
    <row r="657" spans="7:17">
      <c r="G657" s="1"/>
      <c r="H657" s="1"/>
      <c r="I657" s="1"/>
      <c r="J657" s="1"/>
      <c r="K657" s="2"/>
      <c r="L657" s="2"/>
      <c r="M657" s="2"/>
      <c r="N657" s="2"/>
      <c r="O657" s="2"/>
      <c r="P657" s="2"/>
      <c r="Q657" s="2"/>
    </row>
    <row r="658" spans="7:17">
      <c r="G658" s="1"/>
      <c r="H658" s="1"/>
      <c r="I658" s="1"/>
      <c r="J658" s="1"/>
      <c r="K658" s="2"/>
      <c r="L658" s="2"/>
      <c r="M658" s="2"/>
      <c r="N658" s="2"/>
      <c r="O658" s="2"/>
      <c r="P658" s="2"/>
      <c r="Q658" s="2"/>
    </row>
    <row r="659" spans="7:17">
      <c r="G659" s="1"/>
      <c r="H659" s="1"/>
      <c r="I659" s="1"/>
      <c r="J659" s="1"/>
      <c r="K659" s="2"/>
      <c r="L659" s="2"/>
      <c r="M659" s="2"/>
      <c r="N659" s="2"/>
      <c r="O659" s="2"/>
      <c r="P659" s="2"/>
      <c r="Q659" s="2"/>
    </row>
    <row r="660" spans="7:17">
      <c r="G660" s="1"/>
      <c r="H660" s="1"/>
      <c r="I660" s="1"/>
      <c r="J660" s="1"/>
      <c r="K660" s="2"/>
      <c r="L660" s="2"/>
      <c r="M660" s="2"/>
      <c r="N660" s="2"/>
      <c r="O660" s="2"/>
      <c r="P660" s="2"/>
      <c r="Q660" s="2"/>
    </row>
    <row r="661" spans="7:17">
      <c r="G661" s="1"/>
      <c r="H661" s="1"/>
      <c r="I661" s="1"/>
      <c r="J661" s="1"/>
      <c r="K661" s="2"/>
      <c r="L661" s="2"/>
      <c r="M661" s="2"/>
      <c r="N661" s="2"/>
      <c r="O661" s="2"/>
      <c r="P661" s="2"/>
      <c r="Q661" s="2"/>
    </row>
    <row r="662" spans="7:17">
      <c r="G662" s="1"/>
      <c r="H662" s="1"/>
      <c r="I662" s="1"/>
      <c r="J662" s="1"/>
      <c r="K662" s="2"/>
      <c r="L662" s="2"/>
      <c r="M662" s="2"/>
      <c r="N662" s="2"/>
      <c r="O662" s="2"/>
      <c r="P662" s="2"/>
      <c r="Q662" s="2"/>
    </row>
    <row r="663" spans="7:17">
      <c r="G663" s="1"/>
      <c r="H663" s="1"/>
      <c r="I663" s="1"/>
      <c r="J663" s="1"/>
      <c r="K663" s="2"/>
      <c r="L663" s="2"/>
      <c r="M663" s="2"/>
      <c r="N663" s="2"/>
      <c r="O663" s="2"/>
      <c r="P663" s="2"/>
      <c r="Q663" s="2"/>
    </row>
    <row r="664" spans="7:17">
      <c r="G664" s="1"/>
      <c r="H664" s="1"/>
      <c r="I664" s="1"/>
      <c r="J664" s="1"/>
      <c r="K664" s="2"/>
      <c r="L664" s="2"/>
      <c r="M664" s="2"/>
      <c r="N664" s="2"/>
      <c r="O664" s="2"/>
      <c r="P664" s="2"/>
      <c r="Q664" s="2"/>
    </row>
    <row r="665" spans="7:17">
      <c r="G665" s="1"/>
      <c r="H665" s="1"/>
      <c r="I665" s="1"/>
      <c r="J665" s="1"/>
      <c r="K665" s="2"/>
      <c r="L665" s="2"/>
      <c r="M665" s="2"/>
      <c r="N665" s="2"/>
      <c r="O665" s="2"/>
      <c r="P665" s="2"/>
      <c r="Q665" s="2"/>
    </row>
    <row r="666" spans="7:17">
      <c r="G666" s="1"/>
      <c r="H666" s="1"/>
      <c r="I666" s="1"/>
      <c r="J666" s="1"/>
      <c r="K666" s="2"/>
      <c r="L666" s="2"/>
      <c r="M666" s="2"/>
      <c r="N666" s="2"/>
      <c r="O666" s="2"/>
      <c r="P666" s="2"/>
      <c r="Q666" s="2"/>
    </row>
    <row r="667" spans="7:17">
      <c r="G667" s="1"/>
      <c r="H667" s="1"/>
      <c r="I667" s="1"/>
      <c r="J667" s="1"/>
      <c r="K667" s="2"/>
      <c r="L667" s="2"/>
      <c r="M667" s="2"/>
      <c r="N667" s="2"/>
      <c r="O667" s="2"/>
      <c r="P667" s="2"/>
      <c r="Q667" s="2"/>
    </row>
    <row r="668" spans="7:17">
      <c r="G668" s="1"/>
      <c r="H668" s="1"/>
      <c r="I668" s="1"/>
      <c r="J668" s="1"/>
      <c r="K668" s="2"/>
      <c r="L668" s="2"/>
      <c r="M668" s="2"/>
      <c r="N668" s="2"/>
      <c r="O668" s="2"/>
      <c r="P668" s="2"/>
      <c r="Q668" s="2"/>
    </row>
    <row r="669" spans="7:17">
      <c r="G669" s="1"/>
      <c r="H669" s="1"/>
      <c r="I669" s="1"/>
      <c r="J669" s="1"/>
      <c r="K669" s="2"/>
      <c r="L669" s="2"/>
      <c r="M669" s="2"/>
      <c r="N669" s="2"/>
      <c r="O669" s="2"/>
      <c r="P669" s="2"/>
      <c r="Q669" s="2"/>
    </row>
    <row r="670" spans="7:17">
      <c r="G670" s="1"/>
      <c r="H670" s="1"/>
      <c r="I670" s="1"/>
      <c r="J670" s="1"/>
      <c r="K670" s="2"/>
      <c r="L670" s="2"/>
      <c r="M670" s="2"/>
      <c r="N670" s="2"/>
      <c r="O670" s="2"/>
      <c r="P670" s="2"/>
      <c r="Q670" s="2"/>
    </row>
    <row r="671" spans="7:17">
      <c r="G671" s="1"/>
      <c r="H671" s="1"/>
      <c r="I671" s="1"/>
      <c r="J671" s="1"/>
      <c r="K671" s="2"/>
      <c r="L671" s="2"/>
      <c r="M671" s="2"/>
      <c r="N671" s="2"/>
      <c r="O671" s="2"/>
      <c r="P671" s="2"/>
      <c r="Q671" s="2"/>
    </row>
    <row r="672" spans="7:17">
      <c r="G672" s="1"/>
      <c r="H672" s="1"/>
      <c r="I672" s="1"/>
      <c r="J672" s="1"/>
      <c r="K672" s="2"/>
      <c r="L672" s="2"/>
      <c r="M672" s="2"/>
      <c r="N672" s="2"/>
      <c r="O672" s="2"/>
      <c r="P672" s="2"/>
      <c r="Q672" s="2"/>
    </row>
    <row r="673" spans="7:17">
      <c r="G673" s="1"/>
      <c r="H673" s="1"/>
      <c r="I673" s="1"/>
      <c r="J673" s="1"/>
      <c r="K673" s="2"/>
      <c r="L673" s="2"/>
      <c r="M673" s="2"/>
      <c r="N673" s="2"/>
      <c r="O673" s="2"/>
      <c r="P673" s="2"/>
      <c r="Q673" s="2"/>
    </row>
    <row r="674" spans="7:17">
      <c r="G674" s="1"/>
      <c r="H674" s="1"/>
      <c r="I674" s="1"/>
      <c r="J674" s="1"/>
      <c r="K674" s="2"/>
      <c r="L674" s="2"/>
      <c r="M674" s="2"/>
      <c r="N674" s="2"/>
      <c r="O674" s="2"/>
      <c r="P674" s="2"/>
      <c r="Q674" s="2"/>
    </row>
    <row r="675" spans="7:17">
      <c r="G675" s="1"/>
      <c r="H675" s="1"/>
      <c r="I675" s="1"/>
      <c r="J675" s="1"/>
      <c r="K675" s="2"/>
      <c r="L675" s="2"/>
      <c r="M675" s="2"/>
      <c r="N675" s="2"/>
      <c r="O675" s="2"/>
      <c r="P675" s="2"/>
      <c r="Q675" s="2"/>
    </row>
    <row r="676" spans="7:17">
      <c r="G676" s="1"/>
      <c r="H676" s="1"/>
      <c r="I676" s="1"/>
      <c r="J676" s="1"/>
      <c r="K676" s="2"/>
      <c r="L676" s="2"/>
      <c r="M676" s="2"/>
      <c r="N676" s="2"/>
      <c r="O676" s="2"/>
      <c r="P676" s="2"/>
      <c r="Q676" s="2"/>
    </row>
    <row r="677" spans="7:17">
      <c r="G677" s="1"/>
      <c r="H677" s="1"/>
      <c r="I677" s="1"/>
      <c r="J677" s="1"/>
      <c r="K677" s="2"/>
      <c r="L677" s="2"/>
      <c r="M677" s="2"/>
      <c r="N677" s="2"/>
      <c r="O677" s="2"/>
      <c r="P677" s="2"/>
      <c r="Q677" s="2"/>
    </row>
    <row r="678" spans="7:17">
      <c r="G678" s="1"/>
      <c r="H678" s="1"/>
      <c r="I678" s="1"/>
      <c r="J678" s="1"/>
      <c r="K678" s="2"/>
      <c r="L678" s="2"/>
      <c r="M678" s="2"/>
      <c r="N678" s="2"/>
      <c r="O678" s="2"/>
      <c r="P678" s="2"/>
      <c r="Q678" s="2"/>
    </row>
    <row r="679" spans="7:17">
      <c r="G679" s="1"/>
      <c r="H679" s="1"/>
      <c r="I679" s="1"/>
      <c r="J679" s="1"/>
      <c r="K679" s="2"/>
      <c r="L679" s="2"/>
      <c r="M679" s="2"/>
      <c r="N679" s="2"/>
      <c r="O679" s="2"/>
      <c r="P679" s="2"/>
      <c r="Q679" s="2"/>
    </row>
    <row r="680" spans="7:17">
      <c r="G680" s="1"/>
      <c r="H680" s="1"/>
      <c r="I680" s="1"/>
      <c r="J680" s="1"/>
      <c r="K680" s="2"/>
      <c r="L680" s="2"/>
      <c r="M680" s="2"/>
      <c r="N680" s="2"/>
      <c r="O680" s="2"/>
      <c r="P680" s="2"/>
      <c r="Q680" s="2"/>
    </row>
    <row r="681" spans="7:17">
      <c r="G681" s="1"/>
      <c r="H681" s="1"/>
      <c r="I681" s="1"/>
      <c r="J681" s="1"/>
      <c r="K681" s="2"/>
      <c r="L681" s="2"/>
      <c r="M681" s="2"/>
      <c r="N681" s="2"/>
      <c r="O681" s="2"/>
      <c r="P681" s="2"/>
      <c r="Q681" s="2"/>
    </row>
    <row r="682" spans="7:17">
      <c r="G682" s="1"/>
      <c r="H682" s="1"/>
      <c r="I682" s="1"/>
      <c r="J682" s="1"/>
      <c r="K682" s="2"/>
      <c r="L682" s="2"/>
      <c r="M682" s="2"/>
      <c r="N682" s="2"/>
      <c r="O682" s="2"/>
      <c r="P682" s="2"/>
      <c r="Q682" s="2"/>
    </row>
    <row r="683" spans="7:17">
      <c r="G683" s="1"/>
      <c r="H683" s="1"/>
      <c r="I683" s="1"/>
      <c r="J683" s="1"/>
      <c r="K683" s="2"/>
      <c r="L683" s="2"/>
      <c r="M683" s="2"/>
      <c r="N683" s="2"/>
      <c r="O683" s="2"/>
      <c r="P683" s="2"/>
      <c r="Q683" s="2"/>
    </row>
    <row r="684" spans="7:17">
      <c r="G684" s="1"/>
      <c r="H684" s="1"/>
      <c r="I684" s="1"/>
      <c r="J684" s="1"/>
      <c r="K684" s="2"/>
      <c r="L684" s="2"/>
      <c r="M684" s="2"/>
      <c r="N684" s="2"/>
      <c r="O684" s="2"/>
      <c r="P684" s="2"/>
      <c r="Q684" s="2"/>
    </row>
    <row r="685" spans="7:17">
      <c r="G685" s="1"/>
      <c r="H685" s="1"/>
      <c r="I685" s="1"/>
      <c r="J685" s="1"/>
      <c r="K685" s="2"/>
      <c r="L685" s="2"/>
      <c r="M685" s="2"/>
      <c r="N685" s="2"/>
      <c r="O685" s="2"/>
      <c r="P685" s="2"/>
      <c r="Q685" s="2"/>
    </row>
    <row r="686" spans="7:17">
      <c r="G686" s="1"/>
      <c r="H686" s="1"/>
      <c r="I686" s="1"/>
      <c r="J686" s="1"/>
      <c r="K686" s="2"/>
      <c r="L686" s="2"/>
      <c r="M686" s="2"/>
      <c r="N686" s="2"/>
      <c r="O686" s="2"/>
      <c r="P686" s="2"/>
      <c r="Q686" s="2"/>
    </row>
    <row r="687" spans="7:17">
      <c r="G687" s="1"/>
      <c r="H687" s="1"/>
      <c r="I687" s="1"/>
      <c r="J687" s="1"/>
      <c r="K687" s="2"/>
      <c r="L687" s="2"/>
      <c r="M687" s="2"/>
      <c r="N687" s="2"/>
      <c r="O687" s="2"/>
      <c r="P687" s="2"/>
      <c r="Q687" s="2"/>
    </row>
    <row r="688" spans="7:17">
      <c r="G688" s="1"/>
      <c r="H688" s="1"/>
      <c r="I688" s="1"/>
      <c r="J688" s="1"/>
      <c r="K688" s="2"/>
      <c r="L688" s="2"/>
      <c r="M688" s="2"/>
      <c r="N688" s="2"/>
      <c r="O688" s="2"/>
      <c r="P688" s="2"/>
      <c r="Q688" s="2"/>
    </row>
    <row r="689" spans="7:17">
      <c r="G689" s="1"/>
      <c r="H689" s="1"/>
      <c r="I689" s="1"/>
      <c r="J689" s="1"/>
      <c r="K689" s="2"/>
      <c r="L689" s="2"/>
      <c r="M689" s="2"/>
      <c r="N689" s="2"/>
      <c r="O689" s="2"/>
      <c r="P689" s="2"/>
      <c r="Q689" s="2"/>
    </row>
    <row r="690" spans="7:17">
      <c r="G690" s="1"/>
      <c r="H690" s="1"/>
      <c r="I690" s="1"/>
      <c r="J690" s="1"/>
      <c r="K690" s="2"/>
      <c r="L690" s="2"/>
      <c r="M690" s="2"/>
      <c r="N690" s="2"/>
      <c r="O690" s="2"/>
      <c r="P690" s="2"/>
      <c r="Q690" s="2"/>
    </row>
    <row r="691" spans="7:17">
      <c r="G691" s="1"/>
      <c r="H691" s="1"/>
      <c r="I691" s="1"/>
      <c r="J691" s="1"/>
      <c r="K691" s="2"/>
      <c r="L691" s="2"/>
      <c r="M691" s="2"/>
      <c r="N691" s="2"/>
      <c r="O691" s="2"/>
      <c r="P691" s="2"/>
      <c r="Q691" s="2"/>
    </row>
    <row r="692" spans="7:17">
      <c r="G692" s="1"/>
      <c r="H692" s="1"/>
      <c r="I692" s="1"/>
      <c r="J692" s="1"/>
      <c r="K692" s="2"/>
      <c r="L692" s="2"/>
      <c r="M692" s="2"/>
      <c r="N692" s="2"/>
      <c r="O692" s="2"/>
      <c r="P692" s="2"/>
      <c r="Q692" s="2"/>
    </row>
    <row r="693" spans="7:17">
      <c r="G693" s="1"/>
      <c r="H693" s="1"/>
      <c r="I693" s="1"/>
      <c r="J693" s="1"/>
      <c r="K693" s="2"/>
      <c r="L693" s="2"/>
      <c r="M693" s="2"/>
      <c r="N693" s="2"/>
      <c r="O693" s="2"/>
      <c r="P693" s="2"/>
      <c r="Q693" s="2"/>
    </row>
    <row r="694" spans="7:17">
      <c r="G694" s="1"/>
      <c r="H694" s="1"/>
      <c r="I694" s="1"/>
      <c r="J694" s="1"/>
      <c r="K694" s="2"/>
      <c r="L694" s="2"/>
      <c r="M694" s="2"/>
      <c r="N694" s="2"/>
      <c r="O694" s="2"/>
      <c r="P694" s="2"/>
      <c r="Q694" s="2"/>
    </row>
    <row r="695" spans="7:17">
      <c r="G695" s="1"/>
      <c r="H695" s="1"/>
      <c r="I695" s="1"/>
      <c r="J695" s="1"/>
      <c r="K695" s="2"/>
      <c r="L695" s="2"/>
      <c r="M695" s="2"/>
      <c r="N695" s="2"/>
      <c r="O695" s="2"/>
      <c r="P695" s="2"/>
      <c r="Q695" s="2"/>
    </row>
    <row r="696" spans="7:17">
      <c r="G696" s="1"/>
      <c r="H696" s="1"/>
      <c r="I696" s="1"/>
      <c r="J696" s="1"/>
      <c r="K696" s="2"/>
      <c r="L696" s="2"/>
      <c r="M696" s="2"/>
      <c r="N696" s="2"/>
      <c r="O696" s="2"/>
      <c r="P696" s="2"/>
      <c r="Q696" s="2"/>
    </row>
    <row r="697" spans="7:17">
      <c r="G697" s="1"/>
      <c r="H697" s="1"/>
      <c r="I697" s="1"/>
      <c r="J697" s="1"/>
      <c r="K697" s="2"/>
      <c r="L697" s="2"/>
      <c r="M697" s="2"/>
      <c r="N697" s="2"/>
      <c r="O697" s="2"/>
      <c r="P697" s="2"/>
      <c r="Q697" s="2"/>
    </row>
    <row r="698" spans="7:17">
      <c r="G698" s="1"/>
      <c r="H698" s="1"/>
      <c r="I698" s="1"/>
      <c r="J698" s="1"/>
      <c r="K698" s="2"/>
      <c r="L698" s="2"/>
      <c r="M698" s="2"/>
      <c r="N698" s="2"/>
      <c r="O698" s="2"/>
      <c r="P698" s="2"/>
      <c r="Q698" s="2"/>
    </row>
    <row r="699" spans="7:17">
      <c r="G699" s="1"/>
      <c r="H699" s="1"/>
      <c r="I699" s="1"/>
      <c r="J699" s="1"/>
      <c r="K699" s="2"/>
      <c r="L699" s="2"/>
      <c r="M699" s="2"/>
      <c r="N699" s="2"/>
      <c r="O699" s="2"/>
      <c r="P699" s="2"/>
      <c r="Q699" s="2"/>
    </row>
    <row r="700" spans="7:17">
      <c r="G700" s="1"/>
      <c r="H700" s="1"/>
      <c r="I700" s="1"/>
      <c r="J700" s="1"/>
      <c r="K700" s="2"/>
      <c r="L700" s="2"/>
      <c r="M700" s="2"/>
      <c r="N700" s="2"/>
      <c r="O700" s="2"/>
      <c r="P700" s="2"/>
      <c r="Q700" s="2"/>
    </row>
    <row r="701" spans="7:17">
      <c r="G701" s="1"/>
      <c r="H701" s="1"/>
      <c r="I701" s="1"/>
      <c r="J701" s="1"/>
      <c r="K701" s="2"/>
      <c r="L701" s="2"/>
      <c r="M701" s="2"/>
      <c r="N701" s="2"/>
      <c r="O701" s="2"/>
      <c r="P701" s="2"/>
      <c r="Q701" s="2"/>
    </row>
    <row r="702" spans="7:17">
      <c r="G702" s="1"/>
      <c r="H702" s="1"/>
      <c r="I702" s="1"/>
      <c r="J702" s="1"/>
      <c r="K702" s="2"/>
      <c r="L702" s="2"/>
      <c r="M702" s="2"/>
      <c r="N702" s="2"/>
      <c r="O702" s="2"/>
      <c r="P702" s="2"/>
      <c r="Q702" s="2"/>
    </row>
    <row r="703" spans="7:17">
      <c r="G703" s="1"/>
      <c r="H703" s="1"/>
      <c r="I703" s="1"/>
      <c r="J703" s="1"/>
      <c r="K703" s="2"/>
      <c r="L703" s="2"/>
      <c r="M703" s="2"/>
      <c r="N703" s="2"/>
      <c r="O703" s="2"/>
      <c r="P703" s="2"/>
      <c r="Q703" s="2"/>
    </row>
    <row r="704" spans="7:17">
      <c r="G704" s="1"/>
      <c r="H704" s="1"/>
      <c r="I704" s="1"/>
      <c r="J704" s="1"/>
      <c r="K704" s="2"/>
      <c r="L704" s="2"/>
      <c r="M704" s="2"/>
      <c r="N704" s="2"/>
      <c r="O704" s="2"/>
      <c r="P704" s="2"/>
      <c r="Q704" s="2"/>
    </row>
    <row r="705" spans="7:17">
      <c r="G705" s="1"/>
      <c r="H705" s="1"/>
      <c r="I705" s="1"/>
      <c r="J705" s="1"/>
      <c r="K705" s="2"/>
      <c r="L705" s="2"/>
      <c r="M705" s="2"/>
      <c r="N705" s="2"/>
      <c r="O705" s="2"/>
      <c r="P705" s="2"/>
      <c r="Q705" s="2"/>
    </row>
    <row r="706" spans="7:17">
      <c r="G706" s="1"/>
      <c r="H706" s="1"/>
      <c r="I706" s="1"/>
      <c r="J706" s="1"/>
      <c r="K706" s="2"/>
      <c r="L706" s="2"/>
      <c r="M706" s="2"/>
      <c r="N706" s="2"/>
      <c r="O706" s="2"/>
      <c r="P706" s="2"/>
      <c r="Q706" s="2"/>
    </row>
    <row r="707" spans="7:17">
      <c r="G707" s="1"/>
      <c r="H707" s="1"/>
      <c r="I707" s="1"/>
      <c r="J707" s="1"/>
      <c r="K707" s="2"/>
      <c r="L707" s="2"/>
      <c r="M707" s="2"/>
      <c r="N707" s="2"/>
      <c r="O707" s="2"/>
      <c r="P707" s="2"/>
      <c r="Q707" s="2"/>
    </row>
    <row r="708" spans="7:17">
      <c r="G708" s="1"/>
      <c r="H708" s="1"/>
      <c r="I708" s="1"/>
      <c r="J708" s="1"/>
      <c r="K708" s="2"/>
      <c r="L708" s="2"/>
      <c r="M708" s="2"/>
      <c r="N708" s="2"/>
      <c r="O708" s="2"/>
      <c r="P708" s="2"/>
      <c r="Q708" s="2"/>
    </row>
    <row r="709" spans="7:17">
      <c r="G709" s="1"/>
      <c r="H709" s="1"/>
      <c r="I709" s="1"/>
      <c r="J709" s="1"/>
      <c r="K709" s="2"/>
      <c r="L709" s="2"/>
      <c r="M709" s="2"/>
      <c r="N709" s="2"/>
      <c r="O709" s="2"/>
      <c r="P709" s="2"/>
      <c r="Q709" s="2"/>
    </row>
    <row r="710" spans="7:17">
      <c r="G710" s="1"/>
      <c r="H710" s="1"/>
      <c r="I710" s="1"/>
      <c r="J710" s="1"/>
      <c r="K710" s="2"/>
      <c r="L710" s="2"/>
      <c r="M710" s="2"/>
      <c r="N710" s="2"/>
      <c r="O710" s="2"/>
      <c r="P710" s="2"/>
      <c r="Q710" s="2"/>
    </row>
    <row r="711" spans="7:17">
      <c r="G711" s="1"/>
      <c r="H711" s="1"/>
      <c r="I711" s="1"/>
      <c r="J711" s="1"/>
      <c r="K711" s="2"/>
      <c r="L711" s="2"/>
      <c r="M711" s="2"/>
      <c r="N711" s="2"/>
      <c r="O711" s="2"/>
      <c r="P711" s="2"/>
      <c r="Q711" s="2"/>
    </row>
    <row r="712" spans="7:17">
      <c r="G712" s="1"/>
      <c r="H712" s="1"/>
      <c r="I712" s="1"/>
      <c r="J712" s="1"/>
      <c r="K712" s="2"/>
      <c r="L712" s="2"/>
      <c r="M712" s="2"/>
      <c r="N712" s="2"/>
      <c r="O712" s="2"/>
      <c r="P712" s="2"/>
      <c r="Q712" s="2"/>
    </row>
    <row r="713" spans="7:17">
      <c r="G713" s="1"/>
      <c r="H713" s="1"/>
      <c r="I713" s="1"/>
      <c r="J713" s="1"/>
      <c r="K713" s="2"/>
      <c r="L713" s="2"/>
      <c r="M713" s="2"/>
      <c r="N713" s="2"/>
      <c r="O713" s="2"/>
      <c r="P713" s="2"/>
      <c r="Q713" s="2"/>
    </row>
    <row r="714" spans="7:17">
      <c r="G714" s="1"/>
      <c r="H714" s="1"/>
      <c r="I714" s="1"/>
      <c r="J714" s="1"/>
      <c r="K714" s="2"/>
      <c r="L714" s="2"/>
      <c r="M714" s="2"/>
      <c r="N714" s="2"/>
      <c r="O714" s="2"/>
      <c r="P714" s="2"/>
      <c r="Q714" s="2"/>
    </row>
    <row r="715" spans="7:17">
      <c r="G715" s="1"/>
      <c r="H715" s="1"/>
      <c r="I715" s="1"/>
      <c r="J715" s="1"/>
      <c r="K715" s="2"/>
      <c r="L715" s="2"/>
      <c r="M715" s="2"/>
      <c r="N715" s="2"/>
      <c r="O715" s="2"/>
      <c r="P715" s="2"/>
      <c r="Q715" s="2"/>
    </row>
    <row r="716" spans="7:17">
      <c r="G716" s="1"/>
      <c r="H716" s="1"/>
      <c r="I716" s="1"/>
      <c r="J716" s="1"/>
      <c r="K716" s="2"/>
      <c r="L716" s="2"/>
      <c r="M716" s="2"/>
      <c r="N716" s="2"/>
      <c r="O716" s="2"/>
      <c r="P716" s="2"/>
      <c r="Q716" s="2"/>
    </row>
    <row r="717" spans="7:17">
      <c r="G717" s="1"/>
      <c r="H717" s="1"/>
      <c r="I717" s="1"/>
      <c r="J717" s="1"/>
      <c r="K717" s="2"/>
      <c r="L717" s="2"/>
      <c r="M717" s="2"/>
      <c r="N717" s="2"/>
      <c r="O717" s="2"/>
      <c r="P717" s="2"/>
      <c r="Q717" s="2"/>
    </row>
    <row r="718" spans="7:17">
      <c r="G718" s="1"/>
      <c r="H718" s="1"/>
      <c r="I718" s="1"/>
      <c r="J718" s="1"/>
      <c r="K718" s="2"/>
      <c r="L718" s="2"/>
      <c r="M718" s="2"/>
      <c r="N718" s="2"/>
      <c r="O718" s="2"/>
      <c r="P718" s="2"/>
      <c r="Q718" s="2"/>
    </row>
    <row r="719" spans="7:17">
      <c r="G719" s="1"/>
      <c r="H719" s="1"/>
      <c r="I719" s="1"/>
      <c r="J719" s="1"/>
      <c r="K719" s="2"/>
      <c r="L719" s="2"/>
      <c r="M719" s="2"/>
      <c r="N719" s="2"/>
      <c r="O719" s="2"/>
      <c r="P719" s="2"/>
      <c r="Q719" s="2"/>
    </row>
    <row r="720" spans="7:17">
      <c r="G720" s="1"/>
      <c r="H720" s="1"/>
      <c r="I720" s="1"/>
      <c r="J720" s="1"/>
      <c r="K720" s="2"/>
      <c r="L720" s="2"/>
      <c r="M720" s="2"/>
      <c r="N720" s="2"/>
      <c r="O720" s="2"/>
      <c r="P720" s="2"/>
      <c r="Q720" s="2"/>
    </row>
    <row r="721" spans="7:17">
      <c r="G721" s="1"/>
      <c r="H721" s="1"/>
      <c r="I721" s="1"/>
      <c r="J721" s="1"/>
      <c r="K721" s="2"/>
      <c r="L721" s="2"/>
      <c r="M721" s="2"/>
      <c r="N721" s="2"/>
      <c r="O721" s="2"/>
      <c r="P721" s="2"/>
      <c r="Q721" s="2"/>
    </row>
    <row r="722" spans="7:17">
      <c r="G722" s="1"/>
      <c r="H722" s="1"/>
      <c r="I722" s="1"/>
      <c r="J722" s="1"/>
      <c r="K722" s="2"/>
      <c r="L722" s="2"/>
      <c r="M722" s="2"/>
      <c r="N722" s="2"/>
      <c r="O722" s="2"/>
      <c r="P722" s="2"/>
      <c r="Q722" s="2"/>
    </row>
    <row r="723" spans="7:17">
      <c r="G723" s="1"/>
      <c r="H723" s="1"/>
      <c r="I723" s="1"/>
      <c r="J723" s="1"/>
      <c r="K723" s="2"/>
      <c r="L723" s="2"/>
      <c r="M723" s="2"/>
      <c r="N723" s="2"/>
      <c r="O723" s="2"/>
      <c r="P723" s="2"/>
      <c r="Q723" s="2"/>
    </row>
    <row r="724" spans="7:17">
      <c r="G724" s="1"/>
      <c r="H724" s="1"/>
      <c r="I724" s="1"/>
      <c r="J724" s="1"/>
      <c r="K724" s="2"/>
      <c r="L724" s="2"/>
      <c r="M724" s="2"/>
      <c r="N724" s="2"/>
      <c r="O724" s="2"/>
      <c r="P724" s="2"/>
      <c r="Q724" s="2"/>
    </row>
    <row r="725" spans="7:17">
      <c r="G725" s="1"/>
      <c r="H725" s="1"/>
      <c r="I725" s="1"/>
      <c r="J725" s="1"/>
      <c r="K725" s="2"/>
      <c r="L725" s="2"/>
      <c r="M725" s="2"/>
      <c r="N725" s="2"/>
      <c r="O725" s="2"/>
      <c r="P725" s="2"/>
      <c r="Q725" s="2"/>
    </row>
    <row r="726" spans="7:17">
      <c r="G726" s="1"/>
      <c r="H726" s="1"/>
      <c r="I726" s="1"/>
      <c r="J726" s="1"/>
      <c r="K726" s="2"/>
      <c r="L726" s="2"/>
      <c r="M726" s="2"/>
      <c r="N726" s="2"/>
      <c r="O726" s="2"/>
      <c r="P726" s="2"/>
      <c r="Q726" s="2"/>
    </row>
    <row r="727" spans="7:17">
      <c r="G727" s="1"/>
      <c r="H727" s="1"/>
      <c r="I727" s="1"/>
      <c r="J727" s="1"/>
      <c r="K727" s="2"/>
      <c r="L727" s="2"/>
      <c r="M727" s="2"/>
      <c r="N727" s="2"/>
      <c r="O727" s="2"/>
      <c r="P727" s="2"/>
      <c r="Q727" s="2"/>
    </row>
    <row r="728" spans="7:17">
      <c r="G728" s="1"/>
      <c r="H728" s="1"/>
      <c r="I728" s="1"/>
      <c r="J728" s="1"/>
      <c r="K728" s="2"/>
      <c r="L728" s="2"/>
      <c r="M728" s="2"/>
      <c r="N728" s="2"/>
      <c r="O728" s="2"/>
      <c r="P728" s="2"/>
      <c r="Q728" s="2"/>
    </row>
    <row r="729" spans="7:17">
      <c r="G729" s="1"/>
      <c r="H729" s="1"/>
      <c r="I729" s="1"/>
      <c r="J729" s="1"/>
      <c r="K729" s="2"/>
      <c r="L729" s="2"/>
      <c r="M729" s="2"/>
      <c r="N729" s="2"/>
      <c r="O729" s="2"/>
      <c r="P729" s="2"/>
      <c r="Q729" s="2"/>
    </row>
    <row r="730" spans="7:17">
      <c r="G730" s="1"/>
      <c r="H730" s="1"/>
      <c r="I730" s="1"/>
      <c r="J730" s="1"/>
      <c r="K730" s="2"/>
      <c r="L730" s="2"/>
      <c r="M730" s="2"/>
      <c r="N730" s="2"/>
      <c r="O730" s="2"/>
      <c r="P730" s="2"/>
      <c r="Q730" s="2"/>
    </row>
    <row r="731" spans="7:17">
      <c r="G731" s="1"/>
      <c r="H731" s="1"/>
      <c r="I731" s="1"/>
      <c r="J731" s="1"/>
      <c r="K731" s="2"/>
      <c r="L731" s="2"/>
      <c r="M731" s="2"/>
      <c r="N731" s="2"/>
      <c r="O731" s="2"/>
      <c r="P731" s="2"/>
      <c r="Q731" s="2"/>
    </row>
    <row r="732" spans="7:17">
      <c r="G732" s="1"/>
      <c r="H732" s="1"/>
      <c r="I732" s="1"/>
      <c r="J732" s="1"/>
      <c r="K732" s="2"/>
      <c r="L732" s="2"/>
      <c r="M732" s="2"/>
      <c r="N732" s="2"/>
      <c r="O732" s="2"/>
      <c r="P732" s="2"/>
      <c r="Q732" s="2"/>
    </row>
    <row r="733" spans="7:17">
      <c r="G733" s="1"/>
      <c r="H733" s="1"/>
      <c r="I733" s="1"/>
      <c r="J733" s="1"/>
      <c r="K733" s="2"/>
      <c r="L733" s="2"/>
      <c r="M733" s="2"/>
      <c r="N733" s="2"/>
      <c r="O733" s="2"/>
      <c r="P733" s="2"/>
      <c r="Q733" s="2"/>
    </row>
    <row r="734" spans="7:17">
      <c r="G734" s="1"/>
      <c r="H734" s="1"/>
      <c r="I734" s="1"/>
      <c r="J734" s="1"/>
      <c r="K734" s="2"/>
      <c r="L734" s="2"/>
      <c r="M734" s="2"/>
      <c r="N734" s="2"/>
      <c r="O734" s="2"/>
      <c r="P734" s="2"/>
      <c r="Q734" s="2"/>
    </row>
    <row r="735" spans="7:17">
      <c r="G735" s="1"/>
      <c r="H735" s="1"/>
      <c r="I735" s="1"/>
      <c r="J735" s="1"/>
      <c r="K735" s="2"/>
      <c r="L735" s="2"/>
      <c r="M735" s="2"/>
      <c r="N735" s="2"/>
      <c r="O735" s="2"/>
      <c r="P735" s="2"/>
      <c r="Q735" s="2"/>
    </row>
    <row r="736" spans="7:17">
      <c r="G736" s="1"/>
      <c r="H736" s="1"/>
      <c r="I736" s="1"/>
      <c r="J736" s="1"/>
      <c r="K736" s="2"/>
      <c r="L736" s="2"/>
      <c r="M736" s="2"/>
      <c r="N736" s="2"/>
      <c r="O736" s="2"/>
      <c r="P736" s="2"/>
      <c r="Q736" s="2"/>
    </row>
    <row r="737" spans="7:17">
      <c r="G737" s="1"/>
      <c r="H737" s="1"/>
      <c r="I737" s="1"/>
      <c r="J737" s="1"/>
      <c r="K737" s="2"/>
      <c r="L737" s="2"/>
      <c r="M737" s="2"/>
      <c r="N737" s="2"/>
      <c r="O737" s="2"/>
      <c r="P737" s="2"/>
      <c r="Q737" s="2"/>
    </row>
    <row r="738" spans="7:17">
      <c r="G738" s="1"/>
      <c r="H738" s="1"/>
      <c r="I738" s="1"/>
      <c r="J738" s="1"/>
      <c r="K738" s="2"/>
      <c r="L738" s="2"/>
      <c r="M738" s="2"/>
      <c r="N738" s="2"/>
      <c r="O738" s="2"/>
      <c r="P738" s="2"/>
      <c r="Q738" s="2"/>
    </row>
    <row r="739" spans="7:17">
      <c r="G739" s="1"/>
      <c r="H739" s="1"/>
      <c r="I739" s="1"/>
      <c r="J739" s="1"/>
      <c r="K739" s="2"/>
      <c r="L739" s="2"/>
      <c r="M739" s="2"/>
      <c r="N739" s="2"/>
      <c r="O739" s="2"/>
      <c r="P739" s="2"/>
      <c r="Q739" s="2"/>
    </row>
    <row r="740" spans="7:17">
      <c r="G740" s="1"/>
      <c r="H740" s="1"/>
      <c r="I740" s="1"/>
      <c r="J740" s="1"/>
      <c r="K740" s="2"/>
      <c r="L740" s="2"/>
      <c r="M740" s="2"/>
      <c r="N740" s="2"/>
      <c r="O740" s="2"/>
      <c r="P740" s="2"/>
      <c r="Q740" s="2"/>
    </row>
    <row r="741" spans="7:17">
      <c r="G741" s="1"/>
      <c r="H741" s="1"/>
      <c r="I741" s="1"/>
      <c r="J741" s="1"/>
      <c r="K741" s="2"/>
      <c r="L741" s="2"/>
      <c r="M741" s="2"/>
      <c r="N741" s="2"/>
      <c r="O741" s="2"/>
      <c r="P741" s="2"/>
      <c r="Q741" s="2"/>
    </row>
    <row r="742" spans="7:17">
      <c r="G742" s="1"/>
      <c r="H742" s="1"/>
      <c r="I742" s="1"/>
      <c r="J742" s="1"/>
      <c r="K742" s="2"/>
      <c r="L742" s="2"/>
      <c r="M742" s="2"/>
      <c r="N742" s="2"/>
      <c r="O742" s="2"/>
      <c r="P742" s="2"/>
      <c r="Q742" s="2"/>
    </row>
    <row r="743" spans="7:17">
      <c r="G743" s="1"/>
      <c r="H743" s="1"/>
      <c r="I743" s="1"/>
      <c r="J743" s="1"/>
      <c r="K743" s="2"/>
      <c r="L743" s="2"/>
      <c r="M743" s="2"/>
      <c r="N743" s="2"/>
      <c r="O743" s="2"/>
      <c r="P743" s="2"/>
      <c r="Q743" s="2"/>
    </row>
    <row r="744" spans="7:17">
      <c r="G744" s="1"/>
      <c r="H744" s="1"/>
      <c r="I744" s="1"/>
      <c r="J744" s="1"/>
      <c r="K744" s="2"/>
      <c r="L744" s="2"/>
      <c r="M744" s="2"/>
      <c r="N744" s="2"/>
      <c r="O744" s="2"/>
      <c r="P744" s="2"/>
      <c r="Q744" s="2"/>
    </row>
    <row r="745" spans="7:17">
      <c r="G745" s="1"/>
      <c r="H745" s="1"/>
      <c r="I745" s="1"/>
      <c r="J745" s="1"/>
      <c r="K745" s="2"/>
      <c r="L745" s="2"/>
      <c r="M745" s="2"/>
      <c r="N745" s="2"/>
      <c r="O745" s="2"/>
      <c r="P745" s="2"/>
      <c r="Q745" s="2"/>
    </row>
    <row r="746" spans="7:17">
      <c r="G746" s="1"/>
      <c r="H746" s="1"/>
      <c r="I746" s="1"/>
      <c r="J746" s="1"/>
      <c r="K746" s="2"/>
      <c r="L746" s="2"/>
      <c r="M746" s="2"/>
      <c r="N746" s="2"/>
      <c r="O746" s="2"/>
      <c r="P746" s="2"/>
      <c r="Q746" s="2"/>
    </row>
    <row r="747" spans="7:17">
      <c r="G747" s="1"/>
      <c r="H747" s="1"/>
      <c r="I747" s="1"/>
      <c r="J747" s="1"/>
      <c r="K747" s="2"/>
      <c r="L747" s="2"/>
      <c r="M747" s="2"/>
      <c r="N747" s="2"/>
      <c r="O747" s="2"/>
      <c r="P747" s="2"/>
      <c r="Q747" s="2"/>
    </row>
    <row r="748" spans="7:17">
      <c r="G748" s="1"/>
      <c r="H748" s="1"/>
      <c r="I748" s="1"/>
      <c r="J748" s="1"/>
      <c r="K748" s="2"/>
      <c r="L748" s="2"/>
      <c r="M748" s="2"/>
      <c r="N748" s="2"/>
      <c r="O748" s="2"/>
      <c r="P748" s="2"/>
      <c r="Q748" s="2"/>
    </row>
    <row r="749" spans="7:17">
      <c r="G749" s="1"/>
      <c r="H749" s="1"/>
      <c r="I749" s="1"/>
      <c r="J749" s="1"/>
      <c r="K749" s="2"/>
      <c r="L749" s="2"/>
      <c r="M749" s="2"/>
      <c r="N749" s="2"/>
      <c r="O749" s="2"/>
      <c r="P749" s="2"/>
      <c r="Q749" s="2"/>
    </row>
    <row r="750" spans="7:17">
      <c r="G750" s="1"/>
      <c r="H750" s="1"/>
      <c r="I750" s="1"/>
      <c r="J750" s="1"/>
      <c r="K750" s="2"/>
      <c r="L750" s="2"/>
      <c r="M750" s="2"/>
      <c r="N750" s="2"/>
      <c r="O750" s="2"/>
      <c r="P750" s="2"/>
      <c r="Q750" s="2"/>
    </row>
    <row r="751" spans="7:17">
      <c r="G751" s="1"/>
      <c r="H751" s="1"/>
      <c r="I751" s="1"/>
      <c r="J751" s="1"/>
      <c r="K751" s="2"/>
      <c r="L751" s="2"/>
      <c r="M751" s="2"/>
      <c r="N751" s="2"/>
      <c r="O751" s="2"/>
      <c r="P751" s="2"/>
      <c r="Q751" s="2"/>
    </row>
    <row r="752" spans="7:17">
      <c r="G752" s="1"/>
      <c r="H752" s="1"/>
      <c r="I752" s="1"/>
      <c r="J752" s="1"/>
      <c r="K752" s="2"/>
      <c r="L752" s="2"/>
      <c r="M752" s="2"/>
      <c r="N752" s="2"/>
      <c r="O752" s="2"/>
      <c r="P752" s="2"/>
      <c r="Q752" s="2"/>
    </row>
    <row r="753" spans="7:17">
      <c r="G753" s="1"/>
      <c r="H753" s="1"/>
      <c r="I753" s="1"/>
      <c r="J753" s="1"/>
      <c r="K753" s="2"/>
      <c r="L753" s="2"/>
      <c r="M753" s="2"/>
      <c r="N753" s="2"/>
      <c r="O753" s="2"/>
      <c r="P753" s="2"/>
      <c r="Q753" s="2"/>
    </row>
    <row r="754" spans="7:17">
      <c r="G754" s="1"/>
      <c r="H754" s="1"/>
      <c r="I754" s="1"/>
      <c r="J754" s="1"/>
      <c r="K754" s="2"/>
      <c r="L754" s="2"/>
      <c r="M754" s="2"/>
      <c r="N754" s="2"/>
      <c r="O754" s="2"/>
      <c r="P754" s="2"/>
      <c r="Q754" s="2"/>
    </row>
    <row r="755" spans="7:17">
      <c r="G755" s="1"/>
      <c r="H755" s="1"/>
      <c r="I755" s="1"/>
      <c r="J755" s="1"/>
      <c r="K755" s="2"/>
      <c r="L755" s="2"/>
      <c r="M755" s="2"/>
      <c r="N755" s="2"/>
      <c r="O755" s="2"/>
      <c r="P755" s="2"/>
      <c r="Q755" s="2"/>
    </row>
    <row r="756" spans="7:17">
      <c r="G756" s="1"/>
      <c r="H756" s="1"/>
      <c r="I756" s="1"/>
      <c r="J756" s="1"/>
      <c r="K756" s="2"/>
      <c r="L756" s="2"/>
      <c r="M756" s="2"/>
      <c r="N756" s="2"/>
      <c r="O756" s="2"/>
      <c r="P756" s="2"/>
      <c r="Q756" s="2"/>
    </row>
    <row r="757" spans="7:17">
      <c r="G757" s="1"/>
      <c r="H757" s="1"/>
      <c r="I757" s="1"/>
      <c r="J757" s="1"/>
      <c r="K757" s="2"/>
      <c r="L757" s="2"/>
      <c r="M757" s="2"/>
      <c r="N757" s="2"/>
      <c r="O757" s="2"/>
      <c r="P757" s="2"/>
      <c r="Q757" s="2"/>
    </row>
    <row r="758" spans="7:17">
      <c r="G758" s="1"/>
      <c r="H758" s="1"/>
      <c r="I758" s="1"/>
      <c r="J758" s="1"/>
      <c r="K758" s="2"/>
      <c r="L758" s="2"/>
      <c r="M758" s="2"/>
      <c r="N758" s="2"/>
      <c r="O758" s="2"/>
      <c r="P758" s="2"/>
      <c r="Q758" s="2"/>
    </row>
    <row r="759" spans="7:17">
      <c r="G759" s="1"/>
      <c r="H759" s="1"/>
      <c r="I759" s="1"/>
      <c r="J759" s="1"/>
      <c r="K759" s="2"/>
      <c r="L759" s="2"/>
      <c r="M759" s="2"/>
      <c r="N759" s="2"/>
      <c r="O759" s="2"/>
      <c r="P759" s="2"/>
      <c r="Q759" s="2"/>
    </row>
    <row r="760" spans="7:17">
      <c r="G760" s="1"/>
      <c r="H760" s="1"/>
      <c r="I760" s="1"/>
      <c r="J760" s="1"/>
      <c r="K760" s="2"/>
      <c r="L760" s="2"/>
      <c r="M760" s="2"/>
      <c r="N760" s="2"/>
      <c r="O760" s="2"/>
      <c r="P760" s="2"/>
      <c r="Q760" s="2"/>
    </row>
    <row r="761" spans="7:17">
      <c r="G761" s="1"/>
      <c r="H761" s="1"/>
      <c r="I761" s="1"/>
      <c r="J761" s="1"/>
      <c r="K761" s="2"/>
      <c r="L761" s="2"/>
      <c r="M761" s="2"/>
      <c r="N761" s="2"/>
      <c r="O761" s="2"/>
      <c r="P761" s="2"/>
      <c r="Q761" s="2"/>
    </row>
    <row r="762" spans="7:17">
      <c r="G762" s="1"/>
      <c r="H762" s="1"/>
      <c r="I762" s="1"/>
      <c r="J762" s="1"/>
      <c r="K762" s="2"/>
      <c r="L762" s="2"/>
      <c r="M762" s="2"/>
      <c r="N762" s="2"/>
      <c r="O762" s="2"/>
      <c r="P762" s="2"/>
      <c r="Q762" s="2"/>
    </row>
    <row r="763" spans="7:17">
      <c r="G763" s="1"/>
      <c r="H763" s="1"/>
      <c r="I763" s="1"/>
      <c r="J763" s="1"/>
      <c r="K763" s="2"/>
      <c r="L763" s="2"/>
      <c r="M763" s="2"/>
      <c r="N763" s="2"/>
      <c r="O763" s="2"/>
      <c r="P763" s="2"/>
      <c r="Q763" s="2"/>
    </row>
    <row r="764" spans="7:17">
      <c r="G764" s="1"/>
      <c r="H764" s="1"/>
      <c r="I764" s="1"/>
      <c r="J764" s="1"/>
      <c r="K764" s="2"/>
      <c r="L764" s="2"/>
      <c r="M764" s="2"/>
      <c r="N764" s="2"/>
      <c r="O764" s="2"/>
      <c r="P764" s="2"/>
      <c r="Q764" s="2"/>
    </row>
    <row r="765" spans="7:17">
      <c r="G765" s="1"/>
      <c r="H765" s="1"/>
      <c r="I765" s="1"/>
      <c r="J765" s="1"/>
      <c r="K765" s="2"/>
      <c r="L765" s="2"/>
      <c r="M765" s="2"/>
      <c r="N765" s="2"/>
      <c r="O765" s="2"/>
      <c r="P765" s="2"/>
      <c r="Q765" s="2"/>
    </row>
    <row r="766" spans="7:17">
      <c r="G766" s="1"/>
      <c r="H766" s="1"/>
      <c r="I766" s="1"/>
      <c r="J766" s="1"/>
      <c r="K766" s="2"/>
      <c r="L766" s="2"/>
      <c r="M766" s="2"/>
      <c r="N766" s="2"/>
      <c r="O766" s="2"/>
      <c r="P766" s="2"/>
      <c r="Q766" s="2"/>
    </row>
    <row r="767" spans="7:17">
      <c r="G767" s="1"/>
      <c r="H767" s="1"/>
      <c r="I767" s="1"/>
      <c r="J767" s="1"/>
      <c r="K767" s="2"/>
      <c r="L767" s="2"/>
      <c r="M767" s="2"/>
      <c r="N767" s="2"/>
      <c r="O767" s="2"/>
      <c r="P767" s="2"/>
      <c r="Q767" s="2"/>
    </row>
    <row r="768" spans="7:17">
      <c r="G768" s="1"/>
      <c r="H768" s="1"/>
      <c r="I768" s="1"/>
      <c r="J768" s="1"/>
      <c r="K768" s="2"/>
      <c r="L768" s="2"/>
      <c r="M768" s="2"/>
      <c r="N768" s="2"/>
      <c r="O768" s="2"/>
      <c r="P768" s="2"/>
      <c r="Q768" s="2"/>
    </row>
    <row r="769" spans="7:17">
      <c r="G769" s="1"/>
      <c r="H769" s="1"/>
      <c r="I769" s="1"/>
      <c r="J769" s="1"/>
      <c r="K769" s="2"/>
      <c r="L769" s="2"/>
      <c r="M769" s="2"/>
      <c r="N769" s="2"/>
      <c r="O769" s="2"/>
      <c r="P769" s="2"/>
      <c r="Q769" s="2"/>
    </row>
    <row r="770" spans="7:17">
      <c r="G770" s="1"/>
      <c r="H770" s="1"/>
      <c r="I770" s="1"/>
      <c r="J770" s="1"/>
      <c r="K770" s="2"/>
      <c r="L770" s="2"/>
      <c r="M770" s="2"/>
      <c r="N770" s="2"/>
      <c r="O770" s="2"/>
      <c r="P770" s="2"/>
      <c r="Q770" s="2"/>
    </row>
    <row r="771" spans="7:17">
      <c r="G771" s="1"/>
      <c r="H771" s="1"/>
      <c r="I771" s="1"/>
      <c r="J771" s="1"/>
      <c r="K771" s="2"/>
      <c r="L771" s="2"/>
      <c r="M771" s="2"/>
      <c r="N771" s="2"/>
      <c r="O771" s="2"/>
      <c r="P771" s="2"/>
      <c r="Q771" s="2"/>
    </row>
    <row r="772" spans="7:17">
      <c r="G772" s="1"/>
      <c r="H772" s="1"/>
      <c r="I772" s="1"/>
      <c r="J772" s="1"/>
      <c r="K772" s="2"/>
      <c r="L772" s="2"/>
      <c r="M772" s="2"/>
      <c r="N772" s="2"/>
      <c r="O772" s="2"/>
      <c r="P772" s="2"/>
      <c r="Q772" s="2"/>
    </row>
    <row r="773" spans="7:17">
      <c r="G773" s="1"/>
      <c r="H773" s="1"/>
      <c r="I773" s="1"/>
      <c r="J773" s="1"/>
      <c r="K773" s="2"/>
      <c r="L773" s="2"/>
      <c r="M773" s="2"/>
      <c r="N773" s="2"/>
      <c r="O773" s="2"/>
      <c r="P773" s="2"/>
      <c r="Q773" s="2"/>
    </row>
    <row r="774" spans="7:17">
      <c r="G774" s="1"/>
      <c r="H774" s="1"/>
      <c r="I774" s="1"/>
      <c r="J774" s="1"/>
      <c r="K774" s="2"/>
      <c r="L774" s="2"/>
      <c r="M774" s="2"/>
      <c r="N774" s="2"/>
      <c r="O774" s="2"/>
      <c r="P774" s="2"/>
      <c r="Q774" s="2"/>
    </row>
    <row r="775" spans="7:17">
      <c r="G775" s="1"/>
      <c r="H775" s="1"/>
      <c r="I775" s="1"/>
      <c r="J775" s="1"/>
      <c r="K775" s="2"/>
      <c r="L775" s="2"/>
      <c r="M775" s="2"/>
      <c r="N775" s="2"/>
      <c r="O775" s="2"/>
      <c r="P775" s="2"/>
      <c r="Q775" s="2"/>
    </row>
    <row r="776" spans="7:17"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</row>
    <row r="777" spans="7:17">
      <c r="G777" s="1"/>
      <c r="H777" s="1"/>
      <c r="I777" s="1"/>
      <c r="J777" s="1"/>
      <c r="K777" s="2"/>
      <c r="L777" s="2"/>
      <c r="M777" s="2"/>
      <c r="N777" s="2"/>
      <c r="O777" s="2"/>
      <c r="P777" s="2"/>
      <c r="Q777" s="2"/>
    </row>
    <row r="778" spans="7:17">
      <c r="G778" s="1"/>
      <c r="H778" s="1"/>
      <c r="I778" s="1"/>
      <c r="J778" s="1"/>
      <c r="K778" s="2"/>
      <c r="L778" s="2"/>
      <c r="M778" s="2"/>
      <c r="N778" s="2"/>
      <c r="O778" s="2"/>
      <c r="P778" s="2"/>
      <c r="Q778" s="2"/>
    </row>
    <row r="779" spans="7:17">
      <c r="G779" s="1"/>
      <c r="H779" s="1"/>
      <c r="I779" s="1"/>
      <c r="J779" s="1"/>
      <c r="K779" s="2"/>
      <c r="L779" s="2"/>
      <c r="M779" s="2"/>
      <c r="N779" s="2"/>
      <c r="O779" s="2"/>
      <c r="P779" s="2"/>
      <c r="Q779" s="2"/>
    </row>
    <row r="780" spans="7:17">
      <c r="G780" s="1"/>
      <c r="H780" s="1"/>
      <c r="I780" s="1"/>
      <c r="J780" s="1"/>
      <c r="K780" s="2"/>
      <c r="L780" s="2"/>
      <c r="M780" s="2"/>
      <c r="N780" s="2"/>
      <c r="O780" s="2"/>
      <c r="P780" s="2"/>
      <c r="Q780" s="2"/>
    </row>
    <row r="781" spans="7:17">
      <c r="G781" s="1"/>
      <c r="H781" s="1"/>
      <c r="I781" s="1"/>
      <c r="J781" s="1"/>
      <c r="K781" s="2"/>
      <c r="L781" s="2"/>
      <c r="M781" s="2"/>
      <c r="N781" s="2"/>
      <c r="O781" s="2"/>
      <c r="P781" s="2"/>
      <c r="Q781" s="2"/>
    </row>
    <row r="782" spans="7:17">
      <c r="G782" s="1"/>
      <c r="H782" s="1"/>
      <c r="I782" s="1"/>
      <c r="J782" s="1"/>
      <c r="K782" s="2"/>
      <c r="L782" s="2"/>
      <c r="M782" s="2"/>
      <c r="N782" s="2"/>
      <c r="O782" s="2"/>
      <c r="P782" s="2"/>
      <c r="Q782" s="2"/>
    </row>
    <row r="783" spans="7:17">
      <c r="G783" s="1"/>
      <c r="H783" s="1"/>
      <c r="I783" s="1"/>
      <c r="J783" s="1"/>
      <c r="K783" s="2"/>
      <c r="L783" s="2"/>
      <c r="M783" s="2"/>
      <c r="N783" s="2"/>
      <c r="O783" s="2"/>
      <c r="P783" s="2"/>
      <c r="Q783" s="2"/>
    </row>
    <row r="784" spans="7:17">
      <c r="G784" s="1"/>
      <c r="H784" s="1"/>
      <c r="I784" s="1"/>
      <c r="J784" s="1"/>
      <c r="K784" s="2"/>
      <c r="L784" s="2"/>
      <c r="M784" s="2"/>
      <c r="N784" s="2"/>
      <c r="O784" s="2"/>
      <c r="P784" s="2"/>
      <c r="Q784" s="2"/>
    </row>
    <row r="785" spans="7:17">
      <c r="G785" s="1"/>
      <c r="H785" s="1"/>
      <c r="I785" s="1"/>
      <c r="J785" s="1"/>
      <c r="K785" s="2"/>
      <c r="L785" s="2"/>
      <c r="M785" s="2"/>
      <c r="N785" s="2"/>
      <c r="O785" s="2"/>
      <c r="P785" s="2"/>
      <c r="Q785" s="2"/>
    </row>
    <row r="786" spans="7:17">
      <c r="G786" s="1"/>
      <c r="H786" s="1"/>
      <c r="I786" s="1"/>
      <c r="J786" s="1"/>
      <c r="K786" s="2"/>
      <c r="L786" s="2"/>
      <c r="M786" s="2"/>
      <c r="N786" s="2"/>
      <c r="O786" s="2"/>
      <c r="P786" s="2"/>
      <c r="Q786" s="2"/>
    </row>
    <row r="787" spans="7:17">
      <c r="G787" s="1"/>
      <c r="H787" s="1"/>
      <c r="I787" s="1"/>
      <c r="J787" s="1"/>
      <c r="K787" s="2"/>
      <c r="L787" s="2"/>
      <c r="M787" s="2"/>
      <c r="N787" s="2"/>
      <c r="O787" s="2"/>
      <c r="P787" s="2"/>
      <c r="Q787" s="2"/>
    </row>
    <row r="788" spans="7:17">
      <c r="G788" s="1"/>
      <c r="H788" s="1"/>
      <c r="I788" s="1"/>
      <c r="J788" s="1"/>
      <c r="K788" s="2"/>
      <c r="L788" s="2"/>
      <c r="M788" s="2"/>
      <c r="N788" s="2"/>
      <c r="O788" s="2"/>
      <c r="P788" s="2"/>
      <c r="Q788" s="2"/>
    </row>
    <row r="789" spans="7:17">
      <c r="G789" s="1"/>
      <c r="H789" s="1"/>
      <c r="I789" s="1"/>
      <c r="J789" s="1"/>
      <c r="K789" s="2"/>
      <c r="L789" s="2"/>
      <c r="M789" s="2"/>
      <c r="N789" s="2"/>
      <c r="O789" s="2"/>
      <c r="P789" s="2"/>
      <c r="Q789" s="2"/>
    </row>
    <row r="790" spans="7:17">
      <c r="G790" s="1"/>
      <c r="H790" s="1"/>
      <c r="I790" s="1"/>
      <c r="J790" s="1"/>
      <c r="K790" s="2"/>
      <c r="L790" s="2"/>
      <c r="M790" s="2"/>
      <c r="N790" s="2"/>
      <c r="O790" s="2"/>
      <c r="P790" s="2"/>
      <c r="Q790" s="2"/>
    </row>
    <row r="791" spans="7:17">
      <c r="G791" s="1"/>
      <c r="H791" s="1"/>
      <c r="I791" s="1"/>
      <c r="J791" s="1"/>
      <c r="K791" s="2"/>
      <c r="L791" s="2"/>
      <c r="M791" s="2"/>
      <c r="N791" s="2"/>
      <c r="O791" s="2"/>
      <c r="P791" s="2"/>
      <c r="Q791" s="2"/>
    </row>
    <row r="792" spans="7:17">
      <c r="G792" s="1"/>
      <c r="H792" s="1"/>
      <c r="I792" s="1"/>
      <c r="J792" s="1"/>
      <c r="K792" s="2"/>
      <c r="L792" s="2"/>
      <c r="M792" s="2"/>
      <c r="N792" s="2"/>
      <c r="O792" s="2"/>
      <c r="P792" s="2"/>
      <c r="Q792" s="2"/>
    </row>
    <row r="793" spans="7:17">
      <c r="G793" s="1"/>
      <c r="H793" s="1"/>
      <c r="I793" s="1"/>
      <c r="J793" s="1"/>
      <c r="K793" s="2"/>
      <c r="L793" s="2"/>
      <c r="M793" s="2"/>
      <c r="N793" s="2"/>
      <c r="O793" s="2"/>
      <c r="P793" s="2"/>
      <c r="Q793" s="2"/>
    </row>
    <row r="794" spans="7:17">
      <c r="G794" s="1"/>
      <c r="H794" s="1"/>
      <c r="I794" s="1"/>
      <c r="J794" s="1"/>
      <c r="K794" s="2"/>
      <c r="L794" s="2"/>
      <c r="M794" s="2"/>
      <c r="N794" s="2"/>
      <c r="O794" s="2"/>
      <c r="P794" s="2"/>
      <c r="Q794" s="2"/>
    </row>
    <row r="795" spans="7:17">
      <c r="G795" s="1"/>
      <c r="H795" s="1"/>
      <c r="I795" s="1"/>
      <c r="J795" s="1"/>
      <c r="K795" s="2"/>
      <c r="L795" s="2"/>
      <c r="M795" s="2"/>
      <c r="N795" s="2"/>
      <c r="O795" s="2"/>
      <c r="P795" s="2"/>
      <c r="Q795" s="2"/>
    </row>
    <row r="796" spans="7:17">
      <c r="G796" s="1"/>
      <c r="H796" s="1"/>
      <c r="I796" s="1"/>
      <c r="J796" s="1"/>
      <c r="K796" s="2"/>
      <c r="L796" s="2"/>
      <c r="M796" s="2"/>
      <c r="N796" s="2"/>
      <c r="O796" s="2"/>
      <c r="P796" s="2"/>
      <c r="Q796" s="2"/>
    </row>
    <row r="797" spans="7:17">
      <c r="G797" s="1"/>
      <c r="H797" s="1"/>
      <c r="I797" s="1"/>
      <c r="J797" s="1"/>
      <c r="K797" s="2"/>
      <c r="L797" s="2"/>
      <c r="M797" s="2"/>
      <c r="N797" s="2"/>
      <c r="O797" s="2"/>
      <c r="P797" s="2"/>
      <c r="Q797" s="2"/>
    </row>
    <row r="798" spans="7:17">
      <c r="G798" s="1"/>
      <c r="H798" s="1"/>
      <c r="I798" s="1"/>
      <c r="J798" s="1"/>
      <c r="K798" s="2"/>
      <c r="L798" s="2"/>
      <c r="M798" s="2"/>
      <c r="N798" s="2"/>
      <c r="O798" s="2"/>
      <c r="P798" s="2"/>
      <c r="Q798" s="2"/>
    </row>
    <row r="799" spans="7:17">
      <c r="G799" s="1"/>
      <c r="H799" s="1"/>
      <c r="I799" s="1"/>
      <c r="J799" s="1"/>
      <c r="K799" s="2"/>
      <c r="L799" s="2"/>
      <c r="M799" s="2"/>
      <c r="N799" s="2"/>
      <c r="O799" s="2"/>
      <c r="P799" s="2"/>
      <c r="Q799" s="2"/>
    </row>
    <row r="800" spans="7:17"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</row>
    <row r="801" spans="7:17">
      <c r="G801" s="1"/>
      <c r="H801" s="1"/>
      <c r="I801" s="1"/>
      <c r="J801" s="1"/>
      <c r="K801" s="2"/>
      <c r="L801" s="2"/>
      <c r="M801" s="2"/>
      <c r="N801" s="2"/>
      <c r="O801" s="2"/>
      <c r="P801" s="2"/>
      <c r="Q801" s="2"/>
    </row>
    <row r="802" spans="7:17">
      <c r="G802" s="1"/>
      <c r="H802" s="1"/>
      <c r="I802" s="1"/>
      <c r="J802" s="1"/>
      <c r="K802" s="2"/>
      <c r="L802" s="2"/>
      <c r="M802" s="2"/>
      <c r="N802" s="2"/>
      <c r="O802" s="2"/>
      <c r="P802" s="2"/>
      <c r="Q802" s="2"/>
    </row>
    <row r="803" spans="7:17">
      <c r="G803" s="1"/>
      <c r="H803" s="1"/>
      <c r="I803" s="1"/>
      <c r="J803" s="1"/>
      <c r="K803" s="2"/>
      <c r="L803" s="2"/>
      <c r="M803" s="2"/>
      <c r="N803" s="2"/>
      <c r="O803" s="2"/>
      <c r="P803" s="2"/>
      <c r="Q803" s="2"/>
    </row>
    <row r="804" spans="7:17">
      <c r="G804" s="1"/>
      <c r="H804" s="1"/>
      <c r="I804" s="1"/>
      <c r="J804" s="1"/>
      <c r="K804" s="2"/>
      <c r="L804" s="2"/>
      <c r="M804" s="2"/>
      <c r="N804" s="2"/>
      <c r="O804" s="2"/>
      <c r="P804" s="2"/>
      <c r="Q804" s="2"/>
    </row>
    <row r="805" spans="7:17">
      <c r="G805" s="1"/>
      <c r="H805" s="1"/>
      <c r="I805" s="1"/>
      <c r="J805" s="1"/>
      <c r="K805" s="2"/>
      <c r="L805" s="2"/>
      <c r="M805" s="2"/>
      <c r="N805" s="2"/>
      <c r="O805" s="2"/>
      <c r="P805" s="2"/>
      <c r="Q805" s="2"/>
    </row>
    <row r="806" spans="7:17">
      <c r="G806" s="1"/>
      <c r="H806" s="1"/>
      <c r="I806" s="1"/>
      <c r="J806" s="1"/>
      <c r="K806" s="2"/>
      <c r="L806" s="2"/>
      <c r="M806" s="2"/>
      <c r="N806" s="2"/>
      <c r="O806" s="2"/>
      <c r="P806" s="2"/>
      <c r="Q806" s="2"/>
    </row>
    <row r="807" spans="7:17">
      <c r="G807" s="1"/>
      <c r="H807" s="1"/>
      <c r="I807" s="1"/>
      <c r="J807" s="1"/>
      <c r="K807" s="2"/>
      <c r="L807" s="2"/>
      <c r="M807" s="2"/>
      <c r="N807" s="2"/>
      <c r="O807" s="2"/>
      <c r="P807" s="2"/>
      <c r="Q807" s="2"/>
    </row>
    <row r="808" spans="7:17">
      <c r="G808" s="1"/>
      <c r="H808" s="1"/>
      <c r="I808" s="1"/>
      <c r="J808" s="1"/>
      <c r="K808" s="2"/>
      <c r="L808" s="2"/>
      <c r="M808" s="2"/>
      <c r="N808" s="2"/>
      <c r="O808" s="2"/>
      <c r="P808" s="2"/>
      <c r="Q808" s="2"/>
    </row>
    <row r="809" spans="7:17">
      <c r="G809" s="1"/>
      <c r="H809" s="1"/>
      <c r="I809" s="1"/>
      <c r="J809" s="1"/>
      <c r="K809" s="2"/>
      <c r="L809" s="2"/>
      <c r="M809" s="2"/>
      <c r="N809" s="2"/>
      <c r="O809" s="2"/>
      <c r="P809" s="2"/>
      <c r="Q809" s="2"/>
    </row>
    <row r="810" spans="7:17">
      <c r="G810" s="1"/>
      <c r="H810" s="1"/>
      <c r="I810" s="1"/>
      <c r="J810" s="1"/>
      <c r="K810" s="2"/>
      <c r="L810" s="2"/>
      <c r="M810" s="2"/>
      <c r="N810" s="2"/>
      <c r="O810" s="2"/>
      <c r="P810" s="2"/>
      <c r="Q810" s="2"/>
    </row>
    <row r="811" spans="7:17">
      <c r="G811" s="1"/>
      <c r="H811" s="1"/>
      <c r="I811" s="1"/>
      <c r="J811" s="1"/>
      <c r="K811" s="2"/>
      <c r="L811" s="2"/>
      <c r="M811" s="2"/>
      <c r="N811" s="2"/>
      <c r="O811" s="2"/>
      <c r="P811" s="2"/>
      <c r="Q811" s="2"/>
    </row>
    <row r="812" spans="7:17">
      <c r="G812" s="1"/>
      <c r="H812" s="1"/>
      <c r="I812" s="1"/>
      <c r="J812" s="1"/>
      <c r="K812" s="2"/>
      <c r="L812" s="2"/>
      <c r="M812" s="2"/>
      <c r="N812" s="2"/>
      <c r="O812" s="2"/>
      <c r="P812" s="2"/>
      <c r="Q812" s="2"/>
    </row>
    <row r="813" spans="7:17">
      <c r="G813" s="1"/>
      <c r="H813" s="1"/>
      <c r="I813" s="1"/>
      <c r="J813" s="1"/>
      <c r="K813" s="2"/>
      <c r="L813" s="2"/>
      <c r="M813" s="2"/>
      <c r="N813" s="2"/>
      <c r="O813" s="2"/>
      <c r="P813" s="2"/>
      <c r="Q813" s="2"/>
    </row>
    <row r="814" spans="7:17">
      <c r="G814" s="1"/>
      <c r="H814" s="1"/>
      <c r="I814" s="1"/>
      <c r="J814" s="1"/>
      <c r="K814" s="2"/>
      <c r="L814" s="2"/>
      <c r="M814" s="2"/>
      <c r="N814" s="2"/>
      <c r="O814" s="2"/>
      <c r="P814" s="2"/>
      <c r="Q814" s="2"/>
    </row>
    <row r="815" spans="7:17">
      <c r="G815" s="1"/>
      <c r="H815" s="1"/>
      <c r="I815" s="1"/>
      <c r="J815" s="1"/>
      <c r="K815" s="2"/>
      <c r="L815" s="2"/>
      <c r="M815" s="2"/>
      <c r="N815" s="2"/>
      <c r="O815" s="2"/>
      <c r="P815" s="2"/>
      <c r="Q815" s="2"/>
    </row>
    <row r="816" spans="7:17">
      <c r="G816" s="1"/>
      <c r="H816" s="1"/>
      <c r="I816" s="1"/>
      <c r="J816" s="1"/>
      <c r="K816" s="2"/>
      <c r="L816" s="2"/>
      <c r="M816" s="2"/>
      <c r="N816" s="2"/>
      <c r="O816" s="2"/>
      <c r="P816" s="2"/>
      <c r="Q816" s="2"/>
    </row>
    <row r="817" spans="7:17">
      <c r="G817" s="1"/>
      <c r="H817" s="1"/>
      <c r="I817" s="1"/>
      <c r="J817" s="1"/>
      <c r="K817" s="2"/>
      <c r="L817" s="2"/>
      <c r="M817" s="2"/>
      <c r="N817" s="2"/>
      <c r="O817" s="2"/>
      <c r="P817" s="2"/>
      <c r="Q817" s="2"/>
    </row>
    <row r="818" spans="7:17">
      <c r="G818" s="1"/>
      <c r="H818" s="1"/>
      <c r="I818" s="1"/>
      <c r="J818" s="1"/>
      <c r="K818" s="2"/>
      <c r="L818" s="2"/>
      <c r="M818" s="2"/>
      <c r="N818" s="2"/>
      <c r="O818" s="2"/>
      <c r="P818" s="2"/>
      <c r="Q818" s="2"/>
    </row>
    <row r="819" spans="7:17">
      <c r="G819" s="1"/>
      <c r="H819" s="1"/>
      <c r="I819" s="1"/>
      <c r="J819" s="1"/>
      <c r="K819" s="2"/>
      <c r="L819" s="2"/>
      <c r="M819" s="2"/>
      <c r="N819" s="2"/>
      <c r="O819" s="2"/>
      <c r="P819" s="2"/>
      <c r="Q819" s="2"/>
    </row>
    <row r="820" spans="7:17">
      <c r="G820" s="1"/>
      <c r="H820" s="1"/>
      <c r="I820" s="1"/>
      <c r="J820" s="1"/>
      <c r="K820" s="2"/>
      <c r="L820" s="2"/>
      <c r="M820" s="2"/>
      <c r="N820" s="2"/>
      <c r="O820" s="2"/>
      <c r="P820" s="2"/>
      <c r="Q820" s="2"/>
    </row>
    <row r="821" spans="7:17">
      <c r="G821" s="1"/>
      <c r="H821" s="1"/>
      <c r="I821" s="1"/>
      <c r="J821" s="1"/>
      <c r="K821" s="2"/>
      <c r="L821" s="2"/>
      <c r="M821" s="2"/>
      <c r="N821" s="2"/>
      <c r="O821" s="2"/>
      <c r="P821" s="2"/>
      <c r="Q821" s="2"/>
    </row>
    <row r="822" spans="7:17">
      <c r="G822" s="1"/>
      <c r="H822" s="1"/>
      <c r="I822" s="1"/>
      <c r="J822" s="1"/>
      <c r="K822" s="2"/>
      <c r="L822" s="2"/>
      <c r="M822" s="2"/>
      <c r="N822" s="2"/>
      <c r="O822" s="2"/>
      <c r="P822" s="2"/>
      <c r="Q822" s="2"/>
    </row>
    <row r="823" spans="7:17">
      <c r="G823" s="1"/>
      <c r="H823" s="1"/>
      <c r="I823" s="1"/>
      <c r="J823" s="1"/>
      <c r="K823" s="2"/>
      <c r="L823" s="2"/>
      <c r="M823" s="2"/>
      <c r="N823" s="2"/>
      <c r="O823" s="2"/>
      <c r="P823" s="2"/>
      <c r="Q823" s="2"/>
    </row>
    <row r="824" spans="7:17">
      <c r="G824" s="1"/>
      <c r="H824" s="1"/>
      <c r="I824" s="1"/>
      <c r="J824" s="1"/>
      <c r="K824" s="2"/>
      <c r="L824" s="2"/>
      <c r="M824" s="2"/>
      <c r="N824" s="2"/>
      <c r="O824" s="2"/>
      <c r="P824" s="2"/>
      <c r="Q824" s="2"/>
    </row>
    <row r="825" spans="7:17">
      <c r="G825" s="1"/>
      <c r="H825" s="1"/>
      <c r="I825" s="1"/>
      <c r="J825" s="1"/>
      <c r="K825" s="2"/>
      <c r="L825" s="2"/>
      <c r="M825" s="2"/>
      <c r="N825" s="2"/>
      <c r="O825" s="2"/>
      <c r="P825" s="2"/>
      <c r="Q825" s="2"/>
    </row>
    <row r="826" spans="7:17">
      <c r="G826" s="1"/>
      <c r="H826" s="1"/>
      <c r="I826" s="1"/>
      <c r="J826" s="1"/>
      <c r="K826" s="2"/>
      <c r="L826" s="2"/>
      <c r="M826" s="2"/>
      <c r="N826" s="2"/>
      <c r="O826" s="2"/>
      <c r="P826" s="2"/>
      <c r="Q826" s="2"/>
    </row>
    <row r="827" spans="7:17">
      <c r="G827" s="1"/>
      <c r="H827" s="1"/>
      <c r="I827" s="1"/>
      <c r="J827" s="1"/>
      <c r="K827" s="2"/>
      <c r="L827" s="2"/>
      <c r="M827" s="2"/>
      <c r="N827" s="2"/>
      <c r="O827" s="2"/>
      <c r="P827" s="2"/>
      <c r="Q827" s="2"/>
    </row>
    <row r="828" spans="7:17">
      <c r="G828" s="1"/>
      <c r="H828" s="1"/>
      <c r="I828" s="1"/>
      <c r="J828" s="1"/>
      <c r="K828" s="2"/>
      <c r="L828" s="2"/>
      <c r="M828" s="2"/>
      <c r="N828" s="2"/>
      <c r="O828" s="2"/>
      <c r="P828" s="2"/>
      <c r="Q828" s="2"/>
    </row>
    <row r="829" spans="7:17">
      <c r="G829" s="1"/>
      <c r="H829" s="1"/>
      <c r="I829" s="1"/>
      <c r="J829" s="1"/>
      <c r="K829" s="2"/>
      <c r="L829" s="2"/>
      <c r="M829" s="2"/>
      <c r="N829" s="2"/>
      <c r="O829" s="2"/>
      <c r="P829" s="2"/>
      <c r="Q829" s="2"/>
    </row>
    <row r="830" spans="7:17">
      <c r="G830" s="1"/>
      <c r="H830" s="1"/>
      <c r="I830" s="1"/>
      <c r="J830" s="1"/>
      <c r="K830" s="2"/>
      <c r="L830" s="2"/>
      <c r="M830" s="2"/>
      <c r="N830" s="2"/>
      <c r="O830" s="2"/>
      <c r="P830" s="2"/>
      <c r="Q830" s="2"/>
    </row>
    <row r="831" spans="7:17">
      <c r="G831" s="1"/>
      <c r="H831" s="1"/>
      <c r="I831" s="1"/>
      <c r="J831" s="1"/>
      <c r="K831" s="2"/>
      <c r="L831" s="2"/>
      <c r="M831" s="2"/>
      <c r="N831" s="2"/>
      <c r="O831" s="2"/>
      <c r="P831" s="2"/>
      <c r="Q831" s="2"/>
    </row>
    <row r="832" spans="7:17">
      <c r="G832" s="1"/>
      <c r="H832" s="1"/>
      <c r="I832" s="1"/>
      <c r="J832" s="1"/>
      <c r="K832" s="2"/>
      <c r="L832" s="2"/>
      <c r="M832" s="2"/>
      <c r="N832" s="2"/>
      <c r="O832" s="2"/>
      <c r="P832" s="2"/>
      <c r="Q832" s="2"/>
    </row>
    <row r="833" spans="7:17">
      <c r="G833" s="1"/>
      <c r="H833" s="1"/>
      <c r="I833" s="1"/>
      <c r="J833" s="1"/>
      <c r="K833" s="2"/>
      <c r="L833" s="2"/>
      <c r="M833" s="2"/>
      <c r="N833" s="2"/>
      <c r="O833" s="2"/>
      <c r="P833" s="2"/>
      <c r="Q833" s="2"/>
    </row>
    <row r="834" spans="7:17">
      <c r="G834" s="1"/>
      <c r="H834" s="1"/>
      <c r="I834" s="1"/>
      <c r="J834" s="1"/>
      <c r="K834" s="2"/>
      <c r="L834" s="2"/>
      <c r="M834" s="2"/>
      <c r="N834" s="2"/>
      <c r="O834" s="2"/>
      <c r="P834" s="2"/>
      <c r="Q834" s="2"/>
    </row>
    <row r="835" spans="7:17">
      <c r="G835" s="1"/>
      <c r="H835" s="1"/>
      <c r="I835" s="1"/>
      <c r="J835" s="1"/>
      <c r="K835" s="2"/>
      <c r="L835" s="2"/>
      <c r="M835" s="2"/>
      <c r="N835" s="2"/>
      <c r="O835" s="2"/>
      <c r="P835" s="2"/>
      <c r="Q835" s="2"/>
    </row>
    <row r="836" spans="7:17">
      <c r="G836" s="1"/>
      <c r="H836" s="1"/>
      <c r="I836" s="1"/>
      <c r="J836" s="1"/>
      <c r="K836" s="2"/>
      <c r="L836" s="2"/>
      <c r="M836" s="2"/>
      <c r="N836" s="2"/>
      <c r="O836" s="2"/>
      <c r="P836" s="2"/>
      <c r="Q836" s="2"/>
    </row>
    <row r="837" spans="7:17">
      <c r="G837" s="1"/>
      <c r="H837" s="1"/>
      <c r="I837" s="1"/>
      <c r="J837" s="1"/>
      <c r="K837" s="2"/>
      <c r="L837" s="2"/>
      <c r="M837" s="2"/>
      <c r="N837" s="2"/>
      <c r="O837" s="2"/>
      <c r="P837" s="2"/>
      <c r="Q837" s="2"/>
    </row>
    <row r="838" spans="7:17">
      <c r="G838" s="1"/>
      <c r="H838" s="1"/>
      <c r="I838" s="1"/>
      <c r="J838" s="1"/>
      <c r="K838" s="2"/>
      <c r="L838" s="2"/>
      <c r="M838" s="2"/>
      <c r="N838" s="2"/>
      <c r="O838" s="2"/>
      <c r="P838" s="2"/>
      <c r="Q838" s="2"/>
    </row>
    <row r="839" spans="7:17">
      <c r="G839" s="1"/>
      <c r="H839" s="1"/>
      <c r="I839" s="1"/>
      <c r="J839" s="1"/>
      <c r="K839" s="2"/>
      <c r="L839" s="2"/>
      <c r="M839" s="2"/>
      <c r="N839" s="2"/>
      <c r="O839" s="2"/>
      <c r="P839" s="2"/>
      <c r="Q839" s="2"/>
    </row>
    <row r="840" spans="7:17">
      <c r="G840" s="1"/>
      <c r="H840" s="1"/>
      <c r="I840" s="1"/>
      <c r="J840" s="1"/>
      <c r="K840" s="2"/>
      <c r="L840" s="2"/>
      <c r="M840" s="2"/>
      <c r="N840" s="2"/>
      <c r="O840" s="2"/>
      <c r="P840" s="2"/>
      <c r="Q840" s="2"/>
    </row>
    <row r="841" spans="7:17">
      <c r="G841" s="1"/>
      <c r="H841" s="1"/>
      <c r="I841" s="1"/>
      <c r="J841" s="1"/>
      <c r="K841" s="2"/>
      <c r="L841" s="2"/>
      <c r="M841" s="2"/>
      <c r="N841" s="2"/>
      <c r="O841" s="2"/>
      <c r="P841" s="2"/>
      <c r="Q841" s="2"/>
    </row>
    <row r="842" spans="7:17">
      <c r="G842" s="1"/>
      <c r="H842" s="1"/>
      <c r="I842" s="1"/>
      <c r="J842" s="1"/>
      <c r="K842" s="2"/>
      <c r="L842" s="2"/>
      <c r="M842" s="2"/>
      <c r="N842" s="2"/>
      <c r="O842" s="2"/>
      <c r="P842" s="2"/>
      <c r="Q842" s="2"/>
    </row>
    <row r="843" spans="7:17">
      <c r="G843" s="1"/>
      <c r="H843" s="1"/>
      <c r="I843" s="1"/>
      <c r="J843" s="1"/>
      <c r="K843" s="2"/>
      <c r="L843" s="2"/>
      <c r="M843" s="2"/>
      <c r="N843" s="2"/>
      <c r="O843" s="2"/>
      <c r="P843" s="2"/>
      <c r="Q843" s="2"/>
    </row>
    <row r="844" spans="7:17">
      <c r="G844" s="1"/>
      <c r="H844" s="1"/>
      <c r="I844" s="1"/>
      <c r="J844" s="1"/>
      <c r="K844" s="2"/>
      <c r="L844" s="2"/>
      <c r="M844" s="2"/>
      <c r="N844" s="2"/>
      <c r="O844" s="2"/>
      <c r="P844" s="2"/>
      <c r="Q844" s="2"/>
    </row>
    <row r="845" spans="7:17">
      <c r="G845" s="1"/>
      <c r="H845" s="1"/>
      <c r="I845" s="1"/>
      <c r="J845" s="1"/>
      <c r="K845" s="2"/>
      <c r="L845" s="2"/>
      <c r="M845" s="2"/>
      <c r="N845" s="2"/>
      <c r="O845" s="2"/>
      <c r="P845" s="2"/>
      <c r="Q845" s="2"/>
    </row>
    <row r="846" spans="7:17">
      <c r="G846" s="1"/>
      <c r="H846" s="1"/>
      <c r="I846" s="1"/>
      <c r="J846" s="1"/>
      <c r="K846" s="2"/>
      <c r="L846" s="2"/>
      <c r="M846" s="2"/>
      <c r="N846" s="2"/>
      <c r="O846" s="2"/>
      <c r="P846" s="2"/>
      <c r="Q846" s="2"/>
    </row>
    <row r="847" spans="7:17">
      <c r="G847" s="1"/>
      <c r="H847" s="1"/>
      <c r="I847" s="1"/>
      <c r="J847" s="1"/>
      <c r="K847" s="2"/>
      <c r="L847" s="2"/>
      <c r="M847" s="2"/>
      <c r="N847" s="2"/>
      <c r="O847" s="2"/>
      <c r="P847" s="2"/>
      <c r="Q847" s="2"/>
    </row>
    <row r="848" spans="7:17">
      <c r="G848" s="1"/>
      <c r="H848" s="1"/>
      <c r="I848" s="1"/>
      <c r="J848" s="1"/>
      <c r="K848" s="2"/>
      <c r="L848" s="2"/>
      <c r="M848" s="2"/>
      <c r="N848" s="2"/>
      <c r="O848" s="2"/>
      <c r="P848" s="2"/>
      <c r="Q848" s="2"/>
    </row>
    <row r="849" spans="7:17">
      <c r="G849" s="1"/>
      <c r="H849" s="1"/>
      <c r="I849" s="1"/>
      <c r="J849" s="1"/>
      <c r="K849" s="2"/>
      <c r="L849" s="2"/>
      <c r="M849" s="2"/>
      <c r="N849" s="2"/>
      <c r="O849" s="2"/>
      <c r="P849" s="2"/>
      <c r="Q849" s="2"/>
    </row>
    <row r="850" spans="7:17">
      <c r="G850" s="1"/>
      <c r="H850" s="1"/>
      <c r="I850" s="1"/>
      <c r="J850" s="1"/>
      <c r="K850" s="2"/>
      <c r="L850" s="2"/>
      <c r="M850" s="2"/>
      <c r="N850" s="2"/>
      <c r="O850" s="2"/>
      <c r="P850" s="2"/>
      <c r="Q850" s="2"/>
    </row>
    <row r="851" spans="7:17">
      <c r="G851" s="1"/>
      <c r="H851" s="1"/>
      <c r="I851" s="1"/>
      <c r="J851" s="1"/>
      <c r="K851" s="2"/>
      <c r="L851" s="2"/>
      <c r="M851" s="2"/>
      <c r="N851" s="2"/>
      <c r="O851" s="2"/>
      <c r="P851" s="2"/>
      <c r="Q851" s="2"/>
    </row>
    <row r="852" spans="7:17">
      <c r="G852" s="1"/>
      <c r="H852" s="1"/>
      <c r="I852" s="1"/>
      <c r="J852" s="1"/>
      <c r="K852" s="2"/>
      <c r="L852" s="2"/>
      <c r="M852" s="2"/>
      <c r="N852" s="2"/>
      <c r="O852" s="2"/>
      <c r="P852" s="2"/>
      <c r="Q852" s="2"/>
    </row>
    <row r="853" spans="7:17">
      <c r="G853" s="1"/>
      <c r="H853" s="1"/>
      <c r="I853" s="1"/>
      <c r="J853" s="1"/>
      <c r="K853" s="2"/>
      <c r="L853" s="2"/>
      <c r="M853" s="2"/>
      <c r="N853" s="2"/>
      <c r="O853" s="2"/>
      <c r="P853" s="2"/>
      <c r="Q853" s="2"/>
    </row>
    <row r="854" spans="7:17">
      <c r="G854" s="1"/>
      <c r="H854" s="1"/>
      <c r="I854" s="1"/>
      <c r="J854" s="1"/>
      <c r="K854" s="2"/>
      <c r="L854" s="2"/>
      <c r="M854" s="2"/>
      <c r="N854" s="2"/>
      <c r="O854" s="2"/>
      <c r="P854" s="2"/>
      <c r="Q854" s="2"/>
    </row>
    <row r="855" spans="7:17">
      <c r="G855" s="1"/>
      <c r="H855" s="1"/>
      <c r="I855" s="1"/>
      <c r="J855" s="1"/>
      <c r="K855" s="2"/>
      <c r="L855" s="2"/>
      <c r="M855" s="2"/>
      <c r="N855" s="2"/>
      <c r="O855" s="2"/>
      <c r="P855" s="2"/>
      <c r="Q855" s="2"/>
    </row>
    <row r="856" spans="7:17">
      <c r="G856" s="1"/>
      <c r="H856" s="1"/>
      <c r="I856" s="1"/>
      <c r="J856" s="1"/>
      <c r="K856" s="2"/>
      <c r="L856" s="2"/>
      <c r="M856" s="2"/>
      <c r="N856" s="2"/>
      <c r="O856" s="2"/>
      <c r="P856" s="2"/>
      <c r="Q856" s="2"/>
    </row>
    <row r="857" spans="7:17">
      <c r="G857" s="1"/>
      <c r="H857" s="1"/>
      <c r="I857" s="1"/>
      <c r="J857" s="1"/>
      <c r="K857" s="2"/>
      <c r="L857" s="2"/>
      <c r="M857" s="2"/>
      <c r="N857" s="2"/>
      <c r="O857" s="2"/>
      <c r="P857" s="2"/>
      <c r="Q857" s="2"/>
    </row>
    <row r="858" spans="7:17">
      <c r="G858" s="1"/>
      <c r="H858" s="1"/>
      <c r="I858" s="1"/>
      <c r="J858" s="1"/>
      <c r="K858" s="2"/>
      <c r="L858" s="2"/>
      <c r="M858" s="2"/>
      <c r="N858" s="2"/>
      <c r="O858" s="2"/>
      <c r="P858" s="2"/>
      <c r="Q858" s="2"/>
    </row>
    <row r="859" spans="7:17">
      <c r="G859" s="1"/>
      <c r="H859" s="1"/>
      <c r="I859" s="1"/>
      <c r="J859" s="1"/>
      <c r="K859" s="2"/>
      <c r="L859" s="2"/>
      <c r="M859" s="2"/>
      <c r="N859" s="2"/>
      <c r="O859" s="2"/>
      <c r="P859" s="2"/>
      <c r="Q859" s="2"/>
    </row>
    <row r="860" spans="7:17">
      <c r="G860" s="1"/>
      <c r="H860" s="1"/>
      <c r="I860" s="1"/>
      <c r="J860" s="1"/>
      <c r="K860" s="2"/>
      <c r="L860" s="2"/>
      <c r="M860" s="2"/>
      <c r="N860" s="2"/>
      <c r="O860" s="2"/>
      <c r="P860" s="2"/>
      <c r="Q860" s="2"/>
    </row>
    <row r="861" spans="7:17">
      <c r="G861" s="1"/>
      <c r="H861" s="1"/>
      <c r="I861" s="1"/>
      <c r="J861" s="1"/>
      <c r="K861" s="2"/>
      <c r="L861" s="2"/>
      <c r="M861" s="2"/>
      <c r="N861" s="2"/>
      <c r="O861" s="2"/>
      <c r="P861" s="2"/>
      <c r="Q861" s="2"/>
    </row>
    <row r="862" spans="7:17">
      <c r="G862" s="1"/>
      <c r="H862" s="1"/>
      <c r="I862" s="1"/>
      <c r="J862" s="1"/>
      <c r="K862" s="2"/>
      <c r="L862" s="2"/>
      <c r="M862" s="2"/>
      <c r="N862" s="2"/>
      <c r="O862" s="2"/>
      <c r="P862" s="2"/>
      <c r="Q862" s="2"/>
    </row>
    <row r="863" spans="7:17">
      <c r="G863" s="1"/>
      <c r="H863" s="1"/>
      <c r="I863" s="1"/>
      <c r="J863" s="1"/>
      <c r="K863" s="2"/>
      <c r="L863" s="2"/>
      <c r="M863" s="2"/>
      <c r="N863" s="2"/>
      <c r="O863" s="2"/>
      <c r="P863" s="2"/>
      <c r="Q863" s="2"/>
    </row>
    <row r="864" spans="7:17">
      <c r="G864" s="1"/>
      <c r="H864" s="1"/>
      <c r="I864" s="1"/>
      <c r="J864" s="1"/>
      <c r="K864" s="2"/>
      <c r="L864" s="2"/>
      <c r="M864" s="2"/>
      <c r="N864" s="2"/>
      <c r="O864" s="2"/>
      <c r="P864" s="2"/>
      <c r="Q864" s="2"/>
    </row>
    <row r="865" spans="7:17">
      <c r="G865" s="1"/>
      <c r="H865" s="1"/>
      <c r="I865" s="1"/>
      <c r="J865" s="1"/>
      <c r="K865" s="2"/>
      <c r="L865" s="2"/>
      <c r="M865" s="2"/>
      <c r="N865" s="2"/>
      <c r="O865" s="2"/>
      <c r="P865" s="2"/>
      <c r="Q865" s="2"/>
    </row>
    <row r="866" spans="7:17">
      <c r="G866" s="1"/>
      <c r="H866" s="1"/>
      <c r="I866" s="1"/>
      <c r="J866" s="1"/>
      <c r="K866" s="2"/>
      <c r="L866" s="2"/>
      <c r="M866" s="2"/>
      <c r="N866" s="2"/>
      <c r="O866" s="2"/>
      <c r="P866" s="2"/>
      <c r="Q866" s="2"/>
    </row>
    <row r="867" spans="7:17">
      <c r="G867" s="1"/>
      <c r="H867" s="1"/>
      <c r="I867" s="1"/>
      <c r="J867" s="1"/>
      <c r="K867" s="2"/>
      <c r="L867" s="2"/>
      <c r="M867" s="2"/>
      <c r="N867" s="2"/>
      <c r="O867" s="2"/>
      <c r="P867" s="2"/>
      <c r="Q867" s="2"/>
    </row>
    <row r="868" spans="7:17">
      <c r="G868" s="1"/>
      <c r="H868" s="1"/>
      <c r="I868" s="1"/>
      <c r="J868" s="1"/>
      <c r="K868" s="2"/>
      <c r="L868" s="2"/>
      <c r="M868" s="2"/>
      <c r="N868" s="2"/>
      <c r="O868" s="2"/>
      <c r="P868" s="2"/>
      <c r="Q868" s="2"/>
    </row>
    <row r="869" spans="7:17">
      <c r="G869" s="1"/>
      <c r="H869" s="1"/>
      <c r="I869" s="1"/>
      <c r="J869" s="1"/>
      <c r="K869" s="2"/>
      <c r="L869" s="2"/>
      <c r="M869" s="2"/>
      <c r="N869" s="2"/>
      <c r="O869" s="2"/>
      <c r="P869" s="2"/>
      <c r="Q869" s="2"/>
    </row>
    <row r="870" spans="7:17">
      <c r="G870" s="1"/>
      <c r="H870" s="1"/>
      <c r="I870" s="1"/>
      <c r="J870" s="1"/>
      <c r="K870" s="2"/>
      <c r="L870" s="2"/>
      <c r="M870" s="2"/>
      <c r="N870" s="2"/>
      <c r="O870" s="2"/>
      <c r="P870" s="2"/>
      <c r="Q870" s="2"/>
    </row>
    <row r="871" spans="7:17">
      <c r="G871" s="1"/>
      <c r="H871" s="1"/>
      <c r="I871" s="1"/>
      <c r="J871" s="1"/>
      <c r="K871" s="2"/>
      <c r="L871" s="2"/>
      <c r="M871" s="2"/>
      <c r="N871" s="2"/>
      <c r="O871" s="2"/>
      <c r="P871" s="2"/>
      <c r="Q871" s="2"/>
    </row>
    <row r="872" spans="7:17">
      <c r="G872" s="1"/>
      <c r="H872" s="1"/>
      <c r="I872" s="1"/>
      <c r="J872" s="1"/>
      <c r="K872" s="2"/>
      <c r="L872" s="2"/>
      <c r="M872" s="2"/>
      <c r="N872" s="2"/>
      <c r="O872" s="2"/>
      <c r="P872" s="2"/>
      <c r="Q872" s="2"/>
    </row>
    <row r="873" spans="7:17">
      <c r="G873" s="1"/>
      <c r="H873" s="1"/>
      <c r="I873" s="1"/>
      <c r="J873" s="1"/>
      <c r="K873" s="2"/>
      <c r="L873" s="2"/>
      <c r="M873" s="2"/>
      <c r="N873" s="2"/>
      <c r="O873" s="2"/>
      <c r="P873" s="2"/>
      <c r="Q873" s="2"/>
    </row>
    <row r="874" spans="7:17">
      <c r="G874" s="1"/>
      <c r="H874" s="1"/>
      <c r="I874" s="1"/>
      <c r="J874" s="1"/>
      <c r="K874" s="2"/>
      <c r="L874" s="2"/>
      <c r="M874" s="2"/>
      <c r="N874" s="2"/>
      <c r="O874" s="2"/>
      <c r="P874" s="2"/>
      <c r="Q874" s="2"/>
    </row>
    <row r="875" spans="7:17">
      <c r="G875" s="1"/>
      <c r="H875" s="1"/>
      <c r="I875" s="1"/>
      <c r="J875" s="1"/>
      <c r="K875" s="2"/>
      <c r="L875" s="2"/>
      <c r="M875" s="2"/>
      <c r="N875" s="2"/>
      <c r="O875" s="2"/>
      <c r="P875" s="2"/>
      <c r="Q875" s="2"/>
    </row>
    <row r="876" spans="7:17">
      <c r="G876" s="1"/>
      <c r="H876" s="1"/>
      <c r="I876" s="1"/>
      <c r="J876" s="1"/>
      <c r="K876" s="2"/>
      <c r="L876" s="2"/>
      <c r="M876" s="2"/>
      <c r="N876" s="2"/>
      <c r="O876" s="2"/>
      <c r="P876" s="2"/>
      <c r="Q876" s="2"/>
    </row>
    <row r="877" spans="7:17">
      <c r="G877" s="1"/>
      <c r="H877" s="1"/>
      <c r="I877" s="1"/>
      <c r="J877" s="1"/>
      <c r="K877" s="2"/>
      <c r="L877" s="2"/>
      <c r="M877" s="2"/>
      <c r="N877" s="2"/>
      <c r="O877" s="2"/>
      <c r="P877" s="2"/>
      <c r="Q877" s="2"/>
    </row>
    <row r="878" spans="7:17">
      <c r="G878" s="1"/>
      <c r="H878" s="1"/>
      <c r="I878" s="1"/>
      <c r="J878" s="1"/>
      <c r="K878" s="2"/>
      <c r="L878" s="2"/>
      <c r="M878" s="2"/>
      <c r="N878" s="2"/>
      <c r="O878" s="2"/>
      <c r="P878" s="2"/>
      <c r="Q878" s="2"/>
    </row>
    <row r="879" spans="7:17">
      <c r="G879" s="1"/>
      <c r="H879" s="1"/>
      <c r="I879" s="1"/>
      <c r="J879" s="1"/>
      <c r="K879" s="2"/>
      <c r="L879" s="2"/>
      <c r="M879" s="2"/>
      <c r="N879" s="2"/>
      <c r="O879" s="2"/>
      <c r="P879" s="2"/>
      <c r="Q879" s="2"/>
    </row>
    <row r="880" spans="7:17">
      <c r="G880" s="1"/>
      <c r="H880" s="1"/>
      <c r="I880" s="1"/>
      <c r="J880" s="1"/>
      <c r="K880" s="2"/>
      <c r="L880" s="2"/>
      <c r="M880" s="2"/>
      <c r="N880" s="2"/>
      <c r="O880" s="2"/>
      <c r="P880" s="2"/>
      <c r="Q880" s="2"/>
    </row>
    <row r="881" spans="7:17">
      <c r="G881" s="1"/>
      <c r="H881" s="1"/>
      <c r="I881" s="1"/>
      <c r="J881" s="1"/>
      <c r="K881" s="2"/>
      <c r="L881" s="2"/>
      <c r="M881" s="2"/>
      <c r="N881" s="2"/>
      <c r="O881" s="2"/>
      <c r="P881" s="2"/>
      <c r="Q881" s="2"/>
    </row>
    <row r="882" spans="7:17">
      <c r="G882" s="1"/>
      <c r="H882" s="1"/>
      <c r="I882" s="1"/>
      <c r="J882" s="1"/>
      <c r="K882" s="2"/>
      <c r="L882" s="2"/>
      <c r="M882" s="2"/>
      <c r="N882" s="2"/>
      <c r="O882" s="2"/>
      <c r="P882" s="2"/>
      <c r="Q882" s="2"/>
    </row>
    <row r="883" spans="7:17">
      <c r="G883" s="1"/>
      <c r="H883" s="1"/>
      <c r="I883" s="1"/>
      <c r="J883" s="1"/>
      <c r="K883" s="2"/>
      <c r="L883" s="2"/>
      <c r="M883" s="2"/>
      <c r="N883" s="2"/>
      <c r="O883" s="2"/>
      <c r="P883" s="2"/>
      <c r="Q883" s="2"/>
    </row>
    <row r="884" spans="7:17">
      <c r="G884" s="1"/>
      <c r="H884" s="1"/>
      <c r="I884" s="1"/>
      <c r="J884" s="1"/>
      <c r="K884" s="2"/>
      <c r="L884" s="2"/>
      <c r="M884" s="2"/>
      <c r="N884" s="2"/>
      <c r="O884" s="2"/>
      <c r="P884" s="2"/>
      <c r="Q884" s="2"/>
    </row>
    <row r="885" spans="7:17">
      <c r="G885" s="1"/>
      <c r="H885" s="1"/>
      <c r="I885" s="1"/>
      <c r="J885" s="1"/>
      <c r="K885" s="2"/>
      <c r="L885" s="2"/>
      <c r="M885" s="2"/>
      <c r="N885" s="2"/>
      <c r="O885" s="2"/>
      <c r="P885" s="2"/>
      <c r="Q885" s="2"/>
    </row>
    <row r="886" spans="7:17">
      <c r="G886" s="1"/>
      <c r="H886" s="1"/>
      <c r="I886" s="1"/>
      <c r="J886" s="1"/>
      <c r="K886" s="2"/>
      <c r="L886" s="2"/>
      <c r="M886" s="2"/>
      <c r="N886" s="2"/>
      <c r="O886" s="2"/>
      <c r="P886" s="2"/>
      <c r="Q886" s="2"/>
    </row>
    <row r="887" spans="7:17">
      <c r="G887" s="1"/>
      <c r="H887" s="1"/>
      <c r="I887" s="1"/>
      <c r="J887" s="1"/>
      <c r="K887" s="2"/>
      <c r="L887" s="2"/>
      <c r="M887" s="2"/>
      <c r="N887" s="2"/>
      <c r="O887" s="2"/>
      <c r="P887" s="2"/>
      <c r="Q887" s="2"/>
    </row>
    <row r="888" spans="7:17">
      <c r="G888" s="1"/>
      <c r="H888" s="1"/>
      <c r="I888" s="1"/>
      <c r="J888" s="1"/>
      <c r="K888" s="2"/>
      <c r="L888" s="2"/>
      <c r="M888" s="2"/>
      <c r="N888" s="2"/>
      <c r="O888" s="2"/>
      <c r="P888" s="2"/>
      <c r="Q888" s="2"/>
    </row>
    <row r="889" spans="7:17">
      <c r="G889" s="1"/>
      <c r="H889" s="1"/>
      <c r="I889" s="1"/>
      <c r="J889" s="1"/>
      <c r="K889" s="2"/>
      <c r="L889" s="2"/>
      <c r="M889" s="2"/>
      <c r="N889" s="2"/>
      <c r="O889" s="2"/>
      <c r="P889" s="2"/>
      <c r="Q889" s="2"/>
    </row>
    <row r="890" spans="7:17">
      <c r="G890" s="1"/>
      <c r="H890" s="1"/>
      <c r="I890" s="1"/>
      <c r="J890" s="1"/>
      <c r="K890" s="2"/>
      <c r="L890" s="2"/>
      <c r="M890" s="2"/>
      <c r="N890" s="2"/>
      <c r="O890" s="2"/>
      <c r="P890" s="2"/>
      <c r="Q890" s="2"/>
    </row>
    <row r="891" spans="7:17">
      <c r="G891" s="1"/>
      <c r="H891" s="1"/>
      <c r="I891" s="1"/>
      <c r="J891" s="1"/>
      <c r="K891" s="2"/>
      <c r="L891" s="2"/>
      <c r="M891" s="2"/>
      <c r="N891" s="2"/>
      <c r="O891" s="2"/>
      <c r="P891" s="2"/>
      <c r="Q891" s="2"/>
    </row>
    <row r="892" spans="7:17">
      <c r="G892" s="1"/>
      <c r="H892" s="1"/>
      <c r="I892" s="1"/>
      <c r="J892" s="1"/>
      <c r="K892" s="2"/>
      <c r="L892" s="2"/>
      <c r="M892" s="2"/>
      <c r="N892" s="2"/>
      <c r="O892" s="2"/>
      <c r="P892" s="2"/>
      <c r="Q892" s="2"/>
    </row>
    <row r="893" spans="7:17">
      <c r="G893" s="1"/>
      <c r="H893" s="1"/>
      <c r="I893" s="1"/>
      <c r="J893" s="1"/>
      <c r="K893" s="2"/>
      <c r="L893" s="2"/>
      <c r="M893" s="2"/>
      <c r="N893" s="2"/>
      <c r="O893" s="2"/>
      <c r="P893" s="2"/>
      <c r="Q893" s="2"/>
    </row>
    <row r="894" spans="7:17">
      <c r="G894" s="1"/>
      <c r="H894" s="1"/>
      <c r="I894" s="1"/>
      <c r="J894" s="1"/>
      <c r="K894" s="2"/>
      <c r="L894" s="2"/>
      <c r="M894" s="2"/>
      <c r="N894" s="2"/>
      <c r="O894" s="2"/>
      <c r="P894" s="2"/>
      <c r="Q894" s="2"/>
    </row>
    <row r="895" spans="7:17">
      <c r="G895" s="1"/>
      <c r="H895" s="1"/>
      <c r="I895" s="1"/>
      <c r="J895" s="1"/>
      <c r="K895" s="2"/>
      <c r="L895" s="2"/>
      <c r="M895" s="2"/>
      <c r="N895" s="2"/>
      <c r="O895" s="2"/>
      <c r="P895" s="2"/>
      <c r="Q895" s="2"/>
    </row>
    <row r="896" spans="7:17">
      <c r="G896" s="1"/>
      <c r="H896" s="1"/>
      <c r="I896" s="1"/>
      <c r="J896" s="1"/>
      <c r="K896" s="2"/>
      <c r="L896" s="2"/>
      <c r="M896" s="2"/>
      <c r="N896" s="2"/>
      <c r="O896" s="2"/>
      <c r="P896" s="2"/>
      <c r="Q896" s="2"/>
    </row>
    <row r="897" spans="7:17">
      <c r="G897" s="1"/>
      <c r="H897" s="1"/>
      <c r="I897" s="1"/>
      <c r="J897" s="1"/>
      <c r="K897" s="2"/>
      <c r="L897" s="2"/>
      <c r="M897" s="2"/>
      <c r="N897" s="2"/>
      <c r="O897" s="2"/>
      <c r="P897" s="2"/>
      <c r="Q897" s="2"/>
    </row>
    <row r="898" spans="7:17">
      <c r="G898" s="1"/>
      <c r="H898" s="1"/>
      <c r="I898" s="1"/>
      <c r="J898" s="1"/>
      <c r="K898" s="2"/>
      <c r="L898" s="2"/>
      <c r="M898" s="2"/>
      <c r="N898" s="2"/>
      <c r="O898" s="2"/>
      <c r="P898" s="2"/>
      <c r="Q898" s="2"/>
    </row>
    <row r="899" spans="7:17">
      <c r="G899" s="1"/>
      <c r="H899" s="1"/>
      <c r="I899" s="1"/>
      <c r="J899" s="1"/>
      <c r="K899" s="2"/>
      <c r="L899" s="2"/>
      <c r="M899" s="2"/>
      <c r="N899" s="2"/>
      <c r="O899" s="2"/>
      <c r="P899" s="2"/>
      <c r="Q899" s="2"/>
    </row>
    <row r="900" spans="7:17">
      <c r="G900" s="1"/>
      <c r="H900" s="1"/>
      <c r="I900" s="1"/>
      <c r="J900" s="1"/>
      <c r="K900" s="2"/>
      <c r="L900" s="2"/>
      <c r="M900" s="2"/>
      <c r="N900" s="2"/>
      <c r="O900" s="2"/>
      <c r="P900" s="2"/>
      <c r="Q900" s="2"/>
    </row>
    <row r="901" spans="7:17">
      <c r="G901" s="1"/>
      <c r="H901" s="1"/>
      <c r="I901" s="1"/>
      <c r="J901" s="1"/>
      <c r="K901" s="2"/>
      <c r="L901" s="2"/>
      <c r="M901" s="2"/>
      <c r="N901" s="2"/>
      <c r="O901" s="2"/>
      <c r="P901" s="2"/>
      <c r="Q901" s="2"/>
    </row>
    <row r="902" spans="7:17">
      <c r="G902" s="1"/>
      <c r="H902" s="1"/>
      <c r="I902" s="1"/>
      <c r="J902" s="1"/>
      <c r="K902" s="2"/>
      <c r="L902" s="2"/>
      <c r="M902" s="2"/>
      <c r="N902" s="2"/>
      <c r="O902" s="2"/>
      <c r="P902" s="2"/>
      <c r="Q902" s="2"/>
    </row>
    <row r="903" spans="7:17">
      <c r="G903" s="1"/>
      <c r="H903" s="1"/>
      <c r="I903" s="1"/>
      <c r="J903" s="1"/>
      <c r="K903" s="2"/>
      <c r="L903" s="2"/>
      <c r="M903" s="2"/>
      <c r="N903" s="2"/>
      <c r="O903" s="2"/>
      <c r="P903" s="2"/>
      <c r="Q903" s="2"/>
    </row>
    <row r="904" spans="7:17">
      <c r="G904" s="1"/>
      <c r="H904" s="1"/>
      <c r="I904" s="1"/>
      <c r="J904" s="1"/>
      <c r="K904" s="2"/>
      <c r="L904" s="2"/>
      <c r="M904" s="2"/>
      <c r="N904" s="2"/>
      <c r="O904" s="2"/>
      <c r="P904" s="2"/>
      <c r="Q904" s="2"/>
    </row>
    <row r="905" spans="7:17">
      <c r="G905" s="1"/>
      <c r="H905" s="1"/>
      <c r="I905" s="1"/>
      <c r="J905" s="1"/>
      <c r="K905" s="2"/>
      <c r="L905" s="2"/>
      <c r="M905" s="2"/>
      <c r="N905" s="2"/>
      <c r="O905" s="2"/>
      <c r="P905" s="2"/>
      <c r="Q905" s="2"/>
    </row>
    <row r="906" spans="7:17">
      <c r="G906" s="1"/>
      <c r="H906" s="1"/>
      <c r="I906" s="1"/>
      <c r="J906" s="1"/>
      <c r="K906" s="2"/>
      <c r="L906" s="2"/>
      <c r="M906" s="2"/>
      <c r="N906" s="2"/>
      <c r="O906" s="2"/>
      <c r="P906" s="2"/>
      <c r="Q906" s="2"/>
    </row>
    <row r="907" spans="7:17">
      <c r="G907" s="1"/>
      <c r="H907" s="1"/>
      <c r="I907" s="1"/>
      <c r="J907" s="1"/>
      <c r="K907" s="2"/>
      <c r="L907" s="2"/>
      <c r="M907" s="2"/>
      <c r="N907" s="2"/>
      <c r="O907" s="2"/>
      <c r="P907" s="2"/>
      <c r="Q907" s="2"/>
    </row>
    <row r="908" spans="7:17">
      <c r="G908" s="1"/>
      <c r="H908" s="1"/>
      <c r="I908" s="1"/>
      <c r="J908" s="1"/>
      <c r="K908" s="2"/>
      <c r="L908" s="2"/>
      <c r="M908" s="2"/>
      <c r="N908" s="2"/>
      <c r="O908" s="2"/>
      <c r="P908" s="2"/>
      <c r="Q908" s="2"/>
    </row>
    <row r="909" spans="7:17">
      <c r="G909" s="1"/>
      <c r="H909" s="1"/>
      <c r="I909" s="1"/>
      <c r="J909" s="1"/>
      <c r="K909" s="2"/>
      <c r="L909" s="2"/>
      <c r="M909" s="2"/>
      <c r="N909" s="2"/>
      <c r="O909" s="2"/>
      <c r="P909" s="2"/>
      <c r="Q909" s="2"/>
    </row>
    <row r="910" spans="7:17">
      <c r="G910" s="1"/>
      <c r="H910" s="1"/>
      <c r="I910" s="1"/>
      <c r="J910" s="1"/>
      <c r="K910" s="2"/>
      <c r="L910" s="2"/>
      <c r="M910" s="2"/>
      <c r="N910" s="2"/>
      <c r="O910" s="2"/>
      <c r="P910" s="2"/>
      <c r="Q910" s="2"/>
    </row>
    <row r="911" spans="7:17">
      <c r="G911" s="1"/>
      <c r="H911" s="1"/>
      <c r="I911" s="1"/>
      <c r="J911" s="1"/>
      <c r="K911" s="2"/>
      <c r="L911" s="2"/>
      <c r="M911" s="2"/>
      <c r="N911" s="2"/>
      <c r="O911" s="2"/>
      <c r="P911" s="2"/>
      <c r="Q911" s="2"/>
    </row>
    <row r="912" spans="7:17">
      <c r="G912" s="1"/>
      <c r="H912" s="1"/>
      <c r="I912" s="1"/>
      <c r="J912" s="1"/>
      <c r="K912" s="2"/>
      <c r="L912" s="2"/>
      <c r="M912" s="2"/>
      <c r="N912" s="2"/>
      <c r="O912" s="2"/>
      <c r="P912" s="2"/>
      <c r="Q912" s="2"/>
    </row>
    <row r="913" spans="7:17">
      <c r="G913" s="1"/>
      <c r="H913" s="1"/>
      <c r="I913" s="1"/>
      <c r="J913" s="1"/>
      <c r="K913" s="2"/>
      <c r="L913" s="2"/>
      <c r="M913" s="2"/>
      <c r="N913" s="2"/>
      <c r="O913" s="2"/>
      <c r="P913" s="2"/>
      <c r="Q913" s="2"/>
    </row>
    <row r="914" spans="7:17">
      <c r="G914" s="1"/>
      <c r="H914" s="1"/>
      <c r="I914" s="1"/>
      <c r="J914" s="1"/>
      <c r="K914" s="2"/>
      <c r="L914" s="2"/>
      <c r="M914" s="2"/>
      <c r="N914" s="2"/>
      <c r="O914" s="2"/>
      <c r="P914" s="2"/>
      <c r="Q914" s="2"/>
    </row>
    <row r="915" spans="7:17">
      <c r="G915" s="1"/>
      <c r="H915" s="1"/>
      <c r="I915" s="1"/>
      <c r="J915" s="1"/>
      <c r="K915" s="2"/>
      <c r="L915" s="2"/>
      <c r="M915" s="2"/>
      <c r="N915" s="2"/>
      <c r="O915" s="2"/>
      <c r="P915" s="2"/>
      <c r="Q915" s="2"/>
    </row>
    <row r="916" spans="7:17">
      <c r="G916" s="1"/>
      <c r="H916" s="1"/>
      <c r="I916" s="1"/>
      <c r="J916" s="1"/>
      <c r="K916" s="2"/>
      <c r="L916" s="2"/>
      <c r="M916" s="2"/>
      <c r="N916" s="2"/>
      <c r="O916" s="2"/>
      <c r="P916" s="2"/>
      <c r="Q916" s="2"/>
    </row>
    <row r="917" spans="7:17">
      <c r="G917" s="1"/>
      <c r="H917" s="1"/>
      <c r="I917" s="1"/>
      <c r="J917" s="1"/>
      <c r="K917" s="2"/>
      <c r="L917" s="2"/>
      <c r="M917" s="2"/>
      <c r="N917" s="2"/>
      <c r="O917" s="2"/>
      <c r="P917" s="2"/>
      <c r="Q917" s="2"/>
    </row>
    <row r="918" spans="7:17">
      <c r="G918" s="1"/>
      <c r="H918" s="1"/>
      <c r="I918" s="1"/>
      <c r="J918" s="1"/>
      <c r="K918" s="2"/>
      <c r="L918" s="2"/>
      <c r="M918" s="2"/>
      <c r="N918" s="2"/>
      <c r="O918" s="2"/>
      <c r="P918" s="2"/>
      <c r="Q918" s="2"/>
    </row>
    <row r="919" spans="7:17">
      <c r="G919" s="1"/>
      <c r="H919" s="1"/>
      <c r="I919" s="1"/>
      <c r="J919" s="1"/>
      <c r="K919" s="2"/>
      <c r="L919" s="2"/>
      <c r="M919" s="2"/>
      <c r="N919" s="2"/>
      <c r="O919" s="2"/>
      <c r="P919" s="2"/>
      <c r="Q919" s="2"/>
    </row>
    <row r="920" spans="7:17">
      <c r="G920" s="1"/>
      <c r="H920" s="1"/>
      <c r="I920" s="1"/>
      <c r="J920" s="1"/>
      <c r="K920" s="2"/>
      <c r="L920" s="2"/>
      <c r="M920" s="2"/>
      <c r="N920" s="2"/>
      <c r="O920" s="2"/>
      <c r="P920" s="2"/>
      <c r="Q920" s="2"/>
    </row>
    <row r="921" spans="7:17">
      <c r="G921" s="1"/>
      <c r="H921" s="1"/>
      <c r="I921" s="1"/>
      <c r="J921" s="1"/>
      <c r="K921" s="2"/>
      <c r="L921" s="2"/>
      <c r="M921" s="2"/>
      <c r="N921" s="2"/>
      <c r="O921" s="2"/>
      <c r="P921" s="2"/>
      <c r="Q921" s="2"/>
    </row>
    <row r="922" spans="7:17">
      <c r="G922" s="1"/>
      <c r="H922" s="1"/>
      <c r="I922" s="1"/>
      <c r="J922" s="1"/>
      <c r="K922" s="2"/>
      <c r="L922" s="2"/>
      <c r="M922" s="2"/>
      <c r="N922" s="2"/>
      <c r="O922" s="2"/>
      <c r="P922" s="2"/>
      <c r="Q922" s="2"/>
    </row>
    <row r="923" spans="7:17">
      <c r="G923" s="1"/>
      <c r="H923" s="1"/>
      <c r="I923" s="1"/>
      <c r="J923" s="1"/>
      <c r="K923" s="2"/>
      <c r="L923" s="2"/>
      <c r="M923" s="2"/>
      <c r="N923" s="2"/>
      <c r="O923" s="2"/>
      <c r="P923" s="2"/>
      <c r="Q923" s="2"/>
    </row>
    <row r="924" spans="7:17">
      <c r="G924" s="1"/>
      <c r="H924" s="1"/>
      <c r="I924" s="1"/>
      <c r="J924" s="1"/>
      <c r="K924" s="2"/>
      <c r="L924" s="2"/>
      <c r="M924" s="2"/>
      <c r="N924" s="2"/>
      <c r="O924" s="2"/>
      <c r="P924" s="2"/>
      <c r="Q924" s="2"/>
    </row>
    <row r="925" spans="7:17">
      <c r="G925" s="1"/>
      <c r="H925" s="1"/>
      <c r="I925" s="1"/>
      <c r="J925" s="1"/>
      <c r="K925" s="2"/>
      <c r="L925" s="2"/>
      <c r="M925" s="2"/>
      <c r="N925" s="2"/>
      <c r="O925" s="2"/>
      <c r="P925" s="2"/>
      <c r="Q925" s="2"/>
    </row>
    <row r="926" spans="7:17">
      <c r="G926" s="1"/>
      <c r="H926" s="1"/>
      <c r="I926" s="1"/>
      <c r="J926" s="1"/>
      <c r="K926" s="2"/>
      <c r="L926" s="2"/>
      <c r="M926" s="2"/>
      <c r="N926" s="2"/>
      <c r="O926" s="2"/>
      <c r="P926" s="2"/>
      <c r="Q926" s="2"/>
    </row>
    <row r="927" spans="7:17">
      <c r="G927" s="1"/>
      <c r="H927" s="1"/>
      <c r="I927" s="1"/>
      <c r="J927" s="1"/>
      <c r="K927" s="2"/>
      <c r="L927" s="2"/>
      <c r="M927" s="2"/>
      <c r="N927" s="2"/>
      <c r="O927" s="2"/>
      <c r="P927" s="2"/>
      <c r="Q927" s="2"/>
    </row>
    <row r="928" spans="7:17">
      <c r="G928" s="1"/>
      <c r="H928" s="1"/>
      <c r="I928" s="1"/>
      <c r="J928" s="1"/>
      <c r="K928" s="2"/>
      <c r="L928" s="2"/>
      <c r="M928" s="2"/>
      <c r="N928" s="2"/>
      <c r="O928" s="2"/>
      <c r="P928" s="2"/>
      <c r="Q928" s="2"/>
    </row>
    <row r="929" spans="7:17">
      <c r="G929" s="1"/>
      <c r="H929" s="1"/>
      <c r="I929" s="1"/>
      <c r="J929" s="1"/>
      <c r="K929" s="2"/>
      <c r="L929" s="2"/>
      <c r="M929" s="2"/>
      <c r="N929" s="2"/>
      <c r="O929" s="2"/>
      <c r="P929" s="2"/>
      <c r="Q929" s="2"/>
    </row>
    <row r="930" spans="7:17">
      <c r="G930" s="1"/>
      <c r="H930" s="1"/>
      <c r="I930" s="1"/>
      <c r="J930" s="1"/>
      <c r="K930" s="2"/>
      <c r="L930" s="2"/>
      <c r="M930" s="2"/>
      <c r="N930" s="2"/>
      <c r="O930" s="2"/>
      <c r="P930" s="2"/>
      <c r="Q930" s="2"/>
    </row>
    <row r="931" spans="7:17">
      <c r="G931" s="1"/>
      <c r="H931" s="1"/>
      <c r="I931" s="1"/>
      <c r="J931" s="1"/>
      <c r="K931" s="2"/>
      <c r="L931" s="2"/>
      <c r="M931" s="2"/>
      <c r="N931" s="2"/>
      <c r="O931" s="2"/>
      <c r="P931" s="2"/>
      <c r="Q931" s="2"/>
    </row>
    <row r="932" spans="7:17">
      <c r="G932" s="1"/>
      <c r="H932" s="1"/>
      <c r="I932" s="1"/>
      <c r="J932" s="1"/>
      <c r="K932" s="2"/>
      <c r="L932" s="2"/>
      <c r="M932" s="2"/>
      <c r="N932" s="2"/>
      <c r="O932" s="2"/>
      <c r="P932" s="2"/>
      <c r="Q932" s="2"/>
    </row>
    <row r="933" spans="7:17">
      <c r="G933" s="1"/>
      <c r="H933" s="1"/>
      <c r="I933" s="1"/>
      <c r="J933" s="1"/>
      <c r="K933" s="2"/>
      <c r="L933" s="2"/>
      <c r="M933" s="2"/>
      <c r="N933" s="2"/>
      <c r="O933" s="2"/>
      <c r="P933" s="2"/>
      <c r="Q933" s="2"/>
    </row>
    <row r="934" spans="7:17">
      <c r="G934" s="1"/>
      <c r="H934" s="1"/>
      <c r="I934" s="1"/>
      <c r="J934" s="1"/>
      <c r="K934" s="2"/>
      <c r="L934" s="2"/>
      <c r="M934" s="2"/>
      <c r="N934" s="2"/>
      <c r="O934" s="2"/>
      <c r="P934" s="2"/>
      <c r="Q934" s="2"/>
    </row>
    <row r="935" spans="7:17">
      <c r="G935" s="1"/>
      <c r="H935" s="1"/>
      <c r="I935" s="1"/>
      <c r="J935" s="1"/>
      <c r="K935" s="2"/>
      <c r="L935" s="2"/>
      <c r="M935" s="2"/>
      <c r="N935" s="2"/>
      <c r="O935" s="2"/>
      <c r="P935" s="2"/>
      <c r="Q935" s="2"/>
    </row>
    <row r="936" spans="7:17">
      <c r="G936" s="1"/>
      <c r="H936" s="1"/>
      <c r="I936" s="1"/>
      <c r="J936" s="1"/>
      <c r="K936" s="2"/>
      <c r="L936" s="2"/>
      <c r="M936" s="2"/>
      <c r="N936" s="2"/>
      <c r="O936" s="2"/>
      <c r="P936" s="2"/>
      <c r="Q936" s="2"/>
    </row>
    <row r="937" spans="7:17">
      <c r="G937" s="1"/>
      <c r="H937" s="1"/>
      <c r="I937" s="1"/>
      <c r="J937" s="1"/>
      <c r="K937" s="2"/>
      <c r="L937" s="2"/>
      <c r="M937" s="2"/>
      <c r="N937" s="2"/>
      <c r="O937" s="2"/>
      <c r="P937" s="2"/>
      <c r="Q937" s="2"/>
    </row>
    <row r="938" spans="7:17">
      <c r="G938" s="1"/>
      <c r="H938" s="1"/>
      <c r="I938" s="1"/>
      <c r="J938" s="1"/>
      <c r="K938" s="2"/>
      <c r="L938" s="2"/>
      <c r="M938" s="2"/>
      <c r="N938" s="2"/>
      <c r="O938" s="2"/>
      <c r="P938" s="2"/>
      <c r="Q938" s="2"/>
    </row>
    <row r="939" spans="7:17">
      <c r="G939" s="1"/>
      <c r="H939" s="1"/>
      <c r="I939" s="1"/>
      <c r="J939" s="1"/>
      <c r="K939" s="2"/>
      <c r="L939" s="2"/>
      <c r="M939" s="2"/>
      <c r="N939" s="2"/>
      <c r="O939" s="2"/>
      <c r="P939" s="2"/>
      <c r="Q939" s="2"/>
    </row>
    <row r="940" spans="7:17">
      <c r="G940" s="1"/>
      <c r="H940" s="1"/>
      <c r="I940" s="1"/>
      <c r="J940" s="1"/>
      <c r="K940" s="2"/>
      <c r="L940" s="2"/>
      <c r="M940" s="2"/>
      <c r="N940" s="2"/>
      <c r="O940" s="2"/>
      <c r="P940" s="2"/>
      <c r="Q940" s="2"/>
    </row>
    <row r="941" spans="7:17">
      <c r="G941" s="1"/>
      <c r="H941" s="1"/>
      <c r="I941" s="1"/>
      <c r="J941" s="1"/>
      <c r="K941" s="2"/>
      <c r="L941" s="2"/>
      <c r="M941" s="2"/>
      <c r="N941" s="2"/>
      <c r="O941" s="2"/>
      <c r="P941" s="2"/>
      <c r="Q941" s="2"/>
    </row>
    <row r="942" spans="7:17">
      <c r="G942" s="1"/>
      <c r="H942" s="1"/>
      <c r="I942" s="1"/>
      <c r="J942" s="1"/>
      <c r="K942" s="2"/>
      <c r="L942" s="2"/>
      <c r="M942" s="2"/>
      <c r="N942" s="2"/>
      <c r="O942" s="2"/>
      <c r="P942" s="2"/>
      <c r="Q942" s="2"/>
    </row>
    <row r="943" spans="7:17">
      <c r="G943" s="1"/>
      <c r="H943" s="1"/>
      <c r="I943" s="1"/>
      <c r="J943" s="1"/>
      <c r="K943" s="2"/>
      <c r="L943" s="2"/>
      <c r="M943" s="2"/>
      <c r="N943" s="2"/>
      <c r="O943" s="2"/>
      <c r="P943" s="2"/>
      <c r="Q943" s="2"/>
    </row>
    <row r="944" spans="7:17">
      <c r="G944" s="1"/>
      <c r="H944" s="1"/>
      <c r="I944" s="1"/>
      <c r="J944" s="1"/>
      <c r="K944" s="2"/>
      <c r="L944" s="2"/>
      <c r="M944" s="2"/>
      <c r="N944" s="2"/>
      <c r="O944" s="2"/>
      <c r="P944" s="2"/>
      <c r="Q944" s="2"/>
    </row>
    <row r="945" spans="7:17">
      <c r="G945" s="1"/>
      <c r="H945" s="1"/>
      <c r="I945" s="1"/>
      <c r="J945" s="1"/>
      <c r="K945" s="2"/>
      <c r="L945" s="2"/>
      <c r="M945" s="2"/>
      <c r="N945" s="2"/>
      <c r="O945" s="2"/>
      <c r="P945" s="2"/>
      <c r="Q945" s="2"/>
    </row>
    <row r="946" spans="7:17">
      <c r="G946" s="1"/>
      <c r="H946" s="1"/>
      <c r="I946" s="1"/>
      <c r="J946" s="1"/>
      <c r="K946" s="2"/>
      <c r="L946" s="2"/>
      <c r="M946" s="2"/>
      <c r="N946" s="2"/>
      <c r="O946" s="2"/>
      <c r="P946" s="2"/>
      <c r="Q946" s="2"/>
    </row>
    <row r="947" spans="7:17">
      <c r="G947" s="1"/>
      <c r="H947" s="1"/>
      <c r="I947" s="1"/>
      <c r="J947" s="1"/>
      <c r="K947" s="2"/>
      <c r="L947" s="2"/>
      <c r="M947" s="2"/>
      <c r="N947" s="2"/>
      <c r="O947" s="2"/>
      <c r="P947" s="2"/>
      <c r="Q947" s="2"/>
    </row>
    <row r="948" spans="7:17">
      <c r="G948" s="1"/>
      <c r="H948" s="1"/>
      <c r="I948" s="1"/>
      <c r="J948" s="1"/>
      <c r="K948" s="2"/>
      <c r="L948" s="2"/>
      <c r="M948" s="2"/>
      <c r="N948" s="2"/>
      <c r="O948" s="2"/>
      <c r="P948" s="2"/>
      <c r="Q948" s="2"/>
    </row>
    <row r="949" spans="7:17">
      <c r="G949" s="1"/>
      <c r="H949" s="1"/>
      <c r="I949" s="1"/>
      <c r="J949" s="1"/>
      <c r="K949" s="2"/>
      <c r="L949" s="2"/>
      <c r="M949" s="2"/>
      <c r="N949" s="2"/>
      <c r="O949" s="2"/>
      <c r="P949" s="2"/>
      <c r="Q949" s="2"/>
    </row>
    <row r="950" spans="7:17">
      <c r="G950" s="1"/>
      <c r="H950" s="1"/>
      <c r="I950" s="1"/>
      <c r="J950" s="1"/>
      <c r="K950" s="2"/>
      <c r="L950" s="2"/>
      <c r="M950" s="2"/>
      <c r="N950" s="2"/>
      <c r="O950" s="2"/>
      <c r="P950" s="2"/>
      <c r="Q950" s="2"/>
    </row>
    <row r="951" spans="7:17">
      <c r="G951" s="1"/>
      <c r="H951" s="1"/>
      <c r="I951" s="1"/>
      <c r="J951" s="1"/>
      <c r="K951" s="2"/>
      <c r="L951" s="2"/>
      <c r="M951" s="2"/>
      <c r="N951" s="2"/>
      <c r="O951" s="2"/>
      <c r="P951" s="2"/>
      <c r="Q951" s="2"/>
    </row>
    <row r="952" spans="7:17">
      <c r="G952" s="1"/>
      <c r="H952" s="1"/>
      <c r="I952" s="1"/>
      <c r="J952" s="1"/>
      <c r="K952" s="2"/>
      <c r="L952" s="2"/>
      <c r="M952" s="2"/>
      <c r="N952" s="2"/>
      <c r="O952" s="2"/>
      <c r="P952" s="2"/>
      <c r="Q952" s="2"/>
    </row>
    <row r="953" spans="7:17">
      <c r="G953" s="1"/>
      <c r="H953" s="1"/>
      <c r="I953" s="1"/>
      <c r="J953" s="1"/>
      <c r="K953" s="2"/>
      <c r="L953" s="2"/>
      <c r="M953" s="2"/>
      <c r="N953" s="2"/>
      <c r="O953" s="2"/>
      <c r="P953" s="2"/>
      <c r="Q953" s="2"/>
    </row>
    <row r="954" spans="7:17">
      <c r="G954" s="1"/>
      <c r="H954" s="1"/>
      <c r="I954" s="1"/>
      <c r="J954" s="1"/>
      <c r="K954" s="2"/>
      <c r="L954" s="2"/>
      <c r="M954" s="2"/>
      <c r="N954" s="2"/>
      <c r="O954" s="2"/>
      <c r="P954" s="2"/>
      <c r="Q954" s="2"/>
    </row>
    <row r="955" spans="7:17">
      <c r="G955" s="1"/>
      <c r="H955" s="1"/>
      <c r="I955" s="1"/>
      <c r="J955" s="1"/>
      <c r="K955" s="2"/>
      <c r="L955" s="2"/>
      <c r="M955" s="2"/>
      <c r="N955" s="2"/>
      <c r="O955" s="2"/>
      <c r="P955" s="2"/>
      <c r="Q955" s="2"/>
    </row>
    <row r="956" spans="7:17">
      <c r="G956" s="1"/>
      <c r="H956" s="1"/>
      <c r="I956" s="1"/>
      <c r="J956" s="1"/>
      <c r="K956" s="2"/>
      <c r="L956" s="2"/>
      <c r="M956" s="2"/>
      <c r="N956" s="2"/>
      <c r="O956" s="2"/>
      <c r="P956" s="2"/>
      <c r="Q956" s="2"/>
    </row>
    <row r="957" spans="7:17">
      <c r="G957" s="1"/>
      <c r="H957" s="1"/>
      <c r="I957" s="1"/>
      <c r="J957" s="1"/>
      <c r="K957" s="2"/>
      <c r="L957" s="2"/>
      <c r="M957" s="2"/>
      <c r="N957" s="2"/>
      <c r="O957" s="2"/>
      <c r="P957" s="2"/>
      <c r="Q957" s="2"/>
    </row>
    <row r="958" spans="7:17">
      <c r="G958" s="1"/>
      <c r="H958" s="1"/>
      <c r="I958" s="1"/>
      <c r="J958" s="1"/>
      <c r="K958" s="2"/>
      <c r="L958" s="2"/>
      <c r="M958" s="2"/>
      <c r="N958" s="2"/>
      <c r="O958" s="2"/>
      <c r="P958" s="2"/>
      <c r="Q958" s="2"/>
    </row>
    <row r="959" spans="7:17">
      <c r="G959" s="1"/>
      <c r="H959" s="1"/>
      <c r="I959" s="1"/>
      <c r="J959" s="1"/>
      <c r="K959" s="2"/>
      <c r="L959" s="2"/>
      <c r="M959" s="2"/>
      <c r="N959" s="2"/>
      <c r="O959" s="2"/>
      <c r="P959" s="2"/>
      <c r="Q959" s="2"/>
    </row>
    <row r="960" spans="7:17">
      <c r="G960" s="1"/>
      <c r="H960" s="1"/>
      <c r="I960" s="1"/>
      <c r="J960" s="1"/>
      <c r="K960" s="2"/>
      <c r="L960" s="2"/>
      <c r="M960" s="2"/>
      <c r="N960" s="2"/>
      <c r="O960" s="2"/>
      <c r="P960" s="2"/>
      <c r="Q960" s="2"/>
    </row>
    <row r="961" spans="7:17">
      <c r="G961" s="1"/>
      <c r="H961" s="1"/>
      <c r="I961" s="1"/>
      <c r="J961" s="1"/>
      <c r="K961" s="2"/>
      <c r="L961" s="2"/>
      <c r="M961" s="2"/>
      <c r="N961" s="2"/>
      <c r="O961" s="2"/>
      <c r="P961" s="2"/>
      <c r="Q961" s="2"/>
    </row>
    <row r="962" spans="7:17">
      <c r="G962" s="1"/>
      <c r="H962" s="1"/>
      <c r="I962" s="1"/>
      <c r="J962" s="1"/>
      <c r="K962" s="2"/>
      <c r="L962" s="2"/>
      <c r="M962" s="2"/>
      <c r="N962" s="2"/>
      <c r="O962" s="2"/>
      <c r="P962" s="2"/>
      <c r="Q962" s="2"/>
    </row>
    <row r="963" spans="7:17">
      <c r="G963" s="1"/>
      <c r="H963" s="1"/>
      <c r="I963" s="1"/>
      <c r="J963" s="1"/>
      <c r="K963" s="2"/>
      <c r="L963" s="2"/>
      <c r="M963" s="2"/>
      <c r="N963" s="2"/>
      <c r="O963" s="2"/>
      <c r="P963" s="2"/>
      <c r="Q963" s="2"/>
    </row>
    <row r="964" spans="7:17">
      <c r="G964" s="1"/>
      <c r="H964" s="1"/>
      <c r="I964" s="1"/>
      <c r="J964" s="1"/>
      <c r="K964" s="2"/>
      <c r="L964" s="2"/>
      <c r="M964" s="2"/>
      <c r="N964" s="2"/>
      <c r="O964" s="2"/>
      <c r="P964" s="2"/>
      <c r="Q964" s="2"/>
    </row>
    <row r="965" spans="7:17">
      <c r="G965" s="1"/>
      <c r="H965" s="1"/>
      <c r="I965" s="1"/>
      <c r="J965" s="1"/>
      <c r="K965" s="2"/>
      <c r="L965" s="2"/>
      <c r="M965" s="2"/>
      <c r="N965" s="2"/>
      <c r="O965" s="2"/>
      <c r="P965" s="2"/>
      <c r="Q965" s="2"/>
    </row>
    <row r="966" spans="7:17">
      <c r="G966" s="1"/>
      <c r="H966" s="1"/>
      <c r="I966" s="1"/>
      <c r="J966" s="1"/>
      <c r="K966" s="2"/>
      <c r="L966" s="2"/>
      <c r="M966" s="2"/>
      <c r="N966" s="2"/>
      <c r="O966" s="2"/>
      <c r="P966" s="2"/>
      <c r="Q966" s="2"/>
    </row>
    <row r="967" spans="7:17">
      <c r="G967" s="1"/>
      <c r="H967" s="1"/>
      <c r="I967" s="1"/>
      <c r="J967" s="1"/>
      <c r="K967" s="2"/>
      <c r="L967" s="2"/>
      <c r="M967" s="2"/>
      <c r="N967" s="2"/>
      <c r="O967" s="2"/>
      <c r="P967" s="2"/>
      <c r="Q967" s="2"/>
    </row>
    <row r="968" spans="7:17">
      <c r="G968" s="1"/>
      <c r="H968" s="1"/>
      <c r="I968" s="1"/>
      <c r="J968" s="1"/>
      <c r="K968" s="2"/>
      <c r="L968" s="2"/>
      <c r="M968" s="2"/>
      <c r="N968" s="2"/>
      <c r="O968" s="2"/>
      <c r="P968" s="2"/>
      <c r="Q968" s="2"/>
    </row>
    <row r="969" spans="7:17">
      <c r="G969" s="1"/>
      <c r="H969" s="1"/>
      <c r="I969" s="1"/>
      <c r="J969" s="1"/>
      <c r="K969" s="2"/>
      <c r="L969" s="2"/>
      <c r="M969" s="2"/>
      <c r="N969" s="2"/>
      <c r="O969" s="2"/>
      <c r="P969" s="2"/>
      <c r="Q969" s="2"/>
    </row>
    <row r="970" spans="7:17">
      <c r="G970" s="1"/>
      <c r="H970" s="1"/>
      <c r="I970" s="1"/>
      <c r="J970" s="1"/>
      <c r="K970" s="2"/>
      <c r="L970" s="2"/>
      <c r="M970" s="2"/>
      <c r="N970" s="2"/>
      <c r="O970" s="2"/>
      <c r="P970" s="2"/>
      <c r="Q970" s="2"/>
    </row>
    <row r="971" spans="7:17">
      <c r="G971" s="1"/>
      <c r="H971" s="1"/>
      <c r="I971" s="1"/>
      <c r="J971" s="1"/>
      <c r="K971" s="2"/>
      <c r="L971" s="2"/>
      <c r="M971" s="2"/>
      <c r="N971" s="2"/>
      <c r="O971" s="2"/>
      <c r="P971" s="2"/>
      <c r="Q971" s="2"/>
    </row>
    <row r="972" spans="7:17">
      <c r="G972" s="1"/>
      <c r="H972" s="1"/>
      <c r="I972" s="1"/>
      <c r="J972" s="1"/>
      <c r="K972" s="2"/>
      <c r="L972" s="2"/>
      <c r="M972" s="2"/>
      <c r="N972" s="2"/>
      <c r="O972" s="2"/>
      <c r="P972" s="2"/>
      <c r="Q972" s="2"/>
    </row>
    <row r="973" spans="7:17">
      <c r="G973" s="1"/>
      <c r="H973" s="1"/>
      <c r="I973" s="1"/>
      <c r="J973" s="1"/>
      <c r="K973" s="2"/>
      <c r="L973" s="2"/>
      <c r="M973" s="2"/>
      <c r="N973" s="2"/>
      <c r="O973" s="2"/>
      <c r="P973" s="2"/>
      <c r="Q973" s="2"/>
    </row>
    <row r="974" spans="7:17">
      <c r="G974" s="1"/>
      <c r="H974" s="1"/>
      <c r="I974" s="1"/>
      <c r="J974" s="1"/>
      <c r="K974" s="2"/>
      <c r="L974" s="2"/>
      <c r="M974" s="2"/>
      <c r="N974" s="2"/>
      <c r="O974" s="2"/>
      <c r="P974" s="2"/>
      <c r="Q974" s="2"/>
    </row>
    <row r="975" spans="7:17">
      <c r="G975" s="1"/>
      <c r="H975" s="1"/>
      <c r="I975" s="1"/>
      <c r="J975" s="1"/>
      <c r="K975" s="2"/>
      <c r="L975" s="2"/>
      <c r="M975" s="2"/>
      <c r="N975" s="2"/>
      <c r="O975" s="2"/>
      <c r="P975" s="2"/>
      <c r="Q975" s="2"/>
    </row>
    <row r="976" spans="7:17">
      <c r="G976" s="1"/>
      <c r="H976" s="1"/>
      <c r="I976" s="1"/>
      <c r="J976" s="1"/>
      <c r="K976" s="2"/>
      <c r="L976" s="2"/>
      <c r="M976" s="2"/>
      <c r="N976" s="2"/>
      <c r="O976" s="2"/>
      <c r="P976" s="2"/>
      <c r="Q976" s="2"/>
    </row>
    <row r="977" spans="7:17">
      <c r="G977" s="1"/>
      <c r="H977" s="1"/>
      <c r="I977" s="1"/>
      <c r="J977" s="1"/>
      <c r="K977" s="2"/>
      <c r="L977" s="2"/>
      <c r="M977" s="2"/>
      <c r="N977" s="2"/>
      <c r="O977" s="2"/>
      <c r="P977" s="2"/>
      <c r="Q977" s="2"/>
    </row>
    <row r="978" spans="7:17">
      <c r="G978" s="1"/>
      <c r="H978" s="1"/>
      <c r="I978" s="1"/>
      <c r="J978" s="1"/>
      <c r="K978" s="2"/>
      <c r="L978" s="2"/>
      <c r="M978" s="2"/>
      <c r="N978" s="2"/>
      <c r="O978" s="2"/>
      <c r="P978" s="2"/>
      <c r="Q978" s="2"/>
    </row>
    <row r="979" spans="7:17">
      <c r="G979" s="1"/>
      <c r="H979" s="1"/>
      <c r="I979" s="1"/>
      <c r="J979" s="1"/>
      <c r="K979" s="2"/>
      <c r="L979" s="2"/>
      <c r="M979" s="2"/>
      <c r="N979" s="2"/>
      <c r="O979" s="2"/>
      <c r="P979" s="2"/>
      <c r="Q979" s="2"/>
    </row>
    <row r="980" spans="7:17">
      <c r="G980" s="1"/>
      <c r="H980" s="1"/>
      <c r="I980" s="1"/>
      <c r="J980" s="1"/>
      <c r="K980" s="2"/>
      <c r="L980" s="2"/>
      <c r="M980" s="2"/>
      <c r="N980" s="2"/>
      <c r="O980" s="2"/>
      <c r="P980" s="2"/>
      <c r="Q980" s="2"/>
    </row>
    <row r="981" spans="7:17">
      <c r="G981" s="1"/>
      <c r="H981" s="1"/>
      <c r="I981" s="1"/>
      <c r="J981" s="1"/>
      <c r="K981" s="2"/>
      <c r="L981" s="2"/>
      <c r="M981" s="2"/>
      <c r="N981" s="2"/>
      <c r="O981" s="2"/>
      <c r="P981" s="2"/>
      <c r="Q981" s="2"/>
    </row>
    <row r="982" spans="7:17">
      <c r="G982" s="1"/>
      <c r="H982" s="1"/>
      <c r="I982" s="1"/>
      <c r="J982" s="1"/>
      <c r="K982" s="2"/>
      <c r="L982" s="2"/>
      <c r="M982" s="2"/>
      <c r="N982" s="2"/>
      <c r="O982" s="2"/>
      <c r="P982" s="2"/>
      <c r="Q982" s="2"/>
    </row>
    <row r="983" spans="7:17">
      <c r="G983" s="1"/>
      <c r="H983" s="1"/>
      <c r="I983" s="1"/>
      <c r="J983" s="1"/>
      <c r="K983" s="2"/>
      <c r="L983" s="2"/>
      <c r="M983" s="2"/>
      <c r="N983" s="2"/>
      <c r="O983" s="2"/>
      <c r="P983" s="2"/>
      <c r="Q983" s="2"/>
    </row>
    <row r="984" spans="7:17">
      <c r="G984" s="1"/>
      <c r="H984" s="1"/>
      <c r="I984" s="1"/>
      <c r="J984" s="1"/>
      <c r="K984" s="2"/>
      <c r="L984" s="2"/>
      <c r="M984" s="2"/>
      <c r="N984" s="2"/>
      <c r="O984" s="2"/>
      <c r="P984" s="2"/>
      <c r="Q984" s="2"/>
    </row>
    <row r="985" spans="7:17">
      <c r="G985" s="1"/>
      <c r="H985" s="1"/>
      <c r="I985" s="1"/>
      <c r="J985" s="1"/>
      <c r="K985" s="2"/>
      <c r="L985" s="2"/>
      <c r="M985" s="2"/>
      <c r="N985" s="2"/>
      <c r="O985" s="2"/>
      <c r="P985" s="2"/>
      <c r="Q985" s="2"/>
    </row>
    <row r="986" spans="7:17">
      <c r="G986" s="1"/>
      <c r="H986" s="1"/>
      <c r="I986" s="1"/>
      <c r="J986" s="1"/>
      <c r="K986" s="2"/>
      <c r="L986" s="2"/>
      <c r="M986" s="2"/>
      <c r="N986" s="2"/>
      <c r="O986" s="2"/>
      <c r="P986" s="2"/>
      <c r="Q986" s="2"/>
    </row>
    <row r="987" spans="7:17">
      <c r="G987" s="1"/>
      <c r="H987" s="1"/>
      <c r="I987" s="1"/>
      <c r="J987" s="1"/>
      <c r="K987" s="2"/>
      <c r="L987" s="2"/>
      <c r="M987" s="2"/>
      <c r="N987" s="2"/>
      <c r="O987" s="2"/>
      <c r="P987" s="2"/>
      <c r="Q987" s="2"/>
    </row>
    <row r="988" spans="7:17">
      <c r="G988" s="1"/>
      <c r="H988" s="1"/>
      <c r="I988" s="1"/>
      <c r="J988" s="1"/>
      <c r="K988" s="2"/>
      <c r="L988" s="2"/>
      <c r="M988" s="2"/>
      <c r="N988" s="2"/>
      <c r="O988" s="2"/>
      <c r="P988" s="2"/>
      <c r="Q988" s="2"/>
    </row>
    <row r="989" spans="7:17">
      <c r="G989" s="1"/>
      <c r="H989" s="1"/>
      <c r="I989" s="1"/>
      <c r="J989" s="1"/>
      <c r="K989" s="2"/>
      <c r="L989" s="2"/>
      <c r="M989" s="2"/>
      <c r="N989" s="2"/>
      <c r="O989" s="2"/>
      <c r="P989" s="2"/>
      <c r="Q989" s="2"/>
    </row>
    <row r="990" spans="7:17">
      <c r="G990" s="1"/>
      <c r="H990" s="1"/>
      <c r="I990" s="1"/>
      <c r="J990" s="1"/>
      <c r="K990" s="2"/>
      <c r="L990" s="2"/>
      <c r="M990" s="2"/>
      <c r="N990" s="2"/>
      <c r="O990" s="2"/>
      <c r="P990" s="2"/>
      <c r="Q990" s="2"/>
    </row>
    <row r="991" spans="7:17">
      <c r="G991" s="1"/>
      <c r="H991" s="1"/>
      <c r="I991" s="1"/>
      <c r="J991" s="1"/>
      <c r="K991" s="2"/>
      <c r="L991" s="2"/>
      <c r="M991" s="2"/>
      <c r="N991" s="2"/>
      <c r="O991" s="2"/>
      <c r="P991" s="2"/>
      <c r="Q991" s="2"/>
    </row>
    <row r="992" spans="7:17">
      <c r="G992" s="1"/>
      <c r="H992" s="1"/>
      <c r="I992" s="1"/>
      <c r="J992" s="1"/>
      <c r="K992" s="2"/>
      <c r="L992" s="2"/>
      <c r="M992" s="2"/>
      <c r="N992" s="2"/>
      <c r="O992" s="2"/>
      <c r="P992" s="2"/>
      <c r="Q992" s="2"/>
    </row>
    <row r="993" spans="7:17">
      <c r="G993" s="1"/>
      <c r="H993" s="1"/>
      <c r="I993" s="1"/>
      <c r="J993" s="1"/>
      <c r="K993" s="2"/>
      <c r="L993" s="2"/>
      <c r="M993" s="2"/>
      <c r="N993" s="2"/>
      <c r="O993" s="2"/>
      <c r="P993" s="2"/>
      <c r="Q993" s="2"/>
    </row>
    <row r="994" spans="7:17">
      <c r="G994" s="1"/>
      <c r="H994" s="1"/>
      <c r="I994" s="1"/>
      <c r="J994" s="1"/>
      <c r="K994" s="2"/>
      <c r="L994" s="2"/>
      <c r="M994" s="2"/>
      <c r="N994" s="2"/>
      <c r="O994" s="2"/>
      <c r="P994" s="2"/>
      <c r="Q994" s="2"/>
    </row>
    <row r="995" spans="7:17">
      <c r="G995" s="1"/>
      <c r="H995" s="1"/>
      <c r="I995" s="1"/>
      <c r="J995" s="1"/>
      <c r="K995" s="2"/>
      <c r="L995" s="2"/>
      <c r="M995" s="2"/>
      <c r="N995" s="2"/>
      <c r="O995" s="2"/>
      <c r="P995" s="2"/>
      <c r="Q995" s="2"/>
    </row>
    <row r="996" spans="7:17">
      <c r="G996" s="1"/>
      <c r="H996" s="1"/>
      <c r="I996" s="1"/>
      <c r="J996" s="1"/>
      <c r="K996" s="2"/>
      <c r="L996" s="2"/>
      <c r="M996" s="2"/>
      <c r="N996" s="2"/>
      <c r="O996" s="2"/>
      <c r="P996" s="2"/>
      <c r="Q996" s="2"/>
    </row>
    <row r="997" spans="7:17">
      <c r="G997" s="1"/>
      <c r="H997" s="1"/>
      <c r="I997" s="1"/>
      <c r="J997" s="1"/>
      <c r="K997" s="2"/>
      <c r="L997" s="2"/>
      <c r="M997" s="2"/>
      <c r="N997" s="2"/>
      <c r="O997" s="2"/>
      <c r="P997" s="2"/>
      <c r="Q99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C31" sqref="C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KETQUA</vt:lpstr>
      <vt:lpstr>Sheet1</vt:lpstr>
      <vt:lpstr>THONGKE</vt:lpstr>
      <vt:lpstr>TRANG</vt:lpstr>
      <vt:lpstr>MAX</vt:lpstr>
      <vt:lpstr>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Kami</dc:creator>
  <cp:lastModifiedBy>Admin</cp:lastModifiedBy>
  <cp:lastPrinted>2017-01-10T04:06:42Z</cp:lastPrinted>
  <dcterms:modified xsi:type="dcterms:W3CDTF">2017-01-16T03:53:06Z</dcterms:modified>
</cp:coreProperties>
</file>