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6-06-2023\"/>
    </mc:Choice>
  </mc:AlternateContent>
  <xr:revisionPtr revIDLastSave="0" documentId="13_ncr:1_{A6E02FEF-EACD-495C-BFD7-28689D82B44D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<sst xmlns="http://schemas.openxmlformats.org/spreadsheetml/2006/main" count="143" uniqueCount="92">
  <si>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</si>
  <si>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</si>
  <si>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</si>
  <si>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</si>
  <si>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</si>
  <si>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</si>
  <si>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</si>
  <si>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</si>
  <si>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</si>
  <si>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</si>
  <si>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</si>
  <si>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</si>
  <si>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</si>
  <si>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</si>
  <si>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</si>
  <si>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</si>
  <si>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</si>
  <si>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</si>
  <si>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</si>
  <si>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</si>
  <si>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</si>
  <si>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</si>
  <si>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H-H-H-H</t>
  </si>
  <si>
    <t>Кульбяцкий Н. А./  Kulbyatskiy N. A.</t>
  </si>
  <si>
    <t>Серкан Кандемир / Serkan Kandemir +90 (552) 505-93-68</t>
  </si>
  <si>
    <t>TSM ENERJI (Sintek)</t>
  </si>
  <si>
    <t>00UKU</t>
  </si>
  <si>
    <t>Мастерские зоны контролируемого доступа (00UKU) Workshops controlled access area (00UKU)</t>
  </si>
  <si>
    <t>Лузан М.С. / Luzan M.S.</t>
  </si>
  <si>
    <t>Мелих Гюнеш/ Melih Gunesh</t>
  </si>
  <si>
    <t>Пономарев М.Д/ Ponomarev M. D.</t>
  </si>
  <si>
    <t>Новопашина Я. / Novopashina Y.</t>
  </si>
  <si>
    <t>AKU.0179.00UKU.KZ.TB0013</t>
  </si>
  <si>
    <t>AKU.2008.00UKU.0.CS.QA0005_C01</t>
  </si>
  <si>
    <t>-</t>
  </si>
  <si>
    <t>AKU.0179.00UKU.KZ.TB0010</t>
  </si>
  <si>
    <t>Армирование, закладные изделия и установка опалубки перекрытий в осях 5/1-11/A-D с отм. +18,300 до отм. +19,100 согласно исполнительной схеме AKU.0179.00UKU.0.KZ.TB0013-SINTEK-ABD # Reinforcement, embedded products and installation of slab formwork in axes 5/1 -11 / A-D with elev. +18,300 to el. +19.100 according to executive scheme AKU.0179.00UKU.0.KZ.TB0013-SINTEK-ABD</t>
  </si>
  <si>
    <t>Бетонирование перекрытий в осях 5/1-11/A-D с отм. +18,300 до отм. +19,100 # Slab concreting in axes 5/1-11/A-D with elev. +18,300 to el. +19.100</t>
  </si>
  <si>
    <t>Устновка опалубки колонн Cn6-A .... Cn9-D в осях 6-9/A-D с отм. +18,300 до +19,100 согласно исполнительной схеме AKU.0179.00UKU.0.KZ.TB0019-SINTEK-ABD # Column formwork Cn6-A .... Cn9-D in axes 6-9/A-D with elev. +18.300 to +19.100 according to the executive scheme AKU.0179.00UKU.0.KZ.TB0019-SINTEK-ABD</t>
  </si>
  <si>
    <t>Бетонирование колонн Cn6-A .... Cn9-D в осях 6-9/A-D с отм. +18,300 до +19,100 # Concreting of columns Cn6-A .... Cn 9-D in axes 6-9/A-D with elev. +18.300 to +19.100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</si>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</sst>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I4" sqref="I4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45083</v>
      </c>
      <c r="C2" s="65">
        <v>45084</v>
      </c>
      <c r="D2" s="26">
        <v>0.625</v>
      </c>
      <c r="E2" s="66" t="s">
        <v>26</v>
      </c>
      <c r="F2" s="58" t="s">
        <v>32</v>
      </c>
      <c r="G2" s="58" t="s">
        <v>27</v>
      </c>
      <c r="H2" s="55" t="s">
        <v>36</v>
      </c>
      <c r="I2" s="58" t="s">
        <v>33</v>
      </c>
      <c r="J2" s="56" t="s">
        <v>22</v>
      </c>
      <c r="K2" s="51"/>
      <c r="L2" s="59"/>
      <c r="M2" s="55" t="s">
        <v>28</v>
      </c>
      <c r="N2" s="55" t="s">
        <v>29</v>
      </c>
      <c r="O2" s="55" t="s">
        <v>30</v>
      </c>
      <c r="P2" s="53" t="s">
        <v>23</v>
      </c>
      <c r="Q2" s="55"/>
      <c r="R2" s="53" t="s">
        <v>24</v>
      </c>
      <c r="S2" s="55" t="s">
        <v>31</v>
      </c>
      <c r="T2" s="60"/>
      <c r="U2" s="53"/>
      <c r="V2" s="54" t="s">
        <v>25</v>
      </c>
    </row>
    <row r="3" spans="1:22" s="61" customFormat="1" ht="79.95" customHeight="1" x14ac:dyDescent="0.3">
      <c r="A3" s="64"/>
      <c r="B3" s="65">
        <v>45083</v>
      </c>
      <c r="C3" s="65">
        <v>45084</v>
      </c>
      <c r="D3" s="26">
        <v>0.625</v>
      </c>
      <c r="E3" s="66" t="s">
        <v>26</v>
      </c>
      <c r="F3" s="58" t="s">
        <v>32</v>
      </c>
      <c r="G3" s="58" t="s">
        <v>27</v>
      </c>
      <c r="H3" s="55" t="s">
        <v>37</v>
      </c>
      <c r="I3" s="58" t="s">
        <v>33</v>
      </c>
      <c r="J3" s="56" t="s">
        <v>22</v>
      </c>
      <c r="K3" s="51"/>
      <c r="L3" s="59"/>
      <c r="M3" s="55" t="s">
        <v>34</v>
      </c>
      <c r="N3" s="55" t="s">
        <v>29</v>
      </c>
      <c r="O3" s="55" t="s">
        <v>30</v>
      </c>
      <c r="P3" s="53" t="s">
        <v>34</v>
      </c>
      <c r="Q3" s="55"/>
      <c r="R3" s="53" t="s">
        <v>24</v>
      </c>
      <c r="S3" s="55" t="s">
        <v>34</v>
      </c>
      <c r="T3" s="60"/>
      <c r="U3" s="53"/>
      <c r="V3" s="54" t="s">
        <v>25</v>
      </c>
    </row>
    <row r="4" spans="1:22" s="61" customFormat="1" ht="79.95" customHeight="1" x14ac:dyDescent="0.3">
      <c r="A4" s="64"/>
      <c r="B4" s="65">
        <v>45083</v>
      </c>
      <c r="C4" s="65">
        <v>45084</v>
      </c>
      <c r="D4" s="26">
        <v>0.60416666666666663</v>
      </c>
      <c r="E4" s="66" t="s">
        <v>26</v>
      </c>
      <c r="F4" s="58" t="s">
        <v>35</v>
      </c>
      <c r="G4" s="58" t="s">
        <v>27</v>
      </c>
      <c r="H4" s="55" t="s">
        <v>38</v>
      </c>
      <c r="I4" s="58" t="s">
        <v>33</v>
      </c>
      <c r="J4" s="56" t="s">
        <v>22</v>
      </c>
      <c r="K4" s="51"/>
      <c r="L4" s="59"/>
      <c r="M4" s="55" t="s">
        <v>28</v>
      </c>
      <c r="N4" s="55" t="s">
        <v>29</v>
      </c>
      <c r="O4" s="55" t="s">
        <v>30</v>
      </c>
      <c r="P4" s="53" t="s">
        <v>23</v>
      </c>
      <c r="Q4" s="55"/>
      <c r="R4" s="53" t="s">
        <v>24</v>
      </c>
      <c r="S4" s="55" t="s">
        <v>31</v>
      </c>
      <c r="T4" s="60"/>
      <c r="U4" s="53"/>
      <c r="V4" s="54" t="s">
        <v>25</v>
      </c>
    </row>
    <row r="5" spans="1:22" s="61" customFormat="1" ht="79.95" customHeight="1" x14ac:dyDescent="0.3">
      <c r="A5" s="64"/>
      <c r="B5" s="65">
        <v>45083</v>
      </c>
      <c r="C5" s="65">
        <v>45084</v>
      </c>
      <c r="D5" s="26">
        <v>0.60416666666666663</v>
      </c>
      <c r="E5" s="66" t="s">
        <v>26</v>
      </c>
      <c r="F5" s="58" t="s">
        <v>35</v>
      </c>
      <c r="G5" s="58" t="s">
        <v>27</v>
      </c>
      <c r="H5" s="55" t="s">
        <v>39</v>
      </c>
      <c r="I5" s="58" t="s">
        <v>33</v>
      </c>
      <c r="J5" s="56" t="s">
        <v>22</v>
      </c>
      <c r="K5" s="51"/>
      <c r="L5" s="59"/>
      <c r="M5" s="55" t="s">
        <v>34</v>
      </c>
      <c r="N5" s="55" t="s">
        <v>29</v>
      </c>
      <c r="O5" s="55" t="s">
        <v>30</v>
      </c>
      <c r="P5" s="53" t="s">
        <v>34</v>
      </c>
      <c r="Q5" s="55"/>
      <c r="R5" s="53" t="s">
        <v>24</v>
      </c>
      <c r="S5" s="55" t="s">
        <v>34</v>
      </c>
      <c r="T5" s="60"/>
      <c r="U5" s="53"/>
      <c r="V5" s="54" t="s">
        <v>25</v>
      </c>
    </row>
    <row r="6" spans="1:22" s="61" customFormat="1" ht="15.6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/>
    </row>
    <row r="7" spans="1:22" s="61" customFormat="1" ht="15.6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/>
    </row>
    <row r="8" spans="1:22" s="61" customFormat="1" ht="15.6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/>
    </row>
    <row r="9" spans="1:22" s="61" customFormat="1" ht="15.6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/>
    </row>
    <row r="10" spans="1:22" s="61" customFormat="1" ht="15.6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/>
    </row>
    <row r="11" spans="1:22" s="61" customFormat="1" ht="15.6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40</v>
      </c>
      <c r="D1" s="68"/>
      <c r="E1" s="68"/>
      <c r="F1" s="68"/>
      <c r="G1" s="105" t="e">
        <f>+VLOOKUP(G9,Лист1!A6:T538,6,FALSE)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41</v>
      </c>
      <c r="D3" s="86"/>
      <c r="E3" s="86"/>
      <c r="F3" s="86"/>
      <c r="G3" s="111" t="e">
        <f>+VLOOKUP(G9,Лист1!A6:T538,6,FALSE)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42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43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44</v>
      </c>
      <c r="B9" s="76"/>
      <c r="C9" s="70"/>
      <c r="D9" s="87"/>
      <c r="E9" s="76"/>
      <c r="F9" s="70"/>
      <c r="G9" s="87" t="s">
        <v>45</v>
      </c>
      <c r="H9" s="76"/>
      <c r="I9" s="76"/>
      <c r="J9" s="70"/>
      <c r="K9" s="94" t="s">
        <v>46</v>
      </c>
      <c r="L9" s="76"/>
      <c r="M9" s="70"/>
      <c r="N9" s="113" t="e">
        <f>+VLOOKUP(G9,Лист1!A6:T538,2,FALSE)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47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48</v>
      </c>
      <c r="B13" s="68"/>
      <c r="C13" s="93"/>
      <c r="D13" s="80" t="e">
        <f>+VLOOKUP(G9,Лист1!A6:T538,7,FALSE)</f>
        <v>#N/A</v>
      </c>
      <c r="E13" s="76"/>
      <c r="F13" s="70"/>
      <c r="G13" s="75" t="s">
        <v>49</v>
      </c>
      <c r="H13" s="76"/>
      <c r="I13" s="76"/>
      <c r="J13" s="70"/>
      <c r="K13" s="117" t="e">
        <f>+VLOOKUP(G9,Лист1!A6:T538,3,FALSE)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50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51</v>
      </c>
      <c r="B17" s="68"/>
      <c r="C17" s="93"/>
      <c r="D17" s="88"/>
      <c r="E17" s="76"/>
      <c r="F17" s="70"/>
      <c r="G17" s="92" t="s">
        <v>52</v>
      </c>
      <c r="H17" s="68"/>
      <c r="I17" s="68"/>
      <c r="J17" s="93"/>
      <c r="K17" s="127" t="e">
        <f>+VLOOKUP(G9,Лист1!A6:T538,4,FALSE)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53</v>
      </c>
      <c r="B21" s="86"/>
      <c r="C21" s="86"/>
      <c r="D21" s="86"/>
      <c r="E21" s="86"/>
      <c r="F21" s="86"/>
      <c r="G21" s="34"/>
      <c r="H21" s="67" t="s">
        <v>54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55</v>
      </c>
      <c r="B22" s="86"/>
      <c r="C22" s="86"/>
      <c r="D22" s="86"/>
      <c r="E22" s="86"/>
      <c r="F22" s="86"/>
      <c r="G22" s="36"/>
      <c r="H22" s="97" t="s">
        <v>56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57</v>
      </c>
      <c r="B23" s="86"/>
      <c r="C23" s="86"/>
      <c r="D23" s="86"/>
      <c r="E23" s="86"/>
      <c r="F23" s="86"/>
      <c r="G23" s="36"/>
      <c r="H23" s="97" t="s">
        <v>58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59</v>
      </c>
      <c r="B24" s="86"/>
      <c r="C24" s="86"/>
      <c r="D24" s="86"/>
      <c r="E24" s="86"/>
      <c r="F24" s="86"/>
      <c r="G24" s="36"/>
      <c r="H24" s="97" t="s">
        <v>60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61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62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+VLOOKUP(G9,Лист1!A6:T538,8,FALSE)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63</v>
      </c>
      <c r="B32" s="68"/>
      <c r="C32" s="68"/>
      <c r="D32" s="68"/>
      <c r="E32" s="93"/>
      <c r="F32" s="120" t="s">
        <v>64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65</v>
      </c>
      <c r="G33" s="70"/>
      <c r="H33" s="69" t="s">
        <v>66</v>
      </c>
      <c r="I33" s="70"/>
      <c r="J33" s="69" t="s">
        <v>67</v>
      </c>
      <c r="K33" s="70"/>
      <c r="L33" s="98" t="s">
        <v>68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+VLOOKUP(G9,Лист1!A6:T538,9,FALSE)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69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70</v>
      </c>
      <c r="B42" s="79"/>
      <c r="C42" s="82"/>
      <c r="D42" s="95" t="s">
        <v>71</v>
      </c>
      <c r="E42" s="79"/>
      <c r="F42" s="79"/>
      <c r="G42" s="79"/>
      <c r="H42" s="40"/>
      <c r="I42" s="40"/>
      <c r="J42" s="78" t="s">
        <v>72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73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74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75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76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77</v>
      </c>
      <c r="D56" s="70"/>
      <c r="E56" s="83" t="s">
        <v>78</v>
      </c>
      <c r="F56" s="70"/>
      <c r="G56" s="83" t="s">
        <v>18</v>
      </c>
      <c r="H56" s="70"/>
      <c r="I56" s="83" t="s">
        <v>79</v>
      </c>
      <c r="J56" s="70"/>
      <c r="K56" s="83" t="s">
        <v>80</v>
      </c>
      <c r="L56" s="70"/>
      <c r="M56" s="83" t="s">
        <v>81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82</v>
      </c>
      <c r="B60" s="70"/>
      <c r="C60" s="80" t="e">
        <f>+VLOOKUP(G9,Лист1!A6:T538,13,FALSE)</f>
        <v>#N/A</v>
      </c>
      <c r="D60" s="70"/>
      <c r="E60" s="80" t="e">
        <f>+VLOOKUP(G9,Лист1!A6:T538,14,FALSE)</f>
        <v>#N/A</v>
      </c>
      <c r="F60" s="70"/>
      <c r="G60" s="80" t="e">
        <f>+VLOOKUP(G9,Лист1!A6:T538,19,FALSE)</f>
        <v>#N/A</v>
      </c>
      <c r="H60" s="70"/>
      <c r="I60" s="80" t="e">
        <f>+VLOOKUP(G9,Лист1!A6:T538,15,FALSE)</f>
        <v>#N/A</v>
      </c>
      <c r="J60" s="70"/>
      <c r="K60" s="80" t="e">
        <f>+VLOOKUP(G9,Лист1!A6:T538,16,FALSE)</f>
        <v>#N/A</v>
      </c>
      <c r="L60" s="70"/>
      <c r="M60" s="80" t="e">
        <f>+VLOOKUP(G9,Лист1!A6:T538,18,FALSE)</f>
        <v>#N/A</v>
      </c>
      <c r="N60" s="70"/>
      <c r="O60" s="80" t="e">
        <f>+VLOOKUP(G9,Лист1!A6:T538,20,FALSE)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83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84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85</v>
      </c>
      <c r="B6" s="130"/>
      <c r="C6" s="132" t="s">
        <v>71</v>
      </c>
      <c r="D6" s="131"/>
      <c r="E6" s="19"/>
      <c r="F6" s="28" t="s">
        <v>86</v>
      </c>
      <c r="G6" s="19"/>
      <c r="H6" s="20"/>
    </row>
    <row r="7" spans="1:9" s="1" customFormat="1" ht="409.6" customHeight="1" thickBot="1" x14ac:dyDescent="0.35">
      <c r="A7" s="133" t="s">
        <v>87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88</v>
      </c>
      <c r="E8" s="18" t="s">
        <v>15</v>
      </c>
      <c r="F8" s="18" t="s">
        <v>89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90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91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2023-06-06T12:44:30Z</dcterms:modified>
</cp:coreProperties>
</file>