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45117</v>
      </c>
      <c r="C2" s="62" t="n">
        <v>45118</v>
      </c>
      <c r="D2" s="26" t="n">
        <v>0.625</v>
      </c>
      <c r="E2" s="63" t="inlineStr">
        <is>
          <t>00UTH</t>
        </is>
      </c>
      <c r="F2" s="55" t="inlineStr">
        <is>
          <t>AKU.1309.00UTH.TM.TB0001</t>
        </is>
      </c>
      <c r="G2" s="55" t="inlineStr">
        <is>
          <t>Пускoрезервная котельная (00UTH) Auxiliary Boiler House  (00UTH)</t>
        </is>
      </c>
      <c r="H2" s="53" t="inlineStr">
        <is>
          <t>Устройство грунтовочной поверхности "Barıer 80" здания 00UTH в осях 7-12/D-E на отм. +0,000 до +1,500 согласно чертежу  AKU.1309.00UTH.0.TM.TB0001-SINTEK-BLOCK SCHEME-1 # Construction of the primer surface "Barıer 80" of the building 00UTH in the axes 7-12/D-E at el. +0.000 to +1.500 according to drawing AKU.1309.00UTH.0.TM.TB0001-SINTEK-BLOCK SCHEME-1</t>
        </is>
      </c>
      <c r="I2" s="55" t="inlineStr">
        <is>
          <t>AKU.2008.00UTH.0.CS.QA0006_С01</t>
        </is>
      </c>
      <c r="J2" s="54" t="inlineStr">
        <is>
          <t>H-H-W-R</t>
        </is>
      </c>
      <c r="K2" s="50" t="n"/>
      <c r="L2" s="56" t="n"/>
      <c r="M2" s="53" t="inlineStr">
        <is>
          <t>Галичкин А.Н/ Galichkın A</t>
        </is>
      </c>
      <c r="N2" s="53" t="inlineStr">
        <is>
          <t>Erman Aydın / Эрман Айдын</t>
        </is>
      </c>
      <c r="O2" s="53" t="inlineStr">
        <is>
          <t>Курьянов С.Ю. / Kuryanov S.Y.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0" t="n"/>
      <c r="B1" s="211" t="n"/>
      <c r="C1" s="92" t="inlineStr">
        <is>
          <t>Проект № /Project No.:</t>
        </is>
      </c>
      <c r="D1" s="211" t="n"/>
      <c r="E1" s="211" t="n"/>
      <c r="F1" s="211" t="n"/>
      <c r="G1" s="90">
        <f>+VLOOKUP(G9,Лист1!A2:T524,6,FALSE)</f>
        <v/>
      </c>
      <c r="H1" s="211" t="n"/>
      <c r="I1" s="211" t="n"/>
      <c r="J1" s="211" t="n"/>
      <c r="K1" s="211" t="n"/>
      <c r="L1" s="211" t="n"/>
      <c r="M1" s="212" t="n"/>
      <c r="N1" s="211" t="n"/>
      <c r="O1" s="211" t="n"/>
      <c r="P1" s="213" t="n"/>
    </row>
    <row r="2" ht="37.95" customHeight="1">
      <c r="A2" s="214" t="n"/>
      <c r="P2" s="215" t="n"/>
    </row>
    <row r="3" ht="24.6" customHeight="1">
      <c r="A3" s="214" t="n"/>
      <c r="C3" s="97" t="inlineStr">
        <is>
          <t>Код/ Code:</t>
        </is>
      </c>
      <c r="G3" s="95">
        <f>+VLOOKUP(G9,Лист1!A2:T524,6,FALSE)</f>
        <v/>
      </c>
      <c r="P3" s="215" t="n"/>
    </row>
    <row r="4" ht="29.4" customHeight="1">
      <c r="A4" s="216" t="n"/>
      <c r="B4" s="217" t="n"/>
      <c r="C4" s="217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8" t="n"/>
    </row>
    <row r="5" ht="14.4" customHeight="1">
      <c r="A5" s="98" t="inlineStr">
        <is>
          <t>Заявка на освидетельствование</t>
        </is>
      </c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  <c r="L5" s="219" t="n"/>
      <c r="M5" s="219" t="n"/>
      <c r="N5" s="219" t="n"/>
      <c r="O5" s="219" t="n"/>
      <c r="P5" s="220" t="n"/>
    </row>
    <row r="6" ht="11.4" customHeight="1">
      <c r="A6" s="221" t="n"/>
      <c r="B6" s="222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  <c r="M6" s="222" t="n"/>
      <c r="N6" s="222" t="n"/>
      <c r="O6" s="222" t="n"/>
      <c r="P6" s="223" t="n"/>
    </row>
    <row r="7" ht="12" customHeight="1">
      <c r="A7" s="98" t="inlineStr">
        <is>
          <t>Request for Inspection</t>
        </is>
      </c>
      <c r="B7" s="219" t="n"/>
      <c r="C7" s="219" t="n"/>
      <c r="D7" s="219" t="n"/>
      <c r="E7" s="219" t="n"/>
      <c r="F7" s="219" t="n"/>
      <c r="G7" s="219" t="n"/>
      <c r="H7" s="219" t="n"/>
      <c r="I7" s="219" t="n"/>
      <c r="J7" s="219" t="n"/>
      <c r="K7" s="219" t="n"/>
      <c r="L7" s="219" t="n"/>
      <c r="M7" s="219" t="n"/>
      <c r="N7" s="219" t="n"/>
      <c r="O7" s="219" t="n"/>
      <c r="P7" s="220" t="n"/>
    </row>
    <row r="8" ht="9" customHeight="1">
      <c r="A8" s="221" t="n"/>
      <c r="B8" s="222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2" t="n"/>
      <c r="L8" s="222" t="n"/>
      <c r="M8" s="222" t="n"/>
      <c r="N8" s="222" t="n"/>
      <c r="O8" s="222" t="n"/>
      <c r="P8" s="223" t="n"/>
    </row>
    <row r="9" ht="18" customHeight="1">
      <c r="A9" s="100" t="inlineStr">
        <is>
          <t xml:space="preserve">ЗНО № /RFI No. </t>
        </is>
      </c>
      <c r="B9" s="219" t="n"/>
      <c r="C9" s="220" t="n"/>
      <c r="D9" s="101" t="n"/>
      <c r="E9" s="219" t="n"/>
      <c r="F9" s="220" t="n"/>
      <c r="G9" s="101" t="inlineStr">
        <is>
          <t>ЗНО-26678</t>
        </is>
      </c>
      <c r="H9" s="219" t="n"/>
      <c r="I9" s="219" t="n"/>
      <c r="J9" s="220" t="n"/>
      <c r="K9" s="102" t="inlineStr">
        <is>
          <t>Дата: Date :</t>
        </is>
      </c>
      <c r="L9" s="219" t="n"/>
      <c r="M9" s="220" t="n"/>
      <c r="N9" s="103">
        <f>+VLOOKUP(G9,Лист1!A2:T524,2,FALSE)</f>
        <v/>
      </c>
      <c r="O9" s="219" t="n"/>
      <c r="P9" s="220" t="n"/>
    </row>
    <row r="10" ht="24" customHeight="1">
      <c r="A10" s="221" t="n"/>
      <c r="B10" s="222" t="n"/>
      <c r="C10" s="223" t="n"/>
      <c r="D10" s="224" t="n"/>
      <c r="F10" s="225" t="n"/>
      <c r="G10" s="221" t="n"/>
      <c r="H10" s="222" t="n"/>
      <c r="I10" s="222" t="n"/>
      <c r="J10" s="223" t="n"/>
      <c r="K10" s="221" t="n"/>
      <c r="L10" s="222" t="n"/>
      <c r="M10" s="223" t="n"/>
      <c r="N10" s="221" t="n"/>
      <c r="O10" s="222" t="n"/>
      <c r="P10" s="223" t="n"/>
    </row>
    <row r="11" ht="20.4" customHeight="1">
      <c r="A11" s="105" t="n"/>
      <c r="B11" s="219" t="n"/>
      <c r="C11" s="220" t="n"/>
      <c r="D11" s="224" t="n"/>
      <c r="F11" s="225" t="n"/>
      <c r="G11" s="105" t="n"/>
      <c r="H11" s="219" t="n"/>
      <c r="I11" s="219" t="n"/>
      <c r="J11" s="220" t="n"/>
      <c r="K11" s="102" t="inlineStr">
        <is>
          <t>Время: Time :</t>
        </is>
      </c>
      <c r="L11" s="219" t="n"/>
      <c r="M11" s="220" t="n"/>
      <c r="N11" s="110" t="n">
        <v>0.6041666666666666</v>
      </c>
      <c r="O11" s="219" t="n"/>
      <c r="P11" s="220" t="n"/>
    </row>
    <row r="12" ht="21.6" customHeight="1">
      <c r="A12" s="221" t="n"/>
      <c r="B12" s="222" t="n"/>
      <c r="C12" s="223" t="n"/>
      <c r="D12" s="221" t="n"/>
      <c r="E12" s="222" t="n"/>
      <c r="F12" s="223" t="n"/>
      <c r="G12" s="221" t="n"/>
      <c r="H12" s="222" t="n"/>
      <c r="I12" s="222" t="n"/>
      <c r="J12" s="223" t="n"/>
      <c r="K12" s="221" t="n"/>
      <c r="L12" s="222" t="n"/>
      <c r="M12" s="223" t="n"/>
      <c r="N12" s="221" t="n"/>
      <c r="O12" s="222" t="n"/>
      <c r="P12" s="223" t="n"/>
    </row>
    <row r="13" ht="24" customHeight="1">
      <c r="A13" s="226" t="inlineStr">
        <is>
          <t xml:space="preserve">Участок для освидетельствования
Area to be Inspected
</t>
        </is>
      </c>
      <c r="B13" s="211" t="n"/>
      <c r="C13" s="213" t="n"/>
      <c r="D13" s="120">
        <f>+VLOOKUP(G9,Лист1!A2:T524,7,FALSE)</f>
        <v/>
      </c>
      <c r="E13" s="219" t="n"/>
      <c r="F13" s="220" t="n"/>
      <c r="G13" s="121" t="inlineStr">
        <is>
          <t>Дата 
освидетельствования</t>
        </is>
      </c>
      <c r="H13" s="219" t="n"/>
      <c r="I13" s="219" t="n"/>
      <c r="J13" s="220" t="n"/>
      <c r="K13" s="123">
        <f>+VLOOKUP(G9,Лист1!A2:T524,3,FALSE)</f>
        <v/>
      </c>
      <c r="L13" s="219" t="n"/>
      <c r="M13" s="219" t="n"/>
      <c r="N13" s="219" t="n"/>
      <c r="O13" s="219" t="n"/>
      <c r="P13" s="220" t="n"/>
    </row>
    <row r="14" ht="19.95" customHeight="1">
      <c r="A14" s="214" t="n"/>
      <c r="C14" s="215" t="n"/>
      <c r="D14" s="224" t="n"/>
      <c r="F14" s="225" t="n"/>
      <c r="G14" s="221" t="n"/>
      <c r="H14" s="222" t="n"/>
      <c r="I14" s="222" t="n"/>
      <c r="J14" s="223" t="n"/>
      <c r="K14" s="224" t="n"/>
      <c r="P14" s="225" t="n"/>
    </row>
    <row r="15" ht="25.2" customHeight="1">
      <c r="A15" s="214" t="n"/>
      <c r="C15" s="215" t="n"/>
      <c r="D15" s="224" t="n"/>
      <c r="F15" s="225" t="n"/>
      <c r="G15" s="124" t="inlineStr">
        <is>
          <t>Date of Inspection 
Required</t>
        </is>
      </c>
      <c r="H15" s="219" t="n"/>
      <c r="I15" s="219" t="n"/>
      <c r="J15" s="220" t="n"/>
      <c r="K15" s="224" t="n"/>
      <c r="P15" s="225" t="n"/>
    </row>
    <row r="16" ht="22.95" customHeight="1">
      <c r="A16" s="216" t="n"/>
      <c r="B16" s="217" t="n"/>
      <c r="C16" s="218" t="n"/>
      <c r="D16" s="221" t="n"/>
      <c r="E16" s="222" t="n"/>
      <c r="F16" s="223" t="n"/>
      <c r="G16" s="221" t="n"/>
      <c r="H16" s="222" t="n"/>
      <c r="I16" s="222" t="n"/>
      <c r="J16" s="223" t="n"/>
      <c r="K16" s="221" t="n"/>
      <c r="L16" s="222" t="n"/>
      <c r="M16" s="222" t="n"/>
      <c r="N16" s="222" t="n"/>
      <c r="O16" s="222" t="n"/>
      <c r="P16" s="223" t="n"/>
    </row>
    <row r="17" ht="19.95" customHeight="1">
      <c r="A17" s="227" t="inlineStr">
        <is>
          <t>Пункт № 
Item No/Tag No.</t>
        </is>
      </c>
      <c r="B17" s="211" t="n"/>
      <c r="C17" s="213" t="n"/>
      <c r="D17" s="105" t="n"/>
      <c r="E17" s="219" t="n"/>
      <c r="F17" s="220" t="n"/>
      <c r="G17" s="228" t="inlineStr">
        <is>
          <t>Время 
освидетельствования
Time of Inspection 
Required</t>
        </is>
      </c>
      <c r="H17" s="211" t="n"/>
      <c r="I17" s="211" t="n"/>
      <c r="J17" s="213" t="n"/>
      <c r="K17" s="229">
        <f>+VLOOKUP(G9,Лист1!A2:T524,4,FALSE)</f>
        <v/>
      </c>
      <c r="L17" s="211" t="n"/>
      <c r="M17" s="211" t="n"/>
      <c r="N17" s="211" t="n"/>
      <c r="O17" s="211" t="n"/>
      <c r="P17" s="213" t="n"/>
    </row>
    <row r="18" ht="29.4" customHeight="1">
      <c r="A18" s="214" t="n"/>
      <c r="C18" s="215" t="n"/>
      <c r="D18" s="224" t="n"/>
      <c r="F18" s="225" t="n"/>
      <c r="G18" s="214" t="n"/>
      <c r="J18" s="215" t="n"/>
      <c r="K18" s="214" t="n"/>
      <c r="P18" s="215" t="n"/>
    </row>
    <row r="19" ht="19.2" customHeight="1">
      <c r="A19" s="230" t="n"/>
      <c r="B19" s="211" t="n"/>
      <c r="C19" s="213" t="n"/>
      <c r="D19" s="224" t="n"/>
      <c r="F19" s="225" t="n"/>
      <c r="G19" s="214" t="n"/>
      <c r="J19" s="215" t="n"/>
      <c r="K19" s="214" t="n"/>
      <c r="P19" s="215" t="n"/>
    </row>
    <row r="20" ht="22.2" customHeight="1">
      <c r="A20" s="214" t="n"/>
      <c r="C20" s="215" t="n"/>
      <c r="D20" s="221" t="n"/>
      <c r="E20" s="222" t="n"/>
      <c r="F20" s="223" t="n"/>
      <c r="G20" s="214" t="n"/>
      <c r="J20" s="215" t="n"/>
      <c r="K20" s="216" t="n"/>
      <c r="L20" s="217" t="n"/>
      <c r="M20" s="217" t="n"/>
      <c r="N20" s="217" t="n"/>
      <c r="O20" s="217" t="n"/>
      <c r="P20" s="218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1" t="n"/>
      <c r="J21" s="211" t="n"/>
      <c r="K21" s="211" t="n"/>
      <c r="L21" s="211" t="n"/>
      <c r="M21" s="211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17" t="n"/>
      <c r="C25" s="217" t="n"/>
      <c r="D25" s="217" t="n"/>
      <c r="E25" s="217" t="n"/>
      <c r="F25" s="217" t="n"/>
      <c r="G25" s="38" t="n"/>
      <c r="H25" s="156" t="n"/>
      <c r="I25" s="217" t="n"/>
      <c r="J25" s="217" t="n"/>
      <c r="K25" s="217" t="n"/>
      <c r="L25" s="217" t="n"/>
      <c r="M25" s="217" t="n"/>
      <c r="N25" s="38" t="n"/>
      <c r="O25" s="38" t="n"/>
      <c r="P25" s="39" t="n"/>
    </row>
    <row r="26">
      <c r="A26" s="231" t="inlineStr">
        <is>
          <t>Виды работ для освидетельствования/ Description of Work to be inspected:</t>
        </is>
      </c>
      <c r="B26" s="211" t="n"/>
      <c r="C26" s="211" t="n"/>
      <c r="D26" s="211" t="n"/>
      <c r="E26" s="211" t="n"/>
      <c r="F26" s="211" t="n"/>
      <c r="G26" s="211" t="n"/>
      <c r="H26" s="211" t="n"/>
      <c r="I26" s="211" t="n"/>
      <c r="J26" s="211" t="n"/>
      <c r="K26" s="211" t="n"/>
      <c r="L26" s="211" t="n"/>
      <c r="M26" s="211" t="n"/>
      <c r="N26" s="211" t="n"/>
      <c r="O26" s="211" t="n"/>
      <c r="P26" s="213" t="n"/>
    </row>
    <row r="27">
      <c r="A27" s="214" t="n"/>
      <c r="P27" s="215" t="n"/>
    </row>
    <row r="28" ht="20.4" customHeight="1">
      <c r="A28" s="232">
        <f>+VLOOKUP(G9,Лист1!A2:T524,8,FALSE)</f>
        <v/>
      </c>
      <c r="P28" s="215" t="n"/>
    </row>
    <row r="29" ht="18" customHeight="1">
      <c r="A29" s="214" t="n"/>
      <c r="P29" s="215" t="n"/>
    </row>
    <row r="30" ht="28.2" customHeight="1">
      <c r="A30" s="214" t="n"/>
      <c r="P30" s="215" t="n"/>
    </row>
    <row r="31" ht="23.4" customHeight="1">
      <c r="A31" s="214" t="n"/>
      <c r="P31" s="215" t="n"/>
    </row>
    <row r="32" ht="21" customHeight="1">
      <c r="A32" s="233" t="inlineStr">
        <is>
          <t>Код плана качества, № пункта /
Quality Plan Code, № ref.</t>
        </is>
      </c>
      <c r="B32" s="211" t="n"/>
      <c r="C32" s="211" t="n"/>
      <c r="D32" s="211" t="n"/>
      <c r="E32" s="213" t="n"/>
      <c r="F32" s="71" t="inlineStr">
        <is>
          <t>Статус контрольных точек / Status of control points</t>
        </is>
      </c>
      <c r="G32" s="234" t="n"/>
      <c r="H32" s="234" t="n"/>
      <c r="I32" s="234" t="n"/>
      <c r="J32" s="234" t="n"/>
      <c r="K32" s="234" t="n"/>
      <c r="L32" s="234" t="n"/>
      <c r="M32" s="234" t="n"/>
      <c r="N32" s="234" t="n"/>
      <c r="O32" s="234" t="n"/>
      <c r="P32" s="235" t="n"/>
    </row>
    <row r="33" ht="24" customHeight="1">
      <c r="A33" s="214" t="n"/>
      <c r="E33" s="215" t="n"/>
      <c r="F33" s="64" t="inlineStr">
        <is>
          <t>Субподрядчик / Subcontractor</t>
        </is>
      </c>
      <c r="G33" s="220" t="n"/>
      <c r="H33" s="64" t="inlineStr">
        <is>
          <t>Подрядчик / Contractor</t>
        </is>
      </c>
      <c r="I33" s="220" t="n"/>
      <c r="J33" s="64" t="inlineStr">
        <is>
          <t>Заказчик / 
Customer</t>
        </is>
      </c>
      <c r="K33" s="220" t="n"/>
      <c r="L33" s="236" t="inlineStr">
        <is>
          <t>Организация, осуществляющая независимый строительный контроль / Construction supervision service organization</t>
        </is>
      </c>
      <c r="M33" s="211" t="n"/>
      <c r="N33" s="211" t="n"/>
      <c r="O33" s="211" t="n"/>
      <c r="P33" s="213" t="n"/>
    </row>
    <row r="34" ht="22.95" customHeight="1">
      <c r="A34" s="214" t="n"/>
      <c r="E34" s="215" t="n"/>
      <c r="F34" s="224" t="n"/>
      <c r="G34" s="225" t="n"/>
      <c r="H34" s="224" t="n"/>
      <c r="I34" s="225" t="n"/>
      <c r="J34" s="224" t="n"/>
      <c r="K34" s="225" t="n"/>
      <c r="L34" s="214" t="n"/>
      <c r="P34" s="215" t="n"/>
    </row>
    <row r="35" ht="23.4" customHeight="1">
      <c r="A35" s="237">
        <f>+VLOOKUP(G9,Лист1!A2:T524,9,FALSE)</f>
        <v/>
      </c>
      <c r="E35" s="215" t="n"/>
      <c r="F35" s="221" t="n"/>
      <c r="G35" s="223" t="n"/>
      <c r="H35" s="221" t="n"/>
      <c r="I35" s="223" t="n"/>
      <c r="J35" s="221" t="n"/>
      <c r="K35" s="223" t="n"/>
      <c r="L35" s="216" t="n"/>
      <c r="M35" s="217" t="n"/>
      <c r="N35" s="217" t="n"/>
      <c r="O35" s="217" t="n"/>
      <c r="P35" s="218" t="n"/>
    </row>
    <row r="36" ht="13.2" customHeight="1">
      <c r="A36" s="214" t="n"/>
      <c r="E36" s="215" t="n"/>
      <c r="F36" s="64" t="n"/>
      <c r="G36" s="220" t="n"/>
      <c r="H36" s="64" t="n"/>
      <c r="I36" s="220" t="n"/>
      <c r="J36" s="64" t="n"/>
      <c r="K36" s="220" t="n"/>
      <c r="L36" s="64" t="n"/>
      <c r="M36" s="219" t="n"/>
      <c r="N36" s="219" t="n"/>
      <c r="O36" s="219" t="n"/>
      <c r="P36" s="220" t="n"/>
    </row>
    <row r="37" ht="12" customHeight="1">
      <c r="A37" s="216" t="n"/>
      <c r="B37" s="217" t="n"/>
      <c r="C37" s="217" t="n"/>
      <c r="D37" s="217" t="n"/>
      <c r="E37" s="218" t="n"/>
      <c r="F37" s="221" t="n"/>
      <c r="G37" s="223" t="n"/>
      <c r="H37" s="221" t="n"/>
      <c r="I37" s="223" t="n"/>
      <c r="J37" s="221" t="n"/>
      <c r="K37" s="223" t="n"/>
      <c r="L37" s="221" t="n"/>
      <c r="M37" s="222" t="n"/>
      <c r="N37" s="222" t="n"/>
      <c r="O37" s="222" t="n"/>
      <c r="P37" s="223" t="n"/>
    </row>
    <row r="38" ht="16.95" customHeight="1">
      <c r="A38" s="238" t="inlineStr">
        <is>
          <t>Примечания:
Remarks :</t>
        </is>
      </c>
      <c r="B38" s="211" t="n"/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1" t="n"/>
      <c r="P38" s="213" t="n"/>
    </row>
    <row r="39" ht="21.6" customHeight="1">
      <c r="A39" s="214" t="n"/>
      <c r="P39" s="215" t="n"/>
    </row>
    <row r="40" ht="14.4" customHeight="1">
      <c r="A40" s="214" t="n"/>
      <c r="P40" s="215" t="n"/>
    </row>
    <row r="41" ht="16.2" customHeight="1">
      <c r="A41" s="216" t="n"/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17" t="n"/>
      <c r="P41" s="218" t="n"/>
    </row>
    <row r="42" ht="22.8" customHeight="1">
      <c r="A42" s="239" t="inlineStr">
        <is>
          <t xml:space="preserve">Принятие ЗНО  :    </t>
        </is>
      </c>
      <c r="B42" s="240" t="n"/>
      <c r="C42" s="241" t="n"/>
      <c r="D42" s="150" t="inlineStr">
        <is>
          <t>Принято/ Accepted</t>
        </is>
      </c>
      <c r="E42" s="240" t="n"/>
      <c r="F42" s="240" t="n"/>
      <c r="G42" s="240" t="n"/>
      <c r="H42" s="151" t="n"/>
      <c r="I42" s="151" t="n"/>
      <c r="J42" s="151" t="inlineStr">
        <is>
          <t xml:space="preserve">Не принято/ Rejected </t>
        </is>
      </c>
      <c r="K42" s="240" t="n"/>
      <c r="L42" s="240" t="n"/>
      <c r="M42" s="240" t="n"/>
      <c r="N42" s="151" t="n"/>
      <c r="O42" s="151" t="n"/>
      <c r="P42" s="152" t="n"/>
    </row>
    <row r="43" ht="22.8" customHeight="1">
      <c r="A43" s="242" t="inlineStr">
        <is>
          <t xml:space="preserve">RFI Acceptance  :    </t>
        </is>
      </c>
      <c r="B43" s="240" t="n"/>
      <c r="C43" s="241" t="n"/>
      <c r="D43" s="243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1" t="n"/>
    </row>
    <row r="44" ht="18.6" customHeight="1">
      <c r="A44" s="238" t="inlineStr">
        <is>
          <t>Причина в случае отказа:
If rejected reason for Rejection :</t>
        </is>
      </c>
      <c r="B44" s="211" t="n"/>
      <c r="C44" s="211" t="n"/>
      <c r="D44" s="211" t="n"/>
      <c r="E44" s="211" t="n"/>
      <c r="F44" s="211" t="n"/>
      <c r="G44" s="211" t="n"/>
      <c r="H44" s="211" t="n"/>
      <c r="I44" s="211" t="n"/>
      <c r="J44" s="211" t="n"/>
      <c r="K44" s="211" t="n"/>
      <c r="L44" s="211" t="n"/>
      <c r="M44" s="211" t="n"/>
      <c r="N44" s="211" t="n"/>
      <c r="O44" s="211" t="n"/>
      <c r="P44" s="213" t="n"/>
    </row>
    <row r="45" ht="19.2" customHeight="1">
      <c r="A45" s="214" t="n"/>
      <c r="P45" s="215" t="n"/>
    </row>
    <row r="46" ht="19.95" customHeight="1">
      <c r="A46" s="214" t="n"/>
      <c r="P46" s="215" t="n"/>
    </row>
    <row r="47" ht="20.4" customHeight="1">
      <c r="A47" s="214" t="n"/>
      <c r="P47" s="215" t="n"/>
    </row>
    <row r="48" ht="18.6" customHeight="1">
      <c r="A48" s="214" t="n"/>
      <c r="P48" s="215" t="n"/>
    </row>
    <row r="49" ht="18" customHeight="1">
      <c r="A49" s="214" t="n"/>
      <c r="P49" s="215" t="n"/>
    </row>
    <row r="50" ht="19.95" customHeight="1">
      <c r="A50" s="214" t="n"/>
      <c r="P50" s="215" t="n"/>
    </row>
    <row r="51" ht="20.4" customHeight="1">
      <c r="A51" s="216" t="n"/>
      <c r="B51" s="217" t="n"/>
      <c r="C51" s="217" t="n"/>
      <c r="D51" s="217" t="n"/>
      <c r="E51" s="217" t="n"/>
      <c r="F51" s="217" t="n"/>
      <c r="G51" s="217" t="n"/>
      <c r="H51" s="217" t="n"/>
      <c r="I51" s="217" t="n"/>
      <c r="J51" s="217" t="n"/>
      <c r="K51" s="217" t="n"/>
      <c r="L51" s="217" t="n"/>
      <c r="M51" s="217" t="n"/>
      <c r="N51" s="217" t="n"/>
      <c r="O51" s="217" t="n"/>
      <c r="P51" s="218" t="n"/>
    </row>
    <row r="52" ht="21" customHeight="1">
      <c r="A52" s="244" t="inlineStr">
        <is>
          <t>Приложения/ Attachments:</t>
        </is>
      </c>
      <c r="B52" s="211" t="n"/>
      <c r="C52" s="211" t="n"/>
      <c r="D52" s="211" t="n"/>
      <c r="E52" s="211" t="n"/>
      <c r="F52" s="211" t="n"/>
      <c r="G52" s="211" t="n"/>
      <c r="H52" s="211" t="n"/>
      <c r="I52" s="211" t="n"/>
      <c r="J52" s="211" t="n"/>
      <c r="K52" s="211" t="n"/>
      <c r="L52" s="211" t="n"/>
      <c r="M52" s="211" t="n"/>
      <c r="N52" s="211" t="n"/>
      <c r="O52" s="211" t="n"/>
      <c r="P52" s="213" t="n"/>
    </row>
    <row r="53" ht="22.2" customHeight="1">
      <c r="A53" s="214" t="n"/>
      <c r="P53" s="215" t="n"/>
    </row>
    <row r="54">
      <c r="A54" s="245" t="inlineStr">
        <is>
          <t>Освидетельствование проводили/ Inspection Legend</t>
        </is>
      </c>
      <c r="B54" s="211" t="n"/>
      <c r="C54" s="211" t="n"/>
      <c r="D54" s="211" t="n"/>
      <c r="E54" s="211" t="n"/>
      <c r="F54" s="211" t="n"/>
      <c r="G54" s="211" t="n"/>
      <c r="H54" s="211" t="n"/>
      <c r="I54" s="211" t="n"/>
      <c r="J54" s="211" t="n"/>
      <c r="K54" s="211" t="n"/>
      <c r="L54" s="211" t="n"/>
      <c r="M54" s="211" t="n"/>
      <c r="N54" s="211" t="n"/>
      <c r="O54" s="211" t="n"/>
      <c r="P54" s="213" t="n"/>
    </row>
    <row r="55" ht="9" customHeight="1">
      <c r="A55" s="216" t="n"/>
      <c r="B55" s="217" t="n"/>
      <c r="C55" s="217" t="n"/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  <c r="N55" s="217" t="n"/>
      <c r="O55" s="217" t="n"/>
      <c r="P55" s="218" t="n"/>
    </row>
    <row r="56">
      <c r="A56" s="193" t="n"/>
      <c r="B56" s="220" t="n"/>
      <c r="C56" s="193" t="inlineStr">
        <is>
          <t>Заказчик / Akkuyu
Nuclear A.Ş</t>
        </is>
      </c>
      <c r="D56" s="220" t="n"/>
      <c r="E56" s="193" t="inlineStr">
        <is>
          <t>Независимый
коонтроль/ independent control</t>
        </is>
      </c>
      <c r="F56" s="220" t="n"/>
      <c r="G56" s="193" t="inlineStr">
        <is>
          <t>Авторский надзор/
designer supervision</t>
        </is>
      </c>
      <c r="H56" s="220" t="n"/>
      <c r="I56" s="193" t="inlineStr">
        <is>
          <t>ОКК СП/ QC JV  «TITAN 2 IC IÇTAŞ İNŞAAT ANONIM ŞİRKETİ»</t>
        </is>
      </c>
      <c r="J56" s="220" t="n"/>
      <c r="K56" s="193" t="inlineStr">
        <is>
          <t>Исполнитель СП/Contractor JV «TITAN 2 IC IÇTAŞ İNŞAAT ANONIM ŞİRKETİ»</t>
        </is>
      </c>
      <c r="L56" s="220" t="n"/>
      <c r="M56" s="193" t="inlineStr">
        <is>
          <t>Исполнитель /Contractor
IÇTAŞ/ TSM</t>
        </is>
      </c>
      <c r="N56" s="220" t="n"/>
      <c r="O56" s="193" t="inlineStr">
        <is>
          <t>Иные лица/ Other persons</t>
        </is>
      </c>
      <c r="P56" s="220" t="n"/>
    </row>
    <row r="57" ht="22.95" customHeight="1">
      <c r="A57" s="224" t="n"/>
      <c r="B57" s="225" t="n"/>
      <c r="C57" s="224" t="n"/>
      <c r="D57" s="225" t="n"/>
      <c r="E57" s="224" t="n"/>
      <c r="F57" s="225" t="n"/>
      <c r="G57" s="224" t="n"/>
      <c r="H57" s="225" t="n"/>
      <c r="I57" s="224" t="n"/>
      <c r="J57" s="225" t="n"/>
      <c r="K57" s="224" t="n"/>
      <c r="L57" s="225" t="n"/>
      <c r="M57" s="224" t="n"/>
      <c r="N57" s="225" t="n"/>
      <c r="O57" s="224" t="n"/>
      <c r="P57" s="225" t="n"/>
    </row>
    <row r="58" ht="16.95" customHeight="1">
      <c r="A58" s="224" t="n"/>
      <c r="B58" s="225" t="n"/>
      <c r="C58" s="224" t="n"/>
      <c r="D58" s="225" t="n"/>
      <c r="E58" s="224" t="n"/>
      <c r="F58" s="225" t="n"/>
      <c r="G58" s="224" t="n"/>
      <c r="H58" s="225" t="n"/>
      <c r="I58" s="224" t="n"/>
      <c r="J58" s="225" t="n"/>
      <c r="K58" s="224" t="n"/>
      <c r="L58" s="225" t="n"/>
      <c r="M58" s="224" t="n"/>
      <c r="N58" s="225" t="n"/>
      <c r="O58" s="224" t="n"/>
      <c r="P58" s="225" t="n"/>
    </row>
    <row r="59" ht="60" customHeight="1">
      <c r="A59" s="221" t="n"/>
      <c r="B59" s="223" t="n"/>
      <c r="C59" s="221" t="n"/>
      <c r="D59" s="223" t="n"/>
      <c r="E59" s="221" t="n"/>
      <c r="F59" s="223" t="n"/>
      <c r="G59" s="221" t="n"/>
      <c r="H59" s="223" t="n"/>
      <c r="I59" s="221" t="n"/>
      <c r="J59" s="223" t="n"/>
      <c r="K59" s="221" t="n"/>
      <c r="L59" s="223" t="n"/>
      <c r="M59" s="221" t="n"/>
      <c r="N59" s="223" t="n"/>
      <c r="O59" s="221" t="n"/>
      <c r="P59" s="223" t="n"/>
    </row>
    <row r="60">
      <c r="A60" s="193" t="inlineStr">
        <is>
          <t>Ф.И.О./ Name</t>
        </is>
      </c>
      <c r="B60" s="220" t="n"/>
      <c r="C60" s="120">
        <f>+VLOOKUP(G9,Лист1!A2:T524,13,FALSE)</f>
        <v/>
      </c>
      <c r="D60" s="220" t="n"/>
      <c r="E60" s="120">
        <f>+VLOOKUP(G9,Лист1!A2:T524,14,FALSE)</f>
        <v/>
      </c>
      <c r="F60" s="220" t="n"/>
      <c r="G60" s="120">
        <f>+VLOOKUP(G9,Лист1!A2:T524,19,FALSE)</f>
        <v/>
      </c>
      <c r="H60" s="220" t="n"/>
      <c r="I60" s="120">
        <f>+VLOOKUP(G9,Лист1!A2:T524,15,FALSE)</f>
        <v/>
      </c>
      <c r="J60" s="220" t="n"/>
      <c r="K60" s="120">
        <f>+VLOOKUP(G9,Лист1!A2:T524,16,FALSE)</f>
        <v/>
      </c>
      <c r="L60" s="220" t="n"/>
      <c r="M60" s="120">
        <f>+VLOOKUP(G9,Лист1!A2:T524,18,FALSE)</f>
        <v/>
      </c>
      <c r="N60" s="220" t="n"/>
      <c r="O60" s="120">
        <f>+VLOOKUP(G9,Лист1!A2:T524,20,FALSE)</f>
        <v/>
      </c>
      <c r="P60" s="220" t="n"/>
    </row>
    <row r="61" ht="24.6" customHeight="1">
      <c r="A61" s="224" t="n"/>
      <c r="B61" s="225" t="n"/>
      <c r="C61" s="224" t="n"/>
      <c r="D61" s="225" t="n"/>
      <c r="E61" s="224" t="n"/>
      <c r="F61" s="225" t="n"/>
      <c r="G61" s="224" t="n"/>
      <c r="H61" s="225" t="n"/>
      <c r="I61" s="224" t="n"/>
      <c r="J61" s="225" t="n"/>
      <c r="K61" s="224" t="n"/>
      <c r="L61" s="225" t="n"/>
      <c r="M61" s="224" t="n"/>
      <c r="N61" s="225" t="n"/>
      <c r="O61" s="224" t="n"/>
      <c r="P61" s="225" t="n"/>
    </row>
    <row r="62" ht="19.95" customHeight="1">
      <c r="A62" s="224" t="n"/>
      <c r="B62" s="225" t="n"/>
      <c r="C62" s="224" t="n"/>
      <c r="D62" s="225" t="n"/>
      <c r="E62" s="224" t="n"/>
      <c r="F62" s="225" t="n"/>
      <c r="G62" s="224" t="n"/>
      <c r="H62" s="225" t="n"/>
      <c r="I62" s="224" t="n"/>
      <c r="J62" s="225" t="n"/>
      <c r="K62" s="224" t="n"/>
      <c r="L62" s="225" t="n"/>
      <c r="M62" s="224" t="n"/>
      <c r="N62" s="225" t="n"/>
      <c r="O62" s="224" t="n"/>
      <c r="P62" s="225" t="n"/>
    </row>
    <row r="63" ht="16.95" customHeight="1">
      <c r="A63" s="221" t="n"/>
      <c r="B63" s="223" t="n"/>
      <c r="C63" s="221" t="n"/>
      <c r="D63" s="223" t="n"/>
      <c r="E63" s="221" t="n"/>
      <c r="F63" s="223" t="n"/>
      <c r="G63" s="221" t="n"/>
      <c r="H63" s="223" t="n"/>
      <c r="I63" s="221" t="n"/>
      <c r="J63" s="223" t="n"/>
      <c r="K63" s="221" t="n"/>
      <c r="L63" s="223" t="n"/>
      <c r="M63" s="221" t="n"/>
      <c r="N63" s="223" t="n"/>
      <c r="O63" s="221" t="n"/>
      <c r="P63" s="223" t="n"/>
    </row>
    <row r="64">
      <c r="A64" s="193" t="inlineStr">
        <is>
          <t>Подпись/ Signature</t>
        </is>
      </c>
      <c r="B64" s="220" t="n"/>
      <c r="C64" s="120" t="n"/>
      <c r="D64" s="220" t="n"/>
      <c r="E64" s="120" t="n"/>
      <c r="F64" s="220" t="n"/>
      <c r="G64" s="120" t="n"/>
      <c r="H64" s="220" t="n"/>
      <c r="I64" s="120" t="n"/>
      <c r="J64" s="220" t="n"/>
      <c r="K64" s="120" t="n"/>
      <c r="L64" s="220" t="n"/>
      <c r="M64" s="120" t="n"/>
      <c r="N64" s="220" t="n"/>
      <c r="O64" s="120" t="n"/>
      <c r="P64" s="220" t="n"/>
    </row>
    <row r="65" ht="19.2" customHeight="1">
      <c r="A65" s="224" t="n"/>
      <c r="B65" s="225" t="n"/>
      <c r="C65" s="224" t="n"/>
      <c r="D65" s="225" t="n"/>
      <c r="E65" s="224" t="n"/>
      <c r="F65" s="225" t="n"/>
      <c r="G65" s="224" t="n"/>
      <c r="H65" s="225" t="n"/>
      <c r="I65" s="224" t="n"/>
      <c r="J65" s="225" t="n"/>
      <c r="K65" s="224" t="n"/>
      <c r="L65" s="225" t="n"/>
      <c r="M65" s="224" t="n"/>
      <c r="N65" s="225" t="n"/>
      <c r="O65" s="224" t="n"/>
      <c r="P65" s="225" t="n"/>
    </row>
    <row r="66" ht="18.6" customHeight="1">
      <c r="A66" s="224" t="n"/>
      <c r="B66" s="225" t="n"/>
      <c r="C66" s="224" t="n"/>
      <c r="D66" s="225" t="n"/>
      <c r="E66" s="224" t="n"/>
      <c r="F66" s="225" t="n"/>
      <c r="G66" s="224" t="n"/>
      <c r="H66" s="225" t="n"/>
      <c r="I66" s="224" t="n"/>
      <c r="J66" s="225" t="n"/>
      <c r="K66" s="224" t="n"/>
      <c r="L66" s="225" t="n"/>
      <c r="M66" s="224" t="n"/>
      <c r="N66" s="225" t="n"/>
      <c r="O66" s="224" t="n"/>
      <c r="P66" s="225" t="n"/>
    </row>
    <row r="67" ht="20.4" customHeight="1">
      <c r="A67" s="221" t="n"/>
      <c r="B67" s="223" t="n"/>
      <c r="C67" s="221" t="n"/>
      <c r="D67" s="223" t="n"/>
      <c r="E67" s="221" t="n"/>
      <c r="F67" s="223" t="n"/>
      <c r="G67" s="221" t="n"/>
      <c r="H67" s="223" t="n"/>
      <c r="I67" s="221" t="n"/>
      <c r="J67" s="223" t="n"/>
      <c r="K67" s="221" t="n"/>
      <c r="L67" s="223" t="n"/>
      <c r="M67" s="221" t="n"/>
      <c r="N67" s="223" t="n"/>
      <c r="O67" s="221" t="n"/>
      <c r="P67" s="223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6" t="n"/>
      <c r="B1" s="247" t="n"/>
      <c r="C1" s="247" t="n"/>
      <c r="D1" s="247" t="n"/>
      <c r="E1" s="247" t="n"/>
      <c r="F1" s="247" t="n"/>
      <c r="G1" s="247" t="n"/>
      <c r="H1" s="248" t="n"/>
    </row>
    <row r="2" ht="18.6" customFormat="1" customHeight="1" s="3" thickBot="1">
      <c r="A2" s="249" t="inlineStr">
        <is>
          <t>Заявка на освидетельствование/Request for Inspection</t>
        </is>
      </c>
      <c r="B2" s="247" t="n"/>
      <c r="C2" s="247" t="n"/>
      <c r="D2" s="247" t="n"/>
      <c r="E2" s="247" t="n"/>
      <c r="F2" s="247" t="n"/>
      <c r="G2" s="247" t="n"/>
      <c r="H2" s="248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0" t="inlineStr">
        <is>
          <t xml:space="preserve">Примечания/Remarks </t>
        </is>
      </c>
      <c r="B5" s="247" t="n"/>
      <c r="C5" s="247" t="n"/>
      <c r="D5" s="247" t="n"/>
      <c r="E5" s="247" t="n"/>
      <c r="F5" s="247" t="n"/>
      <c r="G5" s="247" t="n"/>
      <c r="H5" s="248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47" t="n"/>
      <c r="C6" s="251" t="inlineStr">
        <is>
          <t>Принято/ Accepted</t>
        </is>
      </c>
      <c r="D6" s="248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2" t="inlineStr">
        <is>
          <t xml:space="preserve">Причина в случае отказа/If rejected reason for Rejection </t>
        </is>
      </c>
      <c r="H7" s="253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2023-07-10T12:50:53Z</dcterms:modified>
  <cp:lastModifiedBy>Maksim</cp:lastModifiedBy>
  <cp:lastPrinted>2022-08-31T11:08:55Z</cp:lastPrinted>
</cp:coreProperties>
</file>