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496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2" sheetId="2" state="visible" r:id="rId2"/>
    <sheet xmlns:r="http://schemas.openxmlformats.org/officeDocument/2006/relationships" name="X" sheetId="3" state="visible" r:id="rId3"/>
  </sheets>
  <definedNames>
    <definedName name="_xlnm._FilterDatabase" localSheetId="0" hidden="1">'Лист1'!$A$1:$T$1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h:mm;@"/>
  </numFmts>
  <fonts count="29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charset val="204"/>
      <family val="1"/>
      <color theme="1"/>
      <sz val="11"/>
    </font>
    <font>
      <name val="Times New Roman"/>
      <charset val="204"/>
      <family val="1"/>
      <b val="1"/>
      <color theme="1"/>
      <sz val="11"/>
    </font>
    <font>
      <name val="Calibri"/>
      <family val="2"/>
      <color theme="1"/>
      <sz val="11"/>
      <scheme val="minor"/>
    </font>
    <font>
      <name val="Times New Roman"/>
      <charset val="204"/>
      <family val="1"/>
      <sz val="11"/>
    </font>
    <font>
      <name val="Calibri"/>
      <charset val="204"/>
      <family val="2"/>
      <b val="1"/>
      <color theme="1"/>
      <sz val="14"/>
      <scheme val="minor"/>
    </font>
    <font>
      <name val="Calibri"/>
      <charset val="204"/>
      <family val="2"/>
      <b val="1"/>
      <color theme="1"/>
      <sz val="12"/>
      <scheme val="minor"/>
    </font>
    <font>
      <name val="Times New Roman"/>
      <charset val="204"/>
      <family val="1"/>
      <b val="1"/>
      <color theme="1"/>
      <sz val="12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b val="1"/>
      <sz val="11"/>
      <scheme val="minor"/>
    </font>
    <font>
      <name val="Times New Roman"/>
      <family val="1"/>
      <color theme="1"/>
      <sz val="16"/>
    </font>
    <font>
      <name val="Times New Roman"/>
      <family val="1"/>
      <b val="1"/>
      <color theme="1"/>
      <sz val="16"/>
    </font>
    <font>
      <name val="Times New Roman"/>
      <family val="1"/>
      <b val="1"/>
      <color theme="1"/>
      <sz val="14"/>
    </font>
    <font>
      <name val="Times New Roman"/>
      <family val="1"/>
      <b val="1"/>
      <color theme="1"/>
      <sz val="18"/>
    </font>
    <font>
      <name val="Times New Roman"/>
      <family val="1"/>
      <color theme="1"/>
      <sz val="18"/>
    </font>
    <font>
      <name val="Times New Roman"/>
      <family val="1"/>
      <b val="1"/>
      <color theme="1"/>
      <sz val="17"/>
    </font>
    <font>
      <name val="Times New Roman"/>
      <family val="1"/>
      <b val="1"/>
      <color theme="1"/>
      <sz val="15"/>
    </font>
    <font>
      <name val="Times New Roman"/>
      <family val="1"/>
      <b val="1"/>
      <color theme="1"/>
      <sz val="18"/>
      <u val="single"/>
    </font>
    <font>
      <name val="Times New Roman"/>
      <family val="1"/>
      <color theme="1"/>
      <sz val="17"/>
    </font>
    <font>
      <name val="Times New Roman"/>
      <family val="1"/>
      <b val="1"/>
      <color theme="1"/>
      <sz val="17"/>
      <u val="single"/>
    </font>
    <font>
      <name val="Times New Roman"/>
      <family val="1"/>
      <color theme="1"/>
      <sz val="15"/>
    </font>
    <font>
      <name val="Times New Roman"/>
      <family val="1"/>
      <color theme="1"/>
      <sz val="13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sz val="12"/>
      <scheme val="minor"/>
    </font>
    <font>
      <name val="Calibri"/>
      <charset val="204"/>
      <family val="2"/>
      <color theme="1"/>
      <sz val="9"/>
      <scheme val="minor"/>
    </font>
    <font>
      <name val="Calibri"/>
      <charset val="204"/>
      <family val="2"/>
      <sz val="8"/>
      <scheme val="minor"/>
    </font>
  </fonts>
  <fills count="5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theme="4" tint="0.799981688894314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4">
    <xf numFmtId="0" fontId="24" fillId="0" borderId="0"/>
    <xf numFmtId="0" fontId="4" fillId="0" borderId="0"/>
    <xf numFmtId="0" fontId="24" fillId="0" borderId="0"/>
    <xf numFmtId="0" fontId="4" fillId="0" borderId="0"/>
  </cellStyleXfs>
  <cellXfs count="260"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3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left" vertical="top"/>
    </xf>
    <xf numFmtId="0" fontId="2" fillId="0" borderId="0" applyAlignment="1" pivotButton="0" quotePrefix="0" xfId="0">
      <alignment vertical="center"/>
    </xf>
    <xf numFmtId="0" fontId="3" fillId="0" borderId="5" applyAlignment="1" pivotButton="0" quotePrefix="0" xfId="0">
      <alignment horizontal="left" vertical="top" wrapText="1"/>
    </xf>
    <xf numFmtId="0" fontId="0" fillId="0" borderId="8" applyAlignment="1" pivotButton="0" quotePrefix="0" xfId="0">
      <alignment horizontal="center" vertical="center"/>
    </xf>
    <xf numFmtId="0" fontId="2" fillId="0" borderId="9" applyAlignment="1" pivotButton="0" quotePrefix="0" xfId="0">
      <alignment horizontal="left" vertical="top" wrapText="1"/>
    </xf>
    <xf numFmtId="0" fontId="2" fillId="0" borderId="10" applyAlignment="1" pivotButton="0" quotePrefix="0" xfId="0">
      <alignment horizontal="left" vertical="top" wrapText="1"/>
    </xf>
    <xf numFmtId="0" fontId="7" fillId="0" borderId="7" applyAlignment="1" pivotButton="0" quotePrefix="0" xfId="0">
      <alignment horizontal="center" vertical="center" wrapText="1"/>
    </xf>
    <xf numFmtId="0" fontId="8" fillId="0" borderId="14" applyAlignment="1" pivotButton="0" quotePrefix="0" xfId="0">
      <alignment horizontal="center" vertical="center" wrapText="1"/>
    </xf>
    <xf numFmtId="0" fontId="7" fillId="0" borderId="14" applyAlignment="1" pivotButton="0" quotePrefix="0" xfId="0">
      <alignment horizontal="center" vertical="center"/>
    </xf>
    <xf numFmtId="0" fontId="7" fillId="0" borderId="14" applyAlignment="1" pivotButton="0" quotePrefix="0" xfId="0">
      <alignment horizontal="center" vertical="center" wrapText="1"/>
    </xf>
    <xf numFmtId="0" fontId="7" fillId="0" borderId="15" applyAlignment="1" pivotButton="0" quotePrefix="0" xfId="0">
      <alignment horizontal="center" vertical="center" wrapText="1"/>
    </xf>
    <xf numFmtId="0" fontId="7" fillId="0" borderId="16" applyAlignment="1" pivotButton="0" quotePrefix="0" xfId="0">
      <alignment horizontal="center" vertical="center" wrapText="1"/>
    </xf>
    <xf numFmtId="0" fontId="8" fillId="0" borderId="17" applyAlignment="1" pivotButton="0" quotePrefix="0" xfId="0">
      <alignment horizontal="center" vertical="center" wrapText="1"/>
    </xf>
    <xf numFmtId="0" fontId="7" fillId="0" borderId="17" applyAlignment="1" pivotButton="0" quotePrefix="0" xfId="0">
      <alignment horizontal="center" vertical="center" wrapText="1"/>
    </xf>
    <xf numFmtId="0" fontId="6" fillId="0" borderId="18" applyAlignment="1" pivotButton="0" quotePrefix="0" xfId="0">
      <alignment horizontal="left" vertical="center"/>
    </xf>
    <xf numFmtId="0" fontId="6" fillId="0" borderId="4" applyAlignment="1" pivotButton="0" quotePrefix="0" xfId="0">
      <alignment horizontal="left" vertical="center"/>
    </xf>
    <xf numFmtId="0" fontId="5" fillId="0" borderId="11" applyAlignment="1" pivotButton="0" quotePrefix="0" xfId="0">
      <alignment vertical="top" wrapText="1"/>
    </xf>
    <xf numFmtId="0" fontId="7" fillId="0" borderId="19" applyAlignment="1" pivotButton="0" quotePrefix="0" xfId="0">
      <alignment horizontal="center" vertical="center" wrapText="1"/>
    </xf>
    <xf numFmtId="0" fontId="7" fillId="0" borderId="20" applyAlignment="1" pivotButton="0" quotePrefix="0" xfId="0">
      <alignment horizontal="center" vertical="center" wrapText="1"/>
    </xf>
    <xf numFmtId="0" fontId="0" fillId="0" borderId="21" applyAlignment="1" pivotButton="0" quotePrefix="0" xfId="0">
      <alignment horizontal="center" vertical="center"/>
    </xf>
    <xf numFmtId="0" fontId="3" fillId="0" borderId="6" applyAlignment="1" pivotButton="0" quotePrefix="0" xfId="0">
      <alignment horizontal="left" vertical="top" wrapText="1"/>
    </xf>
    <xf numFmtId="164" fontId="0" fillId="0" borderId="1" applyAlignment="1" pivotButton="0" quotePrefix="0" xfId="0">
      <alignment horizontal="center" vertical="center"/>
    </xf>
    <xf numFmtId="0" fontId="10" fillId="0" borderId="1" applyAlignment="1" pivotButton="0" quotePrefix="0" xfId="0">
      <alignment horizontal="center" vertical="center" wrapText="1"/>
    </xf>
    <xf numFmtId="0" fontId="6" fillId="0" borderId="3" applyAlignment="1" pivotButton="0" quotePrefix="0" xfId="0">
      <alignment horizontal="center" vertical="center"/>
    </xf>
    <xf numFmtId="14" fontId="2" fillId="0" borderId="10" applyAlignment="1" pivotButton="0" quotePrefix="0" xfId="0">
      <alignment horizontal="left" vertical="top" wrapText="1"/>
    </xf>
    <xf numFmtId="164" fontId="2" fillId="0" borderId="10" applyAlignment="1" pivotButton="0" quotePrefix="0" xfId="0">
      <alignment horizontal="left" vertical="top"/>
    </xf>
    <xf numFmtId="0" fontId="3" fillId="0" borderId="1" applyAlignment="1" pivotButton="0" quotePrefix="0" xfId="0">
      <alignment vertical="top"/>
    </xf>
    <xf numFmtId="0" fontId="2" fillId="0" borderId="10" applyAlignment="1" pivotButton="0" quotePrefix="0" xfId="0">
      <alignment horizontal="left" vertical="top"/>
    </xf>
    <xf numFmtId="2" fontId="5" fillId="0" borderId="10" applyAlignment="1" pivotButton="0" quotePrefix="0" xfId="0">
      <alignment horizontal="left" vertical="top"/>
    </xf>
    <xf numFmtId="0" fontId="12" fillId="0" borderId="23" pivotButton="0" quotePrefix="0" xfId="0"/>
    <xf numFmtId="0" fontId="12" fillId="0" borderId="24" pivotButton="0" quotePrefix="0" xfId="0"/>
    <xf numFmtId="0" fontId="12" fillId="0" borderId="0" pivotButton="0" quotePrefix="0" xfId="0"/>
    <xf numFmtId="0" fontId="12" fillId="0" borderId="26" pivotButton="0" quotePrefix="0" xfId="0"/>
    <xf numFmtId="0" fontId="12" fillId="0" borderId="28" pivotButton="0" quotePrefix="0" xfId="0"/>
    <xf numFmtId="0" fontId="12" fillId="0" borderId="29" pivotButton="0" quotePrefix="0" xfId="0"/>
    <xf numFmtId="0" fontId="15" fillId="0" borderId="31" applyAlignment="1" pivotButton="0" quotePrefix="0" xfId="0">
      <alignment horizontal="left" vertical="center"/>
    </xf>
    <xf numFmtId="0" fontId="15" fillId="0" borderId="32" applyAlignment="1" pivotButton="0" quotePrefix="0" xfId="0">
      <alignment horizontal="left" vertical="center"/>
    </xf>
    <xf numFmtId="0" fontId="9" fillId="0" borderId="1" applyAlignment="1" pivotButton="0" quotePrefix="0" xfId="0">
      <alignment horizontal="center" vertical="center" wrapText="1"/>
    </xf>
    <xf numFmtId="164" fontId="9" fillId="0" borderId="1" applyAlignment="1" pivotButton="0" quotePrefix="0" xfId="0">
      <alignment horizontal="center" vertical="center" wrapText="1"/>
    </xf>
    <xf numFmtId="0" fontId="9" fillId="0" borderId="6" applyAlignment="1" pivotButton="0" quotePrefix="0" xfId="0">
      <alignment horizontal="center" vertical="center" wrapText="1"/>
    </xf>
    <xf numFmtId="0" fontId="9" fillId="0" borderId="30" applyAlignment="1" pivotButton="0" quotePrefix="0" xfId="0">
      <alignment horizontal="center" vertical="center" wrapText="1"/>
    </xf>
    <xf numFmtId="0" fontId="11" fillId="0" borderId="1" applyAlignment="1" pivotButton="0" quotePrefix="0" xfId="0">
      <alignment horizontal="center" vertical="center" wrapText="1"/>
    </xf>
    <xf numFmtId="0" fontId="7" fillId="0" borderId="1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center" vertical="center" wrapText="1"/>
    </xf>
    <xf numFmtId="0" fontId="0" fillId="2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 wrapText="1"/>
    </xf>
    <xf numFmtId="0" fontId="25" fillId="3" borderId="1" applyAlignment="1" pivotButton="0" quotePrefix="0" xfId="0">
      <alignment horizontal="center" vertical="center" wrapText="1"/>
    </xf>
    <xf numFmtId="0" fontId="25" fillId="4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26" fillId="3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27" fillId="3" borderId="1" applyAlignment="1" pivotButton="0" quotePrefix="0" xfId="0">
      <alignment horizontal="center" vertical="center" wrapText="1"/>
    </xf>
    <xf numFmtId="0" fontId="0" fillId="0" borderId="30" applyAlignment="1" pivotButton="0" quotePrefix="0" xfId="0">
      <alignment horizontal="center" vertical="center" wrapText="1"/>
    </xf>
    <xf numFmtId="0" fontId="0" fillId="3" borderId="0" applyAlignment="1" pivotButton="0" quotePrefix="0" xfId="0">
      <alignment horizontal="center" vertical="center"/>
    </xf>
    <xf numFmtId="0" fontId="9" fillId="0" borderId="32" applyAlignment="1" pivotButton="0" quotePrefix="0" xfId="0">
      <alignment horizontal="center" vertical="center" wrapText="1"/>
    </xf>
    <xf numFmtId="0" fontId="0" fillId="0" borderId="32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14" fontId="25" fillId="0" borderId="1" applyAlignment="1" pivotButton="0" quotePrefix="0" xfId="0">
      <alignment horizontal="center" vertical="center" wrapText="1"/>
    </xf>
    <xf numFmtId="0" fontId="25" fillId="0" borderId="1" applyAlignment="1" pivotButton="0" quotePrefix="0" xfId="0">
      <alignment horizontal="center" vertical="center" wrapText="1"/>
    </xf>
    <xf numFmtId="0" fontId="22" fillId="0" borderId="1" applyAlignment="1" pivotButton="0" quotePrefix="0" xfId="0">
      <alignment horizontal="center" vertical="top" wrapText="1"/>
    </xf>
    <xf numFmtId="0" fontId="21" fillId="0" borderId="22" applyAlignment="1" pivotButton="0" quotePrefix="0" xfId="0">
      <alignment horizontal="center" vertical="top" wrapText="1"/>
    </xf>
    <xf numFmtId="0" fontId="21" fillId="0" borderId="23" applyAlignment="1" pivotButton="0" quotePrefix="0" xfId="0">
      <alignment horizontal="center" vertical="top" wrapText="1"/>
    </xf>
    <xf numFmtId="0" fontId="21" fillId="0" borderId="24" applyAlignment="1" pivotButton="0" quotePrefix="0" xfId="0">
      <alignment horizontal="center" vertical="top" wrapText="1"/>
    </xf>
    <xf numFmtId="0" fontId="21" fillId="0" borderId="25" applyAlignment="1" pivotButton="0" quotePrefix="0" xfId="0">
      <alignment horizontal="center" vertical="top" wrapText="1"/>
    </xf>
    <xf numFmtId="0" fontId="21" fillId="0" borderId="0" applyAlignment="1" pivotButton="0" quotePrefix="0" xfId="0">
      <alignment horizontal="center" vertical="top" wrapText="1"/>
    </xf>
    <xf numFmtId="0" fontId="21" fillId="0" borderId="26" applyAlignment="1" pivotButton="0" quotePrefix="0" xfId="0">
      <alignment horizontal="center" vertical="top" wrapText="1"/>
    </xf>
    <xf numFmtId="0" fontId="21" fillId="0" borderId="1" applyAlignment="1" pivotButton="0" quotePrefix="0" xfId="0">
      <alignment horizontal="center" vertical="top" wrapText="1"/>
    </xf>
    <xf numFmtId="0" fontId="22" fillId="0" borderId="22" applyAlignment="1" pivotButton="0" quotePrefix="0" xfId="0">
      <alignment horizontal="center" vertical="top" wrapText="1"/>
    </xf>
    <xf numFmtId="0" fontId="22" fillId="0" borderId="23" applyAlignment="1" pivotButton="0" quotePrefix="0" xfId="0">
      <alignment horizontal="center" vertical="top" wrapText="1"/>
    </xf>
    <xf numFmtId="0" fontId="22" fillId="0" borderId="24" applyAlignment="1" pivotButton="0" quotePrefix="0" xfId="0">
      <alignment horizontal="center" vertical="top" wrapText="1"/>
    </xf>
    <xf numFmtId="0" fontId="22" fillId="0" borderId="25" applyAlignment="1" pivotButton="0" quotePrefix="0" xfId="0">
      <alignment horizontal="center" vertical="top" wrapText="1"/>
    </xf>
    <xf numFmtId="0" fontId="22" fillId="0" borderId="0" applyAlignment="1" pivotButton="0" quotePrefix="0" xfId="0">
      <alignment horizontal="center" vertical="top" wrapText="1"/>
    </xf>
    <xf numFmtId="0" fontId="22" fillId="0" borderId="26" applyAlignment="1" pivotButton="0" quotePrefix="0" xfId="0">
      <alignment horizontal="center" vertical="top" wrapText="1"/>
    </xf>
    <xf numFmtId="0" fontId="22" fillId="0" borderId="27" applyAlignment="1" pivotButton="0" quotePrefix="0" xfId="0">
      <alignment horizontal="center" vertical="top" wrapText="1"/>
    </xf>
    <xf numFmtId="0" fontId="22" fillId="0" borderId="28" applyAlignment="1" pivotButton="0" quotePrefix="0" xfId="0">
      <alignment horizontal="center" vertical="top" wrapText="1"/>
    </xf>
    <xf numFmtId="0" fontId="22" fillId="0" borderId="29" applyAlignment="1" pivotButton="0" quotePrefix="0" xfId="0">
      <alignment horizontal="center" vertical="top" wrapText="1"/>
    </xf>
    <xf numFmtId="0" fontId="12" fillId="0" borderId="22" applyAlignment="1" pivotButton="0" quotePrefix="0" xfId="0">
      <alignment horizontal="center"/>
    </xf>
    <xf numFmtId="0" fontId="12" fillId="0" borderId="23" applyAlignment="1" pivotButton="0" quotePrefix="0" xfId="0">
      <alignment horizontal="center"/>
    </xf>
    <xf numFmtId="0" fontId="12" fillId="0" borderId="25" applyAlignment="1" pivotButton="0" quotePrefix="0" xfId="0">
      <alignment horizontal="center"/>
    </xf>
    <xf numFmtId="0" fontId="12" fillId="0" borderId="0" applyAlignment="1" pivotButton="0" quotePrefix="0" xfId="0">
      <alignment horizontal="center"/>
    </xf>
    <xf numFmtId="0" fontId="12" fillId="0" borderId="27" applyAlignment="1" pivotButton="0" quotePrefix="0" xfId="0">
      <alignment horizontal="center"/>
    </xf>
    <xf numFmtId="0" fontId="12" fillId="0" borderId="28" applyAlignment="1" pivotButton="0" quotePrefix="0" xfId="0">
      <alignment horizontal="center"/>
    </xf>
    <xf numFmtId="0" fontId="12" fillId="0" borderId="24" applyAlignment="1" pivotButton="0" quotePrefix="0" xfId="0">
      <alignment horizontal="center"/>
    </xf>
    <xf numFmtId="0" fontId="12" fillId="0" borderId="26" applyAlignment="1" pivotButton="0" quotePrefix="0" xfId="0">
      <alignment horizontal="center"/>
    </xf>
    <xf numFmtId="0" fontId="12" fillId="0" borderId="29" applyAlignment="1" pivotButton="0" quotePrefix="0" xfId="0">
      <alignment horizontal="center"/>
    </xf>
    <xf numFmtId="0" fontId="23" fillId="0" borderId="23" applyAlignment="1" pivotButton="0" quotePrefix="0" xfId="0">
      <alignment horizontal="left" wrapText="1"/>
    </xf>
    <xf numFmtId="0" fontId="23" fillId="0" borderId="0" applyAlignment="1" pivotButton="0" quotePrefix="0" xfId="0">
      <alignment horizontal="left" wrapText="1"/>
    </xf>
    <xf numFmtId="0" fontId="14" fillId="0" borderId="23" applyAlignment="1" pivotButton="0" quotePrefix="0" xfId="0">
      <alignment horizontal="right" wrapText="1"/>
    </xf>
    <xf numFmtId="0" fontId="14" fillId="0" borderId="0" applyAlignment="1" pivotButton="0" quotePrefix="0" xfId="0">
      <alignment horizontal="right" wrapText="1"/>
    </xf>
    <xf numFmtId="0" fontId="23" fillId="0" borderId="0" applyAlignment="1" pivotButton="0" quotePrefix="0" xfId="0">
      <alignment horizontal="left" vertical="top" wrapText="1"/>
    </xf>
    <xf numFmtId="0" fontId="23" fillId="0" borderId="28" applyAlignment="1" pivotButton="0" quotePrefix="0" xfId="0">
      <alignment horizontal="left" vertical="top" wrapText="1"/>
    </xf>
    <xf numFmtId="0" fontId="14" fillId="0" borderId="0" applyAlignment="1" pivotButton="0" quotePrefix="0" xfId="0">
      <alignment horizontal="right" vertical="top"/>
    </xf>
    <xf numFmtId="0" fontId="14" fillId="0" borderId="28" applyAlignment="1" pivotButton="0" quotePrefix="0" xfId="0">
      <alignment horizontal="right" vertical="top"/>
    </xf>
    <xf numFmtId="0" fontId="15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center"/>
    </xf>
    <xf numFmtId="0" fontId="15" fillId="0" borderId="1" applyAlignment="1" pivotButton="0" quotePrefix="0" xfId="0">
      <alignment horizontal="left" vertical="top"/>
    </xf>
    <xf numFmtId="0" fontId="16" fillId="0" borderId="1" applyAlignment="1" pivotButton="0" quotePrefix="0" xfId="0">
      <alignment horizontal="center" vertical="top"/>
    </xf>
    <xf numFmtId="0" fontId="15" fillId="0" borderId="1" applyAlignment="1" pivotButton="0" quotePrefix="0" xfId="0">
      <alignment horizontal="left" vertical="center"/>
    </xf>
    <xf numFmtId="14" fontId="16" fillId="0" borderId="1" applyAlignment="1" pivotButton="0" quotePrefix="0" xfId="0">
      <alignment horizontal="left" vertical="center"/>
    </xf>
    <xf numFmtId="0" fontId="16" fillId="0" borderId="1" applyAlignment="1" pivotButton="0" quotePrefix="0" xfId="0">
      <alignment horizontal="left" vertical="center"/>
    </xf>
    <xf numFmtId="0" fontId="16" fillId="0" borderId="1" applyAlignment="1" pivotButton="0" quotePrefix="0" xfId="0">
      <alignment horizontal="center"/>
    </xf>
    <xf numFmtId="0" fontId="15" fillId="0" borderId="25" applyAlignment="1" pivotButton="0" quotePrefix="0" xfId="0">
      <alignment horizontal="left" vertical="center"/>
    </xf>
    <xf numFmtId="0" fontId="15" fillId="0" borderId="0" applyAlignment="1" pivotButton="0" quotePrefix="0" xfId="0">
      <alignment horizontal="left" vertical="center"/>
    </xf>
    <xf numFmtId="0" fontId="15" fillId="0" borderId="23" applyAlignment="1" pivotButton="0" quotePrefix="0" xfId="0">
      <alignment horizontal="left" vertical="center"/>
    </xf>
    <xf numFmtId="0" fontId="15" fillId="0" borderId="23" applyAlignment="1" pivotButton="0" quotePrefix="0" xfId="0">
      <alignment horizontal="left" vertical="top"/>
    </xf>
    <xf numFmtId="20" fontId="16" fillId="0" borderId="1" applyAlignment="1" pivotButton="0" quotePrefix="0" xfId="0">
      <alignment horizontal="left" vertical="center"/>
    </xf>
    <xf numFmtId="0" fontId="17" fillId="0" borderId="22" applyAlignment="1" pivotButton="0" quotePrefix="0" xfId="0">
      <alignment horizontal="left" vertical="top" wrapText="1"/>
    </xf>
    <xf numFmtId="0" fontId="17" fillId="0" borderId="23" applyAlignment="1" pivotButton="0" quotePrefix="0" xfId="0">
      <alignment horizontal="left" vertical="top"/>
    </xf>
    <xf numFmtId="0" fontId="17" fillId="0" borderId="24" applyAlignment="1" pivotButton="0" quotePrefix="0" xfId="0">
      <alignment horizontal="left" vertical="top"/>
    </xf>
    <xf numFmtId="0" fontId="17" fillId="0" borderId="25" applyAlignment="1" pivotButton="0" quotePrefix="0" xfId="0">
      <alignment horizontal="left" vertical="top"/>
    </xf>
    <xf numFmtId="0" fontId="17" fillId="0" borderId="0" applyAlignment="1" pivotButton="0" quotePrefix="0" xfId="0">
      <alignment horizontal="left" vertical="top"/>
    </xf>
    <xf numFmtId="0" fontId="17" fillId="0" borderId="26" applyAlignment="1" pivotButton="0" quotePrefix="0" xfId="0">
      <alignment horizontal="left" vertical="top"/>
    </xf>
    <xf numFmtId="0" fontId="17" fillId="0" borderId="27" applyAlignment="1" pivotButton="0" quotePrefix="0" xfId="0">
      <alignment horizontal="left" vertical="top"/>
    </xf>
    <xf numFmtId="0" fontId="17" fillId="0" borderId="28" applyAlignment="1" pivotButton="0" quotePrefix="0" xfId="0">
      <alignment horizontal="left" vertical="top"/>
    </xf>
    <xf numFmtId="0" fontId="17" fillId="0" borderId="29" applyAlignment="1" pivotButton="0" quotePrefix="0" xfId="0">
      <alignment horizontal="left" vertical="top"/>
    </xf>
    <xf numFmtId="0" fontId="22" fillId="0" borderId="1" applyAlignment="1" pivotButton="0" quotePrefix="0" xfId="0">
      <alignment horizontal="center" vertical="center" wrapText="1"/>
    </xf>
    <xf numFmtId="0" fontId="15" fillId="0" borderId="1" applyAlignment="1" pivotButton="0" quotePrefix="0" xfId="0">
      <alignment horizontal="left" wrapText="1"/>
    </xf>
    <xf numFmtId="0" fontId="15" fillId="0" borderId="1" applyAlignment="1" pivotButton="0" quotePrefix="0" xfId="0">
      <alignment horizontal="left"/>
    </xf>
    <xf numFmtId="14" fontId="16" fillId="0" borderId="1" applyAlignment="1" pivotButton="0" quotePrefix="0" xfId="0">
      <alignment horizontal="center" vertical="center"/>
    </xf>
    <xf numFmtId="0" fontId="15" fillId="0" borderId="1" applyAlignment="1" pivotButton="0" quotePrefix="0" xfId="0">
      <alignment horizontal="left" vertical="top" wrapText="1"/>
    </xf>
    <xf numFmtId="0" fontId="15" fillId="0" borderId="22" applyAlignment="1" pivotButton="0" quotePrefix="0" xfId="0">
      <alignment horizontal="left" vertical="top" wrapText="1"/>
    </xf>
    <xf numFmtId="0" fontId="15" fillId="0" borderId="23" applyAlignment="1" pivotButton="0" quotePrefix="0" xfId="0">
      <alignment horizontal="left" vertical="top" wrapText="1"/>
    </xf>
    <xf numFmtId="0" fontId="15" fillId="0" borderId="24" applyAlignment="1" pivotButton="0" quotePrefix="0" xfId="0">
      <alignment horizontal="left" vertical="top" wrapText="1"/>
    </xf>
    <xf numFmtId="0" fontId="15" fillId="0" borderId="25" applyAlignment="1" pivotButton="0" quotePrefix="0" xfId="0">
      <alignment horizontal="left" vertical="top" wrapText="1"/>
    </xf>
    <xf numFmtId="0" fontId="15" fillId="0" borderId="0" applyAlignment="1" pivotButton="0" quotePrefix="0" xfId="0">
      <alignment horizontal="left" vertical="top" wrapText="1"/>
    </xf>
    <xf numFmtId="0" fontId="15" fillId="0" borderId="26" applyAlignment="1" pivotButton="0" quotePrefix="0" xfId="0">
      <alignment horizontal="left" vertical="top" wrapText="1"/>
    </xf>
    <xf numFmtId="0" fontId="16" fillId="0" borderId="10" applyAlignment="1" pivotButton="0" quotePrefix="0" xfId="0">
      <alignment horizontal="center"/>
    </xf>
    <xf numFmtId="0" fontId="15" fillId="0" borderId="22" applyAlignment="1" pivotButton="0" quotePrefix="0" xfId="0">
      <alignment horizontal="left" vertical="center" wrapText="1"/>
    </xf>
    <xf numFmtId="0" fontId="15" fillId="0" borderId="24" applyAlignment="1" pivotButton="0" quotePrefix="0" xfId="0">
      <alignment horizontal="left" vertical="center"/>
    </xf>
    <xf numFmtId="0" fontId="15" fillId="0" borderId="26" applyAlignment="1" pivotButton="0" quotePrefix="0" xfId="0">
      <alignment horizontal="left" vertical="center"/>
    </xf>
    <xf numFmtId="20" fontId="16" fillId="0" borderId="22" applyAlignment="1" pivotButton="0" quotePrefix="0" xfId="0">
      <alignment horizontal="center" vertical="center"/>
    </xf>
    <xf numFmtId="20" fontId="16" fillId="0" borderId="23" applyAlignment="1" pivotButton="0" quotePrefix="0" xfId="0">
      <alignment horizontal="center" vertical="center"/>
    </xf>
    <xf numFmtId="20" fontId="16" fillId="0" borderId="24" applyAlignment="1" pivotButton="0" quotePrefix="0" xfId="0">
      <alignment horizontal="center" vertical="center"/>
    </xf>
    <xf numFmtId="20" fontId="16" fillId="0" borderId="25" applyAlignment="1" pivotButton="0" quotePrefix="0" xfId="0">
      <alignment horizontal="center" vertical="center"/>
    </xf>
    <xf numFmtId="20" fontId="16" fillId="0" borderId="0" applyAlignment="1" pivotButton="0" quotePrefix="0" xfId="0">
      <alignment horizontal="center" vertical="center"/>
    </xf>
    <xf numFmtId="20" fontId="16" fillId="0" borderId="26" applyAlignment="1" pivotButton="0" quotePrefix="0" xfId="0">
      <alignment horizontal="center" vertical="center"/>
    </xf>
    <xf numFmtId="20" fontId="16" fillId="0" borderId="27" applyAlignment="1" pivotButton="0" quotePrefix="0" xfId="0">
      <alignment horizontal="center" vertical="center"/>
    </xf>
    <xf numFmtId="20" fontId="16" fillId="0" borderId="28" applyAlignment="1" pivotButton="0" quotePrefix="0" xfId="0">
      <alignment horizontal="center" vertical="center"/>
    </xf>
    <xf numFmtId="20" fontId="16" fillId="0" borderId="29" applyAlignment="1" pivotButton="0" quotePrefix="0" xfId="0">
      <alignment horizontal="center" vertical="center"/>
    </xf>
    <xf numFmtId="0" fontId="15" fillId="0" borderId="22" applyAlignment="1" pivotButton="0" quotePrefix="0" xfId="0">
      <alignment horizontal="center" vertical="top"/>
    </xf>
    <xf numFmtId="0" fontId="15" fillId="0" borderId="23" applyAlignment="1" pivotButton="0" quotePrefix="0" xfId="0">
      <alignment horizontal="center" vertical="top"/>
    </xf>
    <xf numFmtId="0" fontId="15" fillId="0" borderId="24" applyAlignment="1" pivotButton="0" quotePrefix="0" xfId="0">
      <alignment horizontal="center" vertical="top"/>
    </xf>
    <xf numFmtId="0" fontId="15" fillId="0" borderId="25" applyAlignment="1" pivotButton="0" quotePrefix="0" xfId="0">
      <alignment horizontal="center" vertical="top"/>
    </xf>
    <xf numFmtId="0" fontId="15" fillId="0" borderId="0" applyAlignment="1" pivotButton="0" quotePrefix="0" xfId="0">
      <alignment horizontal="center" vertical="top"/>
    </xf>
    <xf numFmtId="0" fontId="15" fillId="0" borderId="26" applyAlignment="1" pivotButton="0" quotePrefix="0" xfId="0">
      <alignment horizontal="center" vertical="top"/>
    </xf>
    <xf numFmtId="0" fontId="15" fillId="0" borderId="30" applyAlignment="1" pivotButton="0" quotePrefix="0" xfId="0">
      <alignment horizontal="left" vertical="center"/>
    </xf>
    <xf numFmtId="0" fontId="15" fillId="0" borderId="31" applyAlignment="1" pivotButton="0" quotePrefix="0" xfId="0">
      <alignment horizontal="left" vertical="center"/>
    </xf>
    <xf numFmtId="0" fontId="15" fillId="0" borderId="32" applyAlignment="1" pivotButton="0" quotePrefix="0" xfId="0">
      <alignment horizontal="left" vertical="center"/>
    </xf>
    <xf numFmtId="0" fontId="15" fillId="0" borderId="0" applyAlignment="1" pivotButton="0" quotePrefix="0" xfId="0">
      <alignment horizontal="left" vertical="top"/>
    </xf>
    <xf numFmtId="0" fontId="15" fillId="0" borderId="27" applyAlignment="1" pivotButton="0" quotePrefix="0" xfId="0">
      <alignment horizontal="left" vertical="center"/>
    </xf>
    <xf numFmtId="0" fontId="15" fillId="0" borderId="28" applyAlignment="1" pivotButton="0" quotePrefix="0" xfId="0">
      <alignment horizontal="left" vertical="center"/>
    </xf>
    <xf numFmtId="0" fontId="15" fillId="0" borderId="28" applyAlignment="1" pivotButton="0" quotePrefix="0" xfId="0">
      <alignment horizontal="left" vertical="top"/>
    </xf>
    <xf numFmtId="0" fontId="19" fillId="0" borderId="22" applyAlignment="1" pivotButton="0" quotePrefix="0" xfId="0">
      <alignment horizontal="center"/>
    </xf>
    <xf numFmtId="0" fontId="19" fillId="0" borderId="23" applyAlignment="1" pivotButton="0" quotePrefix="0" xfId="0">
      <alignment horizontal="center"/>
    </xf>
    <xf numFmtId="0" fontId="19" fillId="0" borderId="24" applyAlignment="1" pivotButton="0" quotePrefix="0" xfId="0">
      <alignment horizontal="center"/>
    </xf>
    <xf numFmtId="0" fontId="19" fillId="0" borderId="25" applyAlignment="1" pivotButton="0" quotePrefix="0" xfId="0">
      <alignment horizontal="center"/>
    </xf>
    <xf numFmtId="0" fontId="19" fillId="0" borderId="0" applyAlignment="1" pivotButton="0" quotePrefix="0" xfId="0">
      <alignment horizontal="center"/>
    </xf>
    <xf numFmtId="0" fontId="19" fillId="0" borderId="26" applyAlignment="1" pivotButton="0" quotePrefix="0" xfId="0">
      <alignment horizontal="center"/>
    </xf>
    <xf numFmtId="0" fontId="21" fillId="0" borderId="22" applyAlignment="1" pivotButton="0" quotePrefix="0" xfId="0">
      <alignment horizontal="left" vertical="top" wrapText="1"/>
    </xf>
    <xf numFmtId="0" fontId="21" fillId="0" borderId="23" applyAlignment="1" pivotButton="0" quotePrefix="0" xfId="0">
      <alignment horizontal="left" vertical="top" wrapText="1"/>
    </xf>
    <xf numFmtId="0" fontId="21" fillId="0" borderId="24" applyAlignment="1" pivotButton="0" quotePrefix="0" xfId="0">
      <alignment horizontal="left" vertical="top" wrapText="1"/>
    </xf>
    <xf numFmtId="0" fontId="21" fillId="0" borderId="25" applyAlignment="1" pivotButton="0" quotePrefix="0" xfId="0">
      <alignment horizontal="left" vertical="top" wrapText="1"/>
    </xf>
    <xf numFmtId="0" fontId="21" fillId="0" borderId="0" applyAlignment="1" pivotButton="0" quotePrefix="0" xfId="0">
      <alignment horizontal="left" vertical="top" wrapText="1"/>
    </xf>
    <xf numFmtId="0" fontId="21" fillId="0" borderId="26" applyAlignment="1" pivotButton="0" quotePrefix="0" xfId="0">
      <alignment horizontal="left" vertical="top" wrapText="1"/>
    </xf>
    <xf numFmtId="0" fontId="21" fillId="0" borderId="27" applyAlignment="1" pivotButton="0" quotePrefix="0" xfId="0">
      <alignment horizontal="left" vertical="top" wrapText="1"/>
    </xf>
    <xf numFmtId="0" fontId="21" fillId="0" borderId="28" applyAlignment="1" pivotButton="0" quotePrefix="0" xfId="0">
      <alignment horizontal="left" vertical="top" wrapText="1"/>
    </xf>
    <xf numFmtId="0" fontId="21" fillId="0" borderId="29" applyAlignment="1" pivotButton="0" quotePrefix="0" xfId="0">
      <alignment horizontal="left" vertical="top" wrapText="1"/>
    </xf>
    <xf numFmtId="0" fontId="20" fillId="0" borderId="25" applyAlignment="1" pivotButton="0" quotePrefix="0" xfId="0">
      <alignment horizontal="center" vertical="top" wrapText="1"/>
    </xf>
    <xf numFmtId="0" fontId="20" fillId="0" borderId="0" applyAlignment="1" pivotButton="0" quotePrefix="0" xfId="0">
      <alignment horizontal="center" vertical="top" wrapText="1"/>
    </xf>
    <xf numFmtId="0" fontId="20" fillId="0" borderId="26" applyAlignment="1" pivotButton="0" quotePrefix="0" xfId="0">
      <alignment horizontal="center" vertical="top" wrapText="1"/>
    </xf>
    <xf numFmtId="0" fontId="22" fillId="0" borderId="25" applyAlignment="1" pivotButton="0" quotePrefix="0" xfId="0">
      <alignment horizontal="center" vertical="center" wrapText="1"/>
    </xf>
    <xf numFmtId="0" fontId="22" fillId="0" borderId="0" applyAlignment="1" pivotButton="0" quotePrefix="0" xfId="0">
      <alignment horizontal="center" vertical="center" wrapText="1"/>
    </xf>
    <xf numFmtId="0" fontId="22" fillId="0" borderId="26" applyAlignment="1" pivotButton="0" quotePrefix="0" xfId="0">
      <alignment horizontal="center" vertical="center" wrapText="1"/>
    </xf>
    <xf numFmtId="0" fontId="22" fillId="0" borderId="27" applyAlignment="1" pivotButton="0" quotePrefix="0" xfId="0">
      <alignment horizontal="center" vertical="center" wrapText="1"/>
    </xf>
    <xf numFmtId="0" fontId="22" fillId="0" borderId="28" applyAlignment="1" pivotButton="0" quotePrefix="0" xfId="0">
      <alignment horizontal="center" vertical="center" wrapText="1"/>
    </xf>
    <xf numFmtId="0" fontId="22" fillId="0" borderId="29" applyAlignment="1" pivotButton="0" quotePrefix="0" xfId="0">
      <alignment horizontal="center" vertical="center" wrapText="1"/>
    </xf>
    <xf numFmtId="0" fontId="15" fillId="0" borderId="30" applyAlignment="1" pivotButton="0" quotePrefix="0" xfId="0">
      <alignment horizontal="left" vertical="top"/>
    </xf>
    <xf numFmtId="0" fontId="15" fillId="0" borderId="31" applyAlignment="1" pivotButton="0" quotePrefix="0" xfId="0">
      <alignment horizontal="left" vertical="top"/>
    </xf>
    <xf numFmtId="0" fontId="15" fillId="0" borderId="32" applyAlignment="1" pivotButton="0" quotePrefix="0" xfId="0">
      <alignment horizontal="left" vertical="top"/>
    </xf>
    <xf numFmtId="0" fontId="13" fillId="0" borderId="30" applyAlignment="1" pivotButton="0" quotePrefix="0" xfId="0">
      <alignment horizontal="left" vertical="center"/>
    </xf>
    <xf numFmtId="0" fontId="13" fillId="0" borderId="31" applyAlignment="1" pivotButton="0" quotePrefix="0" xfId="0">
      <alignment horizontal="left" vertical="center"/>
    </xf>
    <xf numFmtId="0" fontId="13" fillId="0" borderId="32" applyAlignment="1" pivotButton="0" quotePrefix="0" xfId="0">
      <alignment horizontal="left" vertical="center"/>
    </xf>
    <xf numFmtId="0" fontId="15" fillId="0" borderId="22" applyAlignment="1" pivotButton="0" quotePrefix="0" xfId="0">
      <alignment horizontal="center"/>
    </xf>
    <xf numFmtId="0" fontId="15" fillId="0" borderId="23" applyAlignment="1" pivotButton="0" quotePrefix="0" xfId="0">
      <alignment horizontal="center"/>
    </xf>
    <xf numFmtId="0" fontId="15" fillId="0" borderId="24" applyAlignment="1" pivotButton="0" quotePrefix="0" xfId="0">
      <alignment horizontal="center"/>
    </xf>
    <xf numFmtId="0" fontId="15" fillId="0" borderId="27" applyAlignment="1" pivotButton="0" quotePrefix="0" xfId="0">
      <alignment horizontal="center"/>
    </xf>
    <xf numFmtId="0" fontId="15" fillId="0" borderId="28" applyAlignment="1" pivotButton="0" quotePrefix="0" xfId="0">
      <alignment horizontal="center"/>
    </xf>
    <xf numFmtId="0" fontId="15" fillId="0" borderId="29" applyAlignment="1" pivotButton="0" quotePrefix="0" xfId="0">
      <alignment horizontal="center"/>
    </xf>
    <xf numFmtId="0" fontId="18" fillId="0" borderId="1" applyAlignment="1" pivotButton="0" quotePrefix="0" xfId="0">
      <alignment horizontal="center" vertical="center" wrapText="1"/>
    </xf>
    <xf numFmtId="0" fontId="6" fillId="0" borderId="12" applyAlignment="1" pivotButton="0" quotePrefix="0" xfId="0">
      <alignment horizontal="left" vertical="top"/>
    </xf>
    <xf numFmtId="0" fontId="6" fillId="0" borderId="0" applyAlignment="1" pivotButton="0" quotePrefix="0" xfId="0">
      <alignment horizontal="left" vertical="top"/>
    </xf>
    <xf numFmtId="0" fontId="6" fillId="0" borderId="13" applyAlignment="1" pivotButton="0" quotePrefix="0" xfId="0">
      <alignment horizontal="left" vertical="top"/>
    </xf>
    <xf numFmtId="14" fontId="2" fillId="0" borderId="2" applyAlignment="1" pivotButton="0" quotePrefix="0" xfId="0">
      <alignment horizontal="center" vertical="center"/>
    </xf>
    <xf numFmtId="14" fontId="2" fillId="0" borderId="3" applyAlignment="1" pivotButton="0" quotePrefix="0" xfId="0">
      <alignment horizontal="center" vertical="center"/>
    </xf>
    <xf numFmtId="14" fontId="2" fillId="0" borderId="4" applyAlignment="1" pivotButton="0" quotePrefix="0" xfId="0">
      <alignment horizontal="center" vertical="center"/>
    </xf>
    <xf numFmtId="0" fontId="6" fillId="0" borderId="2" applyAlignment="1" pivotButton="0" quotePrefix="0" xfId="0">
      <alignment horizontal="center"/>
    </xf>
    <xf numFmtId="0" fontId="6" fillId="0" borderId="3" applyAlignment="1" pivotButton="0" quotePrefix="0" xfId="0">
      <alignment horizontal="center"/>
    </xf>
    <xf numFmtId="0" fontId="6" fillId="0" borderId="4" applyAlignment="1" pivotButton="0" quotePrefix="0" xfId="0">
      <alignment horizontal="center"/>
    </xf>
    <xf numFmtId="0" fontId="6" fillId="0" borderId="2" applyAlignment="1" pivotButton="0" quotePrefix="0" xfId="0">
      <alignment horizontal="left" vertical="top"/>
    </xf>
    <xf numFmtId="0" fontId="6" fillId="0" borderId="3" applyAlignment="1" pivotButton="0" quotePrefix="0" xfId="0">
      <alignment horizontal="left" vertical="top"/>
    </xf>
    <xf numFmtId="0" fontId="6" fillId="0" borderId="4" applyAlignment="1" pivotButton="0" quotePrefix="0" xfId="0">
      <alignment horizontal="left" vertical="top"/>
    </xf>
    <xf numFmtId="0" fontId="6" fillId="0" borderId="2" applyAlignment="1" pivotButton="0" quotePrefix="0" xfId="0">
      <alignment horizontal="center" vertical="center" wrapText="1"/>
    </xf>
    <xf numFmtId="0" fontId="6" fillId="0" borderId="3" applyAlignment="1" pivotButton="0" quotePrefix="0" xfId="0">
      <alignment horizontal="center" vertical="center"/>
    </xf>
    <xf numFmtId="0" fontId="6" fillId="0" borderId="2" applyAlignment="1" pivotButton="0" quotePrefix="0" xfId="0">
      <alignment horizontal="center" vertical="center"/>
    </xf>
    <xf numFmtId="0" fontId="6" fillId="0" borderId="4" applyAlignment="1" pivotButton="0" quotePrefix="0" xfId="0">
      <alignment horizontal="center" vertical="center"/>
    </xf>
    <xf numFmtId="0" fontId="24" fillId="2" borderId="1" applyAlignment="1" pivotButton="0" quotePrefix="0" xfId="0">
      <alignment horizontal="center" vertical="center"/>
    </xf>
    <xf numFmtId="164" fontId="24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 wrapText="1"/>
    </xf>
    <xf numFmtId="0" fontId="24" fillId="0" borderId="1" applyAlignment="1" pivotButton="0" quotePrefix="0" xfId="0">
      <alignment horizontal="center" vertical="center" wrapText="1"/>
    </xf>
    <xf numFmtId="0" fontId="24" fillId="3" borderId="1" applyAlignment="1" pivotButton="0" quotePrefix="0" xfId="0">
      <alignment horizontal="center" vertical="center" wrapText="1"/>
    </xf>
    <xf numFmtId="0" fontId="24" fillId="0" borderId="30" applyAlignment="1" pivotButton="0" quotePrefix="0" xfId="0">
      <alignment horizontal="center" vertical="center" wrapText="1"/>
    </xf>
    <xf numFmtId="0" fontId="12" fillId="0" borderId="30" applyAlignment="1" pivotButton="0" quotePrefix="0" xfId="0">
      <alignment horizontal="center"/>
    </xf>
    <xf numFmtId="0" fontId="0" fillId="0" borderId="23" pivotButton="0" quotePrefix="0" xfId="0"/>
    <xf numFmtId="0" fontId="12" fillId="0" borderId="32" applyAlignment="1" pivotButton="0" quotePrefix="0" xfId="0">
      <alignment horizontal="center"/>
    </xf>
    <xf numFmtId="0" fontId="0" fillId="0" borderId="24" pivotButton="0" quotePrefix="0" xfId="0"/>
    <xf numFmtId="0" fontId="0" fillId="0" borderId="25" pivotButton="0" quotePrefix="0" xfId="0"/>
    <xf numFmtId="0" fontId="0" fillId="0" borderId="26" pivotButton="0" quotePrefix="0" xfId="0"/>
    <xf numFmtId="0" fontId="0" fillId="0" borderId="27" pivotButton="0" quotePrefix="0" xfId="0"/>
    <xf numFmtId="0" fontId="0" fillId="0" borderId="28" pivotButton="0" quotePrefix="0" xfId="0"/>
    <xf numFmtId="0" fontId="0" fillId="0" borderId="29" pivotButton="0" quotePrefix="0" xfId="0"/>
    <xf numFmtId="0" fontId="0" fillId="0" borderId="33" pivotButton="0" quotePrefix="0" xfId="0"/>
    <xf numFmtId="0" fontId="0" fillId="0" borderId="35" pivotButton="0" quotePrefix="0" xfId="0"/>
    <xf numFmtId="0" fontId="0" fillId="0" borderId="37" pivotButton="0" quotePrefix="0" xfId="0"/>
    <xf numFmtId="0" fontId="0" fillId="0" borderId="43" pivotButton="0" quotePrefix="0" xfId="0"/>
    <xf numFmtId="0" fontId="0" fillId="0" borderId="38" pivotButton="0" quotePrefix="0" xfId="0"/>
    <xf numFmtId="0" fontId="0" fillId="0" borderId="34" pivotButton="0" quotePrefix="0" xfId="0"/>
    <xf numFmtId="0" fontId="0" fillId="0" borderId="36" pivotButton="0" quotePrefix="0" xfId="0"/>
    <xf numFmtId="0" fontId="17" fillId="0" borderId="39" applyAlignment="1" pivotButton="0" quotePrefix="0" xfId="0">
      <alignment horizontal="left" vertical="top" wrapText="1"/>
    </xf>
    <xf numFmtId="0" fontId="15" fillId="0" borderId="40" applyAlignment="1" pivotButton="0" quotePrefix="0" xfId="0">
      <alignment horizontal="left" vertical="top" wrapText="1"/>
    </xf>
    <xf numFmtId="0" fontId="15" fillId="0" borderId="40" applyAlignment="1" pivotButton="0" quotePrefix="0" xfId="0">
      <alignment horizontal="left" vertical="center" wrapText="1"/>
    </xf>
    <xf numFmtId="20" fontId="16" fillId="0" borderId="39" applyAlignment="1" pivotButton="0" quotePrefix="0" xfId="0">
      <alignment horizontal="center" vertical="center"/>
    </xf>
    <xf numFmtId="0" fontId="15" fillId="0" borderId="40" applyAlignment="1" pivotButton="0" quotePrefix="0" xfId="0">
      <alignment horizontal="center" vertical="top"/>
    </xf>
    <xf numFmtId="0" fontId="19" fillId="0" borderId="40" applyAlignment="1" pivotButton="0" quotePrefix="0" xfId="0">
      <alignment horizontal="center"/>
    </xf>
    <xf numFmtId="0" fontId="20" fillId="0" borderId="41" applyAlignment="1" pivotButton="0" quotePrefix="0" xfId="0">
      <alignment horizontal="center" vertical="top" wrapText="1"/>
    </xf>
    <xf numFmtId="0" fontId="21" fillId="0" borderId="40" applyAlignment="1" pivotButton="0" quotePrefix="0" xfId="0">
      <alignment horizontal="center" vertical="top" wrapText="1"/>
    </xf>
    <xf numFmtId="0" fontId="0" fillId="0" borderId="44" pivotButton="0" quotePrefix="0" xfId="0"/>
    <xf numFmtId="0" fontId="0" fillId="0" borderId="45" pivotButton="0" quotePrefix="0" xfId="0"/>
    <xf numFmtId="0" fontId="22" fillId="0" borderId="39" applyAlignment="1" pivotButton="0" quotePrefix="0" xfId="0">
      <alignment horizontal="center" vertical="top" wrapText="1"/>
    </xf>
    <xf numFmtId="0" fontId="22" fillId="0" borderId="42" applyAlignment="1" pivotButton="0" quotePrefix="0" xfId="0">
      <alignment horizontal="center" vertical="center" wrapText="1"/>
    </xf>
    <xf numFmtId="0" fontId="21" fillId="0" borderId="39" applyAlignment="1" pivotButton="0" quotePrefix="0" xfId="0">
      <alignment horizontal="left" vertical="top" wrapText="1"/>
    </xf>
    <xf numFmtId="0" fontId="15" fillId="0" borderId="39" applyAlignment="1" pivotButton="0" quotePrefix="0" xfId="0">
      <alignment horizontal="left" vertical="center"/>
    </xf>
    <xf numFmtId="0" fontId="0" fillId="0" borderId="31" pivotButton="0" quotePrefix="0" xfId="0"/>
    <xf numFmtId="0" fontId="0" fillId="0" borderId="32" pivotButton="0" quotePrefix="0" xfId="0"/>
    <xf numFmtId="0" fontId="15" fillId="0" borderId="39" applyAlignment="1" pivotButton="0" quotePrefix="0" xfId="0">
      <alignment horizontal="left" vertical="top"/>
    </xf>
    <xf numFmtId="0" fontId="13" fillId="0" borderId="39" applyAlignment="1" pivotButton="0" quotePrefix="0" xfId="0">
      <alignment horizontal="left" vertical="center"/>
    </xf>
    <xf numFmtId="0" fontId="21" fillId="0" borderId="40" applyAlignment="1" pivotButton="0" quotePrefix="0" xfId="0">
      <alignment horizontal="left" vertical="top" wrapText="1"/>
    </xf>
    <xf numFmtId="0" fontId="15" fillId="0" borderId="39" applyAlignment="1" pivotButton="0" quotePrefix="0" xfId="0">
      <alignment horizontal="center"/>
    </xf>
    <xf numFmtId="14" fontId="2" fillId="0" borderId="18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4" pivotButton="0" quotePrefix="0" xfId="0"/>
    <xf numFmtId="0" fontId="6" fillId="0" borderId="18" applyAlignment="1" pivotButton="0" quotePrefix="0" xfId="0">
      <alignment horizontal="center"/>
    </xf>
    <xf numFmtId="0" fontId="6" fillId="0" borderId="18" applyAlignment="1" pivotButton="0" quotePrefix="0" xfId="0">
      <alignment horizontal="left" vertical="top"/>
    </xf>
    <xf numFmtId="0" fontId="6" fillId="0" borderId="18" applyAlignment="1" pivotButton="0" quotePrefix="0" xfId="0">
      <alignment horizontal="center" vertical="center"/>
    </xf>
    <xf numFmtId="0" fontId="6" fillId="0" borderId="46" applyAlignment="1" pivotButton="0" quotePrefix="0" xfId="0">
      <alignment horizontal="left" vertical="top"/>
    </xf>
    <xf numFmtId="0" fontId="0" fillId="0" borderId="13" pivotButton="0" quotePrefix="0" xfId="0"/>
  </cellXfs>
  <cellStyles count="4">
    <cellStyle name="Обычный" xfId="0" builtinId="0"/>
    <cellStyle name="Обычный 2" xfId="1"/>
    <cellStyle name="Normal 3" xfId="2"/>
    <cellStyle name="Обычный 2 2" xf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Relationship Type="http://schemas.openxmlformats.org/officeDocument/2006/relationships/image" Target="/xl/media/image4.png" Id="rId4"/><Relationship Type="http://schemas.openxmlformats.org/officeDocument/2006/relationships/image" Target="/xl/media/image5.png" Id="rId5"/><Relationship Type="http://schemas.openxmlformats.org/officeDocument/2006/relationships/image" Target="/xl/media/image6.png" Id="rId6"/><Relationship Type="http://schemas.openxmlformats.org/officeDocument/2006/relationships/image" Target="/xl/media/image7.png" Id="rId7"/><Relationship Type="http://schemas.openxmlformats.org/officeDocument/2006/relationships/image" Target="/xl/media/image8.png" Id="rId8"/><Relationship Type="http://schemas.openxmlformats.org/officeDocument/2006/relationships/image" Target="/xl/media/image9.png" Id="rId9"/><Relationship Type="http://schemas.openxmlformats.org/officeDocument/2006/relationships/image" Target="/xl/media/image10.png" Id="rId10"/><Relationship Type="http://schemas.openxmlformats.org/officeDocument/2006/relationships/image" Target="/xl/media/image11.png" Id="rId11"/><Relationship Type="http://schemas.openxmlformats.org/officeDocument/2006/relationships/image" Target="/xl/media/image12.png" Id="rId12"/><Relationship Type="http://schemas.openxmlformats.org/officeDocument/2006/relationships/image" Target="/xl/media/image13.png" Id="rId13"/></Relationships>
</file>

<file path=xl/drawings/_rels/drawing2.xml.rels><Relationships xmlns="http://schemas.openxmlformats.org/package/2006/relationships"><Relationship Type="http://schemas.openxmlformats.org/officeDocument/2006/relationships/image" Target="/xl/media/image14.png" Id="rId1"/><Relationship Type="http://schemas.openxmlformats.org/officeDocument/2006/relationships/image" Target="/xl/media/image15.png" Id="rId2"/></Relationships>
</file>

<file path=xl/drawings/drawing1.xml><?xml version="1.0" encoding="utf-8"?>
<wsDr xmlns="http://schemas.openxmlformats.org/drawingml/2006/spreadsheetDrawing">
  <twoCellAnchor editAs="oneCell">
    <from>
      <col>12</col>
      <colOff>251460</colOff>
      <row>0</row>
      <rowOff>114300</rowOff>
    </from>
    <to>
      <col>15</col>
      <colOff>464820</colOff>
      <row>3</row>
      <rowOff>167640</rowOff>
    </to>
    <pic>
      <nvPicPr>
        <cNvPr id="2" name="Picture 1"/>
        <cNvPicPr/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9700260" y="114300"/>
          <a:ext cx="2225040" cy="107442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0</col>
      <colOff>38100</colOff>
      <row>0</row>
      <rowOff>38100</rowOff>
    </from>
    <to>
      <col>1</col>
      <colOff>693420</colOff>
      <row>3</row>
      <rowOff>243840</rowOff>
    </to>
    <pic>
      <nvPicPr>
        <cNvPr id="3" name="Рисунок 2" descr="cid:image001.png@01D54201.1EDFED90"/>
        <cNvPicPr/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8100" y="38100"/>
          <a:ext cx="1363980" cy="122682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 editAs="oneCell">
    <from>
      <col>6</col>
      <colOff>106680</colOff>
      <row>22</row>
      <rowOff>30480</rowOff>
    </from>
    <to>
      <col>6</col>
      <colOff>358140</colOff>
      <row>22</row>
      <rowOff>274320</rowOff>
    </to>
    <pic>
      <nvPicPr>
        <cNvPr id="4" name="Picture 3"/>
        <cNvPicPr/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>
          <a:off x="4503420" y="6050280"/>
          <a:ext cx="251460" cy="24384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6</col>
      <colOff>99060</colOff>
      <row>20</row>
      <rowOff>60960</rowOff>
    </from>
    <to>
      <col>6</col>
      <colOff>327660</colOff>
      <row>20</row>
      <rowOff>266700</rowOff>
    </to>
    <pic>
      <nvPicPr>
        <cNvPr id="16" name="Picture 15"/>
        <cNvPicPr/>
      </nvPicPr>
      <blipFill>
        <a:blip xmlns:a="http://schemas.openxmlformats.org/drawingml/2006/main" xmlns:r="http://schemas.openxmlformats.org/officeDocument/2006/relationships" r:embed="rId4"/>
        <a:stretch xmlns:a="http://schemas.openxmlformats.org/drawingml/2006/main">
          <a:fillRect/>
        </a:stretch>
      </blipFill>
      <spPr>
        <a:xfrm xmlns:a="http://schemas.openxmlformats.org/drawingml/2006/main">
          <a:off x="4495800" y="5501640"/>
          <a:ext cx="228600" cy="20574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6</col>
      <colOff>99060</colOff>
      <row>21</row>
      <rowOff>45720</rowOff>
    </from>
    <to>
      <col>6</col>
      <colOff>327660</colOff>
      <row>21</row>
      <rowOff>251460</rowOff>
    </to>
    <pic>
      <nvPicPr>
        <cNvPr id="17" name="Picture 16"/>
        <cNvPicPr/>
      </nvPicPr>
      <blipFill>
        <a:blip xmlns:a="http://schemas.openxmlformats.org/drawingml/2006/main" xmlns:r="http://schemas.openxmlformats.org/officeDocument/2006/relationships" r:embed="rId5"/>
        <a:stretch xmlns:a="http://schemas.openxmlformats.org/drawingml/2006/main">
          <a:fillRect/>
        </a:stretch>
      </blipFill>
      <spPr>
        <a:xfrm xmlns:a="http://schemas.openxmlformats.org/drawingml/2006/main">
          <a:off x="4495800" y="5775960"/>
          <a:ext cx="228600" cy="20574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6</col>
      <colOff>114300</colOff>
      <row>23</row>
      <rowOff>38100</rowOff>
    </from>
    <to>
      <col>6</col>
      <colOff>342900</colOff>
      <row>23</row>
      <rowOff>243840</rowOff>
    </to>
    <pic>
      <nvPicPr>
        <cNvPr id="18" name="Picture 17"/>
        <cNvPicPr/>
      </nvPicPr>
      <blipFill>
        <a:blip xmlns:a="http://schemas.openxmlformats.org/drawingml/2006/main" xmlns:r="http://schemas.openxmlformats.org/officeDocument/2006/relationships" r:embed="rId6"/>
        <a:stretch xmlns:a="http://schemas.openxmlformats.org/drawingml/2006/main">
          <a:fillRect/>
        </a:stretch>
      </blipFill>
      <spPr>
        <a:xfrm xmlns:a="http://schemas.openxmlformats.org/drawingml/2006/main">
          <a:off x="4511040" y="6347460"/>
          <a:ext cx="228600" cy="20574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6</col>
      <colOff>114300</colOff>
      <row>24</row>
      <rowOff>38100</rowOff>
    </from>
    <to>
      <col>6</col>
      <colOff>342900</colOff>
      <row>24</row>
      <rowOff>243840</rowOff>
    </to>
    <pic>
      <nvPicPr>
        <cNvPr id="19" name="Picture 18"/>
        <cNvPicPr/>
      </nvPicPr>
      <blipFill>
        <a:blip xmlns:a="http://schemas.openxmlformats.org/drawingml/2006/main" xmlns:r="http://schemas.openxmlformats.org/officeDocument/2006/relationships" r:embed="rId7"/>
        <a:stretch xmlns:a="http://schemas.openxmlformats.org/drawingml/2006/main">
          <a:fillRect/>
        </a:stretch>
      </blipFill>
      <spPr>
        <a:xfrm xmlns:a="http://schemas.openxmlformats.org/drawingml/2006/main">
          <a:off x="4511040" y="6637020"/>
          <a:ext cx="228600" cy="20574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13</col>
      <colOff>144780</colOff>
      <row>20</row>
      <rowOff>38100</rowOff>
    </from>
    <to>
      <col>13</col>
      <colOff>373380</colOff>
      <row>20</row>
      <rowOff>243840</rowOff>
    </to>
    <pic>
      <nvPicPr>
        <cNvPr id="20" name="Picture 19"/>
        <cNvPicPr/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>
          <a:off x="9890760" y="5478780"/>
          <a:ext cx="228600" cy="20574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13</col>
      <colOff>144780</colOff>
      <row>21</row>
      <rowOff>38100</rowOff>
    </from>
    <to>
      <col>13</col>
      <colOff>373380</colOff>
      <row>21</row>
      <rowOff>243840</rowOff>
    </to>
    <pic>
      <nvPicPr>
        <cNvPr id="21" name="Picture 20"/>
        <cNvPicPr/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>
          <a:off x="9890760" y="5768340"/>
          <a:ext cx="228600" cy="20574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13</col>
      <colOff>144780</colOff>
      <row>22</row>
      <rowOff>30480</rowOff>
    </from>
    <to>
      <col>13</col>
      <colOff>373380</colOff>
      <row>22</row>
      <rowOff>236220</rowOff>
    </to>
    <pic>
      <nvPicPr>
        <cNvPr id="22" name="Picture 21"/>
        <cNvPicPr/>
      </nvPicPr>
      <blipFill>
        <a:blip xmlns:a="http://schemas.openxmlformats.org/drawingml/2006/main" xmlns:r="http://schemas.openxmlformats.org/officeDocument/2006/relationships" r:embed="rId10"/>
        <a:stretch xmlns:a="http://schemas.openxmlformats.org/drawingml/2006/main">
          <a:fillRect/>
        </a:stretch>
      </blipFill>
      <spPr>
        <a:xfrm xmlns:a="http://schemas.openxmlformats.org/drawingml/2006/main">
          <a:off x="9890760" y="6050280"/>
          <a:ext cx="228600" cy="20574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13</col>
      <colOff>144780</colOff>
      <row>23</row>
      <rowOff>38100</rowOff>
    </from>
    <to>
      <col>13</col>
      <colOff>373380</colOff>
      <row>23</row>
      <rowOff>243840</rowOff>
    </to>
    <pic>
      <nvPicPr>
        <cNvPr id="23" name="Picture 22"/>
        <cNvPicPr/>
      </nvPicPr>
      <blipFill>
        <a:blip xmlns:a="http://schemas.openxmlformats.org/drawingml/2006/main" xmlns:r="http://schemas.openxmlformats.org/officeDocument/2006/relationships" r:embed="rId11"/>
        <a:stretch xmlns:a="http://schemas.openxmlformats.org/drawingml/2006/main">
          <a:fillRect/>
        </a:stretch>
      </blipFill>
      <spPr>
        <a:xfrm xmlns:a="http://schemas.openxmlformats.org/drawingml/2006/main">
          <a:off x="9890760" y="6347460"/>
          <a:ext cx="228600" cy="20574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7</col>
      <colOff>83820</colOff>
      <row>41</row>
      <rowOff>45720</rowOff>
    </from>
    <to>
      <col>7</col>
      <colOff>312420</colOff>
      <row>41</row>
      <rowOff>251460</rowOff>
    </to>
    <pic>
      <nvPicPr>
        <cNvPr id="24" name="Picture 23"/>
        <cNvPicPr/>
      </nvPicPr>
      <blipFill>
        <a:blip xmlns:a="http://schemas.openxmlformats.org/drawingml/2006/main" xmlns:r="http://schemas.openxmlformats.org/officeDocument/2006/relationships" r:embed="rId12"/>
        <a:stretch xmlns:a="http://schemas.openxmlformats.org/drawingml/2006/main">
          <a:fillRect/>
        </a:stretch>
      </blipFill>
      <spPr>
        <a:xfrm xmlns:a="http://schemas.openxmlformats.org/drawingml/2006/main">
          <a:off x="5227320" y="9380220"/>
          <a:ext cx="228600" cy="20574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13</col>
      <colOff>45720</colOff>
      <row>41</row>
      <rowOff>38100</rowOff>
    </from>
    <to>
      <col>13</col>
      <colOff>274320</colOff>
      <row>41</row>
      <rowOff>243840</rowOff>
    </to>
    <pic>
      <nvPicPr>
        <cNvPr id="25" name="Picture 24"/>
        <cNvPicPr/>
      </nvPicPr>
      <blipFill>
        <a:blip xmlns:a="http://schemas.openxmlformats.org/drawingml/2006/main" xmlns:r="http://schemas.openxmlformats.org/officeDocument/2006/relationships" r:embed="rId13"/>
        <a:stretch xmlns:a="http://schemas.openxmlformats.org/drawingml/2006/main">
          <a:fillRect/>
        </a:stretch>
      </blipFill>
      <spPr>
        <a:xfrm xmlns:a="http://schemas.openxmlformats.org/drawingml/2006/main">
          <a:off x="9791700" y="9372600"/>
          <a:ext cx="228600" cy="20574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 editAs="oneCell">
    <from>
      <col>7</col>
      <colOff>1619250</colOff>
      <row>0</row>
      <rowOff>165113</rowOff>
    </from>
    <to>
      <col>7</col>
      <colOff>2940972</colOff>
      <row>0</row>
      <rowOff>927100</rowOff>
    </to>
    <pic>
      <nvPicPr>
        <cNvPr id="2" name="Picture 16"/>
        <cNvPicPr/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5944850" y="165113"/>
          <a:ext cx="1321722" cy="761987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0</col>
      <colOff>112568</colOff>
      <row>0</row>
      <rowOff>45460</rowOff>
    </from>
    <to>
      <col>1</col>
      <colOff>398318</colOff>
      <row>0</row>
      <rowOff>910936</rowOff>
    </to>
    <pic>
      <nvPicPr>
        <cNvPr id="3" name="Рисунок 4" descr="cid:image001.png@01D54201.1EDFED90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12568" y="45460"/>
          <a:ext cx="1101090" cy="86547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V15"/>
  <sheetViews>
    <sheetView showZeros="0" tabSelected="1" zoomScale="70" zoomScaleNormal="70" workbookViewId="0">
      <selection activeCell="D11" sqref="D11"/>
    </sheetView>
  </sheetViews>
  <sheetFormatPr baseColWidth="8" defaultColWidth="9.109375" defaultRowHeight="14.4"/>
  <cols>
    <col width="11" customWidth="1" style="60" min="1" max="1"/>
    <col width="12.109375" customWidth="1" style="2" min="2" max="2"/>
    <col width="14.5546875" customWidth="1" style="2" min="3" max="3"/>
    <col width="11.44140625" customWidth="1" style="26" min="4" max="4"/>
    <col width="10.88671875" customWidth="1" style="2" min="5" max="5"/>
    <col width="31.109375" customWidth="1" style="2" min="6" max="6"/>
    <col width="32.5546875" customWidth="1" style="2" min="7" max="7"/>
    <col width="65" customWidth="1" style="2" min="8" max="8"/>
    <col width="36.88671875" customWidth="1" style="2" min="9" max="9"/>
    <col width="33.6640625" customWidth="1" style="2" min="10" max="10"/>
    <col width="11.5546875" customWidth="1" style="2" min="11" max="11"/>
    <col width="41.6640625" customWidth="1" style="2" min="12" max="12"/>
    <col width="18.33203125" customWidth="1" style="2" min="13" max="13"/>
    <col width="24.6640625" customWidth="1" style="2" min="14" max="14"/>
    <col width="17.88671875" customWidth="1" style="2" min="15" max="15"/>
    <col width="17.109375" customWidth="1" style="2" min="16" max="16"/>
    <col width="14.88671875" customWidth="1" style="2" min="17" max="17"/>
    <col width="16.109375" customWidth="1" style="2" min="18" max="18"/>
    <col width="16.44140625" customWidth="1" style="2" min="19" max="20"/>
    <col width="21.33203125" customWidth="1" style="2" min="21" max="21"/>
    <col width="20.109375" customWidth="1" style="49" min="22" max="22"/>
    <col width="9.109375" customWidth="1" style="1" min="23" max="16384"/>
  </cols>
  <sheetData>
    <row r="1" ht="72" customFormat="1" customHeight="1" s="3">
      <c r="A1" s="59" t="inlineStr">
        <is>
          <t>№ ЗНО / №RFI</t>
        </is>
      </c>
      <c r="B1" s="42" t="inlineStr">
        <is>
          <t>Дата  регистрации / Registration date</t>
        </is>
      </c>
      <c r="C1" s="42" t="inlineStr">
        <is>
          <t xml:space="preserve">Дата освидетельствования / 
Inspection date
</t>
        </is>
      </c>
      <c r="D1" s="43" t="inlineStr">
        <is>
          <t>Время освидетельствования / 
Inspection time</t>
        </is>
      </c>
      <c r="E1" s="42" t="inlineStr">
        <is>
          <t>Код KKS / Code KKS</t>
        </is>
      </c>
      <c r="F1" s="42" t="inlineStr">
        <is>
          <t>Проект / Project</t>
        </is>
      </c>
      <c r="G1" s="42" t="inlineStr">
        <is>
          <t xml:space="preserve">Объект
освидетельствования / The object of the inspection </t>
        </is>
      </c>
      <c r="H1" s="44" t="inlineStr">
        <is>
          <t>Виды работ/ место освидетельствования
Types of work / the place</t>
        </is>
      </c>
      <c r="I1" s="45" t="inlineStr">
        <is>
          <t>Код плана качества, № пункта
Quality Plan Code, № ref.</t>
        </is>
      </c>
      <c r="J1" s="45" t="inlineStr">
        <is>
          <t>Статус контрольных точек по ПК 
(Субподрядчик / Подрядчик / Заказчик / Независимый контроль)
Status of control points
(Subcontractor / Contractor / Customer / Independent control)</t>
        </is>
      </c>
      <c r="K1" s="46" t="inlineStr">
        <is>
          <t>Результат ЗНО/ RFI Result</t>
        </is>
      </c>
      <c r="L1" s="42" t="inlineStr">
        <is>
          <t xml:space="preserve">Примечания/Remarks </t>
        </is>
      </c>
      <c r="M1" s="27" t="inlineStr">
        <is>
          <t>Куратор Akkuyu Nuclear</t>
        </is>
      </c>
      <c r="N1" s="27" t="inlineStr">
        <is>
          <t>Независимый
 коонтроль/ independent control</t>
        </is>
      </c>
      <c r="O1" s="27" t="inlineStr">
        <is>
          <t xml:space="preserve">ОКК СП
/QC </t>
        </is>
      </c>
      <c r="P1" s="27" t="inlineStr">
        <is>
          <t>Представитель СП/ Representative of JV</t>
        </is>
      </c>
      <c r="Q1" s="27" t="inlineStr">
        <is>
          <t>ОКК 
/QC</t>
        </is>
      </c>
      <c r="R1" s="27" t="inlineStr">
        <is>
          <t>Исполнитель
/Contractor</t>
        </is>
      </c>
      <c r="S1" s="27" t="inlineStr">
        <is>
          <t>Авторский надзор/
designer supervision</t>
        </is>
      </c>
      <c r="T1" s="27" t="inlineStr">
        <is>
          <t>Иные лица/ Other persons</t>
        </is>
      </c>
      <c r="U1" s="47" t="inlineStr">
        <is>
          <t>Статус контрольной точки АЯР/Status of control points NDK</t>
        </is>
      </c>
      <c r="V1" s="48" t="inlineStr">
        <is>
          <t>Наименование организации исполнителя. /The name of the organization of the performer.</t>
        </is>
      </c>
    </row>
    <row r="2" ht="98" customFormat="1" customHeight="1" s="58">
      <c r="A2" s="61" t="n"/>
      <c r="B2" s="62" t="n">
        <v>45143</v>
      </c>
      <c r="C2" s="62" t="n">
        <v>45145</v>
      </c>
      <c r="D2" s="26" t="n">
        <v>0.6041666666666666</v>
      </c>
      <c r="E2" s="63" t="inlineStr">
        <is>
          <t>00UKU</t>
        </is>
      </c>
      <c r="F2" s="55" t="inlineStr">
        <is>
          <t>AKU.0179.00UKU.KZ.TB0010</t>
        </is>
      </c>
      <c r="G2" s="55" t="inlineStr">
        <is>
          <t>Мастерские зоны контролируемого доступа (00UKU) Workshops controlled access area (00UKU)</t>
        </is>
      </c>
      <c r="H2" s="53" t="inlineStr">
        <is>
          <t>Сварочный формуляр соединения арматурных выпусков и перекрытия здания  00UKU в осях D/1  с отм. +19.100 до отм. +22,200 согласно исполнительной схеме AKU.0179.00UKU.0.KZ.TB0012-SINTEK-WF # Welding log for the connection of reinforcing outlets and the floor of the building 00UKU in axes D / 1 with elev. +19.100 to el. +22.200 according to executive scheme AKU.0179.00UKU.0.KZ.TB0012-SINTEK-WF</t>
        </is>
      </c>
      <c r="I2" s="55" t="inlineStr">
        <is>
          <t>AKU.2008.00UKU.0.CS.QA0005_C01</t>
        </is>
      </c>
      <c r="J2" s="54" t="inlineStr">
        <is>
          <t>H-H-W-R</t>
        </is>
      </c>
      <c r="K2" s="50" t="n"/>
      <c r="L2" s="56" t="n"/>
      <c r="M2" s="53" t="inlineStr">
        <is>
          <t>Бураншин А. / Buranshın A.</t>
        </is>
      </c>
      <c r="N2" s="53" t="inlineStr">
        <is>
          <t>Erman Aydın / Эрман Айдын</t>
        </is>
      </c>
      <c r="O2" s="53" t="inlineStr">
        <is>
          <t>Бахтeев М.Ф /  Bakhteev M.F.</t>
        </is>
      </c>
      <c r="P2" s="51" t="inlineStr">
        <is>
          <t>-</t>
        </is>
      </c>
      <c r="Q2" s="53" t="n"/>
      <c r="R2" s="51" t="inlineStr">
        <is>
          <t>Серкан Кандемир / Serkan Kandemir +90 (552) 505-93-68</t>
        </is>
      </c>
      <c r="S2" s="53" t="inlineStr">
        <is>
          <t>-</t>
        </is>
      </c>
      <c r="T2" s="57" t="n"/>
      <c r="U2" s="51" t="n"/>
      <c r="V2" s="52" t="inlineStr">
        <is>
          <t>TSM ENERJI (Sintek)</t>
        </is>
      </c>
    </row>
    <row r="3" ht="72" customHeight="1">
      <c r="A3" s="210" t="n"/>
      <c r="B3" s="62" t="n">
        <v>45143</v>
      </c>
      <c r="C3" s="62" t="n">
        <v>45145</v>
      </c>
      <c r="D3" s="211" t="n">
        <v>0.5833333333333334</v>
      </c>
      <c r="E3" s="63" t="inlineStr">
        <is>
          <t>00UKU</t>
        </is>
      </c>
      <c r="F3" s="212" t="inlineStr">
        <is>
          <t>AKU.0179.00UKU.KZ.TB0013</t>
        </is>
      </c>
      <c r="G3" s="212" t="inlineStr">
        <is>
          <t>Мастерские зоны контролируемого доступа (00UKU) Workshops controlled access area (00UKU)</t>
        </is>
      </c>
      <c r="H3" s="213" t="inlineStr">
        <is>
          <t>Бетонирование перекрытия Rs1 и балок в осях 1-2/D с отм. +18,300 до отм. +19,100 # Concreting of floor Rs1 and beams in axes 1-2/D with elev. +18,300 to el. +19.100</t>
        </is>
      </c>
      <c r="I3" s="212" t="inlineStr">
        <is>
          <t>AKU.2008.00UKU.0.CS.QA0005_C01</t>
        </is>
      </c>
      <c r="J3" s="54" t="inlineStr">
        <is>
          <t>H-H-H-H</t>
        </is>
      </c>
      <c r="K3" s="214" t="n"/>
      <c r="L3" s="56" t="n"/>
      <c r="M3" s="213" t="inlineStr">
        <is>
          <t>-</t>
        </is>
      </c>
      <c r="N3" s="213" t="inlineStr">
        <is>
          <t>Kemal Doğan / Кемаль Доан</t>
        </is>
      </c>
      <c r="O3" s="213" t="inlineStr">
        <is>
          <t>Пономарев М.Д/ Ponomarev M. D.</t>
        </is>
      </c>
      <c r="P3" s="51" t="inlineStr">
        <is>
          <t>-</t>
        </is>
      </c>
      <c r="Q3" s="213" t="n"/>
      <c r="R3" s="51" t="inlineStr">
        <is>
          <t>Серкан Кандемир / Serkan Kandemir +90 (552) 505-93-68</t>
        </is>
      </c>
      <c r="S3" s="213" t="inlineStr">
        <is>
          <t>-</t>
        </is>
      </c>
      <c r="T3" s="215" t="n"/>
      <c r="U3" s="51" t="n"/>
      <c r="V3" s="52" t="inlineStr">
        <is>
          <t>TSM ENERJI (Sintek)</t>
        </is>
      </c>
    </row>
    <row r="4" ht="84" customHeight="1">
      <c r="A4" s="210" t="n"/>
      <c r="B4" s="62" t="n">
        <v>45143</v>
      </c>
      <c r="C4" s="62" t="n">
        <v>45145</v>
      </c>
      <c r="D4" s="211" t="n">
        <v>0.5833333333333334</v>
      </c>
      <c r="E4" s="63" t="inlineStr">
        <is>
          <t>00UKU</t>
        </is>
      </c>
      <c r="F4" s="212" t="inlineStr">
        <is>
          <t>AKU.0179.00UKU.KZ.TB0013</t>
        </is>
      </c>
      <c r="G4" s="212" t="inlineStr">
        <is>
          <t>Мастерские зоны контролируемого доступа (00UKU) Workshops controlled access area (00UKU)</t>
        </is>
      </c>
      <c r="H4" s="213" t="inlineStr">
        <is>
          <t>Установка опалубки перекрытия Rs1 и балок в осях 1-2/D с отм. +18,300 до отм. +19,100 согласно исполнительной схеме AKU.0179.00UKU.0.KZ.TB0013-SINTEK-ABD # Installation of floor formwork Rs1 and beams in axes 1-2/D with elev. +18,300 to el. +19.100 according to executive scheme AKU.0179.00UKU.0.KZ.TB0013-SINTEK-ABD</t>
        </is>
      </c>
      <c r="I4" s="212" t="inlineStr">
        <is>
          <t>AKU.2008.00UKU.0.CS.QA0005_C01</t>
        </is>
      </c>
      <c r="J4" s="54" t="inlineStr">
        <is>
          <t>H-H-H-H</t>
        </is>
      </c>
      <c r="K4" s="214" t="n"/>
      <c r="L4" s="56" t="n"/>
      <c r="M4" s="213" t="inlineStr">
        <is>
          <t>Новопашина Я. / Novopashina Y.</t>
        </is>
      </c>
      <c r="N4" s="213" t="inlineStr">
        <is>
          <t>Kemal Doğan / Кемаль Доан</t>
        </is>
      </c>
      <c r="O4" s="213" t="inlineStr">
        <is>
          <t>Пономарев М.Д/ Ponomarev M. D.</t>
        </is>
      </c>
      <c r="P4" s="51" t="inlineStr">
        <is>
          <t>Колесов А. А. / Kolesov A. A.</t>
        </is>
      </c>
      <c r="Q4" s="213" t="n"/>
      <c r="R4" s="51" t="inlineStr">
        <is>
          <t>Серкан Кандемир / Serkan Kandemir +90 (552) 505-93-68</t>
        </is>
      </c>
      <c r="S4" s="213" t="inlineStr">
        <is>
          <t>Савицкий В.В. / Savitsky V.V.</t>
        </is>
      </c>
      <c r="T4" s="215" t="n"/>
      <c r="U4" s="51" t="n"/>
      <c r="V4" s="52" t="inlineStr">
        <is>
          <t>TSM ENERJI (Sintek)</t>
        </is>
      </c>
    </row>
    <row r="5" ht="72" customHeight="1">
      <c r="A5" s="210" t="n"/>
      <c r="B5" s="62" t="n">
        <v>45143</v>
      </c>
      <c r="C5" s="62" t="n">
        <v>45145</v>
      </c>
      <c r="D5" s="211" t="n">
        <v>0.5833333333333334</v>
      </c>
      <c r="E5" s="63" t="inlineStr">
        <is>
          <t>00UKU</t>
        </is>
      </c>
      <c r="F5" s="212" t="inlineStr">
        <is>
          <t>AKU.0179.00UKU.KZ.TB0010</t>
        </is>
      </c>
      <c r="G5" s="212" t="inlineStr">
        <is>
          <t>Мастерские зоны контролируемого доступа (00UKU) Workshops controlled access area (00UKU)</t>
        </is>
      </c>
      <c r="H5" s="213" t="inlineStr">
        <is>
          <t>Армирование монолитной стены в осях D/1-5 с отм. +19,100 до отм. +25,200 # Reinforcement of a monolithic wall in axes D / 1-5 with elev. +19,100 to el. +25,200</t>
        </is>
      </c>
      <c r="I5" s="212" t="inlineStr">
        <is>
          <t>AKU.2008.00UKU.0.CS.QA0005_C01</t>
        </is>
      </c>
      <c r="J5" s="54" t="inlineStr">
        <is>
          <t>H-H-H-H</t>
        </is>
      </c>
      <c r="K5" s="214" t="n"/>
      <c r="L5" s="56" t="n"/>
      <c r="M5" s="213" t="inlineStr">
        <is>
          <t>Новопашина Я. / Novopashina Y.</t>
        </is>
      </c>
      <c r="N5" s="213" t="inlineStr">
        <is>
          <t>Kemal Doğan / Кемаль Доан</t>
        </is>
      </c>
      <c r="O5" s="213" t="inlineStr">
        <is>
          <t>Пономарев М.Д/ Ponomarev M. D.</t>
        </is>
      </c>
      <c r="P5" s="51" t="inlineStr">
        <is>
          <t>Колесов А. А. / Kolesov A. A.</t>
        </is>
      </c>
      <c r="Q5" s="213" t="n"/>
      <c r="R5" s="51" t="inlineStr">
        <is>
          <t>Серкан Кандемир / Serkan Kandemir +90 (552) 505-93-68</t>
        </is>
      </c>
      <c r="S5" s="213" t="inlineStr">
        <is>
          <t>Савицкий В.В. / Savitsky V.V.</t>
        </is>
      </c>
      <c r="T5" s="215" t="n"/>
      <c r="U5" s="51" t="n"/>
      <c r="V5" s="52" t="inlineStr">
        <is>
          <t>TSM ENERJI (Sintek)</t>
        </is>
      </c>
    </row>
    <row r="6" ht="72" customHeight="1">
      <c r="A6" s="210" t="n"/>
      <c r="B6" s="62" t="n">
        <v>45143</v>
      </c>
      <c r="C6" s="62" t="n">
        <v>45145</v>
      </c>
      <c r="D6" s="211" t="n">
        <v>0.625</v>
      </c>
      <c r="E6" s="63" t="inlineStr">
        <is>
          <t>00UKU</t>
        </is>
      </c>
      <c r="F6" s="212" t="inlineStr">
        <is>
          <t>AKU.0179.00UKU.KZ.TB0010</t>
        </is>
      </c>
      <c r="G6" s="212" t="inlineStr">
        <is>
          <t>Мастерские зоны контролируемого доступа (00UKU) Workshops controlled access area (00UKU)</t>
        </is>
      </c>
      <c r="H6" s="213" t="inlineStr">
        <is>
          <t>Бетонирование колонны Cn1-D в осях 1/D с отм. +14,900 + 19,100 # Concreting of column Cn1-D in axes 1/D with elev. +14.900 +19.100</t>
        </is>
      </c>
      <c r="I6" s="212" t="inlineStr">
        <is>
          <t>AKU.2008.00UKU.0.CS.QA0005_C01</t>
        </is>
      </c>
      <c r="J6" s="54" t="inlineStr">
        <is>
          <t>H-H-H-H</t>
        </is>
      </c>
      <c r="K6" s="214" t="n"/>
      <c r="L6" s="56" t="n"/>
      <c r="M6" s="213" t="inlineStr">
        <is>
          <t>-</t>
        </is>
      </c>
      <c r="N6" s="213" t="inlineStr">
        <is>
          <t>Kemal Doğan / Кемаль Доан</t>
        </is>
      </c>
      <c r="O6" s="213" t="inlineStr">
        <is>
          <t>Пономарев М.Д/ Ponomarev M. D.</t>
        </is>
      </c>
      <c r="P6" s="51" t="inlineStr">
        <is>
          <t>-</t>
        </is>
      </c>
      <c r="Q6" s="213" t="n"/>
      <c r="R6" s="51" t="inlineStr">
        <is>
          <t>Серкан Кандемир / Serkan Kandemir +90 (552) 505-93-68</t>
        </is>
      </c>
      <c r="S6" s="213" t="inlineStr">
        <is>
          <t>-</t>
        </is>
      </c>
      <c r="T6" s="215" t="n"/>
      <c r="U6" s="51" t="n"/>
      <c r="V6" s="52" t="inlineStr">
        <is>
          <t>TSM ENERJI (Sintek)</t>
        </is>
      </c>
    </row>
    <row r="7" ht="72" customHeight="1">
      <c r="A7" s="210" t="n"/>
      <c r="B7" s="62" t="n">
        <v>45143</v>
      </c>
      <c r="C7" s="62" t="n">
        <v>45145</v>
      </c>
      <c r="D7" s="211" t="n">
        <v>0.625</v>
      </c>
      <c r="E7" s="63" t="inlineStr">
        <is>
          <t>00UKU</t>
        </is>
      </c>
      <c r="F7" s="212" t="inlineStr">
        <is>
          <t>AKU.0179.00UKU.KZ.TB0010</t>
        </is>
      </c>
      <c r="G7" s="212" t="inlineStr">
        <is>
          <t>Мастерские зоны контролируемого доступа (00UKU) Workshops controlled access area (00UKU)</t>
        </is>
      </c>
      <c r="H7" s="213" t="inlineStr">
        <is>
          <t>Установка опалубки колонны Cn1-D в осях 1/D с отм. +14,900 + 19,100 согласно исполнительной схеме AKU.0179.00UKU.0.KZ.TB0010-SINTEK-ABD # Installation of column formwork Cn1-D in axes 1/D with elev. +14.900 + 19.100 according to executive scheme AKU.0179.00UKU.0.KZ.TB0010-SINTEK-ABD</t>
        </is>
      </c>
      <c r="I7" s="212" t="inlineStr">
        <is>
          <t>AKU.2008.00UKU.0.CS.QA0005_C01</t>
        </is>
      </c>
      <c r="J7" s="54" t="inlineStr">
        <is>
          <t>H-H-H-H</t>
        </is>
      </c>
      <c r="K7" s="214" t="n"/>
      <c r="L7" s="56" t="n"/>
      <c r="M7" s="213" t="inlineStr">
        <is>
          <t>Новопашина Я. / Novopashina Y.</t>
        </is>
      </c>
      <c r="N7" s="213" t="inlineStr">
        <is>
          <t>Kemal Doğan / Кемаль Доан</t>
        </is>
      </c>
      <c r="O7" s="213" t="inlineStr">
        <is>
          <t>Пономарев М.Д/ Ponomarev M. D.</t>
        </is>
      </c>
      <c r="P7" s="51" t="inlineStr">
        <is>
          <t>Колесов А. А. / Kolesov A. A.</t>
        </is>
      </c>
      <c r="Q7" s="213" t="n"/>
      <c r="R7" s="51" t="inlineStr">
        <is>
          <t>Серкан Кандемир / Serkan Kandemir +90 (552) 505-93-68</t>
        </is>
      </c>
      <c r="S7" s="213" t="inlineStr">
        <is>
          <t>Савицкий В.В. / Savitsky V.V.</t>
        </is>
      </c>
      <c r="T7" s="215" t="n"/>
      <c r="U7" s="51" t="n"/>
      <c r="V7" s="52" t="inlineStr">
        <is>
          <t>TSM ENERJI (Sintek)</t>
        </is>
      </c>
    </row>
    <row r="8" ht="98" customHeight="1">
      <c r="A8" s="210" t="n"/>
      <c r="B8" s="62" t="n">
        <v>45143</v>
      </c>
      <c r="C8" s="62" t="n">
        <v>45145</v>
      </c>
      <c r="D8" s="211" t="n">
        <v>0.5833333333333334</v>
      </c>
      <c r="E8" s="63" t="inlineStr">
        <is>
          <t>00UKU</t>
        </is>
      </c>
      <c r="F8" s="212" t="inlineStr">
        <is>
          <t>AKU.0179.00UKU.KZ.TB0003</t>
        </is>
      </c>
      <c r="G8" s="212" t="inlineStr">
        <is>
          <t>Мастерские зоны контролируемого доступа (00UKU) Workshops controlled access area (00UKU)</t>
        </is>
      </c>
      <c r="H8" s="213" t="inlineStr">
        <is>
          <t>Армирование и установка закладных изделий лестничной клетки S1 в осях 12-13/A-B с отм. +19,100 до отм. +23,400 согласно исполнительной схеме AKU.0179.00UKU.0.KZ.TB0003-SINTEK-ABD # Reinforcement and installation of embedded products of the staircase S1 in axes 12-13 / A-B with elev. +19,100 to el. +23.400 according to executive scheme AKU.0179.00UKU.0.KZ.TB0003-SINTEK-ABD</t>
        </is>
      </c>
      <c r="I8" s="212" t="inlineStr">
        <is>
          <t>AKU.2008.00UKU.0.CS.QA0001</t>
        </is>
      </c>
      <c r="J8" s="54" t="inlineStr">
        <is>
          <t>H-H-H-H</t>
        </is>
      </c>
      <c r="K8" s="214" t="n"/>
      <c r="L8" s="56" t="n"/>
      <c r="M8" s="213" t="inlineStr">
        <is>
          <t>Новопашина Я. / Novopashina Y.</t>
        </is>
      </c>
      <c r="N8" s="213" t="inlineStr">
        <is>
          <t>Kemal Doğan / Кемаль Доан</t>
        </is>
      </c>
      <c r="O8" s="213" t="inlineStr">
        <is>
          <t>Пономарев М.Д/ Ponomarev M. D.</t>
        </is>
      </c>
      <c r="P8" s="51" t="inlineStr">
        <is>
          <t>Колесов А. А. / Kolesov A. A.</t>
        </is>
      </c>
      <c r="Q8" s="213" t="n"/>
      <c r="R8" s="51" t="inlineStr">
        <is>
          <t>Серкан Кандемир / Serkan Kandemir +90 (552) 505-93-68</t>
        </is>
      </c>
      <c r="S8" s="213" t="inlineStr">
        <is>
          <t>Савицкий В.В. / Savitsky V.V.</t>
        </is>
      </c>
      <c r="T8" s="215" t="n"/>
      <c r="U8" s="51" t="n"/>
      <c r="V8" s="52" t="inlineStr">
        <is>
          <t>TSM ENERJI (Sintek)</t>
        </is>
      </c>
    </row>
    <row r="9" ht="84" customHeight="1">
      <c r="A9" s="210" t="n"/>
      <c r="B9" s="62" t="n">
        <v>45143</v>
      </c>
      <c r="C9" s="62" t="n">
        <v>45145</v>
      </c>
      <c r="D9" s="211" t="n">
        <v>0.625</v>
      </c>
      <c r="E9" s="63" t="inlineStr">
        <is>
          <t>00UKU</t>
        </is>
      </c>
      <c r="F9" s="212" t="inlineStr">
        <is>
          <t>AKU.0179.00UKU.KZ.TB0007</t>
        </is>
      </c>
      <c r="G9" s="212" t="inlineStr">
        <is>
          <t>Мастерские зоны контролируемого доступа (00UKU) Workshops controlled access area (00UKU)</t>
        </is>
      </c>
      <c r="H9" s="213" t="inlineStr">
        <is>
          <t>Устрановка опалубки колонн Cn1-E, Cn1-F, Cn1-G,Cn1-H в осях D-J/1 с отм. +14,900 до +18,500 согласно исполнительной схеме AKU.0179.00UKU.0.KZ.TB0007-SINTEK-ABD # Removal of formwork for columns Cn1-E, Cn1-F, Cn1-G, Cn1-H in axes D-J/1 with elev. +14.900 to +18.500 according to executive scheme AKU.0179.00UKU.0.KZ.TB0007-SINTEK-ABD</t>
        </is>
      </c>
      <c r="I9" s="212" t="inlineStr">
        <is>
          <t>AKU.2008.00UKU.0.CS.QA0004_C01</t>
        </is>
      </c>
      <c r="J9" s="54" t="inlineStr">
        <is>
          <t>H-H-H-H</t>
        </is>
      </c>
      <c r="K9" s="214" t="n"/>
      <c r="L9" s="56" t="n"/>
      <c r="M9" s="213" t="inlineStr">
        <is>
          <t>Новопашина Я. / Novopashina Y.</t>
        </is>
      </c>
      <c r="N9" s="213" t="inlineStr">
        <is>
          <t>Kemal Doğan / Кемаль Доан</t>
        </is>
      </c>
      <c r="O9" s="213" t="inlineStr">
        <is>
          <t>Пономарев М.Д/ Ponomarev M. D.</t>
        </is>
      </c>
      <c r="P9" s="51" t="inlineStr">
        <is>
          <t>Колесов А. А. / Kolesov A. A.</t>
        </is>
      </c>
      <c r="Q9" s="213" t="n"/>
      <c r="R9" s="51" t="inlineStr">
        <is>
          <t>Серкан Кандемир / Serkan Kandemir +90 (552) 505-93-68</t>
        </is>
      </c>
      <c r="S9" s="213" t="inlineStr">
        <is>
          <t>Савицкий В.В. / Savitsky V.V.</t>
        </is>
      </c>
      <c r="T9" s="215" t="n"/>
      <c r="U9" s="51" t="n"/>
      <c r="V9" s="52" t="inlineStr">
        <is>
          <t>TSM ENERJI (Sintek)</t>
        </is>
      </c>
    </row>
    <row r="10" ht="72" customHeight="1">
      <c r="A10" s="210" t="n"/>
      <c r="B10" s="62" t="n">
        <v>45143</v>
      </c>
      <c r="C10" s="62" t="n">
        <v>45145</v>
      </c>
      <c r="D10" s="211" t="n">
        <v>0.625</v>
      </c>
      <c r="E10" s="63" t="inlineStr">
        <is>
          <t>00UKU</t>
        </is>
      </c>
      <c r="F10" s="212" t="inlineStr">
        <is>
          <t>AKU.0179.00UKU.KZ.TB0007</t>
        </is>
      </c>
      <c r="G10" s="212" t="inlineStr">
        <is>
          <t>Мастерские зоны контролируемого доступа (00UKU) Workshops controlled access area (00UKU)</t>
        </is>
      </c>
      <c r="H10" s="213" t="inlineStr">
        <is>
          <t>Бетонирование колонн Cn1-E, Cn1-F, Cn1-G,Cn1-H в осях D-J/1 с отм. +14,900 до +18,500 # Concreting of columns Cn1-E, Cn1-F, Cn1-G, Cn1-H in axes D-J/1 with elev. +14.900 to +18.500</t>
        </is>
      </c>
      <c r="I10" s="212" t="inlineStr">
        <is>
          <t>AKU.2008.00UKU.0.CS.QA0004_C01</t>
        </is>
      </c>
      <c r="J10" s="54" t="inlineStr">
        <is>
          <t>H-H-H-H</t>
        </is>
      </c>
      <c r="K10" s="214" t="n"/>
      <c r="L10" s="56" t="n"/>
      <c r="M10" s="213" t="inlineStr">
        <is>
          <t>-</t>
        </is>
      </c>
      <c r="N10" s="213" t="inlineStr">
        <is>
          <t>Kemal Doğan / Кемаль Доан</t>
        </is>
      </c>
      <c r="O10" s="213" t="inlineStr">
        <is>
          <t>Пономарев М.Д/ Ponomarev M. D.</t>
        </is>
      </c>
      <c r="P10" s="51" t="inlineStr">
        <is>
          <t>-</t>
        </is>
      </c>
      <c r="Q10" s="213" t="n"/>
      <c r="R10" s="51" t="inlineStr">
        <is>
          <t>Серкан Кандемир / Serkan Kandemir +90 (552) 505-93-68</t>
        </is>
      </c>
      <c r="S10" s="213" t="inlineStr">
        <is>
          <t>-</t>
        </is>
      </c>
      <c r="T10" s="215" t="n"/>
      <c r="U10" s="51" t="n"/>
      <c r="V10" s="52" t="inlineStr">
        <is>
          <t>TSM ENERJI (Sintek)</t>
        </is>
      </c>
    </row>
    <row r="11" ht="84" customHeight="1">
      <c r="A11" s="210" t="n"/>
      <c r="B11" s="62" t="n">
        <v>45143</v>
      </c>
      <c r="C11" s="62" t="n">
        <v>45145</v>
      </c>
      <c r="D11" s="211" t="n">
        <v>0.625</v>
      </c>
      <c r="E11" s="63" t="inlineStr">
        <is>
          <t>00UKU</t>
        </is>
      </c>
      <c r="F11" s="212" t="inlineStr">
        <is>
          <t>AKU.0179.00UKU.KZ.TB0007</t>
        </is>
      </c>
      <c r="G11" s="212" t="inlineStr">
        <is>
          <t>Мастерские зоны контролируемого доступа (00UKU) Workshops controlled access area (00UKU)</t>
        </is>
      </c>
      <c r="H11" s="213" t="inlineStr">
        <is>
          <t>Устрановка опалубки балок в осях H-J/16 с отм. +18,500 до +19,100; с отм. +21,600 до +22,200 согласно исполнительной схеме AKU.0179.00UKU.0.KZ.TB0007-SINTEK-ABD # Beam formwork installation in axes H-J/16 with elev. +18.500 to +19.100; with elev. +21.600 to +22.200 according to the executive scheme AKU.0179.00UKU.0.KZ.TB0007-SINTEK-ABD</t>
        </is>
      </c>
      <c r="I11" s="212" t="inlineStr">
        <is>
          <t>AKU.2008.00UKU.0.CS.QA0004_C01</t>
        </is>
      </c>
      <c r="J11" s="54" t="inlineStr">
        <is>
          <t>H-H-H-H</t>
        </is>
      </c>
      <c r="K11" s="214" t="n"/>
      <c r="L11" s="56" t="n"/>
      <c r="M11" s="213" t="inlineStr">
        <is>
          <t>Новопашина Я. / Novopashina Y.</t>
        </is>
      </c>
      <c r="N11" s="213" t="inlineStr">
        <is>
          <t>Kemal Doğan / Кемаль Доан</t>
        </is>
      </c>
      <c r="O11" s="213" t="inlineStr">
        <is>
          <t>Пономарев М.Д/ Ponomarev M. D.</t>
        </is>
      </c>
      <c r="P11" s="51" t="inlineStr">
        <is>
          <t>Кульбяцкий Н. А./  Kulbyatskiy N. A.</t>
        </is>
      </c>
      <c r="Q11" s="213" t="n"/>
      <c r="R11" s="51" t="inlineStr">
        <is>
          <t>Серкан Кандемир / Serkan Kandemir +90 (552) 505-93-68</t>
        </is>
      </c>
      <c r="S11" s="213" t="inlineStr">
        <is>
          <t>Савицкий В.В. / Savitsky V.V.</t>
        </is>
      </c>
      <c r="T11" s="215" t="n"/>
      <c r="U11" s="51" t="n"/>
      <c r="V11" s="52" t="inlineStr">
        <is>
          <t>TSM ENERJI (Sintek)</t>
        </is>
      </c>
    </row>
    <row r="12" ht="72" customHeight="1">
      <c r="A12" s="210" t="n"/>
      <c r="B12" s="62" t="n">
        <v>45143</v>
      </c>
      <c r="C12" s="62" t="n">
        <v>45145</v>
      </c>
      <c r="D12" s="211" t="n">
        <v>0.625</v>
      </c>
      <c r="E12" s="63" t="inlineStr">
        <is>
          <t>00UKU</t>
        </is>
      </c>
      <c r="F12" s="212" t="inlineStr">
        <is>
          <t>AKU.0179.00UKU.KZ.TB0007</t>
        </is>
      </c>
      <c r="G12" s="212" t="inlineStr">
        <is>
          <t>Мастерские зоны контролируемого доступа (00UKU) Workshops controlled access area (00UKU)</t>
        </is>
      </c>
      <c r="H12" s="213" t="inlineStr">
        <is>
          <t>Бетонирование балок в осях H-J/16 с отм. +18,500 до +19,100; с отм. +21,600 до +22,200 # Concreting of beams in axes H-J/16 with elev. +18.500 to +19.100; with elev. +21.600 to +22.200</t>
        </is>
      </c>
      <c r="I12" s="212" t="inlineStr">
        <is>
          <t>AKU.2008.00UKU.0.CS.QA0004_C01</t>
        </is>
      </c>
      <c r="J12" s="54" t="inlineStr">
        <is>
          <t>H-H-H-H</t>
        </is>
      </c>
      <c r="K12" s="214" t="n"/>
      <c r="L12" s="56" t="n"/>
      <c r="M12" s="213" t="inlineStr">
        <is>
          <t>-</t>
        </is>
      </c>
      <c r="N12" s="213" t="inlineStr">
        <is>
          <t>Kemal Doğan / Кемаль Доан</t>
        </is>
      </c>
      <c r="O12" s="213" t="inlineStr">
        <is>
          <t>Пономарев М.Д/ Ponomarev M. D.</t>
        </is>
      </c>
      <c r="P12" s="51" t="inlineStr">
        <is>
          <t>-</t>
        </is>
      </c>
      <c r="Q12" s="213" t="n"/>
      <c r="R12" s="51" t="inlineStr">
        <is>
          <t>Серкан Кандемир / Serkan Kandemir +90 (552) 505-93-68</t>
        </is>
      </c>
      <c r="S12" s="213" t="inlineStr">
        <is>
          <t>-</t>
        </is>
      </c>
      <c r="T12" s="215" t="n"/>
      <c r="U12" s="51" t="n"/>
      <c r="V12" s="52" t="inlineStr">
        <is>
          <t>TSM ENERJI (Sintek)</t>
        </is>
      </c>
    </row>
    <row r="13" ht="72" customHeight="1">
      <c r="A13" s="210" t="n"/>
      <c r="B13" s="62" t="n">
        <v>45143</v>
      </c>
      <c r="C13" s="62" t="n">
        <v>45145</v>
      </c>
      <c r="D13" s="211" t="n">
        <v>0.625</v>
      </c>
      <c r="E13" s="63" t="inlineStr">
        <is>
          <t>00UKU</t>
        </is>
      </c>
      <c r="F13" s="212" t="inlineStr">
        <is>
          <t>AKU.0179.00UKU.KZ.TB0007</t>
        </is>
      </c>
      <c r="G13" s="212" t="inlineStr">
        <is>
          <t>Мастерские зоны контролируемого доступа (00UKU) Workshops controlled access area (00UKU)</t>
        </is>
      </c>
      <c r="H13" s="213" t="inlineStr">
        <is>
          <t>Бетонирование балки в осях D-J/1 с отм. +18,500 до +19,100 # Beam concreting in axes D-J/1 with elev. +18.500 to +19.100</t>
        </is>
      </c>
      <c r="I13" s="212" t="inlineStr">
        <is>
          <t>AKU.2008.00UKU.0.CS.QA0004_C01</t>
        </is>
      </c>
      <c r="J13" s="54" t="inlineStr">
        <is>
          <t>H-H-H-H</t>
        </is>
      </c>
      <c r="K13" s="214" t="n"/>
      <c r="L13" s="56" t="n"/>
      <c r="M13" s="213" t="inlineStr">
        <is>
          <t>-</t>
        </is>
      </c>
      <c r="N13" s="213" t="inlineStr">
        <is>
          <t>Kemal Doğan / Кемаль Доан</t>
        </is>
      </c>
      <c r="O13" s="213" t="inlineStr">
        <is>
          <t>Пономарев М.Д/ Ponomarev M. D.</t>
        </is>
      </c>
      <c r="P13" s="51" t="inlineStr">
        <is>
          <t>-</t>
        </is>
      </c>
      <c r="Q13" s="213" t="n"/>
      <c r="R13" s="51" t="inlineStr">
        <is>
          <t>Серкан Кандемир / Serkan Kandemir +90 (552) 505-93-68</t>
        </is>
      </c>
      <c r="S13" s="213" t="inlineStr">
        <is>
          <t>-</t>
        </is>
      </c>
      <c r="T13" s="215" t="n"/>
      <c r="U13" s="51" t="n"/>
      <c r="V13" s="52" t="inlineStr">
        <is>
          <t>TSM ENERJI (Sintek)</t>
        </is>
      </c>
    </row>
    <row r="14" ht="84" customHeight="1">
      <c r="A14" s="210" t="n"/>
      <c r="B14" s="62" t="n">
        <v>45143</v>
      </c>
      <c r="C14" s="62" t="n">
        <v>45145</v>
      </c>
      <c r="D14" s="211" t="n">
        <v>0.625</v>
      </c>
      <c r="E14" s="63" t="inlineStr">
        <is>
          <t>00UKU</t>
        </is>
      </c>
      <c r="F14" s="212" t="inlineStr">
        <is>
          <t>AKU.0179.00UKU.KZ.TB0007</t>
        </is>
      </c>
      <c r="G14" s="212" t="inlineStr">
        <is>
          <t>Мастерские зоны контролируемого доступа (00UKU) Workshops controlled access area (00UKU)</t>
        </is>
      </c>
      <c r="H14" s="213" t="inlineStr">
        <is>
          <t>Армирование и устрановка закладных изделий,  опалубки балки в осях D-J/1 с отм. +18,500 до +19,100 согласно исполнительной схеме AKU.0179.00UKU.0.KZ.TB0007-SINTEK-ABD # Reinforcement and installation of embedded, beam formwork products in axes D-J / 1 with elev. +18.500 to +19.100 according to the executive scheme AKU.0179.00UKU.0.KZ.TB0007-SINTEK-ABD</t>
        </is>
      </c>
      <c r="I14" s="212" t="inlineStr">
        <is>
          <t>AKU.2008.00UKU.0.CS.QA0004_C01</t>
        </is>
      </c>
      <c r="J14" s="54" t="inlineStr">
        <is>
          <t>H-H-H-H</t>
        </is>
      </c>
      <c r="K14" s="214" t="n"/>
      <c r="L14" s="56" t="n"/>
      <c r="M14" s="213" t="inlineStr">
        <is>
          <t>Новопашина Я. / Novopashina Y.</t>
        </is>
      </c>
      <c r="N14" s="213" t="inlineStr">
        <is>
          <t>Kemal Doğan / Кемаль Доан</t>
        </is>
      </c>
      <c r="O14" s="213" t="inlineStr">
        <is>
          <t>Пономарев М.Д/ Ponomarev M. D.</t>
        </is>
      </c>
      <c r="P14" s="51" t="inlineStr">
        <is>
          <t>Колесов А. А. / Kolesov A. A.</t>
        </is>
      </c>
      <c r="Q14" s="213" t="n"/>
      <c r="R14" s="51" t="inlineStr">
        <is>
          <t>Серкан Кандемир / Serkan Kandemir +90 (552) 505-93-68</t>
        </is>
      </c>
      <c r="S14" s="213" t="inlineStr">
        <is>
          <t>Савицкий В.В. / Savitsky V.V.</t>
        </is>
      </c>
      <c r="T14" s="215" t="n"/>
      <c r="U14" s="51" t="n"/>
      <c r="V14" s="52" t="inlineStr">
        <is>
          <t>TSM ENERJI (Sintek)</t>
        </is>
      </c>
    </row>
    <row r="15" ht="72" customHeight="1">
      <c r="A15" s="210" t="n"/>
      <c r="B15" s="62" t="n"/>
      <c r="C15" s="62" t="n"/>
      <c r="D15" s="211" t="n"/>
      <c r="E15" s="63" t="n"/>
      <c r="F15" s="212" t="n"/>
      <c r="G15" s="212" t="n"/>
      <c r="H15" s="213" t="n"/>
      <c r="I15" s="212" t="n"/>
      <c r="J15" s="54" t="n"/>
      <c r="K15" s="214" t="n"/>
      <c r="L15" s="56" t="n"/>
      <c r="M15" s="213" t="n"/>
      <c r="N15" s="213" t="n"/>
      <c r="O15" s="213" t="n"/>
      <c r="P15" s="51" t="n"/>
      <c r="Q15" s="213" t="n"/>
      <c r="R15" s="51" t="n"/>
      <c r="S15" s="213" t="n"/>
      <c r="T15" s="215" t="n"/>
      <c r="U15" s="51" t="n"/>
      <c r="V15" s="52" t="n"/>
    </row>
  </sheetData>
  <autoFilter ref="A1:T1"/>
  <pageMargins left="0.7" right="0.7" top="0.75" bottom="0.75" header="0.3" footer="0.3"/>
  <pageSetup orientation="portrait" paperSize="9" scale="17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67"/>
  <sheetViews>
    <sheetView showZeros="0" view="pageLayout" zoomScale="55" zoomScaleNormal="100" zoomScalePageLayoutView="55" workbookViewId="0">
      <selection activeCell="M60" sqref="M60:N63"/>
    </sheetView>
  </sheetViews>
  <sheetFormatPr baseColWidth="8" defaultRowHeight="14.4"/>
  <cols>
    <col width="9.88671875" customWidth="1" min="1" max="1"/>
    <col width="10.33203125" customWidth="1" min="2" max="2"/>
    <col width="12" customWidth="1" min="3" max="3"/>
    <col width="10.44140625" customWidth="1" min="4" max="4"/>
    <col width="10.33203125" customWidth="1" min="5" max="5"/>
    <col width="13.33203125" customWidth="1" min="6" max="6"/>
    <col width="9.5546875" customWidth="1" min="7" max="7"/>
    <col width="11.5546875" customWidth="1" min="8" max="8"/>
    <col width="10.6640625" customWidth="1" min="9" max="9"/>
    <col width="11.44140625" customWidth="1" min="10" max="10"/>
    <col width="10.88671875" customWidth="1" min="11" max="11"/>
    <col width="12.44140625" customWidth="1" min="12" max="12"/>
    <col width="8.5546875" customWidth="1" min="13" max="13"/>
    <col width="12.33203125" customWidth="1" min="14" max="14"/>
    <col width="7.33203125" customWidth="1" min="15" max="15"/>
    <col width="10.88671875" customWidth="1" min="16" max="16"/>
  </cols>
  <sheetData>
    <row r="1" ht="18" customHeight="1">
      <c r="A1" s="216" t="n"/>
      <c r="B1" s="217" t="n"/>
      <c r="C1" s="92" t="inlineStr">
        <is>
          <t>Проект № /Project No.:</t>
        </is>
      </c>
      <c r="D1" s="217" t="n"/>
      <c r="E1" s="217" t="n"/>
      <c r="F1" s="217" t="n"/>
      <c r="G1" s="90">
        <f>+VLOOKUP(G9,Лист1!A2:T524,6,FALSE)</f>
        <v/>
      </c>
      <c r="H1" s="217" t="n"/>
      <c r="I1" s="217" t="n"/>
      <c r="J1" s="217" t="n"/>
      <c r="K1" s="217" t="n"/>
      <c r="L1" s="217" t="n"/>
      <c r="M1" s="218" t="n"/>
      <c r="N1" s="217" t="n"/>
      <c r="O1" s="217" t="n"/>
      <c r="P1" s="219" t="n"/>
    </row>
    <row r="2" ht="37.95" customHeight="1">
      <c r="A2" s="220" t="n"/>
      <c r="P2" s="221" t="n"/>
    </row>
    <row r="3" ht="24.6" customHeight="1">
      <c r="A3" s="220" t="n"/>
      <c r="C3" s="97" t="inlineStr">
        <is>
          <t>Код/ Code:</t>
        </is>
      </c>
      <c r="G3" s="95">
        <f>+VLOOKUP(G9,Лист1!A2:T524,6,FALSE)</f>
        <v/>
      </c>
      <c r="P3" s="221" t="n"/>
    </row>
    <row r="4" ht="29.4" customHeight="1">
      <c r="A4" s="222" t="n"/>
      <c r="B4" s="223" t="n"/>
      <c r="C4" s="223" t="n"/>
      <c r="D4" s="223" t="n"/>
      <c r="E4" s="223" t="n"/>
      <c r="F4" s="223" t="n"/>
      <c r="G4" s="223" t="n"/>
      <c r="H4" s="223" t="n"/>
      <c r="I4" s="223" t="n"/>
      <c r="J4" s="223" t="n"/>
      <c r="K4" s="223" t="n"/>
      <c r="L4" s="223" t="n"/>
      <c r="M4" s="223" t="n"/>
      <c r="N4" s="223" t="n"/>
      <c r="O4" s="223" t="n"/>
      <c r="P4" s="224" t="n"/>
    </row>
    <row r="5" ht="14.4" customHeight="1">
      <c r="A5" s="98" t="inlineStr">
        <is>
          <t>Заявка на освидетельствование</t>
        </is>
      </c>
      <c r="B5" s="225" t="n"/>
      <c r="C5" s="225" t="n"/>
      <c r="D5" s="225" t="n"/>
      <c r="E5" s="225" t="n"/>
      <c r="F5" s="225" t="n"/>
      <c r="G5" s="225" t="n"/>
      <c r="H5" s="225" t="n"/>
      <c r="I5" s="225" t="n"/>
      <c r="J5" s="225" t="n"/>
      <c r="K5" s="225" t="n"/>
      <c r="L5" s="225" t="n"/>
      <c r="M5" s="225" t="n"/>
      <c r="N5" s="225" t="n"/>
      <c r="O5" s="225" t="n"/>
      <c r="P5" s="226" t="n"/>
    </row>
    <row r="6" ht="11.4" customHeight="1">
      <c r="A6" s="227" t="n"/>
      <c r="B6" s="228" t="n"/>
      <c r="C6" s="228" t="n"/>
      <c r="D6" s="228" t="n"/>
      <c r="E6" s="228" t="n"/>
      <c r="F6" s="228" t="n"/>
      <c r="G6" s="228" t="n"/>
      <c r="H6" s="228" t="n"/>
      <c r="I6" s="228" t="n"/>
      <c r="J6" s="228" t="n"/>
      <c r="K6" s="228" t="n"/>
      <c r="L6" s="228" t="n"/>
      <c r="M6" s="228" t="n"/>
      <c r="N6" s="228" t="n"/>
      <c r="O6" s="228" t="n"/>
      <c r="P6" s="229" t="n"/>
    </row>
    <row r="7" ht="12" customHeight="1">
      <c r="A7" s="98" t="inlineStr">
        <is>
          <t>Request for Inspection</t>
        </is>
      </c>
      <c r="B7" s="225" t="n"/>
      <c r="C7" s="225" t="n"/>
      <c r="D7" s="225" t="n"/>
      <c r="E7" s="225" t="n"/>
      <c r="F7" s="225" t="n"/>
      <c r="G7" s="225" t="n"/>
      <c r="H7" s="225" t="n"/>
      <c r="I7" s="225" t="n"/>
      <c r="J7" s="225" t="n"/>
      <c r="K7" s="225" t="n"/>
      <c r="L7" s="225" t="n"/>
      <c r="M7" s="225" t="n"/>
      <c r="N7" s="225" t="n"/>
      <c r="O7" s="225" t="n"/>
      <c r="P7" s="226" t="n"/>
    </row>
    <row r="8" ht="9" customHeight="1">
      <c r="A8" s="227" t="n"/>
      <c r="B8" s="228" t="n"/>
      <c r="C8" s="228" t="n"/>
      <c r="D8" s="228" t="n"/>
      <c r="E8" s="228" t="n"/>
      <c r="F8" s="228" t="n"/>
      <c r="G8" s="228" t="n"/>
      <c r="H8" s="228" t="n"/>
      <c r="I8" s="228" t="n"/>
      <c r="J8" s="228" t="n"/>
      <c r="K8" s="228" t="n"/>
      <c r="L8" s="228" t="n"/>
      <c r="M8" s="228" t="n"/>
      <c r="N8" s="228" t="n"/>
      <c r="O8" s="228" t="n"/>
      <c r="P8" s="229" t="n"/>
    </row>
    <row r="9" ht="18" customHeight="1">
      <c r="A9" s="100" t="inlineStr">
        <is>
          <t xml:space="preserve">ЗНО № /RFI No. </t>
        </is>
      </c>
      <c r="B9" s="225" t="n"/>
      <c r="C9" s="226" t="n"/>
      <c r="D9" s="101" t="n"/>
      <c r="E9" s="225" t="n"/>
      <c r="F9" s="226" t="n"/>
      <c r="G9" s="101" t="inlineStr">
        <is>
          <t>ЗНО-26678</t>
        </is>
      </c>
      <c r="H9" s="225" t="n"/>
      <c r="I9" s="225" t="n"/>
      <c r="J9" s="226" t="n"/>
      <c r="K9" s="102" t="inlineStr">
        <is>
          <t>Дата: Date :</t>
        </is>
      </c>
      <c r="L9" s="225" t="n"/>
      <c r="M9" s="226" t="n"/>
      <c r="N9" s="103">
        <f>+VLOOKUP(G9,Лист1!A2:T524,2,FALSE)</f>
        <v/>
      </c>
      <c r="O9" s="225" t="n"/>
      <c r="P9" s="226" t="n"/>
    </row>
    <row r="10" ht="24" customHeight="1">
      <c r="A10" s="227" t="n"/>
      <c r="B10" s="228" t="n"/>
      <c r="C10" s="229" t="n"/>
      <c r="D10" s="230" t="n"/>
      <c r="F10" s="231" t="n"/>
      <c r="G10" s="227" t="n"/>
      <c r="H10" s="228" t="n"/>
      <c r="I10" s="228" t="n"/>
      <c r="J10" s="229" t="n"/>
      <c r="K10" s="227" t="n"/>
      <c r="L10" s="228" t="n"/>
      <c r="M10" s="229" t="n"/>
      <c r="N10" s="227" t="n"/>
      <c r="O10" s="228" t="n"/>
      <c r="P10" s="229" t="n"/>
    </row>
    <row r="11" ht="20.4" customHeight="1">
      <c r="A11" s="105" t="n"/>
      <c r="B11" s="225" t="n"/>
      <c r="C11" s="226" t="n"/>
      <c r="D11" s="230" t="n"/>
      <c r="F11" s="231" t="n"/>
      <c r="G11" s="105" t="n"/>
      <c r="H11" s="225" t="n"/>
      <c r="I11" s="225" t="n"/>
      <c r="J11" s="226" t="n"/>
      <c r="K11" s="102" t="inlineStr">
        <is>
          <t>Время: Time :</t>
        </is>
      </c>
      <c r="L11" s="225" t="n"/>
      <c r="M11" s="226" t="n"/>
      <c r="N11" s="110" t="n">
        <v>0.6041666666666666</v>
      </c>
      <c r="O11" s="225" t="n"/>
      <c r="P11" s="226" t="n"/>
    </row>
    <row r="12" ht="21.6" customHeight="1">
      <c r="A12" s="227" t="n"/>
      <c r="B12" s="228" t="n"/>
      <c r="C12" s="229" t="n"/>
      <c r="D12" s="227" t="n"/>
      <c r="E12" s="228" t="n"/>
      <c r="F12" s="229" t="n"/>
      <c r="G12" s="227" t="n"/>
      <c r="H12" s="228" t="n"/>
      <c r="I12" s="228" t="n"/>
      <c r="J12" s="229" t="n"/>
      <c r="K12" s="227" t="n"/>
      <c r="L12" s="228" t="n"/>
      <c r="M12" s="229" t="n"/>
      <c r="N12" s="227" t="n"/>
      <c r="O12" s="228" t="n"/>
      <c r="P12" s="229" t="n"/>
    </row>
    <row r="13" ht="24" customHeight="1">
      <c r="A13" s="232" t="inlineStr">
        <is>
          <t xml:space="preserve">Участок для освидетельствования
Area to be Inspected
</t>
        </is>
      </c>
      <c r="B13" s="217" t="n"/>
      <c r="C13" s="219" t="n"/>
      <c r="D13" s="120">
        <f>+VLOOKUP(G9,Лист1!A2:T524,7,FALSE)</f>
        <v/>
      </c>
      <c r="E13" s="225" t="n"/>
      <c r="F13" s="226" t="n"/>
      <c r="G13" s="121" t="inlineStr">
        <is>
          <t>Дата 
освидетельствования</t>
        </is>
      </c>
      <c r="H13" s="225" t="n"/>
      <c r="I13" s="225" t="n"/>
      <c r="J13" s="226" t="n"/>
      <c r="K13" s="123">
        <f>+VLOOKUP(G9,Лист1!A2:T524,3,FALSE)</f>
        <v/>
      </c>
      <c r="L13" s="225" t="n"/>
      <c r="M13" s="225" t="n"/>
      <c r="N13" s="225" t="n"/>
      <c r="O13" s="225" t="n"/>
      <c r="P13" s="226" t="n"/>
    </row>
    <row r="14" ht="19.95" customHeight="1">
      <c r="A14" s="220" t="n"/>
      <c r="C14" s="221" t="n"/>
      <c r="D14" s="230" t="n"/>
      <c r="F14" s="231" t="n"/>
      <c r="G14" s="227" t="n"/>
      <c r="H14" s="228" t="n"/>
      <c r="I14" s="228" t="n"/>
      <c r="J14" s="229" t="n"/>
      <c r="K14" s="230" t="n"/>
      <c r="P14" s="231" t="n"/>
    </row>
    <row r="15" ht="25.2" customHeight="1">
      <c r="A15" s="220" t="n"/>
      <c r="C15" s="221" t="n"/>
      <c r="D15" s="230" t="n"/>
      <c r="F15" s="231" t="n"/>
      <c r="G15" s="124" t="inlineStr">
        <is>
          <t>Date of Inspection 
Required</t>
        </is>
      </c>
      <c r="H15" s="225" t="n"/>
      <c r="I15" s="225" t="n"/>
      <c r="J15" s="226" t="n"/>
      <c r="K15" s="230" t="n"/>
      <c r="P15" s="231" t="n"/>
    </row>
    <row r="16" ht="22.95" customHeight="1">
      <c r="A16" s="222" t="n"/>
      <c r="B16" s="223" t="n"/>
      <c r="C16" s="224" t="n"/>
      <c r="D16" s="227" t="n"/>
      <c r="E16" s="228" t="n"/>
      <c r="F16" s="229" t="n"/>
      <c r="G16" s="227" t="n"/>
      <c r="H16" s="228" t="n"/>
      <c r="I16" s="228" t="n"/>
      <c r="J16" s="229" t="n"/>
      <c r="K16" s="227" t="n"/>
      <c r="L16" s="228" t="n"/>
      <c r="M16" s="228" t="n"/>
      <c r="N16" s="228" t="n"/>
      <c r="O16" s="228" t="n"/>
      <c r="P16" s="229" t="n"/>
    </row>
    <row r="17" ht="19.95" customHeight="1">
      <c r="A17" s="233" t="inlineStr">
        <is>
          <t>Пункт № 
Item No/Tag No.</t>
        </is>
      </c>
      <c r="B17" s="217" t="n"/>
      <c r="C17" s="219" t="n"/>
      <c r="D17" s="105" t="n"/>
      <c r="E17" s="225" t="n"/>
      <c r="F17" s="226" t="n"/>
      <c r="G17" s="234" t="inlineStr">
        <is>
          <t>Время 
освидетельствования
Time of Inspection 
Required</t>
        </is>
      </c>
      <c r="H17" s="217" t="n"/>
      <c r="I17" s="217" t="n"/>
      <c r="J17" s="219" t="n"/>
      <c r="K17" s="235">
        <f>+VLOOKUP(G9,Лист1!A2:T524,4,FALSE)</f>
        <v/>
      </c>
      <c r="L17" s="217" t="n"/>
      <c r="M17" s="217" t="n"/>
      <c r="N17" s="217" t="n"/>
      <c r="O17" s="217" t="n"/>
      <c r="P17" s="219" t="n"/>
    </row>
    <row r="18" ht="29.4" customHeight="1">
      <c r="A18" s="220" t="n"/>
      <c r="C18" s="221" t="n"/>
      <c r="D18" s="230" t="n"/>
      <c r="F18" s="231" t="n"/>
      <c r="G18" s="220" t="n"/>
      <c r="J18" s="221" t="n"/>
      <c r="K18" s="220" t="n"/>
      <c r="P18" s="221" t="n"/>
    </row>
    <row r="19" ht="19.2" customHeight="1">
      <c r="A19" s="236" t="n"/>
      <c r="B19" s="217" t="n"/>
      <c r="C19" s="219" t="n"/>
      <c r="D19" s="230" t="n"/>
      <c r="F19" s="231" t="n"/>
      <c r="G19" s="220" t="n"/>
      <c r="J19" s="221" t="n"/>
      <c r="K19" s="220" t="n"/>
      <c r="P19" s="221" t="n"/>
    </row>
    <row r="20" ht="22.2" customHeight="1">
      <c r="A20" s="220" t="n"/>
      <c r="C20" s="221" t="n"/>
      <c r="D20" s="227" t="n"/>
      <c r="E20" s="228" t="n"/>
      <c r="F20" s="229" t="n"/>
      <c r="G20" s="220" t="n"/>
      <c r="J20" s="221" t="n"/>
      <c r="K20" s="222" t="n"/>
      <c r="L20" s="223" t="n"/>
      <c r="M20" s="223" t="n"/>
      <c r="N20" s="223" t="n"/>
      <c r="O20" s="223" t="n"/>
      <c r="P20" s="224" t="n"/>
    </row>
    <row r="21" ht="22.8" customHeight="1">
      <c r="A21" s="106" t="inlineStr">
        <is>
          <t>Установка Оборудования/ Equipment</t>
        </is>
      </c>
      <c r="G21" s="34" t="n"/>
      <c r="H21" s="109" t="inlineStr">
        <is>
          <t>Электрика/ Electrical</t>
        </is>
      </c>
      <c r="I21" s="217" t="n"/>
      <c r="J21" s="217" t="n"/>
      <c r="K21" s="217" t="n"/>
      <c r="L21" s="217" t="n"/>
      <c r="M21" s="217" t="n"/>
      <c r="N21" s="34" t="n"/>
      <c r="O21" s="34" t="n"/>
      <c r="P21" s="35" t="n"/>
    </row>
    <row r="22" ht="22.8" customHeight="1">
      <c r="A22" s="106" t="inlineStr">
        <is>
          <t>Трубопровод/ Piping</t>
        </is>
      </c>
      <c r="G22" s="36" t="n"/>
      <c r="H22" s="153" t="inlineStr">
        <is>
          <t>Оснащение инструментами/ Instrumentation</t>
        </is>
      </c>
      <c r="N22" s="36" t="n"/>
      <c r="O22" s="36" t="n"/>
      <c r="P22" s="37" t="n"/>
    </row>
    <row r="23" ht="22.8" customHeight="1">
      <c r="A23" s="106" t="inlineStr">
        <is>
          <t>Строительные работы/ Civil</t>
        </is>
      </c>
      <c r="G23" s="36" t="n"/>
      <c r="H23" s="153" t="inlineStr">
        <is>
          <t>Изоляция/ Insulation</t>
        </is>
      </c>
      <c r="N23" s="36" t="n"/>
      <c r="O23" s="36" t="n"/>
      <c r="P23" s="37" t="n"/>
    </row>
    <row r="24" ht="22.8" customHeight="1">
      <c r="A24" s="106" t="inlineStr">
        <is>
          <t>Покраска/ Painting</t>
        </is>
      </c>
      <c r="G24" s="36" t="n"/>
      <c r="H24" s="153" t="inlineStr">
        <is>
          <t>Контроль качества/ QA/QC</t>
        </is>
      </c>
      <c r="N24" s="36" t="n"/>
      <c r="O24" s="36" t="n"/>
      <c r="P24" s="37" t="n"/>
    </row>
    <row r="25" ht="22.8" customHeight="1">
      <c r="A25" s="154" t="inlineStr">
        <is>
          <t>Структура/ Structural</t>
        </is>
      </c>
      <c r="B25" s="223" t="n"/>
      <c r="C25" s="223" t="n"/>
      <c r="D25" s="223" t="n"/>
      <c r="E25" s="223" t="n"/>
      <c r="F25" s="223" t="n"/>
      <c r="G25" s="38" t="n"/>
      <c r="H25" s="156" t="n"/>
      <c r="I25" s="223" t="n"/>
      <c r="J25" s="223" t="n"/>
      <c r="K25" s="223" t="n"/>
      <c r="L25" s="223" t="n"/>
      <c r="M25" s="223" t="n"/>
      <c r="N25" s="38" t="n"/>
      <c r="O25" s="38" t="n"/>
      <c r="P25" s="39" t="n"/>
    </row>
    <row r="26">
      <c r="A26" s="237" t="inlineStr">
        <is>
          <t>Виды работ для освидетельствования/ Description of Work to be inspected:</t>
        </is>
      </c>
      <c r="B26" s="217" t="n"/>
      <c r="C26" s="217" t="n"/>
      <c r="D26" s="217" t="n"/>
      <c r="E26" s="217" t="n"/>
      <c r="F26" s="217" t="n"/>
      <c r="G26" s="217" t="n"/>
      <c r="H26" s="217" t="n"/>
      <c r="I26" s="217" t="n"/>
      <c r="J26" s="217" t="n"/>
      <c r="K26" s="217" t="n"/>
      <c r="L26" s="217" t="n"/>
      <c r="M26" s="217" t="n"/>
      <c r="N26" s="217" t="n"/>
      <c r="O26" s="217" t="n"/>
      <c r="P26" s="219" t="n"/>
    </row>
    <row r="27">
      <c r="A27" s="220" t="n"/>
      <c r="P27" s="221" t="n"/>
    </row>
    <row r="28" ht="20.4" customHeight="1">
      <c r="A28" s="238">
        <f>+VLOOKUP(G9,Лист1!A2:T524,8,FALSE)</f>
        <v/>
      </c>
      <c r="P28" s="221" t="n"/>
    </row>
    <row r="29" ht="18" customHeight="1">
      <c r="A29" s="220" t="n"/>
      <c r="P29" s="221" t="n"/>
    </row>
    <row r="30" ht="28.2" customHeight="1">
      <c r="A30" s="220" t="n"/>
      <c r="P30" s="221" t="n"/>
    </row>
    <row r="31" ht="23.4" customHeight="1">
      <c r="A31" s="220" t="n"/>
      <c r="P31" s="221" t="n"/>
    </row>
    <row r="32" ht="21" customHeight="1">
      <c r="A32" s="239" t="inlineStr">
        <is>
          <t>Код плана качества, № пункта /
Quality Plan Code, № ref.</t>
        </is>
      </c>
      <c r="B32" s="217" t="n"/>
      <c r="C32" s="217" t="n"/>
      <c r="D32" s="217" t="n"/>
      <c r="E32" s="219" t="n"/>
      <c r="F32" s="71" t="inlineStr">
        <is>
          <t>Статус контрольных точек / Status of control points</t>
        </is>
      </c>
      <c r="G32" s="240" t="n"/>
      <c r="H32" s="240" t="n"/>
      <c r="I32" s="240" t="n"/>
      <c r="J32" s="240" t="n"/>
      <c r="K32" s="240" t="n"/>
      <c r="L32" s="240" t="n"/>
      <c r="M32" s="240" t="n"/>
      <c r="N32" s="240" t="n"/>
      <c r="O32" s="240" t="n"/>
      <c r="P32" s="241" t="n"/>
    </row>
    <row r="33" ht="24" customHeight="1">
      <c r="A33" s="220" t="n"/>
      <c r="E33" s="221" t="n"/>
      <c r="F33" s="64" t="inlineStr">
        <is>
          <t>Субподрядчик / Subcontractor</t>
        </is>
      </c>
      <c r="G33" s="226" t="n"/>
      <c r="H33" s="64" t="inlineStr">
        <is>
          <t>Подрядчик / Contractor</t>
        </is>
      </c>
      <c r="I33" s="226" t="n"/>
      <c r="J33" s="64" t="inlineStr">
        <is>
          <t>Заказчик / 
Customer</t>
        </is>
      </c>
      <c r="K33" s="226" t="n"/>
      <c r="L33" s="242" t="inlineStr">
        <is>
          <t>Организация, осуществляющая независимый строительный контроль / Construction supervision service organization</t>
        </is>
      </c>
      <c r="M33" s="217" t="n"/>
      <c r="N33" s="217" t="n"/>
      <c r="O33" s="217" t="n"/>
      <c r="P33" s="219" t="n"/>
    </row>
    <row r="34" ht="22.95" customHeight="1">
      <c r="A34" s="220" t="n"/>
      <c r="E34" s="221" t="n"/>
      <c r="F34" s="230" t="n"/>
      <c r="G34" s="231" t="n"/>
      <c r="H34" s="230" t="n"/>
      <c r="I34" s="231" t="n"/>
      <c r="J34" s="230" t="n"/>
      <c r="K34" s="231" t="n"/>
      <c r="L34" s="220" t="n"/>
      <c r="P34" s="221" t="n"/>
    </row>
    <row r="35" ht="23.4" customHeight="1">
      <c r="A35" s="243">
        <f>+VLOOKUP(G9,Лист1!A2:T524,9,FALSE)</f>
        <v/>
      </c>
      <c r="E35" s="221" t="n"/>
      <c r="F35" s="227" t="n"/>
      <c r="G35" s="229" t="n"/>
      <c r="H35" s="227" t="n"/>
      <c r="I35" s="229" t="n"/>
      <c r="J35" s="227" t="n"/>
      <c r="K35" s="229" t="n"/>
      <c r="L35" s="222" t="n"/>
      <c r="M35" s="223" t="n"/>
      <c r="N35" s="223" t="n"/>
      <c r="O35" s="223" t="n"/>
      <c r="P35" s="224" t="n"/>
    </row>
    <row r="36" ht="13.2" customHeight="1">
      <c r="A36" s="220" t="n"/>
      <c r="E36" s="221" t="n"/>
      <c r="F36" s="64" t="n"/>
      <c r="G36" s="226" t="n"/>
      <c r="H36" s="64" t="n"/>
      <c r="I36" s="226" t="n"/>
      <c r="J36" s="64" t="n"/>
      <c r="K36" s="226" t="n"/>
      <c r="L36" s="64" t="n"/>
      <c r="M36" s="225" t="n"/>
      <c r="N36" s="225" t="n"/>
      <c r="O36" s="225" t="n"/>
      <c r="P36" s="226" t="n"/>
    </row>
    <row r="37" ht="12" customHeight="1">
      <c r="A37" s="222" t="n"/>
      <c r="B37" s="223" t="n"/>
      <c r="C37" s="223" t="n"/>
      <c r="D37" s="223" t="n"/>
      <c r="E37" s="224" t="n"/>
      <c r="F37" s="227" t="n"/>
      <c r="G37" s="229" t="n"/>
      <c r="H37" s="227" t="n"/>
      <c r="I37" s="229" t="n"/>
      <c r="J37" s="227" t="n"/>
      <c r="K37" s="229" t="n"/>
      <c r="L37" s="227" t="n"/>
      <c r="M37" s="228" t="n"/>
      <c r="N37" s="228" t="n"/>
      <c r="O37" s="228" t="n"/>
      <c r="P37" s="229" t="n"/>
    </row>
    <row r="38" ht="16.95" customHeight="1">
      <c r="A38" s="244" t="inlineStr">
        <is>
          <t>Примечания:
Remarks :</t>
        </is>
      </c>
      <c r="B38" s="217" t="n"/>
      <c r="C38" s="217" t="n"/>
      <c r="D38" s="217" t="n"/>
      <c r="E38" s="217" t="n"/>
      <c r="F38" s="217" t="n"/>
      <c r="G38" s="217" t="n"/>
      <c r="H38" s="217" t="n"/>
      <c r="I38" s="217" t="n"/>
      <c r="J38" s="217" t="n"/>
      <c r="K38" s="217" t="n"/>
      <c r="L38" s="217" t="n"/>
      <c r="M38" s="217" t="n"/>
      <c r="N38" s="217" t="n"/>
      <c r="O38" s="217" t="n"/>
      <c r="P38" s="219" t="n"/>
    </row>
    <row r="39" ht="21.6" customHeight="1">
      <c r="A39" s="220" t="n"/>
      <c r="P39" s="221" t="n"/>
    </row>
    <row r="40" ht="14.4" customHeight="1">
      <c r="A40" s="220" t="n"/>
      <c r="P40" s="221" t="n"/>
    </row>
    <row r="41" ht="16.2" customHeight="1">
      <c r="A41" s="222" t="n"/>
      <c r="B41" s="223" t="n"/>
      <c r="C41" s="223" t="n"/>
      <c r="D41" s="223" t="n"/>
      <c r="E41" s="223" t="n"/>
      <c r="F41" s="223" t="n"/>
      <c r="G41" s="223" t="n"/>
      <c r="H41" s="223" t="n"/>
      <c r="I41" s="223" t="n"/>
      <c r="J41" s="223" t="n"/>
      <c r="K41" s="223" t="n"/>
      <c r="L41" s="223" t="n"/>
      <c r="M41" s="223" t="n"/>
      <c r="N41" s="223" t="n"/>
      <c r="O41" s="223" t="n"/>
      <c r="P41" s="224" t="n"/>
    </row>
    <row r="42" ht="22.8" customHeight="1">
      <c r="A42" s="245" t="inlineStr">
        <is>
          <t xml:space="preserve">Принятие ЗНО  :    </t>
        </is>
      </c>
      <c r="B42" s="246" t="n"/>
      <c r="C42" s="247" t="n"/>
      <c r="D42" s="150" t="inlineStr">
        <is>
          <t>Принято/ Accepted</t>
        </is>
      </c>
      <c r="E42" s="246" t="n"/>
      <c r="F42" s="246" t="n"/>
      <c r="G42" s="246" t="n"/>
      <c r="H42" s="151" t="n"/>
      <c r="I42" s="151" t="n"/>
      <c r="J42" s="151" t="inlineStr">
        <is>
          <t xml:space="preserve">Не принято/ Rejected </t>
        </is>
      </c>
      <c r="K42" s="246" t="n"/>
      <c r="L42" s="246" t="n"/>
      <c r="M42" s="246" t="n"/>
      <c r="N42" s="151" t="n"/>
      <c r="O42" s="151" t="n"/>
      <c r="P42" s="152" t="n"/>
    </row>
    <row r="43" ht="22.8" customHeight="1">
      <c r="A43" s="248" t="inlineStr">
        <is>
          <t xml:space="preserve">RFI Acceptance  :    </t>
        </is>
      </c>
      <c r="B43" s="246" t="n"/>
      <c r="C43" s="247" t="n"/>
      <c r="D43" s="249" t="n"/>
      <c r="E43" s="246" t="n"/>
      <c r="F43" s="246" t="n"/>
      <c r="G43" s="246" t="n"/>
      <c r="H43" s="246" t="n"/>
      <c r="I43" s="246" t="n"/>
      <c r="J43" s="246" t="n"/>
      <c r="K43" s="246" t="n"/>
      <c r="L43" s="246" t="n"/>
      <c r="M43" s="246" t="n"/>
      <c r="N43" s="246" t="n"/>
      <c r="O43" s="246" t="n"/>
      <c r="P43" s="247" t="n"/>
    </row>
    <row r="44" ht="18.6" customHeight="1">
      <c r="A44" s="244" t="inlineStr">
        <is>
          <t>Причина в случае отказа:
If rejected reason for Rejection :</t>
        </is>
      </c>
      <c r="B44" s="217" t="n"/>
      <c r="C44" s="217" t="n"/>
      <c r="D44" s="217" t="n"/>
      <c r="E44" s="217" t="n"/>
      <c r="F44" s="217" t="n"/>
      <c r="G44" s="217" t="n"/>
      <c r="H44" s="217" t="n"/>
      <c r="I44" s="217" t="n"/>
      <c r="J44" s="217" t="n"/>
      <c r="K44" s="217" t="n"/>
      <c r="L44" s="217" t="n"/>
      <c r="M44" s="217" t="n"/>
      <c r="N44" s="217" t="n"/>
      <c r="O44" s="217" t="n"/>
      <c r="P44" s="219" t="n"/>
    </row>
    <row r="45" ht="19.2" customHeight="1">
      <c r="A45" s="220" t="n"/>
      <c r="P45" s="221" t="n"/>
    </row>
    <row r="46" ht="19.95" customHeight="1">
      <c r="A46" s="220" t="n"/>
      <c r="P46" s="221" t="n"/>
    </row>
    <row r="47" ht="20.4" customHeight="1">
      <c r="A47" s="220" t="n"/>
      <c r="P47" s="221" t="n"/>
    </row>
    <row r="48" ht="18.6" customHeight="1">
      <c r="A48" s="220" t="n"/>
      <c r="P48" s="221" t="n"/>
    </row>
    <row r="49" ht="18" customHeight="1">
      <c r="A49" s="220" t="n"/>
      <c r="P49" s="221" t="n"/>
    </row>
    <row r="50" ht="19.95" customHeight="1">
      <c r="A50" s="220" t="n"/>
      <c r="P50" s="221" t="n"/>
    </row>
    <row r="51" ht="20.4" customHeight="1">
      <c r="A51" s="222" t="n"/>
      <c r="B51" s="223" t="n"/>
      <c r="C51" s="223" t="n"/>
      <c r="D51" s="223" t="n"/>
      <c r="E51" s="223" t="n"/>
      <c r="F51" s="223" t="n"/>
      <c r="G51" s="223" t="n"/>
      <c r="H51" s="223" t="n"/>
      <c r="I51" s="223" t="n"/>
      <c r="J51" s="223" t="n"/>
      <c r="K51" s="223" t="n"/>
      <c r="L51" s="223" t="n"/>
      <c r="M51" s="223" t="n"/>
      <c r="N51" s="223" t="n"/>
      <c r="O51" s="223" t="n"/>
      <c r="P51" s="224" t="n"/>
    </row>
    <row r="52" ht="21" customHeight="1">
      <c r="A52" s="250" t="inlineStr">
        <is>
          <t>Приложения/ Attachments:</t>
        </is>
      </c>
      <c r="B52" s="217" t="n"/>
      <c r="C52" s="217" t="n"/>
      <c r="D52" s="217" t="n"/>
      <c r="E52" s="217" t="n"/>
      <c r="F52" s="217" t="n"/>
      <c r="G52" s="217" t="n"/>
      <c r="H52" s="217" t="n"/>
      <c r="I52" s="217" t="n"/>
      <c r="J52" s="217" t="n"/>
      <c r="K52" s="217" t="n"/>
      <c r="L52" s="217" t="n"/>
      <c r="M52" s="217" t="n"/>
      <c r="N52" s="217" t="n"/>
      <c r="O52" s="217" t="n"/>
      <c r="P52" s="219" t="n"/>
    </row>
    <row r="53" ht="22.2" customHeight="1">
      <c r="A53" s="220" t="n"/>
      <c r="P53" s="221" t="n"/>
    </row>
    <row r="54">
      <c r="A54" s="251" t="inlineStr">
        <is>
          <t>Освидетельствование проводили/ Inspection Legend</t>
        </is>
      </c>
      <c r="B54" s="217" t="n"/>
      <c r="C54" s="217" t="n"/>
      <c r="D54" s="217" t="n"/>
      <c r="E54" s="217" t="n"/>
      <c r="F54" s="217" t="n"/>
      <c r="G54" s="217" t="n"/>
      <c r="H54" s="217" t="n"/>
      <c r="I54" s="217" t="n"/>
      <c r="J54" s="217" t="n"/>
      <c r="K54" s="217" t="n"/>
      <c r="L54" s="217" t="n"/>
      <c r="M54" s="217" t="n"/>
      <c r="N54" s="217" t="n"/>
      <c r="O54" s="217" t="n"/>
      <c r="P54" s="219" t="n"/>
    </row>
    <row r="55" ht="9" customHeight="1">
      <c r="A55" s="222" t="n"/>
      <c r="B55" s="223" t="n"/>
      <c r="C55" s="223" t="n"/>
      <c r="D55" s="223" t="n"/>
      <c r="E55" s="223" t="n"/>
      <c r="F55" s="223" t="n"/>
      <c r="G55" s="223" t="n"/>
      <c r="H55" s="223" t="n"/>
      <c r="I55" s="223" t="n"/>
      <c r="J55" s="223" t="n"/>
      <c r="K55" s="223" t="n"/>
      <c r="L55" s="223" t="n"/>
      <c r="M55" s="223" t="n"/>
      <c r="N55" s="223" t="n"/>
      <c r="O55" s="223" t="n"/>
      <c r="P55" s="224" t="n"/>
    </row>
    <row r="56">
      <c r="A56" s="193" t="n"/>
      <c r="B56" s="226" t="n"/>
      <c r="C56" s="193" t="inlineStr">
        <is>
          <t>Заказчик / Akkuyu
Nuclear A.Ş</t>
        </is>
      </c>
      <c r="D56" s="226" t="n"/>
      <c r="E56" s="193" t="inlineStr">
        <is>
          <t>Независимый
коонтроль/ independent control</t>
        </is>
      </c>
      <c r="F56" s="226" t="n"/>
      <c r="G56" s="193" t="inlineStr">
        <is>
          <t>Авторский надзор/
designer supervision</t>
        </is>
      </c>
      <c r="H56" s="226" t="n"/>
      <c r="I56" s="193" t="inlineStr">
        <is>
          <t>ОКК СП/ QC JV  «TITAN 2 IC IÇTAŞ İNŞAAT ANONIM ŞİRKETİ»</t>
        </is>
      </c>
      <c r="J56" s="226" t="n"/>
      <c r="K56" s="193" t="inlineStr">
        <is>
          <t>Исполнитель СП/Contractor JV «TITAN 2 IC IÇTAŞ İNŞAAT ANONIM ŞİRKETİ»</t>
        </is>
      </c>
      <c r="L56" s="226" t="n"/>
      <c r="M56" s="193" t="inlineStr">
        <is>
          <t>Исполнитель /Contractor
IÇTAŞ/ TSM</t>
        </is>
      </c>
      <c r="N56" s="226" t="n"/>
      <c r="O56" s="193" t="inlineStr">
        <is>
          <t>Иные лица/ Other persons</t>
        </is>
      </c>
      <c r="P56" s="226" t="n"/>
    </row>
    <row r="57" ht="22.95" customHeight="1">
      <c r="A57" s="230" t="n"/>
      <c r="B57" s="231" t="n"/>
      <c r="C57" s="230" t="n"/>
      <c r="D57" s="231" t="n"/>
      <c r="E57" s="230" t="n"/>
      <c r="F57" s="231" t="n"/>
      <c r="G57" s="230" t="n"/>
      <c r="H57" s="231" t="n"/>
      <c r="I57" s="230" t="n"/>
      <c r="J57" s="231" t="n"/>
      <c r="K57" s="230" t="n"/>
      <c r="L57" s="231" t="n"/>
      <c r="M57" s="230" t="n"/>
      <c r="N57" s="231" t="n"/>
      <c r="O57" s="230" t="n"/>
      <c r="P57" s="231" t="n"/>
    </row>
    <row r="58" ht="16.95" customHeight="1">
      <c r="A58" s="230" t="n"/>
      <c r="B58" s="231" t="n"/>
      <c r="C58" s="230" t="n"/>
      <c r="D58" s="231" t="n"/>
      <c r="E58" s="230" t="n"/>
      <c r="F58" s="231" t="n"/>
      <c r="G58" s="230" t="n"/>
      <c r="H58" s="231" t="n"/>
      <c r="I58" s="230" t="n"/>
      <c r="J58" s="231" t="n"/>
      <c r="K58" s="230" t="n"/>
      <c r="L58" s="231" t="n"/>
      <c r="M58" s="230" t="n"/>
      <c r="N58" s="231" t="n"/>
      <c r="O58" s="230" t="n"/>
      <c r="P58" s="231" t="n"/>
    </row>
    <row r="59" ht="60" customHeight="1">
      <c r="A59" s="227" t="n"/>
      <c r="B59" s="229" t="n"/>
      <c r="C59" s="227" t="n"/>
      <c r="D59" s="229" t="n"/>
      <c r="E59" s="227" t="n"/>
      <c r="F59" s="229" t="n"/>
      <c r="G59" s="227" t="n"/>
      <c r="H59" s="229" t="n"/>
      <c r="I59" s="227" t="n"/>
      <c r="J59" s="229" t="n"/>
      <c r="K59" s="227" t="n"/>
      <c r="L59" s="229" t="n"/>
      <c r="M59" s="227" t="n"/>
      <c r="N59" s="229" t="n"/>
      <c r="O59" s="227" t="n"/>
      <c r="P59" s="229" t="n"/>
    </row>
    <row r="60">
      <c r="A60" s="193" t="inlineStr">
        <is>
          <t>Ф.И.О./ Name</t>
        </is>
      </c>
      <c r="B60" s="226" t="n"/>
      <c r="C60" s="120">
        <f>+VLOOKUP(G9,Лист1!A2:T524,13,FALSE)</f>
        <v/>
      </c>
      <c r="D60" s="226" t="n"/>
      <c r="E60" s="120">
        <f>+VLOOKUP(G9,Лист1!A2:T524,14,FALSE)</f>
        <v/>
      </c>
      <c r="F60" s="226" t="n"/>
      <c r="G60" s="120">
        <f>+VLOOKUP(G9,Лист1!A2:T524,19,FALSE)</f>
        <v/>
      </c>
      <c r="H60" s="226" t="n"/>
      <c r="I60" s="120">
        <f>+VLOOKUP(G9,Лист1!A2:T524,15,FALSE)</f>
        <v/>
      </c>
      <c r="J60" s="226" t="n"/>
      <c r="K60" s="120">
        <f>+VLOOKUP(G9,Лист1!A2:T524,16,FALSE)</f>
        <v/>
      </c>
      <c r="L60" s="226" t="n"/>
      <c r="M60" s="120">
        <f>+VLOOKUP(G9,Лист1!A2:T524,18,FALSE)</f>
        <v/>
      </c>
      <c r="N60" s="226" t="n"/>
      <c r="O60" s="120">
        <f>+VLOOKUP(G9,Лист1!A2:T524,20,FALSE)</f>
        <v/>
      </c>
      <c r="P60" s="226" t="n"/>
    </row>
    <row r="61" ht="24.6" customHeight="1">
      <c r="A61" s="230" t="n"/>
      <c r="B61" s="231" t="n"/>
      <c r="C61" s="230" t="n"/>
      <c r="D61" s="231" t="n"/>
      <c r="E61" s="230" t="n"/>
      <c r="F61" s="231" t="n"/>
      <c r="G61" s="230" t="n"/>
      <c r="H61" s="231" t="n"/>
      <c r="I61" s="230" t="n"/>
      <c r="J61" s="231" t="n"/>
      <c r="K61" s="230" t="n"/>
      <c r="L61" s="231" t="n"/>
      <c r="M61" s="230" t="n"/>
      <c r="N61" s="231" t="n"/>
      <c r="O61" s="230" t="n"/>
      <c r="P61" s="231" t="n"/>
    </row>
    <row r="62" ht="19.95" customHeight="1">
      <c r="A62" s="230" t="n"/>
      <c r="B62" s="231" t="n"/>
      <c r="C62" s="230" t="n"/>
      <c r="D62" s="231" t="n"/>
      <c r="E62" s="230" t="n"/>
      <c r="F62" s="231" t="n"/>
      <c r="G62" s="230" t="n"/>
      <c r="H62" s="231" t="n"/>
      <c r="I62" s="230" t="n"/>
      <c r="J62" s="231" t="n"/>
      <c r="K62" s="230" t="n"/>
      <c r="L62" s="231" t="n"/>
      <c r="M62" s="230" t="n"/>
      <c r="N62" s="231" t="n"/>
      <c r="O62" s="230" t="n"/>
      <c r="P62" s="231" t="n"/>
    </row>
    <row r="63" ht="16.95" customHeight="1">
      <c r="A63" s="227" t="n"/>
      <c r="B63" s="229" t="n"/>
      <c r="C63" s="227" t="n"/>
      <c r="D63" s="229" t="n"/>
      <c r="E63" s="227" t="n"/>
      <c r="F63" s="229" t="n"/>
      <c r="G63" s="227" t="n"/>
      <c r="H63" s="229" t="n"/>
      <c r="I63" s="227" t="n"/>
      <c r="J63" s="229" t="n"/>
      <c r="K63" s="227" t="n"/>
      <c r="L63" s="229" t="n"/>
      <c r="M63" s="227" t="n"/>
      <c r="N63" s="229" t="n"/>
      <c r="O63" s="227" t="n"/>
      <c r="P63" s="229" t="n"/>
    </row>
    <row r="64">
      <c r="A64" s="193" t="inlineStr">
        <is>
          <t>Подпись/ Signature</t>
        </is>
      </c>
      <c r="B64" s="226" t="n"/>
      <c r="C64" s="120" t="n"/>
      <c r="D64" s="226" t="n"/>
      <c r="E64" s="120" t="n"/>
      <c r="F64" s="226" t="n"/>
      <c r="G64" s="120" t="n"/>
      <c r="H64" s="226" t="n"/>
      <c r="I64" s="120" t="n"/>
      <c r="J64" s="226" t="n"/>
      <c r="K64" s="120" t="n"/>
      <c r="L64" s="226" t="n"/>
      <c r="M64" s="120" t="n"/>
      <c r="N64" s="226" t="n"/>
      <c r="O64" s="120" t="n"/>
      <c r="P64" s="226" t="n"/>
    </row>
    <row r="65" ht="19.2" customHeight="1">
      <c r="A65" s="230" t="n"/>
      <c r="B65" s="231" t="n"/>
      <c r="C65" s="230" t="n"/>
      <c r="D65" s="231" t="n"/>
      <c r="E65" s="230" t="n"/>
      <c r="F65" s="231" t="n"/>
      <c r="G65" s="230" t="n"/>
      <c r="H65" s="231" t="n"/>
      <c r="I65" s="230" t="n"/>
      <c r="J65" s="231" t="n"/>
      <c r="K65" s="230" t="n"/>
      <c r="L65" s="231" t="n"/>
      <c r="M65" s="230" t="n"/>
      <c r="N65" s="231" t="n"/>
      <c r="O65" s="230" t="n"/>
      <c r="P65" s="231" t="n"/>
    </row>
    <row r="66" ht="18.6" customHeight="1">
      <c r="A66" s="230" t="n"/>
      <c r="B66" s="231" t="n"/>
      <c r="C66" s="230" t="n"/>
      <c r="D66" s="231" t="n"/>
      <c r="E66" s="230" t="n"/>
      <c r="F66" s="231" t="n"/>
      <c r="G66" s="230" t="n"/>
      <c r="H66" s="231" t="n"/>
      <c r="I66" s="230" t="n"/>
      <c r="J66" s="231" t="n"/>
      <c r="K66" s="230" t="n"/>
      <c r="L66" s="231" t="n"/>
      <c r="M66" s="230" t="n"/>
      <c r="N66" s="231" t="n"/>
      <c r="O66" s="230" t="n"/>
      <c r="P66" s="231" t="n"/>
    </row>
    <row r="67" ht="20.4" customHeight="1">
      <c r="A67" s="227" t="n"/>
      <c r="B67" s="229" t="n"/>
      <c r="C67" s="227" t="n"/>
      <c r="D67" s="229" t="n"/>
      <c r="E67" s="227" t="n"/>
      <c r="F67" s="229" t="n"/>
      <c r="G67" s="227" t="n"/>
      <c r="H67" s="229" t="n"/>
      <c r="I67" s="227" t="n"/>
      <c r="J67" s="229" t="n"/>
      <c r="K67" s="227" t="n"/>
      <c r="L67" s="229" t="n"/>
      <c r="M67" s="227" t="n"/>
      <c r="N67" s="229" t="n"/>
      <c r="O67" s="227" t="n"/>
      <c r="P67" s="229" t="n"/>
    </row>
  </sheetData>
  <mergeCells count="83">
    <mergeCell ref="H21:M21"/>
    <mergeCell ref="H33:I35"/>
    <mergeCell ref="J33:K35"/>
    <mergeCell ref="G13:J14"/>
    <mergeCell ref="J42:M42"/>
    <mergeCell ref="G64:H67"/>
    <mergeCell ref="I64:J67"/>
    <mergeCell ref="A43:C43"/>
    <mergeCell ref="E56:F59"/>
    <mergeCell ref="G56:H59"/>
    <mergeCell ref="A5:P6"/>
    <mergeCell ref="A24:F24"/>
    <mergeCell ref="G9:J10"/>
    <mergeCell ref="A60:B63"/>
    <mergeCell ref="D13:F16"/>
    <mergeCell ref="G11:J12"/>
    <mergeCell ref="A28:P31"/>
    <mergeCell ref="M60:N63"/>
    <mergeCell ref="E60:F63"/>
    <mergeCell ref="G17:J20"/>
    <mergeCell ref="K9:M10"/>
    <mergeCell ref="D42:G42"/>
    <mergeCell ref="O64:P67"/>
    <mergeCell ref="A22:F22"/>
    <mergeCell ref="G15:J16"/>
    <mergeCell ref="M56:N59"/>
    <mergeCell ref="F33:G35"/>
    <mergeCell ref="H24:M24"/>
    <mergeCell ref="L33:P35"/>
    <mergeCell ref="C64:D67"/>
    <mergeCell ref="E64:F67"/>
    <mergeCell ref="A32:E34"/>
    <mergeCell ref="A17:C18"/>
    <mergeCell ref="H25:M25"/>
    <mergeCell ref="A56:B59"/>
    <mergeCell ref="K60:L63"/>
    <mergeCell ref="C56:D59"/>
    <mergeCell ref="G1:L2"/>
    <mergeCell ref="A19:C20"/>
    <mergeCell ref="A44:P51"/>
    <mergeCell ref="A9:C10"/>
    <mergeCell ref="A54:P55"/>
    <mergeCell ref="A7:P8"/>
    <mergeCell ref="C60:D63"/>
    <mergeCell ref="A42:C42"/>
    <mergeCell ref="A11:C12"/>
    <mergeCell ref="H23:M23"/>
    <mergeCell ref="K11:M12"/>
    <mergeCell ref="G3:L4"/>
    <mergeCell ref="D17:F20"/>
    <mergeCell ref="F36:G37"/>
    <mergeCell ref="A64:B67"/>
    <mergeCell ref="K64:L67"/>
    <mergeCell ref="M64:N67"/>
    <mergeCell ref="A1:B4"/>
    <mergeCell ref="A38:P41"/>
    <mergeCell ref="N9:P10"/>
    <mergeCell ref="I56:J59"/>
    <mergeCell ref="K56:L59"/>
    <mergeCell ref="H36:I37"/>
    <mergeCell ref="N11:P12"/>
    <mergeCell ref="A13:C16"/>
    <mergeCell ref="D9:F12"/>
    <mergeCell ref="J36:K37"/>
    <mergeCell ref="K13:P16"/>
    <mergeCell ref="C1:F2"/>
    <mergeCell ref="A21:F21"/>
    <mergeCell ref="O56:P59"/>
    <mergeCell ref="M1:P4"/>
    <mergeCell ref="H22:M22"/>
    <mergeCell ref="A23:F23"/>
    <mergeCell ref="A26:P27"/>
    <mergeCell ref="F32:P32"/>
    <mergeCell ref="O60:P63"/>
    <mergeCell ref="G60:H63"/>
    <mergeCell ref="I60:J63"/>
    <mergeCell ref="L36:P37"/>
    <mergeCell ref="C3:F4"/>
    <mergeCell ref="A52:P53"/>
    <mergeCell ref="A35:E37"/>
    <mergeCell ref="D43:P43"/>
    <mergeCell ref="K17:P20"/>
    <mergeCell ref="A25:F25"/>
  </mergeCells>
  <pageMargins left="0.5729166666666666" right="0.25" top="0.3391666666666667" bottom="0.75" header="0.3" footer="0.3"/>
  <pageSetup orientation="portrait" paperSize="9" scale="5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I10"/>
  <sheetViews>
    <sheetView view="pageBreakPreview" topLeftCell="A3" zoomScale="60" zoomScaleNormal="40" workbookViewId="0">
      <selection activeCell="A7" sqref="A7:H7"/>
    </sheetView>
  </sheetViews>
  <sheetFormatPr baseColWidth="8" defaultRowHeight="14.4"/>
  <cols>
    <col width="11.88671875" customWidth="1" min="1" max="1"/>
    <col width="30.88671875" customWidth="1" min="2" max="2"/>
    <col width="30" customWidth="1" min="3" max="3"/>
    <col width="28.88671875" customWidth="1" min="4" max="4"/>
    <col width="33.33203125" customWidth="1" min="5" max="5"/>
    <col width="35.33203125" customWidth="1" min="6" max="6"/>
    <col width="38.5546875" customWidth="1" min="7" max="7"/>
    <col width="54.109375" customWidth="1" min="8" max="8"/>
  </cols>
  <sheetData>
    <row r="1" ht="76.5" customFormat="1" customHeight="1" s="3" thickBot="1">
      <c r="A1" s="252" t="n"/>
      <c r="B1" s="253" t="n"/>
      <c r="C1" s="253" t="n"/>
      <c r="D1" s="253" t="n"/>
      <c r="E1" s="253" t="n"/>
      <c r="F1" s="253" t="n"/>
      <c r="G1" s="253" t="n"/>
      <c r="H1" s="254" t="n"/>
    </row>
    <row r="2" ht="18.6" customFormat="1" customHeight="1" s="3" thickBot="1">
      <c r="A2" s="255" t="inlineStr">
        <is>
          <t>Заявка на освидетельствование/Request for Inspection</t>
        </is>
      </c>
      <c r="B2" s="253" t="n"/>
      <c r="C2" s="253" t="n"/>
      <c r="D2" s="253" t="n"/>
      <c r="E2" s="253" t="n"/>
      <c r="F2" s="253" t="n"/>
      <c r="G2" s="253" t="n"/>
      <c r="H2" s="254" t="n"/>
    </row>
    <row r="3" ht="46.5" customFormat="1" customHeight="1" s="3">
      <c r="A3" s="7" t="inlineStr">
        <is>
          <t>№ ЗНО / №RFI</t>
        </is>
      </c>
      <c r="B3" s="4" t="inlineStr">
        <is>
          <t>Дата  регистрации / Registration date</t>
        </is>
      </c>
      <c r="C3" s="4" t="inlineStr">
        <is>
          <t xml:space="preserve">Дата освидетельствования / 
Inspection date
</t>
        </is>
      </c>
      <c r="D3" s="4" t="inlineStr">
        <is>
          <t>Время освидетельствования / 
Inspection time</t>
        </is>
      </c>
      <c r="E3" s="31" t="inlineStr">
        <is>
          <t>Код KKS / Code KKS</t>
        </is>
      </c>
      <c r="F3" s="5" t="inlineStr">
        <is>
          <t>Проект / Project</t>
        </is>
      </c>
      <c r="G3" s="4" t="inlineStr">
        <is>
          <t xml:space="preserve">Объект
освидетельствования / The object of the inspection </t>
        </is>
      </c>
      <c r="H3" s="25" t="inlineStr">
        <is>
          <t>Виды работ/ место освидетельствования
Types of work / the place</t>
        </is>
      </c>
      <c r="I3" s="6" t="n"/>
    </row>
    <row r="4" ht="165" customFormat="1" customHeight="1" s="3" thickBot="1">
      <c r="A4" s="9">
        <f>Лист1!#REF!</f>
        <v/>
      </c>
      <c r="B4" s="29">
        <f>Лист1!#REF!</f>
        <v/>
      </c>
      <c r="C4" s="33">
        <f>Лист1!#REF!</f>
        <v/>
      </c>
      <c r="D4" s="30">
        <f>Лист1!#REF!</f>
        <v/>
      </c>
      <c r="E4" s="32">
        <f>Лист1!#REF!</f>
        <v/>
      </c>
      <c r="F4" s="10">
        <f>Лист1!#REF!</f>
        <v/>
      </c>
      <c r="G4" s="10">
        <f>Лист1!#REF!</f>
        <v/>
      </c>
      <c r="H4" s="21">
        <f>Лист1!#REF!</f>
        <v/>
      </c>
      <c r="I4" s="6" t="n"/>
    </row>
    <row r="5" ht="146.25" customFormat="1" customHeight="1" s="1" thickBot="1">
      <c r="A5" s="256" t="inlineStr">
        <is>
          <t xml:space="preserve">Примечания/Remarks </t>
        </is>
      </c>
      <c r="B5" s="253" t="n"/>
      <c r="C5" s="253" t="n"/>
      <c r="D5" s="253" t="n"/>
      <c r="E5" s="253" t="n"/>
      <c r="F5" s="253" t="n"/>
      <c r="G5" s="253" t="n"/>
      <c r="H5" s="254" t="n"/>
    </row>
    <row r="6" ht="42.75" customFormat="1" customHeight="1" s="1" thickBot="1">
      <c r="A6" s="206" t="inlineStr">
        <is>
          <t xml:space="preserve">Результат ЗНО/
RFI Acceptance  </t>
        </is>
      </c>
      <c r="B6" s="253" t="n"/>
      <c r="C6" s="257" t="inlineStr">
        <is>
          <t>Принято/ Accepted</t>
        </is>
      </c>
      <c r="D6" s="254" t="n"/>
      <c r="E6" s="19" t="n"/>
      <c r="F6" s="207" t="inlineStr">
        <is>
          <t>Не принято/ Rejected</t>
        </is>
      </c>
      <c r="G6" s="19" t="n"/>
      <c r="H6" s="20" t="n"/>
    </row>
    <row r="7" ht="409.6" customFormat="1" customHeight="1" s="1" thickBot="1">
      <c r="A7" s="258" t="inlineStr">
        <is>
          <t xml:space="preserve">Причина в случае отказа/If rejected reason for Rejection </t>
        </is>
      </c>
      <c r="H7" s="259" t="n"/>
    </row>
    <row r="8" ht="61.5" customFormat="1" customHeight="1" s="1" thickBot="1">
      <c r="A8" s="16" t="n"/>
      <c r="B8" s="17" t="inlineStr">
        <is>
          <t>Куратор Akkuyu Nuclear</t>
        </is>
      </c>
      <c r="C8" s="18" t="inlineStr">
        <is>
          <t>Независимый
 коонтроль/ independent control</t>
        </is>
      </c>
      <c r="D8" s="18" t="inlineStr">
        <is>
          <t>ОКК СП
/QC JV</t>
        </is>
      </c>
      <c r="E8" s="18" t="inlineStr">
        <is>
          <t>Представитель СП/ Representative of JV</t>
        </is>
      </c>
      <c r="F8" s="18" t="inlineStr">
        <is>
          <t>ОКК ICTAS
/QC ICTAS</t>
        </is>
      </c>
      <c r="G8" s="18" t="inlineStr">
        <is>
          <t>Исполнитель
/Contractor</t>
        </is>
      </c>
      <c r="H8" s="22" t="inlineStr">
        <is>
          <t>Авторский надзор/
designer supervision</t>
        </is>
      </c>
    </row>
    <row r="9" ht="61.5" customFormat="1" customHeight="1" s="1">
      <c r="A9" s="15" t="inlineStr">
        <is>
          <t>Ф.И.О.
/ Name</t>
        </is>
      </c>
      <c r="B9" s="12">
        <f>Лист1!#REF!</f>
        <v/>
      </c>
      <c r="C9" s="13">
        <f>Лист1!#REF!</f>
        <v/>
      </c>
      <c r="D9" s="14">
        <f>Лист1!#REF!</f>
        <v/>
      </c>
      <c r="E9" s="14">
        <f>Лист1!#REF!</f>
        <v/>
      </c>
      <c r="F9" s="14">
        <f>Лист1!#REF!</f>
        <v/>
      </c>
      <c r="G9" s="14">
        <f>Лист1!#REF!</f>
        <v/>
      </c>
      <c r="H9" s="23">
        <f>Лист1!#REF!</f>
        <v/>
      </c>
    </row>
    <row r="10" ht="53.25" customFormat="1" customHeight="1" s="1" thickBot="1">
      <c r="A10" s="11" t="inlineStr">
        <is>
          <t>Подпись
/Signature</t>
        </is>
      </c>
      <c r="B10" s="8" t="n"/>
      <c r="C10" s="8" t="n"/>
      <c r="D10" s="8" t="n"/>
      <c r="E10" s="8" t="n"/>
      <c r="F10" s="8" t="n"/>
      <c r="G10" s="8" t="n"/>
      <c r="H10" s="24" t="n"/>
    </row>
  </sheetData>
  <mergeCells count="6">
    <mergeCell ref="A1:H1"/>
    <mergeCell ref="C6:D6"/>
    <mergeCell ref="A7:H7"/>
    <mergeCell ref="A2:H2"/>
    <mergeCell ref="A5:H5"/>
    <mergeCell ref="A6:B6"/>
  </mergeCells>
  <pageMargins left="0.2362204724409449" right="0.2362204724409449" top="0.2362204724409449" bottom="0.2362204724409449" header="0.3149606299212598" footer="0.3149606299212598"/>
  <pageSetup orientation="landscape" paperSize="9" scale="51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sugs</dc:creator>
  <dcterms:created xmlns:dcterms="http://purl.org/dc/terms/" xmlns:xsi="http://www.w3.org/2001/XMLSchema-instance" xsi:type="dcterms:W3CDTF">2011-08-15T12:42:03Z</dcterms:created>
  <dcterms:modified xmlns:dcterms="http://purl.org/dc/terms/" xmlns:xsi="http://www.w3.org/2001/XMLSchema-instance" xsi:type="dcterms:W3CDTF">2023-08-05T06:48:13Z</dcterms:modified>
  <cp:lastModifiedBy>Maksim</cp:lastModifiedBy>
  <cp:lastPrinted>2022-08-31T11:08:55Z</cp:lastPrinted>
</cp:coreProperties>
</file>