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ol/Desktop/ksp source/file ที่ได้รับ/กลุ่มติดตาม/"/>
    </mc:Choice>
  </mc:AlternateContent>
  <xr:revisionPtr revIDLastSave="0" documentId="8_{DE8641A7-9271-F84A-8C39-8BC309BD712D}" xr6:coauthVersionLast="47" xr6:coauthVersionMax="47" xr10:uidLastSave="{00000000-0000-0000-0000-000000000000}"/>
  <bookViews>
    <workbookView xWindow="780" yWindow="1000" windowWidth="27640" windowHeight="15460" xr2:uid="{04476487-54AC-DA49-9B20-6CB88F8E69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D46" i="1"/>
  <c r="E46" i="1" s="1"/>
  <c r="F45" i="1"/>
  <c r="E45" i="1"/>
  <c r="D45" i="1"/>
  <c r="D44" i="1"/>
  <c r="F44" i="1" s="1"/>
  <c r="F42" i="1"/>
  <c r="E42" i="1"/>
  <c r="F40" i="1"/>
  <c r="E40" i="1"/>
  <c r="F39" i="1"/>
  <c r="E39" i="1"/>
  <c r="D38" i="1"/>
  <c r="F38" i="1" s="1"/>
  <c r="E37" i="1"/>
  <c r="E36" i="1"/>
  <c r="E35" i="1"/>
  <c r="E34" i="1"/>
  <c r="E33" i="1"/>
  <c r="E32" i="1"/>
  <c r="E31" i="1"/>
  <c r="F30" i="1"/>
  <c r="E30" i="1"/>
  <c r="F29" i="1"/>
  <c r="E29" i="1"/>
  <c r="E28" i="1"/>
  <c r="D28" i="1"/>
  <c r="F28" i="1" s="1"/>
  <c r="F27" i="1"/>
  <c r="E27" i="1"/>
  <c r="F26" i="1"/>
  <c r="E26" i="1"/>
  <c r="D26" i="1"/>
  <c r="F25" i="1"/>
  <c r="E25" i="1"/>
  <c r="D24" i="1"/>
  <c r="F24" i="1" s="1"/>
  <c r="F23" i="1"/>
  <c r="E23" i="1"/>
  <c r="F22" i="1"/>
  <c r="E22" i="1"/>
  <c r="F21" i="1"/>
  <c r="E21" i="1"/>
  <c r="D20" i="1"/>
  <c r="D19" i="1" s="1"/>
  <c r="F18" i="1"/>
  <c r="E18" i="1"/>
  <c r="D17" i="1"/>
  <c r="F17" i="1" s="1"/>
  <c r="F15" i="1"/>
  <c r="E15" i="1"/>
  <c r="E14" i="1"/>
  <c r="D14" i="1"/>
  <c r="F14" i="1" s="1"/>
  <c r="F13" i="1"/>
  <c r="E13" i="1"/>
  <c r="F12" i="1"/>
  <c r="E12" i="1"/>
  <c r="D12" i="1"/>
  <c r="F10" i="1"/>
  <c r="E10" i="1"/>
  <c r="F9" i="1"/>
  <c r="E9" i="1"/>
  <c r="F8" i="1"/>
  <c r="E8" i="1"/>
  <c r="F7" i="1"/>
  <c r="E7" i="1"/>
  <c r="E6" i="1"/>
  <c r="D6" i="1"/>
  <c r="D43" i="1" s="1"/>
  <c r="D5" i="1"/>
  <c r="E5" i="1" s="1"/>
  <c r="F43" i="1" l="1"/>
  <c r="E43" i="1"/>
  <c r="D41" i="1"/>
  <c r="F41" i="1" s="1"/>
  <c r="F19" i="1"/>
  <c r="E19" i="1"/>
  <c r="E17" i="1"/>
  <c r="E20" i="1"/>
  <c r="E44" i="1"/>
  <c r="F5" i="1"/>
  <c r="F20" i="1"/>
  <c r="E24" i="1"/>
  <c r="E38" i="1"/>
  <c r="D4" i="1"/>
  <c r="F6" i="1"/>
  <c r="F4" i="1" l="1"/>
  <c r="E4" i="1"/>
  <c r="E41" i="1"/>
</calcChain>
</file>

<file path=xl/sharedStrings.xml><?xml version="1.0" encoding="utf-8"?>
<sst xmlns="http://schemas.openxmlformats.org/spreadsheetml/2006/main" count="73" uniqueCount="53">
  <si>
    <t>ข้อมูลแผนการดำเนินงานตามตัวชี้วัดของสำนักงานเลขาธิการคุรุสภา ประจำปีงบประมาณ พ.ศ. 2566
เสนอสำนักงบประมาณ</t>
  </si>
  <si>
    <t>ที่</t>
  </si>
  <si>
    <t>ตัวชี้วัด</t>
  </si>
  <si>
    <t>แผนปี 2566</t>
  </si>
  <si>
    <t>ผลการดำเนินงาน
31 ม.ค. 2566</t>
  </si>
  <si>
    <t>ผลต่าง</t>
  </si>
  <si>
    <t>ผล
(ร้อยละ)</t>
  </si>
  <si>
    <t>ส่วนงาน</t>
  </si>
  <si>
    <t>หมายเหตุ</t>
  </si>
  <si>
    <t>ผลสัมฤทธิ์ : ผู้ประกอบวิชาชีพครูและบุคลากรทางการศึกษามีจิตวิญญาณความเป็นครู มีความรู้ความสามารถตามมาตรฐาน
และจรรยาบรรณของวิชาชีพ</t>
  </si>
  <si>
    <t>จำนวนครูและบุคลากรทางการศึกษาทุกระดับและประเภทการศึกษาได้รับการส่งเสริมพัฒนาให้มีสมรรถนะตามมาตรฐานวิชาชีพ หรือสมรรถนะของครูยุคใหม่ (คน)</t>
  </si>
  <si>
    <t>1) งานวันครู</t>
  </si>
  <si>
    <t>สพส.</t>
  </si>
  <si>
    <t>2) งานส่งเสริมพัฒนาจรรยาบรรณวิชาชีพทางการศึกษา</t>
  </si>
  <si>
    <t>3) โครงการพัฒนาผู้ประกอบวิชาชีพครูตามพระราชดำริสมเด็จพระกนิษฐาธิราชเจ้า            กรมสมเด็จพระเทพ รัตนราชสุดาฯ สยามบรมราชกุมารี</t>
  </si>
  <si>
    <t>4) งานส่งเสริมการพัฒนาผลงานวิจัยและนวัตกรรมทางการศึกษา</t>
  </si>
  <si>
    <t>5) งานระบบบริหารจัดการองค์ความรู้              เพื่อความลุ่มลึกทางวิชาชีพของผู้ประกอบวิชาชีพทางการศึกษา</t>
  </si>
  <si>
    <t>6) โครงการพัฒนาสถาบันคุรุพัฒนาเป็นราชวิทยาลัยวิชาชีพชั้นสูงสำหรับครูและบุคลากรทางการศึกษา ราชวิทยาลัยครูแห่งแผ่นดิน</t>
  </si>
  <si>
    <t>สคพ.</t>
  </si>
  <si>
    <t>แผนงานยุทธศาสตร์เพื่อสนับสนุนด้านการพัฒนาและเสริมสร้างศักยภาพทรัพยากรมนุษย์</t>
  </si>
  <si>
    <t>จำนวนสื่อการเรียนรู้ในรู้แบบบอร์ดเกมส์ (Board Game) (ชุด)</t>
  </si>
  <si>
    <t>โครงการนวัตกรรมการพัฒนาจรรยาบรรณวิชาชีพครูผ่านการเรียนรู้ ด้วยบอร์ดเกม
(Board Game)</t>
  </si>
  <si>
    <t>จำนวนองค์ความรู้ของวิชาชีพ (สมรรถนะ)</t>
  </si>
  <si>
    <t>โครงการพัฒนาสถาบันคุรุพัฒนาเป็น
ราชวิทยาลัยวิชาชีพชั้นสูงสำหรับครูและบุคลากรทางการศึกษา “ราชวิทยาลัยครูแห่งแผ่นดิน”</t>
  </si>
  <si>
    <t>แผนงานพื้นฐานด้านการพัฒนาและเสริมสร้างศักยภาพทรัพยากรมนุษย์ </t>
  </si>
  <si>
    <t>จำนวนหลักสูตรปริญญาและประกาศนียบัตรทางการศึกษาภายในประเทศได้รับการประเมินมาตรฐานหลักสูตรและมาตรฐาน
การผลิตจากคุรุสภา (หลักสูตร)</t>
  </si>
  <si>
    <t>งานรับรองปริญญาและประกาศนียบัตรตามมาตรฐานวิชาชีพ</t>
  </si>
  <si>
    <t>สมช.</t>
  </si>
  <si>
    <t>จำนวนผู้ได้รับบริการด้านงานทะเบียนและใบอนุญาตประกอบวิชาชีพทางการศึกษา (คน)</t>
  </si>
  <si>
    <t>งานใบอนุญาตประกอบวิชาชีพทางการศึกษา</t>
  </si>
  <si>
    <t>สทบ.</t>
  </si>
  <si>
    <t xml:space="preserve">  - ออกและต่อใบอนุญาตประกอบวิชาชีพทางการศึกษา</t>
  </si>
  <si>
    <t xml:space="preserve">  - หลักฐานที่คุรุสภาออกให้เพื่อปฏิบัติหน้าที่สอน</t>
  </si>
  <si>
    <t xml:space="preserve">  - ให้บริการด้านงานใบอนุญาตประกอบวิชาชีพฯ</t>
  </si>
  <si>
    <t>จำนวนคดีการประพฤติผิดจรรยาบรรณของวิชาชีพที่ได้รับการสืบสวน/สอบสวน ข้อเท็จจริงการประพฤติผิดจรรยาบรรณของวิชาชีพ (เรื่อง)</t>
  </si>
  <si>
    <t>งานสืบสวนและสอบสวนการประพฤติผิดจรรยาบรรณวิชาชีพ</t>
  </si>
  <si>
    <t>สจก.</t>
  </si>
  <si>
    <t>จำนวนผู้ประกอบวิชาชีพทางการศึกษาที่เข้าร่วมกิจกรรมพัฒนาตามมาตรฐานและจรรยาบรรณของวิชาชีพ (คน)</t>
  </si>
  <si>
    <t>งานส่งเสริมพัฒนาจรรยาบรรณวิชาชีพทางการศึกษา</t>
  </si>
  <si>
    <t>จำนวนผู้ประกอบวิชาชีพทางการศึกษาที่ได้รับการยกย่องเชิดชูเกียรติ (คน)</t>
  </si>
  <si>
    <t>1) งานประกาศเกียรติคุณครูอาวุโส</t>
  </si>
  <si>
    <t>2) งานยกย่องเชิดชูเกียรติผู้ประกอบวิชาชีพทางการศึกษา</t>
  </si>
  <si>
    <t xml:space="preserve">   - รางวัลคุรุสภา
</t>
  </si>
  <si>
    <t xml:space="preserve">   - รางวัลครูภาษาไทยดีเด่น</t>
  </si>
  <si>
    <t xml:space="preserve">   - รางวัลครูภาษาฝรั่งเศสดีเด่น</t>
  </si>
  <si>
    <t xml:space="preserve">   - รางวัลครูผู้สอนตามกลุ่มสาระดีเด่น</t>
  </si>
  <si>
    <t xml:space="preserve">   - รางวัลคุรุสดุดี</t>
  </si>
  <si>
    <t xml:space="preserve">   - ครูรางวัลสมเด็จเจ้าฟ้ามหาจักรี ในส่วนของสำนักงานเลขาธิการคุรุสภา</t>
  </si>
  <si>
    <t xml:space="preserve">   - รางวัลครูถิรคุณ</t>
  </si>
  <si>
    <t>จำนวนผู้เข้าร่วมกิจกรรมงานวันครู (คน)</t>
  </si>
  <si>
    <t>งานวันครู</t>
  </si>
  <si>
    <t>ร้อยละของครูและบุคลากรทางการศึกษาทุกระดับและประเภทการศึกษาจากกลุ่มเป้าหมายในแต่ละปีงบประมาณได้รับการส่งเสริมและพัฒนาตามมาตรฐานวิชาชีพ</t>
  </si>
  <si>
    <t>รวมจำนวน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</si>
</sst>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color rgb="FF000000"/>
      <name val="TH SarabunPSK"/>
      <family val="2"/>
    </font>
    <font>
      <b/>
      <sz val="16"/>
      <color rgb="FF000000"/>
      <name val="TH SarabunIT๙"/>
      <family val="2"/>
    </font>
    <font>
      <sz val="16"/>
      <name val="TH SarabunIT๙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76">
    <xf numFmtId="0" fontId="0" fillId="0" borderId="0" xfId="0"/>
    <xf numFmtId="0" fontId="3" fillId="0" borderId="1" xfId="2" applyFont="1" applyBorder="1" applyAlignment="1">
      <alignment horizont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/>
    </xf>
    <xf numFmtId="0" fontId="3" fillId="0" borderId="4" xfId="2" applyFont="1" applyBorder="1" applyAlignment="1">
      <alignment horizontal="left" vertical="top" wrapText="1"/>
    </xf>
    <xf numFmtId="0" fontId="3" fillId="0" borderId="5" xfId="2" applyFont="1" applyBorder="1" applyAlignment="1">
      <alignment horizontal="left" vertical="top" wrapText="1"/>
    </xf>
    <xf numFmtId="0" fontId="3" fillId="0" borderId="6" xfId="2" applyFont="1" applyBorder="1" applyAlignment="1">
      <alignment horizontal="left" vertical="top" wrapText="1"/>
    </xf>
    <xf numFmtId="0" fontId="4" fillId="0" borderId="3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left" vertical="top" wrapText="1"/>
    </xf>
    <xf numFmtId="3" fontId="4" fillId="0" borderId="7" xfId="2" applyNumberFormat="1" applyFont="1" applyBorder="1" applyAlignment="1">
      <alignment horizontal="center" vertical="top" wrapText="1"/>
    </xf>
    <xf numFmtId="164" fontId="4" fillId="0" borderId="2" xfId="1" applyNumberFormat="1" applyFont="1" applyBorder="1" applyAlignment="1">
      <alignment horizontal="center" vertical="top" wrapText="1"/>
    </xf>
    <xf numFmtId="2" fontId="4" fillId="0" borderId="2" xfId="2" applyNumberFormat="1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4" fillId="0" borderId="8" xfId="2" applyFont="1" applyBorder="1" applyAlignment="1">
      <alignment horizontal="center" vertical="top" wrapText="1"/>
    </xf>
    <xf numFmtId="0" fontId="5" fillId="2" borderId="2" xfId="0" applyFont="1" applyFill="1" applyBorder="1" applyAlignment="1">
      <alignment vertical="center" wrapText="1"/>
    </xf>
    <xf numFmtId="3" fontId="4" fillId="2" borderId="6" xfId="2" applyNumberFormat="1" applyFont="1" applyFill="1" applyBorder="1" applyAlignment="1">
      <alignment horizontal="center" vertical="top" wrapText="1"/>
    </xf>
    <xf numFmtId="164" fontId="4" fillId="2" borderId="2" xfId="1" applyNumberFormat="1" applyFont="1" applyFill="1" applyBorder="1" applyAlignment="1">
      <alignment horizontal="center" vertical="top" wrapText="1"/>
    </xf>
    <xf numFmtId="2" fontId="4" fillId="2" borderId="3" xfId="2" applyNumberFormat="1" applyFont="1" applyFill="1" applyBorder="1" applyAlignment="1">
      <alignment horizontal="center" vertical="top" wrapText="1"/>
    </xf>
    <xf numFmtId="0" fontId="4" fillId="2" borderId="2" xfId="2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4" fillId="0" borderId="6" xfId="2" applyFont="1" applyBorder="1" applyAlignment="1">
      <alignment horizontal="center" vertical="top" wrapText="1"/>
    </xf>
    <xf numFmtId="0" fontId="4" fillId="0" borderId="2" xfId="2" applyFont="1" applyBorder="1" applyAlignment="1">
      <alignment horizontal="right" vertical="top" wrapText="1"/>
    </xf>
    <xf numFmtId="0" fontId="4" fillId="0" borderId="2" xfId="2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vertical="top" wrapText="1"/>
    </xf>
    <xf numFmtId="0" fontId="4" fillId="2" borderId="7" xfId="2" applyFont="1" applyFill="1" applyBorder="1" applyAlignment="1">
      <alignment horizontal="center" vertical="top" wrapText="1"/>
    </xf>
    <xf numFmtId="0" fontId="4" fillId="2" borderId="3" xfId="2" applyFont="1" applyFill="1" applyBorder="1" applyAlignment="1">
      <alignment horizontal="right" vertical="top" wrapText="1"/>
    </xf>
    <xf numFmtId="0" fontId="4" fillId="2" borderId="2" xfId="2" applyFont="1" applyFill="1" applyBorder="1" applyAlignment="1">
      <alignment horizontal="center" vertical="top"/>
    </xf>
    <xf numFmtId="0" fontId="5" fillId="0" borderId="3" xfId="0" applyFont="1" applyBorder="1" applyAlignment="1">
      <alignment horizontal="center" vertical="top" wrapText="1"/>
    </xf>
    <xf numFmtId="3" fontId="4" fillId="0" borderId="3" xfId="2" applyNumberFormat="1" applyFont="1" applyBorder="1" applyAlignment="1">
      <alignment horizontal="right" vertical="top" wrapText="1"/>
    </xf>
    <xf numFmtId="2" fontId="4" fillId="0" borderId="3" xfId="2" applyNumberFormat="1" applyFont="1" applyBorder="1" applyAlignment="1">
      <alignment horizontal="center" vertical="top" wrapText="1"/>
    </xf>
    <xf numFmtId="3" fontId="4" fillId="2" borderId="7" xfId="2" applyNumberFormat="1" applyFont="1" applyFill="1" applyBorder="1" applyAlignment="1">
      <alignment horizontal="center" vertical="top" wrapText="1"/>
    </xf>
    <xf numFmtId="3" fontId="4" fillId="2" borderId="3" xfId="2" applyNumberFormat="1" applyFont="1" applyFill="1" applyBorder="1" applyAlignment="1">
      <alignment horizontal="right" vertical="top" wrapText="1"/>
    </xf>
    <xf numFmtId="0" fontId="6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7" fillId="2" borderId="2" xfId="0" applyFont="1" applyFill="1" applyBorder="1" applyAlignment="1">
      <alignment vertical="top" wrapText="1"/>
    </xf>
    <xf numFmtId="0" fontId="4" fillId="2" borderId="6" xfId="2" applyFont="1" applyFill="1" applyBorder="1" applyAlignment="1">
      <alignment horizontal="center" vertical="top" wrapText="1"/>
    </xf>
    <xf numFmtId="0" fontId="4" fillId="2" borderId="2" xfId="2" applyFont="1" applyFill="1" applyBorder="1" applyAlignment="1">
      <alignment horizontal="right" vertical="top" wrapText="1"/>
    </xf>
    <xf numFmtId="2" fontId="4" fillId="2" borderId="2" xfId="2" applyNumberFormat="1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vertical="top" wrapText="1"/>
    </xf>
    <xf numFmtId="0" fontId="4" fillId="2" borderId="3" xfId="2" applyFont="1" applyFill="1" applyBorder="1" applyAlignment="1">
      <alignment horizontal="center" vertical="top"/>
    </xf>
    <xf numFmtId="0" fontId="5" fillId="2" borderId="8" xfId="0" applyFont="1" applyFill="1" applyBorder="1" applyAlignment="1">
      <alignment vertical="top" wrapText="1"/>
    </xf>
    <xf numFmtId="3" fontId="4" fillId="2" borderId="10" xfId="2" applyNumberFormat="1" applyFont="1" applyFill="1" applyBorder="1" applyAlignment="1">
      <alignment horizontal="center" vertical="top" wrapText="1"/>
    </xf>
    <xf numFmtId="3" fontId="4" fillId="2" borderId="8" xfId="2" applyNumberFormat="1" applyFont="1" applyFill="1" applyBorder="1" applyAlignment="1">
      <alignment horizontal="right" vertical="top" wrapText="1"/>
    </xf>
    <xf numFmtId="2" fontId="4" fillId="2" borderId="8" xfId="2" applyNumberFormat="1" applyFont="1" applyFill="1" applyBorder="1" applyAlignment="1">
      <alignment horizontal="center" vertical="top" wrapText="1"/>
    </xf>
    <xf numFmtId="0" fontId="4" fillId="2" borderId="8" xfId="2" applyFont="1" applyFill="1" applyBorder="1" applyAlignment="1">
      <alignment horizontal="center" vertical="top"/>
    </xf>
    <xf numFmtId="0" fontId="5" fillId="2" borderId="9" xfId="0" applyFont="1" applyFill="1" applyBorder="1" applyAlignment="1">
      <alignment vertical="top" wrapText="1"/>
    </xf>
    <xf numFmtId="3" fontId="4" fillId="2" borderId="11" xfId="2" applyNumberFormat="1" applyFont="1" applyFill="1" applyBorder="1" applyAlignment="1">
      <alignment horizontal="center" vertical="top" wrapText="1"/>
    </xf>
    <xf numFmtId="3" fontId="4" fillId="2" borderId="9" xfId="2" applyNumberFormat="1" applyFont="1" applyFill="1" applyBorder="1" applyAlignment="1">
      <alignment horizontal="right" vertical="top" wrapText="1"/>
    </xf>
    <xf numFmtId="2" fontId="4" fillId="2" borderId="9" xfId="2" applyNumberFormat="1" applyFont="1" applyFill="1" applyBorder="1" applyAlignment="1">
      <alignment horizontal="center" vertical="top" wrapText="1"/>
    </xf>
    <xf numFmtId="0" fontId="4" fillId="2" borderId="9" xfId="2" applyFont="1" applyFill="1" applyBorder="1" applyAlignment="1">
      <alignment horizontal="center" vertical="top"/>
    </xf>
    <xf numFmtId="0" fontId="5" fillId="0" borderId="3" xfId="0" applyFont="1" applyBorder="1" applyAlignment="1">
      <alignment vertical="top" wrapText="1"/>
    </xf>
    <xf numFmtId="3" fontId="4" fillId="0" borderId="8" xfId="2" applyNumberFormat="1" applyFont="1" applyBorder="1" applyAlignment="1">
      <alignment horizontal="right" vertical="top" wrapText="1"/>
    </xf>
    <xf numFmtId="4" fontId="4" fillId="0" borderId="8" xfId="2" applyNumberFormat="1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top"/>
    </xf>
    <xf numFmtId="3" fontId="4" fillId="2" borderId="2" xfId="2" applyNumberFormat="1" applyFont="1" applyFill="1" applyBorder="1" applyAlignment="1">
      <alignment horizontal="center" vertical="top" wrapText="1"/>
    </xf>
    <xf numFmtId="3" fontId="4" fillId="2" borderId="2" xfId="2" applyNumberFormat="1" applyFont="1" applyFill="1" applyBorder="1" applyAlignment="1">
      <alignment horizontal="right" vertical="top" wrapText="1"/>
    </xf>
    <xf numFmtId="4" fontId="4" fillId="2" borderId="2" xfId="2" applyNumberFormat="1" applyFont="1" applyFill="1" applyBorder="1" applyAlignment="1">
      <alignment horizontal="center" vertical="top" wrapText="1"/>
    </xf>
    <xf numFmtId="3" fontId="4" fillId="0" borderId="2" xfId="2" applyNumberFormat="1" applyFont="1" applyBorder="1" applyAlignment="1">
      <alignment horizontal="right" vertical="top" wrapText="1"/>
    </xf>
    <xf numFmtId="4" fontId="4" fillId="0" borderId="2" xfId="2" applyNumberFormat="1" applyFont="1" applyBorder="1" applyAlignment="1">
      <alignment horizontal="center" vertical="top" wrapText="1"/>
    </xf>
    <xf numFmtId="4" fontId="4" fillId="2" borderId="3" xfId="2" applyNumberFormat="1" applyFont="1" applyFill="1" applyBorder="1" applyAlignment="1">
      <alignment horizontal="center" vertical="top" wrapText="1"/>
    </xf>
    <xf numFmtId="3" fontId="4" fillId="2" borderId="3" xfId="2" applyNumberFormat="1" applyFont="1" applyFill="1" applyBorder="1" applyAlignment="1">
      <alignment horizontal="center" vertical="top" wrapText="1"/>
    </xf>
    <xf numFmtId="4" fontId="4" fillId="0" borderId="3" xfId="2" applyNumberFormat="1" applyFont="1" applyBorder="1" applyAlignment="1">
      <alignment horizontal="center" vertical="top" wrapText="1"/>
    </xf>
    <xf numFmtId="164" fontId="4" fillId="2" borderId="2" xfId="1" applyNumberFormat="1" applyFont="1" applyFill="1" applyBorder="1" applyAlignment="1">
      <alignment horizontal="right" vertical="top" wrapText="1"/>
    </xf>
    <xf numFmtId="4" fontId="4" fillId="2" borderId="2" xfId="1" applyNumberFormat="1" applyFont="1" applyFill="1" applyBorder="1" applyAlignment="1">
      <alignment horizontal="center" vertical="top" wrapText="1"/>
    </xf>
    <xf numFmtId="3" fontId="4" fillId="0" borderId="2" xfId="2" applyNumberFormat="1" applyFont="1" applyBorder="1" applyAlignment="1">
      <alignment horizontal="center" vertical="top" wrapText="1"/>
    </xf>
    <xf numFmtId="4" fontId="4" fillId="0" borderId="2" xfId="2" applyNumberFormat="1" applyFont="1" applyBorder="1" applyAlignment="1">
      <alignment horizontal="right" vertical="top" wrapText="1"/>
    </xf>
    <xf numFmtId="3" fontId="4" fillId="2" borderId="6" xfId="2" applyNumberFormat="1" applyFont="1" applyFill="1" applyBorder="1" applyAlignment="1">
      <alignment horizontal="right" vertical="top" wrapText="1"/>
    </xf>
    <xf numFmtId="4" fontId="4" fillId="2" borderId="6" xfId="2" applyNumberFormat="1" applyFont="1" applyFill="1" applyBorder="1" applyAlignment="1">
      <alignment horizontal="center" vertical="top" wrapText="1"/>
    </xf>
    <xf numFmtId="0" fontId="4" fillId="0" borderId="9" xfId="2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Normal 3" xfId="2" xr:uid="{40701AD6-5CD6-754E-B5A7-A9A96BD613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8B12D-C6BA-8C48-B926-7C6DC25256A3}">
  <dimension ref="A1:H46"/>
  <sheetViews>
    <sheetView tabSelected="1" workbookViewId="0">
      <selection sqref="A1:H1"/>
    </sheetView>
  </sheetViews>
  <sheetFormatPr baseColWidth="10" defaultRowHeight="16" x14ac:dyDescent="0.2"/>
  <cols>
    <col min="2" max="2" width="55.33203125" customWidth="1"/>
  </cols>
  <sheetData>
    <row r="1" spans="1:8" ht="24" x14ac:dyDescent="0.4">
      <c r="A1" s="1" t="s">
        <v>0</v>
      </c>
      <c r="B1" s="1"/>
      <c r="C1" s="1"/>
      <c r="D1" s="1"/>
      <c r="E1" s="1"/>
      <c r="F1" s="1"/>
      <c r="G1" s="1"/>
      <c r="H1" s="1"/>
    </row>
    <row r="2" spans="1:8" ht="100" x14ac:dyDescent="0.2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4" t="s">
        <v>8</v>
      </c>
    </row>
    <row r="3" spans="1:8" ht="24" x14ac:dyDescent="0.2">
      <c r="A3" s="2"/>
      <c r="B3" s="5" t="s">
        <v>9</v>
      </c>
      <c r="C3" s="6"/>
      <c r="D3" s="6"/>
      <c r="E3" s="6"/>
      <c r="F3" s="6"/>
      <c r="G3" s="6"/>
      <c r="H3" s="7"/>
    </row>
    <row r="4" spans="1:8" ht="75" x14ac:dyDescent="0.2">
      <c r="A4" s="8">
        <v>1</v>
      </c>
      <c r="B4" s="9" t="s">
        <v>10</v>
      </c>
      <c r="C4" s="10">
        <v>215000</v>
      </c>
      <c r="D4" s="11">
        <f>SUM(D5:D10)</f>
        <v>456153</v>
      </c>
      <c r="E4" s="11">
        <f>C4-D4</f>
        <v>-241153</v>
      </c>
      <c r="F4" s="12">
        <f t="shared" ref="F4:F46" si="0">(D4*100)/C4</f>
        <v>212.16418604651162</v>
      </c>
      <c r="G4" s="11"/>
      <c r="H4" s="13"/>
    </row>
    <row r="5" spans="1:8" ht="25" x14ac:dyDescent="0.2">
      <c r="A5" s="14"/>
      <c r="B5" s="15" t="s">
        <v>11</v>
      </c>
      <c r="C5" s="16">
        <v>220000</v>
      </c>
      <c r="D5" s="17">
        <f>D39</f>
        <v>447996</v>
      </c>
      <c r="E5" s="17">
        <f t="shared" ref="E5:E46" si="1">C5-D5</f>
        <v>-227996</v>
      </c>
      <c r="F5" s="18">
        <f t="shared" si="0"/>
        <v>203.63454545454545</v>
      </c>
      <c r="G5" s="19" t="s">
        <v>12</v>
      </c>
      <c r="H5" s="19"/>
    </row>
    <row r="6" spans="1:8" ht="25" x14ac:dyDescent="0.2">
      <c r="A6" s="14"/>
      <c r="B6" s="15" t="s">
        <v>13</v>
      </c>
      <c r="C6" s="16">
        <v>5000</v>
      </c>
      <c r="D6" s="17">
        <f>D27</f>
        <v>8157</v>
      </c>
      <c r="E6" s="17">
        <f t="shared" si="1"/>
        <v>-3157</v>
      </c>
      <c r="F6" s="18">
        <f t="shared" si="0"/>
        <v>163.13999999999999</v>
      </c>
      <c r="G6" s="19" t="s">
        <v>12</v>
      </c>
      <c r="H6" s="19"/>
    </row>
    <row r="7" spans="1:8" ht="50" x14ac:dyDescent="0.2">
      <c r="A7" s="14"/>
      <c r="B7" s="15" t="s">
        <v>14</v>
      </c>
      <c r="C7" s="16">
        <v>70</v>
      </c>
      <c r="D7" s="17"/>
      <c r="E7" s="17">
        <f t="shared" si="1"/>
        <v>70</v>
      </c>
      <c r="F7" s="18">
        <f t="shared" si="0"/>
        <v>0</v>
      </c>
      <c r="G7" s="19" t="s">
        <v>12</v>
      </c>
      <c r="H7" s="19"/>
    </row>
    <row r="8" spans="1:8" ht="25" x14ac:dyDescent="0.2">
      <c r="A8" s="14"/>
      <c r="B8" s="15" t="s">
        <v>15</v>
      </c>
      <c r="C8" s="16">
        <v>5000</v>
      </c>
      <c r="D8" s="17"/>
      <c r="E8" s="17">
        <f t="shared" si="1"/>
        <v>5000</v>
      </c>
      <c r="F8" s="18">
        <f t="shared" si="0"/>
        <v>0</v>
      </c>
      <c r="G8" s="19" t="s">
        <v>12</v>
      </c>
      <c r="H8" s="19"/>
    </row>
    <row r="9" spans="1:8" ht="50" x14ac:dyDescent="0.2">
      <c r="A9" s="14"/>
      <c r="B9" s="15" t="s">
        <v>16</v>
      </c>
      <c r="C9" s="16">
        <v>3000</v>
      </c>
      <c r="D9" s="17"/>
      <c r="E9" s="17">
        <f t="shared" si="1"/>
        <v>3000</v>
      </c>
      <c r="F9" s="18">
        <f t="shared" si="0"/>
        <v>0</v>
      </c>
      <c r="G9" s="19" t="s">
        <v>12</v>
      </c>
      <c r="H9" s="19"/>
    </row>
    <row r="10" spans="1:8" ht="50" x14ac:dyDescent="0.2">
      <c r="A10" s="14"/>
      <c r="B10" s="15" t="s">
        <v>17</v>
      </c>
      <c r="C10" s="16">
        <v>2000</v>
      </c>
      <c r="D10" s="17"/>
      <c r="E10" s="17">
        <f t="shared" si="1"/>
        <v>2000</v>
      </c>
      <c r="F10" s="18">
        <f t="shared" si="0"/>
        <v>0</v>
      </c>
      <c r="G10" s="19" t="s">
        <v>18</v>
      </c>
      <c r="H10" s="19"/>
    </row>
    <row r="11" spans="1:8" ht="24" x14ac:dyDescent="0.2">
      <c r="A11" s="20"/>
      <c r="B11" s="21" t="s">
        <v>19</v>
      </c>
      <c r="C11" s="22"/>
      <c r="D11" s="22"/>
      <c r="E11" s="22"/>
      <c r="F11" s="22"/>
      <c r="G11" s="22"/>
      <c r="H11" s="23"/>
    </row>
    <row r="12" spans="1:8" ht="25" x14ac:dyDescent="0.2">
      <c r="A12" s="24">
        <v>2</v>
      </c>
      <c r="B12" s="25" t="s">
        <v>20</v>
      </c>
      <c r="C12" s="26">
        <v>1</v>
      </c>
      <c r="D12" s="27">
        <f>D13</f>
        <v>0</v>
      </c>
      <c r="E12" s="27">
        <f t="shared" si="1"/>
        <v>1</v>
      </c>
      <c r="F12" s="12">
        <f t="shared" si="0"/>
        <v>0</v>
      </c>
      <c r="G12" s="13"/>
      <c r="H12" s="28"/>
    </row>
    <row r="13" spans="1:8" ht="75" x14ac:dyDescent="0.2">
      <c r="A13" s="29"/>
      <c r="B13" s="30" t="s">
        <v>21</v>
      </c>
      <c r="C13" s="31">
        <v>1</v>
      </c>
      <c r="D13" s="32"/>
      <c r="E13" s="32">
        <f t="shared" si="1"/>
        <v>1</v>
      </c>
      <c r="F13" s="18">
        <f t="shared" si="0"/>
        <v>0</v>
      </c>
      <c r="G13" s="33" t="s">
        <v>12</v>
      </c>
      <c r="H13" s="33"/>
    </row>
    <row r="14" spans="1:8" ht="25" x14ac:dyDescent="0.2">
      <c r="A14" s="34">
        <v>3</v>
      </c>
      <c r="B14" s="25" t="s">
        <v>22</v>
      </c>
      <c r="C14" s="10">
        <v>5</v>
      </c>
      <c r="D14" s="35">
        <f>D15</f>
        <v>0</v>
      </c>
      <c r="E14" s="35">
        <f t="shared" si="1"/>
        <v>5</v>
      </c>
      <c r="F14" s="36">
        <f t="shared" si="0"/>
        <v>0</v>
      </c>
      <c r="G14" s="28"/>
      <c r="H14" s="28"/>
    </row>
    <row r="15" spans="1:8" ht="75" x14ac:dyDescent="0.2">
      <c r="A15" s="29"/>
      <c r="B15" s="30" t="s">
        <v>23</v>
      </c>
      <c r="C15" s="37">
        <v>5</v>
      </c>
      <c r="D15" s="38"/>
      <c r="E15" s="38">
        <f t="shared" si="1"/>
        <v>5</v>
      </c>
      <c r="F15" s="18">
        <f t="shared" si="0"/>
        <v>0</v>
      </c>
      <c r="G15" s="33" t="s">
        <v>18</v>
      </c>
      <c r="H15" s="33"/>
    </row>
    <row r="16" spans="1:8" ht="24" x14ac:dyDescent="0.2">
      <c r="A16" s="39"/>
      <c r="B16" s="40" t="s">
        <v>24</v>
      </c>
      <c r="C16" s="22"/>
      <c r="D16" s="22"/>
      <c r="E16" s="22"/>
      <c r="F16" s="22"/>
      <c r="G16" s="22"/>
      <c r="H16" s="23"/>
    </row>
    <row r="17" spans="1:8" ht="75" x14ac:dyDescent="0.2">
      <c r="A17" s="34">
        <v>4</v>
      </c>
      <c r="B17" s="25" t="s">
        <v>25</v>
      </c>
      <c r="C17" s="26">
        <v>50</v>
      </c>
      <c r="D17" s="27">
        <f>D18</f>
        <v>58</v>
      </c>
      <c r="E17" s="27">
        <f t="shared" si="1"/>
        <v>-8</v>
      </c>
      <c r="F17" s="12">
        <f t="shared" si="0"/>
        <v>116</v>
      </c>
      <c r="G17" s="13"/>
      <c r="H17" s="28"/>
    </row>
    <row r="18" spans="1:8" ht="24" x14ac:dyDescent="0.2">
      <c r="A18" s="29"/>
      <c r="B18" s="41" t="s">
        <v>26</v>
      </c>
      <c r="C18" s="42">
        <v>50</v>
      </c>
      <c r="D18" s="43">
        <v>58</v>
      </c>
      <c r="E18" s="43">
        <f t="shared" si="1"/>
        <v>-8</v>
      </c>
      <c r="F18" s="44">
        <f t="shared" si="0"/>
        <v>116</v>
      </c>
      <c r="G18" s="33" t="s">
        <v>27</v>
      </c>
      <c r="H18" s="33"/>
    </row>
    <row r="19" spans="1:8" ht="50" x14ac:dyDescent="0.2">
      <c r="A19" s="34">
        <v>5</v>
      </c>
      <c r="B19" s="25" t="s">
        <v>28</v>
      </c>
      <c r="C19" s="10">
        <v>182000</v>
      </c>
      <c r="D19" s="35">
        <f>D20</f>
        <v>55501</v>
      </c>
      <c r="E19" s="35">
        <f t="shared" si="1"/>
        <v>126499</v>
      </c>
      <c r="F19" s="36">
        <f t="shared" si="0"/>
        <v>30.495054945054946</v>
      </c>
      <c r="G19" s="28"/>
      <c r="H19" s="28"/>
    </row>
    <row r="20" spans="1:8" ht="25" x14ac:dyDescent="0.2">
      <c r="A20" s="24"/>
      <c r="B20" s="45" t="s">
        <v>29</v>
      </c>
      <c r="C20" s="37">
        <v>188485</v>
      </c>
      <c r="D20" s="38">
        <f>SUM(D21:D23)</f>
        <v>55501</v>
      </c>
      <c r="E20" s="38">
        <f t="shared" si="1"/>
        <v>132984</v>
      </c>
      <c r="F20" s="18">
        <f t="shared" si="0"/>
        <v>29.445844496909569</v>
      </c>
      <c r="G20" s="46" t="s">
        <v>30</v>
      </c>
      <c r="H20" s="46"/>
    </row>
    <row r="21" spans="1:8" ht="25" x14ac:dyDescent="0.2">
      <c r="A21" s="24"/>
      <c r="B21" s="47" t="s">
        <v>31</v>
      </c>
      <c r="C21" s="48">
        <v>146485</v>
      </c>
      <c r="D21" s="49">
        <v>35467</v>
      </c>
      <c r="E21" s="49">
        <f t="shared" si="1"/>
        <v>111018</v>
      </c>
      <c r="F21" s="50">
        <f t="shared" si="0"/>
        <v>24.212035361982455</v>
      </c>
      <c r="G21" s="51"/>
      <c r="H21" s="51"/>
    </row>
    <row r="22" spans="1:8" ht="25" x14ac:dyDescent="0.2">
      <c r="A22" s="24"/>
      <c r="B22" s="47" t="s">
        <v>32</v>
      </c>
      <c r="C22" s="48">
        <v>30000</v>
      </c>
      <c r="D22" s="49">
        <v>9535</v>
      </c>
      <c r="E22" s="49">
        <f t="shared" si="1"/>
        <v>20465</v>
      </c>
      <c r="F22" s="50">
        <f t="shared" si="0"/>
        <v>31.783333333333335</v>
      </c>
      <c r="G22" s="51"/>
      <c r="H22" s="51"/>
    </row>
    <row r="23" spans="1:8" ht="25" x14ac:dyDescent="0.2">
      <c r="A23" s="29"/>
      <c r="B23" s="52" t="s">
        <v>33</v>
      </c>
      <c r="C23" s="53">
        <v>12000</v>
      </c>
      <c r="D23" s="54">
        <v>10499</v>
      </c>
      <c r="E23" s="54">
        <f t="shared" si="1"/>
        <v>1501</v>
      </c>
      <c r="F23" s="55">
        <f t="shared" si="0"/>
        <v>87.49166666666666</v>
      </c>
      <c r="G23" s="56"/>
      <c r="H23" s="56"/>
    </row>
    <row r="24" spans="1:8" ht="50" x14ac:dyDescent="0.2">
      <c r="A24" s="34">
        <v>6</v>
      </c>
      <c r="B24" s="25" t="s">
        <v>34</v>
      </c>
      <c r="C24" s="10">
        <v>60</v>
      </c>
      <c r="D24" s="27">
        <f>D25</f>
        <v>100</v>
      </c>
      <c r="E24" s="27">
        <f t="shared" si="1"/>
        <v>-40</v>
      </c>
      <c r="F24" s="12">
        <f t="shared" si="0"/>
        <v>166.66666666666666</v>
      </c>
      <c r="G24" s="28"/>
      <c r="H24" s="28"/>
    </row>
    <row r="25" spans="1:8" ht="25" x14ac:dyDescent="0.2">
      <c r="A25" s="29"/>
      <c r="B25" s="30" t="s">
        <v>35</v>
      </c>
      <c r="C25" s="37">
        <v>60</v>
      </c>
      <c r="D25" s="43">
        <v>100</v>
      </c>
      <c r="E25" s="43">
        <f t="shared" si="1"/>
        <v>-40</v>
      </c>
      <c r="F25" s="44">
        <f t="shared" si="0"/>
        <v>166.66666666666666</v>
      </c>
      <c r="G25" s="33" t="s">
        <v>36</v>
      </c>
      <c r="H25" s="33"/>
    </row>
    <row r="26" spans="1:8" ht="50" x14ac:dyDescent="0.2">
      <c r="A26" s="34">
        <v>7</v>
      </c>
      <c r="B26" s="57" t="s">
        <v>37</v>
      </c>
      <c r="C26" s="10">
        <v>5000</v>
      </c>
      <c r="D26" s="58">
        <f>D27</f>
        <v>8157</v>
      </c>
      <c r="E26" s="58">
        <f t="shared" si="1"/>
        <v>-3157</v>
      </c>
      <c r="F26" s="59">
        <f t="shared" si="0"/>
        <v>163.13999999999999</v>
      </c>
      <c r="G26" s="60"/>
      <c r="H26" s="60"/>
    </row>
    <row r="27" spans="1:8" ht="25" x14ac:dyDescent="0.2">
      <c r="A27" s="29"/>
      <c r="B27" s="30" t="s">
        <v>38</v>
      </c>
      <c r="C27" s="61">
        <v>5000</v>
      </c>
      <c r="D27" s="62">
        <v>8157</v>
      </c>
      <c r="E27" s="62">
        <f t="shared" si="1"/>
        <v>-3157</v>
      </c>
      <c r="F27" s="63">
        <f t="shared" si="0"/>
        <v>163.13999999999999</v>
      </c>
      <c r="G27" s="33" t="s">
        <v>12</v>
      </c>
      <c r="H27" s="33"/>
    </row>
    <row r="28" spans="1:8" ht="25" x14ac:dyDescent="0.2">
      <c r="A28" s="34">
        <v>8</v>
      </c>
      <c r="B28" s="25" t="s">
        <v>39</v>
      </c>
      <c r="C28" s="10">
        <v>8878</v>
      </c>
      <c r="D28" s="64">
        <f>SUM(D29:D37)</f>
        <v>8</v>
      </c>
      <c r="E28" s="64">
        <f t="shared" si="1"/>
        <v>8870</v>
      </c>
      <c r="F28" s="65">
        <f t="shared" si="0"/>
        <v>9.0110385221896822E-2</v>
      </c>
      <c r="G28" s="28"/>
      <c r="H28" s="28"/>
    </row>
    <row r="29" spans="1:8" ht="25" x14ac:dyDescent="0.2">
      <c r="A29" s="24"/>
      <c r="B29" s="30" t="s">
        <v>40</v>
      </c>
      <c r="C29" s="37">
        <v>8000</v>
      </c>
      <c r="D29" s="38"/>
      <c r="E29" s="38">
        <f t="shared" si="1"/>
        <v>8000</v>
      </c>
      <c r="F29" s="66">
        <f t="shared" si="0"/>
        <v>0</v>
      </c>
      <c r="G29" s="33" t="s">
        <v>12</v>
      </c>
      <c r="H29" s="33"/>
    </row>
    <row r="30" spans="1:8" ht="25" x14ac:dyDescent="0.2">
      <c r="A30" s="24"/>
      <c r="B30" s="30" t="s">
        <v>41</v>
      </c>
      <c r="C30" s="37">
        <v>878</v>
      </c>
      <c r="D30" s="38"/>
      <c r="E30" s="38">
        <f t="shared" si="1"/>
        <v>878</v>
      </c>
      <c r="F30" s="66">
        <f t="shared" si="0"/>
        <v>0</v>
      </c>
      <c r="G30" s="33" t="s">
        <v>12</v>
      </c>
      <c r="H30" s="33"/>
    </row>
    <row r="31" spans="1:8" ht="100" x14ac:dyDescent="0.2">
      <c r="A31" s="24"/>
      <c r="B31" s="30" t="s">
        <v>42</v>
      </c>
      <c r="C31" s="37">
        <v>27</v>
      </c>
      <c r="D31" s="38"/>
      <c r="E31" s="38">
        <f t="shared" si="1"/>
        <v>27</v>
      </c>
      <c r="F31" s="67"/>
      <c r="G31" s="33"/>
      <c r="H31" s="33"/>
    </row>
    <row r="32" spans="1:8" ht="25" x14ac:dyDescent="0.2">
      <c r="A32" s="24"/>
      <c r="B32" s="30" t="s">
        <v>43</v>
      </c>
      <c r="C32" s="37">
        <v>20</v>
      </c>
      <c r="D32" s="38"/>
      <c r="E32" s="38">
        <f t="shared" si="1"/>
        <v>20</v>
      </c>
      <c r="F32" s="67"/>
      <c r="G32" s="33"/>
      <c r="H32" s="33"/>
    </row>
    <row r="33" spans="1:8" ht="25" x14ac:dyDescent="0.2">
      <c r="A33" s="24"/>
      <c r="B33" s="30" t="s">
        <v>44</v>
      </c>
      <c r="C33" s="37">
        <v>6</v>
      </c>
      <c r="D33" s="38"/>
      <c r="E33" s="38">
        <f t="shared" si="1"/>
        <v>6</v>
      </c>
      <c r="F33" s="67"/>
      <c r="G33" s="33"/>
      <c r="H33" s="33"/>
    </row>
    <row r="34" spans="1:8" ht="25" x14ac:dyDescent="0.2">
      <c r="A34" s="24"/>
      <c r="B34" s="30" t="s">
        <v>45</v>
      </c>
      <c r="C34" s="37">
        <v>24</v>
      </c>
      <c r="D34" s="38"/>
      <c r="E34" s="38">
        <f t="shared" si="1"/>
        <v>24</v>
      </c>
      <c r="F34" s="67"/>
      <c r="G34" s="33"/>
      <c r="H34" s="33"/>
    </row>
    <row r="35" spans="1:8" ht="25" x14ac:dyDescent="0.2">
      <c r="A35" s="24"/>
      <c r="B35" s="30" t="s">
        <v>46</v>
      </c>
      <c r="C35" s="37">
        <v>800</v>
      </c>
      <c r="D35" s="38"/>
      <c r="E35" s="38">
        <f t="shared" si="1"/>
        <v>800</v>
      </c>
      <c r="F35" s="67"/>
      <c r="G35" s="33"/>
      <c r="H35" s="33"/>
    </row>
    <row r="36" spans="1:8" ht="25" x14ac:dyDescent="0.2">
      <c r="A36" s="24"/>
      <c r="B36" s="30" t="s">
        <v>47</v>
      </c>
      <c r="C36" s="37">
        <v>1</v>
      </c>
      <c r="D36" s="38">
        <v>1</v>
      </c>
      <c r="E36" s="38">
        <f t="shared" si="1"/>
        <v>0</v>
      </c>
      <c r="F36" s="67"/>
      <c r="G36" s="33"/>
      <c r="H36" s="33"/>
    </row>
    <row r="37" spans="1:8" ht="25" x14ac:dyDescent="0.2">
      <c r="A37" s="29"/>
      <c r="B37" s="30" t="s">
        <v>48</v>
      </c>
      <c r="C37" s="37">
        <v>0</v>
      </c>
      <c r="D37" s="38">
        <v>7</v>
      </c>
      <c r="E37" s="38">
        <f t="shared" si="1"/>
        <v>-7</v>
      </c>
      <c r="F37" s="67"/>
      <c r="G37" s="33"/>
      <c r="H37" s="33"/>
    </row>
    <row r="38" spans="1:8" ht="25" x14ac:dyDescent="0.2">
      <c r="A38" s="34">
        <v>9</v>
      </c>
      <c r="B38" s="25" t="s">
        <v>49</v>
      </c>
      <c r="C38" s="10">
        <v>220000</v>
      </c>
      <c r="D38" s="35">
        <f>D39</f>
        <v>447996</v>
      </c>
      <c r="E38" s="35">
        <f t="shared" si="1"/>
        <v>-227996</v>
      </c>
      <c r="F38" s="68">
        <f t="shared" si="0"/>
        <v>203.63454545454545</v>
      </c>
      <c r="G38" s="28"/>
      <c r="H38" s="28"/>
    </row>
    <row r="39" spans="1:8" ht="25" x14ac:dyDescent="0.2">
      <c r="A39" s="29"/>
      <c r="B39" s="15" t="s">
        <v>50</v>
      </c>
      <c r="C39" s="16">
        <v>220000</v>
      </c>
      <c r="D39" s="69">
        <v>447996</v>
      </c>
      <c r="E39" s="69">
        <f t="shared" si="1"/>
        <v>-227996</v>
      </c>
      <c r="F39" s="70">
        <f t="shared" si="0"/>
        <v>203.63454545454545</v>
      </c>
      <c r="G39" s="19" t="s">
        <v>12</v>
      </c>
      <c r="H39" s="19"/>
    </row>
    <row r="40" spans="1:8" ht="75" x14ac:dyDescent="0.2">
      <c r="A40" s="34">
        <v>10</v>
      </c>
      <c r="B40" s="25" t="s">
        <v>51</v>
      </c>
      <c r="C40" s="71">
        <v>80</v>
      </c>
      <c r="D40" s="72">
        <v>88.78</v>
      </c>
      <c r="E40" s="72">
        <f t="shared" si="1"/>
        <v>-8.7800000000000011</v>
      </c>
      <c r="F40" s="65">
        <f t="shared" si="0"/>
        <v>110.97499999999999</v>
      </c>
      <c r="G40" s="28"/>
      <c r="H40" s="28"/>
    </row>
    <row r="41" spans="1:8" ht="25" x14ac:dyDescent="0.2">
      <c r="A41" s="24"/>
      <c r="B41" s="30" t="s">
        <v>52</v>
      </c>
      <c r="C41" s="16">
        <v>233070</v>
      </c>
      <c r="D41" s="73">
        <f>SUM(D42:D46)</f>
        <v>456153</v>
      </c>
      <c r="E41" s="73">
        <f>SUM(E42:E46)</f>
        <v>-223083</v>
      </c>
      <c r="F41" s="74">
        <f t="shared" si="0"/>
        <v>195.71502123825459</v>
      </c>
      <c r="G41" s="33"/>
      <c r="H41" s="33"/>
    </row>
    <row r="42" spans="1:8" ht="25" x14ac:dyDescent="0.2">
      <c r="A42" s="14"/>
      <c r="B42" s="15" t="s">
        <v>11</v>
      </c>
      <c r="C42" s="16">
        <v>220000</v>
      </c>
      <c r="D42" s="69">
        <v>447996</v>
      </c>
      <c r="E42" s="69">
        <f t="shared" si="1"/>
        <v>-227996</v>
      </c>
      <c r="F42" s="74">
        <f t="shared" si="0"/>
        <v>203.63454545454545</v>
      </c>
      <c r="G42" s="19" t="s">
        <v>12</v>
      </c>
      <c r="H42" s="19"/>
    </row>
    <row r="43" spans="1:8" ht="25" x14ac:dyDescent="0.2">
      <c r="A43" s="14"/>
      <c r="B43" s="15" t="s">
        <v>13</v>
      </c>
      <c r="C43" s="16">
        <v>5000</v>
      </c>
      <c r="D43" s="69">
        <f t="shared" ref="D43:D46" si="2">D6</f>
        <v>8157</v>
      </c>
      <c r="E43" s="69">
        <f t="shared" si="1"/>
        <v>-3157</v>
      </c>
      <c r="F43" s="74">
        <f t="shared" si="0"/>
        <v>163.13999999999999</v>
      </c>
      <c r="G43" s="19" t="s">
        <v>12</v>
      </c>
      <c r="H43" s="19"/>
    </row>
    <row r="44" spans="1:8" ht="50" x14ac:dyDescent="0.2">
      <c r="A44" s="14"/>
      <c r="B44" s="15" t="s">
        <v>14</v>
      </c>
      <c r="C44" s="16">
        <v>70</v>
      </c>
      <c r="D44" s="69">
        <f t="shared" si="2"/>
        <v>0</v>
      </c>
      <c r="E44" s="69">
        <f t="shared" si="1"/>
        <v>70</v>
      </c>
      <c r="F44" s="74">
        <f t="shared" si="0"/>
        <v>0</v>
      </c>
      <c r="G44" s="19" t="s">
        <v>12</v>
      </c>
      <c r="H44" s="19"/>
    </row>
    <row r="45" spans="1:8" ht="25" x14ac:dyDescent="0.2">
      <c r="A45" s="14"/>
      <c r="B45" s="15" t="s">
        <v>15</v>
      </c>
      <c r="C45" s="16">
        <v>5000</v>
      </c>
      <c r="D45" s="69">
        <f t="shared" si="2"/>
        <v>0</v>
      </c>
      <c r="E45" s="69">
        <f t="shared" si="1"/>
        <v>5000</v>
      </c>
      <c r="F45" s="74">
        <f t="shared" si="0"/>
        <v>0</v>
      </c>
      <c r="G45" s="19" t="s">
        <v>12</v>
      </c>
      <c r="H45" s="19"/>
    </row>
    <row r="46" spans="1:8" ht="50" x14ac:dyDescent="0.2">
      <c r="A46" s="75"/>
      <c r="B46" s="15" t="s">
        <v>16</v>
      </c>
      <c r="C46" s="16">
        <v>3000</v>
      </c>
      <c r="D46" s="69">
        <f t="shared" si="2"/>
        <v>0</v>
      </c>
      <c r="E46" s="69">
        <f t="shared" si="1"/>
        <v>3000</v>
      </c>
      <c r="F46" s="74">
        <f t="shared" si="0"/>
        <v>0</v>
      </c>
      <c r="G46" s="19" t="s">
        <v>12</v>
      </c>
      <c r="H46" s="19"/>
    </row>
  </sheetData>
  <mergeCells count="2">
    <mergeCell ref="A1:H1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กมล บุญสิริฉาย</dc:creator>
  <cp:lastModifiedBy>กมล บุญสิริฉาย</cp:lastModifiedBy>
  <dcterms:created xsi:type="dcterms:W3CDTF">2023-09-04T10:44:52Z</dcterms:created>
  <dcterms:modified xsi:type="dcterms:W3CDTF">2023-09-04T10:45:45Z</dcterms:modified>
</cp:coreProperties>
</file>