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ol/Desktop/"/>
    </mc:Choice>
  </mc:AlternateContent>
  <xr:revisionPtr revIDLastSave="0" documentId="8_{8C906743-8BC3-954D-AAC5-2C4B47983EC2}" xr6:coauthVersionLast="47" xr6:coauthVersionMax="47" xr10:uidLastSave="{00000000-0000-0000-0000-000000000000}"/>
  <bookViews>
    <workbookView xWindow="780" yWindow="1000" windowWidth="27640" windowHeight="15460" xr2:uid="{5B5F3E4C-2452-2346-8623-2400D56FC7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1" i="1" s="1"/>
  <c r="C42" i="1" s="1"/>
  <c r="G42" i="1"/>
  <c r="F42" i="1"/>
  <c r="G41" i="1"/>
  <c r="F41" i="1"/>
  <c r="E41" i="1"/>
  <c r="E42" i="1" s="1"/>
  <c r="D41" i="1"/>
  <c r="D42" i="1" s="1"/>
  <c r="C40" i="1"/>
  <c r="C39" i="1"/>
  <c r="C38" i="1"/>
  <c r="C37" i="1"/>
  <c r="C36" i="1"/>
  <c r="C35" i="1"/>
  <c r="C34" i="1"/>
  <c r="C33" i="1"/>
  <c r="C32" i="1"/>
  <c r="C31" i="1"/>
  <c r="G30" i="1"/>
  <c r="F30" i="1"/>
  <c r="E30" i="1"/>
  <c r="D30" i="1"/>
  <c r="C30" i="1" s="1"/>
  <c r="C29" i="1"/>
  <c r="C28" i="1"/>
  <c r="C27" i="1"/>
  <c r="C26" i="1"/>
  <c r="C25" i="1"/>
  <c r="C24" i="1"/>
  <c r="C23" i="1"/>
  <c r="C22" i="1"/>
  <c r="C21" i="1"/>
  <c r="G20" i="1"/>
  <c r="F20" i="1"/>
  <c r="E20" i="1"/>
  <c r="C20" i="1" s="1"/>
  <c r="D20" i="1"/>
  <c r="C19" i="1"/>
  <c r="C18" i="1"/>
  <c r="C17" i="1"/>
  <c r="C15" i="1"/>
  <c r="C14" i="1"/>
  <c r="C13" i="1"/>
  <c r="C12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<sst xmlns="http://schemas.openxmlformats.org/spreadsheetml/2006/main" count="74" uniqueCount="54">
  <si>
    <t>ข้อมูลแผนการดำเนินงานตามตัวชี้วัดของสำนักงานเลขาธิการคุรุสภา ประจำปีงบประมาณ พ.ศ. 2566
เสนอสำนักงบประมาณ</t>
  </si>
  <si>
    <t>ที่</t>
  </si>
  <si>
    <t>ตัวชี้วัด</t>
  </si>
  <si>
    <t>แผนปี 2566</t>
  </si>
  <si>
    <t>ไตรมาส 1</t>
  </si>
  <si>
    <t>ไตรมาส 2</t>
  </si>
  <si>
    <t>ไตรมาส 3</t>
  </si>
  <si>
    <t>ไตรมาส 4</t>
  </si>
  <si>
    <t>ส่วนงาน</t>
  </si>
  <si>
    <t>ผลสัมฤทธิ์ : ผู้ประกอบวิชาชีพครูและบุคลากรทางการศึกษามีจิตวิญญาณความเป็นครู มีความรู้ความสามารถตามมาตรฐาน
และจรรยาบรรณของวิชาชีพ</t>
  </si>
  <si>
    <t>จำนวนครูและบุคลากรทางการศึกษาทุกระดับและประเภทการศึกษาได้รับการส่งเสริมพัฒนาให้มีสมรรถนะตามมาตรฐานวิชาชีพ หรือสมรรถนะของครูยุคใหม่ (คน)</t>
  </si>
  <si>
    <t>1) งานวันครู</t>
  </si>
  <si>
    <t>สพส.</t>
  </si>
  <si>
    <t>2) งานส่งเสริมพัฒนาจรรยาบรรณวิชาชีพทางการศึกษา</t>
  </si>
  <si>
    <t>3) โครงการพัฒนาผู้ประกอบวิชาชีพครูตามพระราชดำริสมเด็จพระกนิษฐาธิราชเจ้า            กรมสมเด็จพระเทพ รัตนราชสุดาฯ สยามบรมราชกุมารี</t>
  </si>
  <si>
    <t>4) งานส่งเสริมการพัฒนาผลงานวิจัยและนวัตกรรมทางการศึกษา</t>
  </si>
  <si>
    <t>5) งานระบบบริหารจัดการองค์ความรู้              เพื่อความลุ่มลึกทางวิชาชีพของผู้ประกอบวิชาชีพทางการศึกษา</t>
  </si>
  <si>
    <t>6) โครงการพัฒนาสถาบันคุรุพัฒนาเป็นราชวิทยาลัยวิชาชีพชั้นสูงสำหรับครูและบุคลากรทางการศึกษา ราชวิทยาลัยครูแห่งแผ่นดิน</t>
  </si>
  <si>
    <t>สคพ.</t>
  </si>
  <si>
    <t>แผนงานยุทธศาสตร์เพื่อสนับสนุนด้านการพัฒนาและเสริมสร้างศักยภาพทรัพยากรมนุษย์</t>
  </si>
  <si>
    <t>จำนวนสื่อการเรียนรู้ในรู้แบบบอร์ดเกมส์ (Board Game) (ชุด)</t>
  </si>
  <si>
    <t>โครงการนวัตกรรมการพัฒนาจรรยาบรรณวิชาชีพครูผ่านการเรียนรู้ ด้วยบอร์ดเกม
(Board Game)</t>
  </si>
  <si>
    <t>จำนวนองค์ความรู้ของวิชาชีพ (สมรรถนะ)</t>
  </si>
  <si>
    <t>โครงการพัฒนาสถาบันคุรุพัฒนาเป็น
ราชวิทยาลัยวิชาชีพชั้นสูงสำหรับครูและบุคลากรทางการศึกษา “ราชวิทยาลัยครูแห่งแผ่นดิน”</t>
  </si>
  <si>
    <t>แผนงานพื้นฐานด้านการพัฒนาและเสริมสร้างศักยภาพทรัพยากรมนุษย์ </t>
  </si>
  <si>
    <t>จำนวนหลักสูตรปริญญาและประกาศนียบัตรทางการศึกษาภายในประเทศได้รับการประเมินมาตรฐานหลักสูตรและมาตรฐาน
การผลิตจากคุรุสภา (หลักสูตร)</t>
  </si>
  <si>
    <t>งานรับรองปริญญาและประกาศนียบัตรตามมาตรฐานวิชาชีพ</t>
  </si>
  <si>
    <t>สมช.</t>
  </si>
  <si>
    <t>จำนวนผู้ได้รับบริการด้านงานทะเบียนและใบอนุญาตประกอบวิชาชีพทางการศึกษา (คน)</t>
  </si>
  <si>
    <t>งานใบอนุญาตประกอบวิชาชีพทางการศึกษา</t>
  </si>
  <si>
    <t>สทบ.</t>
  </si>
  <si>
    <t xml:space="preserve">  - ออกและต่อใบอนุญาตประกอบวิชาชีพทางการศึกษา</t>
  </si>
  <si>
    <t xml:space="preserve">  - หลักฐานที่คุรุสภาออกให้เพื่อปฏิบัติหน้าที่สอน</t>
  </si>
  <si>
    <t xml:space="preserve">   - ให้บริการด้านงานใบอนุญาตประกอบวิชาชีพฯ</t>
  </si>
  <si>
    <t>จำนวนคดีการประพฤติผิดจรรยาบรรณของวิชาชีพที่ได้รับการสืบสวน/สอบสวน ข้อเท็จจริงการประพฤติผิดจรรยาบรรณของวิชาชีพ (เรื่อง)</t>
  </si>
  <si>
    <t>งานสืบสวนและสอบสวนการประพฤติผิดจรรยาบรรณวิชาชีพ</t>
  </si>
  <si>
    <t>สจก.</t>
  </si>
  <si>
    <t>จำนวนผู้ประกอบวิชาชีพทางการศึกษาที่เข้าร่วมกิจกรรมพัฒนาตามมาตรฐานและจรรยาบรรณของวิชาชีพ (คน)</t>
  </si>
  <si>
    <t>งานส่งเสริมพัฒนาจรรยาบรรณวิชาชีพทางการศึกษา</t>
  </si>
  <si>
    <t>จำนวนผู้ประกอบวิชาชีพทางการศึกษาที่ได้รับการยกย่องเชิดชูเกียรติ (คน)</t>
  </si>
  <si>
    <t>1) งานประกาศเกียรติคุณครูอาวุโส</t>
  </si>
  <si>
    <t>2) งานยกย่องเชิดชูเกียรติผู้ประกอบวิชาชีพทางการศึกษา</t>
  </si>
  <si>
    <t xml:space="preserve">   - รางวัลคุรุสภา
</t>
  </si>
  <si>
    <t xml:space="preserve">   - รางวัลครูภาษาไทยดีเด่น</t>
  </si>
  <si>
    <t xml:space="preserve">   - รางวัลครูภาษาฝรั่งเศสดีเด่น</t>
  </si>
  <si>
    <t xml:space="preserve">   - รางวัลครูผู้สอนตามกลุ่มสาระดีเด่น</t>
  </si>
  <si>
    <t xml:space="preserve">   - รางวัลคุรุสดุดี</t>
  </si>
  <si>
    <t xml:space="preserve">   - ครูรางวัลสมเด็จเจ้าฟ้ามหาจักรี ในส่วนของสำนักงานเลขาธิการคุรุสภา</t>
  </si>
  <si>
    <t xml:space="preserve">   - รางวัลครูถิรคุณ</t>
  </si>
  <si>
    <t>จำนวนผู้เข้าร่วมกิจกรรมงานวันครู (คน)</t>
  </si>
  <si>
    <t>งานวันครู</t>
  </si>
  <si>
    <t>ร้อยละของครูและบุคลากรทางการศึกษาทุกระดับและประเภทการศึกษาจากกลุ่มเป้าหมายในแต่ละปีงบประมาณได้รับการส่งเสริมและพัฒนาตามมาตรฐานวิชาชีพ</t>
  </si>
  <si>
    <t>รวมจำนวน</t>
  </si>
  <si>
    <t>ร้อยละ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</si>
</sst>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rgb="FF000000"/>
      <name val="TH SarabunPSK"/>
      <family val="2"/>
    </font>
    <font>
      <b/>
      <sz val="16"/>
      <color rgb="FF000000"/>
      <name val="TH SarabunIT๙"/>
      <family val="2"/>
    </font>
    <font>
      <sz val="16"/>
      <name val="TH SarabunIT๙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8">
    <xf numFmtId="0" fontId="0" fillId="0" borderId="0" xfId="0"/>
    <xf numFmtId="0" fontId="3" fillId="0" borderId="1" xfId="2" applyFont="1" applyBorder="1" applyAlignment="1">
      <alignment horizont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0" fontId="3" fillId="0" borderId="4" xfId="2" applyFont="1" applyBorder="1" applyAlignment="1">
      <alignment horizontal="left" vertical="top" wrapText="1"/>
    </xf>
    <xf numFmtId="0" fontId="3" fillId="0" borderId="5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  <xf numFmtId="0" fontId="4" fillId="0" borderId="3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left" vertical="top" wrapText="1"/>
    </xf>
    <xf numFmtId="3" fontId="4" fillId="0" borderId="7" xfId="2" applyNumberFormat="1" applyFont="1" applyBorder="1" applyAlignment="1">
      <alignment horizontal="center" vertical="top" wrapText="1"/>
    </xf>
    <xf numFmtId="164" fontId="4" fillId="0" borderId="2" xfId="1" applyNumberFormat="1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4" fillId="0" borderId="8" xfId="2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center" wrapText="1"/>
    </xf>
    <xf numFmtId="3" fontId="4" fillId="2" borderId="6" xfId="2" applyNumberFormat="1" applyFont="1" applyFill="1" applyBorder="1" applyAlignment="1">
      <alignment horizontal="center" vertical="top" wrapText="1"/>
    </xf>
    <xf numFmtId="164" fontId="4" fillId="2" borderId="2" xfId="1" applyNumberFormat="1" applyFont="1" applyFill="1" applyBorder="1" applyAlignment="1">
      <alignment horizontal="center" vertical="top" wrapText="1"/>
    </xf>
    <xf numFmtId="0" fontId="4" fillId="2" borderId="2" xfId="2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4" fillId="0" borderId="6" xfId="2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4" fillId="2" borderId="7" xfId="2" applyFont="1" applyFill="1" applyBorder="1" applyAlignment="1">
      <alignment horizontal="center" vertical="top" wrapText="1"/>
    </xf>
    <xf numFmtId="0" fontId="4" fillId="2" borderId="3" xfId="2" applyFont="1" applyFill="1" applyBorder="1" applyAlignment="1">
      <alignment horizontal="center" vertical="top" wrapText="1"/>
    </xf>
    <xf numFmtId="0" fontId="4" fillId="2" borderId="2" xfId="2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3" fontId="4" fillId="0" borderId="3" xfId="2" applyNumberFormat="1" applyFont="1" applyBorder="1" applyAlignment="1">
      <alignment horizontal="right" vertical="top" wrapText="1"/>
    </xf>
    <xf numFmtId="3" fontId="4" fillId="0" borderId="3" xfId="2" applyNumberFormat="1" applyFont="1" applyBorder="1" applyAlignment="1">
      <alignment horizontal="center" vertical="top" wrapText="1"/>
    </xf>
    <xf numFmtId="3" fontId="4" fillId="2" borderId="7" xfId="2" applyNumberFormat="1" applyFont="1" applyFill="1" applyBorder="1" applyAlignment="1">
      <alignment horizontal="center" vertical="top" wrapText="1"/>
    </xf>
    <xf numFmtId="3" fontId="4" fillId="2" borderId="3" xfId="2" applyNumberFormat="1" applyFont="1" applyFill="1" applyBorder="1" applyAlignment="1">
      <alignment horizontal="right" vertical="top" wrapText="1"/>
    </xf>
    <xf numFmtId="3" fontId="4" fillId="2" borderId="3" xfId="2" applyNumberFormat="1" applyFont="1" applyFill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7" fillId="2" borderId="2" xfId="0" applyFont="1" applyFill="1" applyBorder="1" applyAlignment="1">
      <alignment vertical="top" wrapText="1"/>
    </xf>
    <xf numFmtId="0" fontId="4" fillId="2" borderId="6" xfId="2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vertical="top" wrapText="1"/>
    </xf>
    <xf numFmtId="0" fontId="4" fillId="2" borderId="3" xfId="2" applyFont="1" applyFill="1" applyBorder="1" applyAlignment="1">
      <alignment horizontal="center" vertical="top"/>
    </xf>
    <xf numFmtId="0" fontId="5" fillId="2" borderId="8" xfId="0" applyFont="1" applyFill="1" applyBorder="1" applyAlignment="1">
      <alignment vertical="top" wrapText="1"/>
    </xf>
    <xf numFmtId="3" fontId="4" fillId="2" borderId="10" xfId="2" applyNumberFormat="1" applyFont="1" applyFill="1" applyBorder="1" applyAlignment="1">
      <alignment horizontal="center" vertical="top" wrapText="1"/>
    </xf>
    <xf numFmtId="3" fontId="4" fillId="2" borderId="8" xfId="2" applyNumberFormat="1" applyFont="1" applyFill="1" applyBorder="1" applyAlignment="1">
      <alignment horizontal="right" vertical="top" wrapText="1"/>
    </xf>
    <xf numFmtId="0" fontId="4" fillId="2" borderId="8" xfId="2" applyFont="1" applyFill="1" applyBorder="1" applyAlignment="1">
      <alignment horizontal="center" vertical="top"/>
    </xf>
    <xf numFmtId="0" fontId="5" fillId="2" borderId="9" xfId="0" applyFont="1" applyFill="1" applyBorder="1" applyAlignment="1">
      <alignment vertical="top" wrapText="1"/>
    </xf>
    <xf numFmtId="3" fontId="4" fillId="2" borderId="11" xfId="2" applyNumberFormat="1" applyFont="1" applyFill="1" applyBorder="1" applyAlignment="1">
      <alignment horizontal="center" vertical="top" wrapText="1"/>
    </xf>
    <xf numFmtId="3" fontId="4" fillId="2" borderId="9" xfId="2" applyNumberFormat="1" applyFont="1" applyFill="1" applyBorder="1" applyAlignment="1">
      <alignment horizontal="right" vertical="top" wrapText="1"/>
    </xf>
    <xf numFmtId="0" fontId="4" fillId="2" borderId="9" xfId="2" applyFont="1" applyFill="1" applyBorder="1" applyAlignment="1">
      <alignment horizontal="center" vertical="top"/>
    </xf>
    <xf numFmtId="0" fontId="5" fillId="0" borderId="3" xfId="0" applyFont="1" applyBorder="1" applyAlignment="1">
      <alignment vertical="top" wrapText="1"/>
    </xf>
    <xf numFmtId="3" fontId="4" fillId="0" borderId="8" xfId="2" applyNumberFormat="1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top"/>
    </xf>
    <xf numFmtId="3" fontId="4" fillId="2" borderId="2" xfId="2" applyNumberFormat="1" applyFont="1" applyFill="1" applyBorder="1" applyAlignment="1">
      <alignment horizontal="center" vertical="top" wrapText="1"/>
    </xf>
    <xf numFmtId="3" fontId="4" fillId="0" borderId="2" xfId="2" applyNumberFormat="1" applyFont="1" applyBorder="1" applyAlignment="1">
      <alignment horizontal="center" vertical="top" wrapText="1"/>
    </xf>
    <xf numFmtId="4" fontId="4" fillId="2" borderId="6" xfId="2" applyNumberFormat="1" applyFont="1" applyFill="1" applyBorder="1" applyAlignment="1">
      <alignment horizontal="center" vertical="top" wrapText="1"/>
    </xf>
    <xf numFmtId="0" fontId="4" fillId="0" borderId="9" xfId="2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3" xfId="2" xr:uid="{6374E801-B3EF-114D-B359-8D0D44CE1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18F6-8C33-DC4D-96D8-AFFB11B559CE}">
  <dimension ref="A1:H47"/>
  <sheetViews>
    <sheetView tabSelected="1" workbookViewId="0">
      <selection activeCell="K6" sqref="K6"/>
    </sheetView>
  </sheetViews>
  <sheetFormatPr baseColWidth="10" defaultRowHeight="16" x14ac:dyDescent="0.2"/>
  <cols>
    <col min="2" max="2" width="34.6640625" customWidth="1"/>
  </cols>
  <sheetData>
    <row r="1" spans="1:8" ht="24" x14ac:dyDescent="0.4">
      <c r="A1" s="1" t="s">
        <v>0</v>
      </c>
      <c r="B1" s="1"/>
      <c r="C1" s="1"/>
      <c r="D1" s="1"/>
      <c r="E1" s="1"/>
      <c r="F1" s="1"/>
      <c r="G1" s="1"/>
      <c r="H1" s="1"/>
    </row>
    <row r="2" spans="1:8" ht="25" x14ac:dyDescent="0.2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" t="s">
        <v>8</v>
      </c>
    </row>
    <row r="3" spans="1:8" ht="24" x14ac:dyDescent="0.2">
      <c r="A3" s="2"/>
      <c r="B3" s="5" t="s">
        <v>9</v>
      </c>
      <c r="C3" s="6"/>
      <c r="D3" s="6"/>
      <c r="E3" s="6"/>
      <c r="F3" s="6"/>
      <c r="G3" s="6"/>
      <c r="H3" s="7"/>
    </row>
    <row r="4" spans="1:8" ht="100" x14ac:dyDescent="0.2">
      <c r="A4" s="8">
        <v>1</v>
      </c>
      <c r="B4" s="9" t="s">
        <v>10</v>
      </c>
      <c r="C4" s="10">
        <f t="shared" ref="C4" si="0">SUM(D4:G4)</f>
        <v>215000</v>
      </c>
      <c r="D4" s="11"/>
      <c r="E4" s="11"/>
      <c r="F4" s="11"/>
      <c r="G4" s="11">
        <v>215000</v>
      </c>
      <c r="H4" s="12"/>
    </row>
    <row r="5" spans="1:8" ht="25" x14ac:dyDescent="0.2">
      <c r="A5" s="13"/>
      <c r="B5" s="14" t="s">
        <v>11</v>
      </c>
      <c r="C5" s="15">
        <f>SUM(D5:G5)</f>
        <v>220000</v>
      </c>
      <c r="D5" s="16"/>
      <c r="E5" s="16">
        <v>220000</v>
      </c>
      <c r="F5" s="16"/>
      <c r="G5" s="16"/>
      <c r="H5" s="17" t="s">
        <v>12</v>
      </c>
    </row>
    <row r="6" spans="1:8" ht="50" x14ac:dyDescent="0.2">
      <c r="A6" s="13"/>
      <c r="B6" s="14" t="s">
        <v>13</v>
      </c>
      <c r="C6" s="15">
        <f t="shared" ref="C6:C10" si="1">SUM(D6:G6)</f>
        <v>5000</v>
      </c>
      <c r="D6" s="16"/>
      <c r="E6" s="16"/>
      <c r="F6" s="16"/>
      <c r="G6" s="16">
        <v>5000</v>
      </c>
      <c r="H6" s="17" t="s">
        <v>12</v>
      </c>
    </row>
    <row r="7" spans="1:8" ht="100" x14ac:dyDescent="0.2">
      <c r="A7" s="13"/>
      <c r="B7" s="14" t="s">
        <v>14</v>
      </c>
      <c r="C7" s="15">
        <f t="shared" si="1"/>
        <v>70</v>
      </c>
      <c r="D7" s="16"/>
      <c r="E7" s="16"/>
      <c r="F7" s="16"/>
      <c r="G7" s="16">
        <v>70</v>
      </c>
      <c r="H7" s="17" t="s">
        <v>12</v>
      </c>
    </row>
    <row r="8" spans="1:8" ht="50" x14ac:dyDescent="0.2">
      <c r="A8" s="13"/>
      <c r="B8" s="14" t="s">
        <v>15</v>
      </c>
      <c r="C8" s="15">
        <f t="shared" si="1"/>
        <v>5000</v>
      </c>
      <c r="D8" s="16"/>
      <c r="E8" s="16"/>
      <c r="F8" s="16"/>
      <c r="G8" s="16">
        <v>5000</v>
      </c>
      <c r="H8" s="17" t="s">
        <v>12</v>
      </c>
    </row>
    <row r="9" spans="1:8" ht="75" x14ac:dyDescent="0.2">
      <c r="A9" s="13"/>
      <c r="B9" s="14" t="s">
        <v>16</v>
      </c>
      <c r="C9" s="15">
        <f t="shared" si="1"/>
        <v>3000</v>
      </c>
      <c r="D9" s="16"/>
      <c r="E9" s="16"/>
      <c r="F9" s="16">
        <v>3000</v>
      </c>
      <c r="G9" s="16"/>
      <c r="H9" s="17" t="s">
        <v>12</v>
      </c>
    </row>
    <row r="10" spans="1:8" ht="75" x14ac:dyDescent="0.2">
      <c r="A10" s="13"/>
      <c r="B10" s="14" t="s">
        <v>17</v>
      </c>
      <c r="C10" s="15">
        <f t="shared" si="1"/>
        <v>2000</v>
      </c>
      <c r="D10" s="16"/>
      <c r="E10" s="16"/>
      <c r="F10" s="16"/>
      <c r="G10" s="16">
        <v>2000</v>
      </c>
      <c r="H10" s="17" t="s">
        <v>18</v>
      </c>
    </row>
    <row r="11" spans="1:8" ht="24" x14ac:dyDescent="0.2">
      <c r="A11" s="18"/>
      <c r="B11" s="19" t="s">
        <v>19</v>
      </c>
      <c r="C11" s="20"/>
      <c r="D11" s="20"/>
      <c r="E11" s="20"/>
      <c r="F11" s="20"/>
      <c r="G11" s="20"/>
      <c r="H11" s="21"/>
    </row>
    <row r="12" spans="1:8" ht="50" x14ac:dyDescent="0.2">
      <c r="A12" s="22">
        <v>2</v>
      </c>
      <c r="B12" s="23" t="s">
        <v>20</v>
      </c>
      <c r="C12" s="24">
        <f>SUM(D12:G12)</f>
        <v>1</v>
      </c>
      <c r="D12" s="12"/>
      <c r="E12" s="12"/>
      <c r="F12" s="12"/>
      <c r="G12" s="12">
        <v>1</v>
      </c>
      <c r="H12" s="25"/>
    </row>
    <row r="13" spans="1:8" ht="75" x14ac:dyDescent="0.2">
      <c r="A13" s="26"/>
      <c r="B13" s="27" t="s">
        <v>21</v>
      </c>
      <c r="C13" s="28">
        <f>SUM(D13:G13)</f>
        <v>1</v>
      </c>
      <c r="D13" s="29"/>
      <c r="E13" s="29"/>
      <c r="F13" s="29"/>
      <c r="G13" s="29">
        <v>1</v>
      </c>
      <c r="H13" s="30" t="s">
        <v>12</v>
      </c>
    </row>
    <row r="14" spans="1:8" ht="25" x14ac:dyDescent="0.2">
      <c r="A14" s="31">
        <v>3</v>
      </c>
      <c r="B14" s="23" t="s">
        <v>22</v>
      </c>
      <c r="C14" s="10">
        <f t="shared" ref="C14:C15" si="2">SUM(D14:G14)</f>
        <v>5</v>
      </c>
      <c r="D14" s="32"/>
      <c r="E14" s="32"/>
      <c r="F14" s="32"/>
      <c r="G14" s="33">
        <v>5</v>
      </c>
      <c r="H14" s="25"/>
    </row>
    <row r="15" spans="1:8" ht="100" x14ac:dyDescent="0.2">
      <c r="A15" s="26"/>
      <c r="B15" s="27" t="s">
        <v>23</v>
      </c>
      <c r="C15" s="34">
        <f t="shared" si="2"/>
        <v>5</v>
      </c>
      <c r="D15" s="35"/>
      <c r="E15" s="35"/>
      <c r="F15" s="35"/>
      <c r="G15" s="36">
        <v>5</v>
      </c>
      <c r="H15" s="30" t="s">
        <v>18</v>
      </c>
    </row>
    <row r="16" spans="1:8" ht="24" x14ac:dyDescent="0.2">
      <c r="A16" s="37"/>
      <c r="B16" s="38" t="s">
        <v>24</v>
      </c>
      <c r="C16" s="20"/>
      <c r="D16" s="20"/>
      <c r="E16" s="20"/>
      <c r="F16" s="20"/>
      <c r="G16" s="20"/>
      <c r="H16" s="21"/>
    </row>
    <row r="17" spans="1:8" ht="100" x14ac:dyDescent="0.2">
      <c r="A17" s="31">
        <v>4</v>
      </c>
      <c r="B17" s="23" t="s">
        <v>25</v>
      </c>
      <c r="C17" s="24">
        <f>SUM(D17:G17)</f>
        <v>50</v>
      </c>
      <c r="D17" s="12">
        <v>10</v>
      </c>
      <c r="E17" s="12">
        <v>10</v>
      </c>
      <c r="F17" s="12">
        <v>15</v>
      </c>
      <c r="G17" s="12">
        <v>15</v>
      </c>
      <c r="H17" s="25"/>
    </row>
    <row r="18" spans="1:8" ht="44" x14ac:dyDescent="0.2">
      <c r="A18" s="26"/>
      <c r="B18" s="39" t="s">
        <v>26</v>
      </c>
      <c r="C18" s="40">
        <f>SUM(D18:G18)</f>
        <v>50</v>
      </c>
      <c r="D18" s="17">
        <v>10</v>
      </c>
      <c r="E18" s="17">
        <v>10</v>
      </c>
      <c r="F18" s="17">
        <v>15</v>
      </c>
      <c r="G18" s="17">
        <v>15</v>
      </c>
      <c r="H18" s="30" t="s">
        <v>27</v>
      </c>
    </row>
    <row r="19" spans="1:8" ht="50" x14ac:dyDescent="0.2">
      <c r="A19" s="31">
        <v>5</v>
      </c>
      <c r="B19" s="23" t="s">
        <v>28</v>
      </c>
      <c r="C19" s="10">
        <f t="shared" ref="C19:C38" si="3">SUM(D19:G19)</f>
        <v>182000</v>
      </c>
      <c r="D19" s="32">
        <v>40000</v>
      </c>
      <c r="E19" s="32">
        <v>55000</v>
      </c>
      <c r="F19" s="32">
        <v>55000</v>
      </c>
      <c r="G19" s="32">
        <v>32000</v>
      </c>
      <c r="H19" s="25"/>
    </row>
    <row r="20" spans="1:8" ht="25" x14ac:dyDescent="0.2">
      <c r="A20" s="22"/>
      <c r="B20" s="41" t="s">
        <v>29</v>
      </c>
      <c r="C20" s="34">
        <f t="shared" si="3"/>
        <v>188485</v>
      </c>
      <c r="D20" s="35">
        <f>SUM(D21:D23)</f>
        <v>42200</v>
      </c>
      <c r="E20" s="35">
        <f t="shared" ref="E20:G20" si="4">SUM(E21:E23)</f>
        <v>42200</v>
      </c>
      <c r="F20" s="35">
        <f t="shared" si="4"/>
        <v>58300</v>
      </c>
      <c r="G20" s="35">
        <f t="shared" si="4"/>
        <v>45785</v>
      </c>
      <c r="H20" s="42" t="s">
        <v>30</v>
      </c>
    </row>
    <row r="21" spans="1:8" ht="50" x14ac:dyDescent="0.2">
      <c r="A21" s="22"/>
      <c r="B21" s="43" t="s">
        <v>31</v>
      </c>
      <c r="C21" s="44">
        <f t="shared" si="3"/>
        <v>146485</v>
      </c>
      <c r="D21" s="45">
        <v>31700</v>
      </c>
      <c r="E21" s="45">
        <v>31700</v>
      </c>
      <c r="F21" s="45">
        <v>47800</v>
      </c>
      <c r="G21" s="45">
        <v>35285</v>
      </c>
      <c r="H21" s="46"/>
    </row>
    <row r="22" spans="1:8" ht="50" x14ac:dyDescent="0.2">
      <c r="A22" s="22"/>
      <c r="B22" s="43" t="s">
        <v>32</v>
      </c>
      <c r="C22" s="44">
        <f t="shared" si="3"/>
        <v>30000</v>
      </c>
      <c r="D22" s="45">
        <v>7500</v>
      </c>
      <c r="E22" s="45">
        <v>7500</v>
      </c>
      <c r="F22" s="45">
        <v>7500</v>
      </c>
      <c r="G22" s="45">
        <v>7500</v>
      </c>
      <c r="H22" s="46"/>
    </row>
    <row r="23" spans="1:8" ht="50" x14ac:dyDescent="0.2">
      <c r="A23" s="26"/>
      <c r="B23" s="47" t="s">
        <v>33</v>
      </c>
      <c r="C23" s="48">
        <f t="shared" si="3"/>
        <v>12000</v>
      </c>
      <c r="D23" s="49">
        <v>3000</v>
      </c>
      <c r="E23" s="49">
        <v>3000</v>
      </c>
      <c r="F23" s="49">
        <v>3000</v>
      </c>
      <c r="G23" s="49">
        <v>3000</v>
      </c>
      <c r="H23" s="50"/>
    </row>
    <row r="24" spans="1:8" ht="100" x14ac:dyDescent="0.2">
      <c r="A24" s="31">
        <v>6</v>
      </c>
      <c r="B24" s="23" t="s">
        <v>34</v>
      </c>
      <c r="C24" s="10">
        <f t="shared" si="3"/>
        <v>60</v>
      </c>
      <c r="D24" s="12">
        <v>14</v>
      </c>
      <c r="E24" s="12">
        <v>16</v>
      </c>
      <c r="F24" s="12">
        <v>16</v>
      </c>
      <c r="G24" s="12">
        <v>14</v>
      </c>
      <c r="H24" s="25"/>
    </row>
    <row r="25" spans="1:8" ht="50" x14ac:dyDescent="0.2">
      <c r="A25" s="26"/>
      <c r="B25" s="27" t="s">
        <v>35</v>
      </c>
      <c r="C25" s="34">
        <f t="shared" si="3"/>
        <v>60</v>
      </c>
      <c r="D25" s="17">
        <v>14</v>
      </c>
      <c r="E25" s="17">
        <v>16</v>
      </c>
      <c r="F25" s="17">
        <v>16</v>
      </c>
      <c r="G25" s="17">
        <v>14</v>
      </c>
      <c r="H25" s="30" t="s">
        <v>36</v>
      </c>
    </row>
    <row r="26" spans="1:8" ht="75" x14ac:dyDescent="0.2">
      <c r="A26" s="31">
        <v>7</v>
      </c>
      <c r="B26" s="51" t="s">
        <v>37</v>
      </c>
      <c r="C26" s="10">
        <f t="shared" si="3"/>
        <v>5000</v>
      </c>
      <c r="D26" s="52"/>
      <c r="E26" s="52"/>
      <c r="F26" s="52"/>
      <c r="G26" s="52">
        <v>5000</v>
      </c>
      <c r="H26" s="53"/>
    </row>
    <row r="27" spans="1:8" ht="50" x14ac:dyDescent="0.2">
      <c r="A27" s="26"/>
      <c r="B27" s="27" t="s">
        <v>38</v>
      </c>
      <c r="C27" s="54">
        <f t="shared" si="3"/>
        <v>5000</v>
      </c>
      <c r="D27" s="54"/>
      <c r="E27" s="54"/>
      <c r="F27" s="54"/>
      <c r="G27" s="54">
        <v>5000</v>
      </c>
      <c r="H27" s="30" t="s">
        <v>12</v>
      </c>
    </row>
    <row r="28" spans="1:8" ht="50" x14ac:dyDescent="0.2">
      <c r="A28" s="31">
        <v>8</v>
      </c>
      <c r="B28" s="23" t="s">
        <v>39</v>
      </c>
      <c r="C28" s="10">
        <f t="shared" si="3"/>
        <v>8878</v>
      </c>
      <c r="D28" s="55"/>
      <c r="E28" s="55"/>
      <c r="F28" s="55"/>
      <c r="G28" s="55">
        <v>8878</v>
      </c>
      <c r="H28" s="25"/>
    </row>
    <row r="29" spans="1:8" ht="25" x14ac:dyDescent="0.2">
      <c r="A29" s="22"/>
      <c r="B29" s="27" t="s">
        <v>40</v>
      </c>
      <c r="C29" s="34">
        <f t="shared" si="3"/>
        <v>8000</v>
      </c>
      <c r="D29" s="36"/>
      <c r="E29" s="36"/>
      <c r="F29" s="36"/>
      <c r="G29" s="54">
        <v>8000</v>
      </c>
      <c r="H29" s="30" t="s">
        <v>12</v>
      </c>
    </row>
    <row r="30" spans="1:8" ht="50" x14ac:dyDescent="0.2">
      <c r="A30" s="22"/>
      <c r="B30" s="27" t="s">
        <v>41</v>
      </c>
      <c r="C30" s="34">
        <f t="shared" si="3"/>
        <v>878</v>
      </c>
      <c r="D30" s="36">
        <f>SUM(D31:D37)</f>
        <v>0</v>
      </c>
      <c r="E30" s="36">
        <f t="shared" ref="E30:G30" si="5">SUM(E31:E37)</f>
        <v>0</v>
      </c>
      <c r="F30" s="36">
        <f t="shared" si="5"/>
        <v>0</v>
      </c>
      <c r="G30" s="36">
        <f t="shared" si="5"/>
        <v>878</v>
      </c>
      <c r="H30" s="30" t="s">
        <v>12</v>
      </c>
    </row>
    <row r="31" spans="1:8" ht="100" x14ac:dyDescent="0.2">
      <c r="A31" s="22"/>
      <c r="B31" s="27" t="s">
        <v>42</v>
      </c>
      <c r="C31" s="34">
        <f t="shared" si="3"/>
        <v>27</v>
      </c>
      <c r="D31" s="36"/>
      <c r="E31" s="36"/>
      <c r="F31" s="36"/>
      <c r="G31" s="54">
        <v>27</v>
      </c>
      <c r="H31" s="30"/>
    </row>
    <row r="32" spans="1:8" ht="25" x14ac:dyDescent="0.2">
      <c r="A32" s="22"/>
      <c r="B32" s="27" t="s">
        <v>43</v>
      </c>
      <c r="C32" s="34">
        <f t="shared" si="3"/>
        <v>20</v>
      </c>
      <c r="D32" s="36"/>
      <c r="E32" s="36"/>
      <c r="F32" s="36"/>
      <c r="G32" s="54">
        <v>20</v>
      </c>
      <c r="H32" s="30"/>
    </row>
    <row r="33" spans="1:8" ht="25" x14ac:dyDescent="0.2">
      <c r="A33" s="22"/>
      <c r="B33" s="27" t="s">
        <v>44</v>
      </c>
      <c r="C33" s="34">
        <f t="shared" si="3"/>
        <v>6</v>
      </c>
      <c r="D33" s="36"/>
      <c r="E33" s="36"/>
      <c r="F33" s="36"/>
      <c r="G33" s="54">
        <v>6</v>
      </c>
      <c r="H33" s="30"/>
    </row>
    <row r="34" spans="1:8" ht="25" x14ac:dyDescent="0.2">
      <c r="A34" s="22"/>
      <c r="B34" s="27" t="s">
        <v>45</v>
      </c>
      <c r="C34" s="34">
        <f t="shared" si="3"/>
        <v>24</v>
      </c>
      <c r="D34" s="36"/>
      <c r="E34" s="36"/>
      <c r="F34" s="36"/>
      <c r="G34" s="54">
        <v>24</v>
      </c>
      <c r="H34" s="30"/>
    </row>
    <row r="35" spans="1:8" ht="25" x14ac:dyDescent="0.2">
      <c r="A35" s="22"/>
      <c r="B35" s="27" t="s">
        <v>46</v>
      </c>
      <c r="C35" s="34">
        <f t="shared" si="3"/>
        <v>800</v>
      </c>
      <c r="D35" s="36"/>
      <c r="E35" s="36"/>
      <c r="F35" s="36"/>
      <c r="G35" s="54">
        <v>800</v>
      </c>
      <c r="H35" s="30"/>
    </row>
    <row r="36" spans="1:8" ht="50" x14ac:dyDescent="0.2">
      <c r="A36" s="22"/>
      <c r="B36" s="27" t="s">
        <v>47</v>
      </c>
      <c r="C36" s="34">
        <f t="shared" si="3"/>
        <v>1</v>
      </c>
      <c r="D36" s="36"/>
      <c r="E36" s="36"/>
      <c r="F36" s="36"/>
      <c r="G36" s="54">
        <v>1</v>
      </c>
      <c r="H36" s="30"/>
    </row>
    <row r="37" spans="1:8" ht="25" x14ac:dyDescent="0.2">
      <c r="A37" s="26"/>
      <c r="B37" s="23" t="s">
        <v>48</v>
      </c>
      <c r="C37" s="10">
        <f t="shared" si="3"/>
        <v>0</v>
      </c>
      <c r="D37" s="33"/>
      <c r="E37" s="33"/>
      <c r="F37" s="33"/>
      <c r="G37" s="55"/>
      <c r="H37" s="25"/>
    </row>
    <row r="38" spans="1:8" ht="25" x14ac:dyDescent="0.2">
      <c r="A38" s="31">
        <v>9</v>
      </c>
      <c r="B38" s="23" t="s">
        <v>49</v>
      </c>
      <c r="C38" s="10">
        <f t="shared" si="3"/>
        <v>220000</v>
      </c>
      <c r="D38" s="33"/>
      <c r="E38" s="33">
        <v>220000</v>
      </c>
      <c r="F38" s="32"/>
      <c r="G38" s="55"/>
      <c r="H38" s="25"/>
    </row>
    <row r="39" spans="1:8" ht="25" x14ac:dyDescent="0.2">
      <c r="A39" s="26"/>
      <c r="B39" s="14" t="s">
        <v>50</v>
      </c>
      <c r="C39" s="15">
        <f>SUM(D39:G39)</f>
        <v>220000</v>
      </c>
      <c r="D39" s="16"/>
      <c r="E39" s="16">
        <v>220000</v>
      </c>
      <c r="F39" s="16"/>
      <c r="G39" s="16"/>
      <c r="H39" s="17" t="s">
        <v>12</v>
      </c>
    </row>
    <row r="40" spans="1:8" ht="100" x14ac:dyDescent="0.2">
      <c r="A40" s="31">
        <v>10</v>
      </c>
      <c r="B40" s="23" t="s">
        <v>51</v>
      </c>
      <c r="C40" s="55">
        <f>AVERAGE(D40:G40)</f>
        <v>80</v>
      </c>
      <c r="D40" s="55"/>
      <c r="E40" s="55"/>
      <c r="F40" s="55"/>
      <c r="G40" s="55">
        <v>80</v>
      </c>
      <c r="H40" s="25"/>
    </row>
    <row r="41" spans="1:8" ht="25" x14ac:dyDescent="0.2">
      <c r="A41" s="22"/>
      <c r="B41" s="27" t="s">
        <v>52</v>
      </c>
      <c r="C41" s="15">
        <f>SUM(C43:C47)</f>
        <v>233070</v>
      </c>
      <c r="D41" s="15">
        <f t="shared" ref="D41:G41" si="6">SUM(D43:D47)</f>
        <v>0</v>
      </c>
      <c r="E41" s="15">
        <f t="shared" si="6"/>
        <v>220000</v>
      </c>
      <c r="F41" s="15">
        <f t="shared" si="6"/>
        <v>3000</v>
      </c>
      <c r="G41" s="15">
        <f t="shared" si="6"/>
        <v>10070</v>
      </c>
      <c r="H41" s="30"/>
    </row>
    <row r="42" spans="1:8" ht="25" x14ac:dyDescent="0.2">
      <c r="A42" s="22"/>
      <c r="B42" s="27" t="s">
        <v>53</v>
      </c>
      <c r="C42" s="56">
        <f>(C41*100)/233070</f>
        <v>100</v>
      </c>
      <c r="D42" s="56">
        <f t="shared" ref="D42:G42" si="7">(D41*100)/233070</f>
        <v>0</v>
      </c>
      <c r="E42" s="56">
        <f t="shared" si="7"/>
        <v>94.392242673874804</v>
      </c>
      <c r="F42" s="56">
        <f t="shared" si="7"/>
        <v>1.2871669455528383</v>
      </c>
      <c r="G42" s="56">
        <f t="shared" si="7"/>
        <v>4.3205903805723604</v>
      </c>
      <c r="H42" s="56"/>
    </row>
    <row r="43" spans="1:8" ht="25" x14ac:dyDescent="0.2">
      <c r="A43" s="13"/>
      <c r="B43" s="14" t="s">
        <v>11</v>
      </c>
      <c r="C43" s="15">
        <f>SUM(D43:G43)</f>
        <v>220000</v>
      </c>
      <c r="D43" s="16"/>
      <c r="E43" s="16">
        <v>220000</v>
      </c>
      <c r="F43" s="16"/>
      <c r="G43" s="16"/>
      <c r="H43" s="17" t="s">
        <v>12</v>
      </c>
    </row>
    <row r="44" spans="1:8" ht="50" x14ac:dyDescent="0.2">
      <c r="A44" s="13"/>
      <c r="B44" s="14" t="s">
        <v>13</v>
      </c>
      <c r="C44" s="15">
        <f t="shared" ref="C44:C47" si="8">SUM(D44:G44)</f>
        <v>5000</v>
      </c>
      <c r="D44" s="16"/>
      <c r="E44" s="16"/>
      <c r="F44" s="16"/>
      <c r="G44" s="16">
        <v>5000</v>
      </c>
      <c r="H44" s="17" t="s">
        <v>12</v>
      </c>
    </row>
    <row r="45" spans="1:8" ht="100" x14ac:dyDescent="0.2">
      <c r="A45" s="13"/>
      <c r="B45" s="14" t="s">
        <v>14</v>
      </c>
      <c r="C45" s="15">
        <f t="shared" si="8"/>
        <v>70</v>
      </c>
      <c r="D45" s="16"/>
      <c r="E45" s="16"/>
      <c r="F45" s="16"/>
      <c r="G45" s="16">
        <v>70</v>
      </c>
      <c r="H45" s="17" t="s">
        <v>12</v>
      </c>
    </row>
    <row r="46" spans="1:8" ht="50" x14ac:dyDescent="0.2">
      <c r="A46" s="13"/>
      <c r="B46" s="14" t="s">
        <v>15</v>
      </c>
      <c r="C46" s="15">
        <f t="shared" si="8"/>
        <v>5000</v>
      </c>
      <c r="D46" s="16"/>
      <c r="E46" s="16"/>
      <c r="F46" s="16"/>
      <c r="G46" s="16">
        <v>5000</v>
      </c>
      <c r="H46" s="17" t="s">
        <v>12</v>
      </c>
    </row>
    <row r="47" spans="1:8" ht="75" x14ac:dyDescent="0.2">
      <c r="A47" s="57"/>
      <c r="B47" s="14" t="s">
        <v>16</v>
      </c>
      <c r="C47" s="15">
        <f t="shared" si="8"/>
        <v>3000</v>
      </c>
      <c r="D47" s="16"/>
      <c r="E47" s="16"/>
      <c r="F47" s="16">
        <v>3000</v>
      </c>
      <c r="G47" s="16"/>
      <c r="H47" s="17" t="s">
        <v>12</v>
      </c>
    </row>
  </sheetData>
  <mergeCells count="2">
    <mergeCell ref="A1:H1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กมล บุญสิริฉาย</dc:creator>
  <cp:lastModifiedBy>กมล บุญสิริฉาย</cp:lastModifiedBy>
  <dcterms:created xsi:type="dcterms:W3CDTF">2023-09-04T10:42:10Z</dcterms:created>
  <dcterms:modified xsi:type="dcterms:W3CDTF">2023-09-04T10:42:59Z</dcterms:modified>
</cp:coreProperties>
</file>