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 recurrentes" sheetId="1" r:id="rId4"/>
    <sheet state="visible" name="Gastos de infraestructura" sheetId="2" r:id="rId5"/>
    <sheet state="visible" name="Gastos y costos de producción" sheetId="3" r:id="rId6"/>
    <sheet state="visible" name="Gastos administrativos y de ven" sheetId="4" r:id="rId7"/>
    <sheet state="visible" name="Capital de trabajo" sheetId="5" r:id="rId8"/>
  </sheets>
  <definedNames/>
  <calcPr/>
  <extLst>
    <ext uri="GoogleSheetsCustomDataVersion1">
      <go:sheetsCustomData xmlns:go="http://customooxmlschemas.google.com/" r:id="rId9" roundtripDataSignature="AMtx7mh+8IJ/f/kS3nOR2GjfIN50qJGcMw=="/>
    </ext>
  </extLst>
</workbook>
</file>

<file path=xl/sharedStrings.xml><?xml version="1.0" encoding="utf-8"?>
<sst xmlns="http://schemas.openxmlformats.org/spreadsheetml/2006/main" count="51" uniqueCount="35">
  <si>
    <t>GASTOS RECURRENTES</t>
  </si>
  <si>
    <t>Descripción</t>
  </si>
  <si>
    <t>Valor</t>
  </si>
  <si>
    <t>Gastos legales</t>
  </si>
  <si>
    <t>Arriendo de oficina</t>
  </si>
  <si>
    <t>Servicios públicos</t>
  </si>
  <si>
    <t>Mano de obra operacional (4)</t>
  </si>
  <si>
    <t>Licencias de software</t>
  </si>
  <si>
    <t>Hosting y dominio (.com)</t>
  </si>
  <si>
    <t>Datos móviles (3)</t>
  </si>
  <si>
    <t>TOTAL MENSUAL</t>
  </si>
  <si>
    <t>INFRAESTRUCTURA</t>
  </si>
  <si>
    <t>Cantidad</t>
  </si>
  <si>
    <t>Valor unitario</t>
  </si>
  <si>
    <t>Total</t>
  </si>
  <si>
    <t>EQUIPOS</t>
  </si>
  <si>
    <t>Computador</t>
  </si>
  <si>
    <t>Combo Periféricos</t>
  </si>
  <si>
    <t>Soporte Ajustable Computador</t>
  </si>
  <si>
    <t>Televisor</t>
  </si>
  <si>
    <t>Impresora</t>
  </si>
  <si>
    <t>TOTAL</t>
  </si>
  <si>
    <t>MUEBLES Y ENSERES</t>
  </si>
  <si>
    <t>Combo Escritorio</t>
  </si>
  <si>
    <t>GASTOS Y COSTOS DE PRODUCCIÓN</t>
  </si>
  <si>
    <t>Aaron Sierra (Empaquetador rpm y ygz, documentador)</t>
  </si>
  <si>
    <t>Brayan Rosas (Desarrollador y traductor)</t>
  </si>
  <si>
    <t>Katerine Morcillo (Encargado y analista)</t>
  </si>
  <si>
    <t>Sebastian López (Diseñador y encargado de pruebas)</t>
  </si>
  <si>
    <t>GASTOS ADMINISTRATIVOS Y DE VENTAS</t>
  </si>
  <si>
    <t>Publicidad</t>
  </si>
  <si>
    <t>Gastos administrativos</t>
  </si>
  <si>
    <t>CAPITAL DE TRABAJO</t>
  </si>
  <si>
    <t>Mano de obra operacional</t>
  </si>
  <si>
    <t>Gastos de ventas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</si>
</sst>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5B95F9"/>
        <bgColor rgb="FF5B95F9"/>
      </patternFill>
    </fill>
    <fill>
      <patternFill patternType="solid">
        <fgColor theme="0"/>
        <bgColor theme="0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5" fillId="4" fontId="3" numFmtId="0" xfId="0" applyAlignment="1" applyBorder="1" applyFill="1" applyFont="1">
      <alignment horizontal="left" vertical="center"/>
    </xf>
    <xf borderId="6" fillId="4" fontId="3" numFmtId="164" xfId="0" applyAlignment="1" applyBorder="1" applyFont="1" applyNumberFormat="1">
      <alignment horizontal="center" readingOrder="0" vertical="center"/>
    </xf>
    <xf borderId="7" fillId="3" fontId="3" numFmtId="0" xfId="0" applyAlignment="1" applyBorder="1" applyFont="1">
      <alignment horizontal="left" vertical="center"/>
    </xf>
    <xf borderId="8" fillId="3" fontId="3" numFmtId="164" xfId="0" applyAlignment="1" applyBorder="1" applyFont="1" applyNumberFormat="1">
      <alignment horizontal="center" readingOrder="0" vertical="center"/>
    </xf>
    <xf borderId="7" fillId="4" fontId="3" numFmtId="0" xfId="0" applyAlignment="1" applyBorder="1" applyFont="1">
      <alignment horizontal="left" vertical="center"/>
    </xf>
    <xf borderId="8" fillId="4" fontId="3" numFmtId="164" xfId="0" applyAlignment="1" applyBorder="1" applyFont="1" applyNumberFormat="1">
      <alignment horizontal="center" readingOrder="0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164" xfId="0" applyAlignment="1" applyBorder="1" applyFont="1" applyNumberFormat="1">
      <alignment horizontal="center" vertical="center"/>
    </xf>
    <xf borderId="9" fillId="4" fontId="3" numFmtId="0" xfId="0" applyAlignment="1" applyBorder="1" applyFont="1">
      <alignment horizontal="left" vertical="center"/>
    </xf>
    <xf borderId="10" fillId="4" fontId="3" numFmtId="164" xfId="0" applyAlignment="1" applyBorder="1" applyFont="1" applyNumberFormat="1">
      <alignment horizontal="center" readingOrder="0" vertical="center"/>
    </xf>
    <xf borderId="3" fillId="3" fontId="1" numFmtId="0" xfId="0" applyAlignment="1" applyBorder="1" applyFont="1">
      <alignment horizontal="center" vertical="center"/>
    </xf>
    <xf borderId="4" fillId="3" fontId="3" numFmtId="16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/>
    </xf>
    <xf borderId="1" fillId="5" fontId="5" numFmtId="0" xfId="0" applyAlignment="1" applyBorder="1" applyFill="1" applyFont="1">
      <alignment horizontal="center" vertical="center"/>
    </xf>
    <xf borderId="11" fillId="0" fontId="2" numFmtId="0" xfId="0" applyBorder="1" applyFont="1"/>
    <xf borderId="3" fillId="3" fontId="5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shrinkToFit="0" vertical="center" wrapText="0"/>
    </xf>
    <xf borderId="4" fillId="3" fontId="5" numFmtId="0" xfId="0" applyAlignment="1" applyBorder="1" applyFont="1">
      <alignment horizontal="center" shrinkToFit="0" vertical="center" wrapText="0"/>
    </xf>
    <xf borderId="1" fillId="6" fontId="5" numFmtId="0" xfId="0" applyAlignment="1" applyBorder="1" applyFill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13" fillId="3" fontId="6" numFmtId="1" xfId="0" applyAlignment="1" applyBorder="1" applyFont="1" applyNumberFormat="1">
      <alignment horizontal="center" readingOrder="0" vertical="center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7" fillId="6" fontId="6" numFmtId="0" xfId="0" applyAlignment="1" applyBorder="1" applyFont="1">
      <alignment horizontal="center" vertical="center"/>
    </xf>
    <xf borderId="14" fillId="6" fontId="6" numFmtId="1" xfId="0" applyAlignment="1" applyBorder="1" applyFont="1" applyNumberFormat="1">
      <alignment horizontal="center" readingOrder="0" vertical="center"/>
    </xf>
    <xf borderId="14" fillId="6" fontId="6" numFmtId="164" xfId="0" applyAlignment="1" applyBorder="1" applyFont="1" applyNumberFormat="1">
      <alignment horizontal="center" shrinkToFit="0" vertical="center" wrapText="0"/>
    </xf>
    <xf borderId="8" fillId="6" fontId="6" numFmtId="164" xfId="0" applyAlignment="1" applyBorder="1" applyFont="1" applyNumberFormat="1">
      <alignment horizontal="center" shrinkToFit="0" vertical="center" wrapText="0"/>
    </xf>
    <xf borderId="7" fillId="3" fontId="6" numFmtId="0" xfId="0" applyAlignment="1" applyBorder="1" applyFont="1">
      <alignment horizontal="center" vertical="center"/>
    </xf>
    <xf borderId="14" fillId="3" fontId="6" numFmtId="1" xfId="0" applyAlignment="1" applyBorder="1" applyFont="1" applyNumberFormat="1">
      <alignment horizontal="center" readingOrder="0" vertical="center"/>
    </xf>
    <xf borderId="14" fillId="3" fontId="6" numFmtId="164" xfId="0" applyAlignment="1" applyBorder="1" applyFont="1" applyNumberFormat="1">
      <alignment horizontal="center" shrinkToFit="0" vertical="center" wrapText="0"/>
    </xf>
    <xf borderId="8" fillId="3" fontId="6" numFmtId="164" xfId="0" applyAlignment="1" applyBorder="1" applyFont="1" applyNumberFormat="1">
      <alignment horizontal="center" shrinkToFit="0" vertical="center" wrapText="0"/>
    </xf>
    <xf borderId="14" fillId="3" fontId="6" numFmtId="1" xfId="0" applyAlignment="1" applyBorder="1" applyFont="1" applyNumberFormat="1">
      <alignment horizontal="center" vertical="center"/>
    </xf>
    <xf borderId="9" fillId="6" fontId="6" numFmtId="0" xfId="0" applyAlignment="1" applyBorder="1" applyFont="1">
      <alignment horizontal="center" vertical="center"/>
    </xf>
    <xf borderId="15" fillId="6" fontId="6" numFmtId="1" xfId="0" applyAlignment="1" applyBorder="1" applyFont="1" applyNumberFormat="1">
      <alignment horizontal="center" vertical="center"/>
    </xf>
    <xf borderId="15" fillId="6" fontId="6" numFmtId="164" xfId="0" applyAlignment="1" applyBorder="1" applyFont="1" applyNumberFormat="1">
      <alignment horizontal="center" shrinkToFit="0" vertical="center" wrapText="0"/>
    </xf>
    <xf borderId="10" fillId="6" fontId="6" numFmtId="164" xfId="0" applyAlignment="1" applyBorder="1" applyFont="1" applyNumberFormat="1">
      <alignment horizontal="center" shrinkToFit="0" vertical="center" wrapText="0"/>
    </xf>
    <xf borderId="12" fillId="3" fontId="6" numFmtId="1" xfId="0" applyAlignment="1" applyBorder="1" applyFont="1" applyNumberFormat="1">
      <alignment horizontal="center" readingOrder="0" vertical="center"/>
    </xf>
    <xf borderId="16" fillId="3" fontId="6" numFmtId="164" xfId="0" applyAlignment="1" applyBorder="1" applyFont="1" applyNumberFormat="1">
      <alignment horizontal="center" shrinkToFit="0" vertical="center" wrapText="0"/>
    </xf>
    <xf borderId="3" fillId="6" fontId="5" numFmtId="0" xfId="0" applyAlignment="1" applyBorder="1" applyFont="1">
      <alignment horizontal="center" vertical="center"/>
    </xf>
    <xf borderId="12" fillId="6" fontId="6" numFmtId="1" xfId="0" applyAlignment="1" applyBorder="1" applyFont="1" applyNumberFormat="1">
      <alignment horizontal="center" readingOrder="0" vertical="center"/>
    </xf>
    <xf borderId="16" fillId="6" fontId="6" numFmtId="164" xfId="0" applyAlignment="1" applyBorder="1" applyFont="1" applyNumberFormat="1">
      <alignment horizontal="center" shrinkToFit="0" vertical="center" wrapText="0"/>
    </xf>
    <xf borderId="1" fillId="7" fontId="1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horizontal="center" readingOrder="0" vertical="center"/>
    </xf>
    <xf borderId="17" fillId="4" fontId="3" numFmtId="0" xfId="0" applyAlignment="1" applyBorder="1" applyFont="1">
      <alignment horizontal="center" readingOrder="0" vertical="center"/>
    </xf>
    <xf borderId="18" fillId="4" fontId="3" numFmtId="164" xfId="0" applyAlignment="1" applyBorder="1" applyFont="1" applyNumberFormat="1">
      <alignment horizontal="center" readingOrder="0" vertical="center"/>
    </xf>
    <xf borderId="17" fillId="3" fontId="3" numFmtId="0" xfId="0" applyAlignment="1" applyBorder="1" applyFont="1">
      <alignment horizontal="center" readingOrder="0" vertical="center"/>
    </xf>
    <xf borderId="18" fillId="3" fontId="3" numFmtId="164" xfId="0" applyAlignment="1" applyBorder="1" applyFont="1" applyNumberFormat="1">
      <alignment horizontal="center" readingOrder="0" vertical="center"/>
    </xf>
    <xf borderId="17" fillId="8" fontId="3" numFmtId="0" xfId="0" applyAlignment="1" applyBorder="1" applyFill="1" applyFont="1">
      <alignment horizontal="center" readingOrder="0" vertical="center"/>
    </xf>
    <xf borderId="18" fillId="8" fontId="3" numFmtId="164" xfId="0" applyAlignment="1" applyBorder="1" applyFont="1" applyNumberForma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19" fillId="3" fontId="1" numFmtId="0" xfId="0" applyAlignment="1" applyBorder="1" applyFont="1">
      <alignment horizontal="center" vertical="center"/>
    </xf>
    <xf borderId="20" fillId="3" fontId="1" numFmtId="0" xfId="0" applyAlignment="1" applyBorder="1" applyFont="1">
      <alignment horizontal="center" vertical="center"/>
    </xf>
    <xf borderId="21" fillId="3" fontId="1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vertical="center"/>
    </xf>
    <xf borderId="13" fillId="6" fontId="3" numFmtId="1" xfId="0" applyAlignment="1" applyBorder="1" applyFont="1" applyNumberFormat="1">
      <alignment horizontal="center" vertical="center"/>
    </xf>
    <xf borderId="13" fillId="6" fontId="3" numFmtId="164" xfId="0" applyAlignment="1" applyBorder="1" applyFont="1" applyNumberFormat="1">
      <alignment horizontal="center" readingOrder="0" vertical="center"/>
    </xf>
    <xf borderId="6" fillId="6" fontId="3" numFmtId="164" xfId="0" applyAlignment="1" applyBorder="1" applyFont="1" applyNumberFormat="1">
      <alignment horizontal="center" vertical="center"/>
    </xf>
    <xf borderId="9" fillId="3" fontId="3" numFmtId="0" xfId="0" applyAlignment="1" applyBorder="1" applyFont="1">
      <alignment horizontal="center" vertical="center"/>
    </xf>
    <xf borderId="15" fillId="3" fontId="3" numFmtId="1" xfId="0" applyAlignment="1" applyBorder="1" applyFont="1" applyNumberFormat="1">
      <alignment horizontal="center" vertical="center"/>
    </xf>
    <xf borderId="15" fillId="3" fontId="3" numFmtId="164" xfId="0" applyAlignment="1" applyBorder="1" applyFont="1" applyNumberFormat="1">
      <alignment horizontal="center" vertical="center"/>
    </xf>
    <xf borderId="10" fillId="3" fontId="3" numFmtId="164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vertical="center"/>
    </xf>
    <xf borderId="22" fillId="0" fontId="2" numFmtId="0" xfId="0" applyBorder="1" applyFont="1"/>
    <xf borderId="16" fillId="6" fontId="3" numFmtId="164" xfId="0" applyAlignment="1" applyBorder="1" applyFont="1" applyNumberFormat="1">
      <alignment horizontal="center" vertical="center"/>
    </xf>
    <xf borderId="12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13" fillId="4" fontId="3" numFmtId="1" xfId="0" applyAlignment="1" applyBorder="1" applyFont="1" applyNumberFormat="1">
      <alignment horizontal="center" vertical="center"/>
    </xf>
    <xf borderId="13" fillId="4" fontId="3" numFmtId="164" xfId="0" applyAlignment="1" applyBorder="1" applyFont="1" applyNumberFormat="1">
      <alignment horizontal="center" vertical="center"/>
    </xf>
    <xf borderId="6" fillId="4" fontId="3" numFmtId="164" xfId="0" applyAlignment="1" applyBorder="1" applyFont="1" applyNumberFormat="1">
      <alignment horizontal="center" vertical="center"/>
    </xf>
    <xf borderId="7" fillId="3" fontId="3" numFmtId="0" xfId="0" applyAlignment="1" applyBorder="1" applyFont="1">
      <alignment horizontal="center" vertical="center"/>
    </xf>
    <xf borderId="14" fillId="3" fontId="3" numFmtId="1" xfId="0" applyAlignment="1" applyBorder="1" applyFont="1" applyNumberFormat="1">
      <alignment horizontal="center" vertical="center"/>
    </xf>
    <xf borderId="14" fillId="3" fontId="3" numFmtId="164" xfId="0" applyAlignment="1" applyBorder="1" applyFont="1" applyNumberFormat="1">
      <alignment horizontal="center" vertical="center"/>
    </xf>
    <xf borderId="8" fillId="3" fontId="3" numFmtId="164" xfId="0" applyAlignment="1" applyBorder="1" applyFont="1" applyNumberFormat="1">
      <alignment horizontal="center" vertical="center"/>
    </xf>
    <xf borderId="9" fillId="4" fontId="3" numFmtId="0" xfId="0" applyAlignment="1" applyBorder="1" applyFont="1">
      <alignment horizontal="center" vertical="center"/>
    </xf>
    <xf borderId="15" fillId="4" fontId="3" numFmtId="1" xfId="0" applyAlignment="1" applyBorder="1" applyFont="1" applyNumberFormat="1">
      <alignment horizontal="center" vertical="center"/>
    </xf>
    <xf borderId="15" fillId="4" fontId="3" numFmtId="164" xfId="0" applyAlignment="1" applyBorder="1" applyFont="1" applyNumberFormat="1">
      <alignment horizontal="center" vertical="center"/>
    </xf>
    <xf borderId="10" fillId="4" fontId="3" numFmtId="164" xfId="0" applyAlignment="1" applyBorder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16" fillId="3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31.38"/>
    <col customWidth="1" min="3" max="3" width="18.88"/>
    <col customWidth="1" min="4" max="4" width="11.13"/>
    <col customWidth="1" min="5" max="5" width="14.63"/>
    <col customWidth="1" min="6" max="6" width="12.13"/>
    <col customWidth="1" min="8" max="8" width="17.5"/>
    <col customWidth="1" min="9" max="9" width="14.38"/>
  </cols>
  <sheetData>
    <row r="1" ht="15.75" customHeight="1"/>
    <row r="2" ht="15.75" customHeight="1">
      <c r="B2" s="1" t="s">
        <v>0</v>
      </c>
      <c r="C2" s="2"/>
    </row>
    <row r="3" ht="15.75" customHeight="1">
      <c r="B3" s="3" t="s">
        <v>1</v>
      </c>
      <c r="C3" s="4" t="s">
        <v>2</v>
      </c>
    </row>
    <row r="4" ht="15.75" customHeight="1">
      <c r="B4" s="5" t="s">
        <v>3</v>
      </c>
      <c r="C4" s="6">
        <v>150000.0</v>
      </c>
    </row>
    <row r="5" ht="15.75" customHeight="1">
      <c r="B5" s="7" t="s">
        <v>4</v>
      </c>
      <c r="C5" s="8">
        <v>900000.0</v>
      </c>
    </row>
    <row r="6" ht="15.75" customHeight="1">
      <c r="B6" s="9" t="s">
        <v>5</v>
      </c>
      <c r="C6" s="10">
        <v>300000.0</v>
      </c>
    </row>
    <row r="7" ht="15.75" customHeight="1">
      <c r="B7" s="11" t="s">
        <v>6</v>
      </c>
      <c r="C7" s="12">
        <f>'Gastos y costos de producción'!C8</f>
        <v>10000000</v>
      </c>
    </row>
    <row r="8" ht="15.75" customHeight="1">
      <c r="B8" s="9" t="s">
        <v>7</v>
      </c>
      <c r="C8" s="10">
        <v>150000.0</v>
      </c>
    </row>
    <row r="9" ht="15.75" customHeight="1">
      <c r="B9" s="7" t="s">
        <v>8</v>
      </c>
      <c r="C9" s="8">
        <v>20000.0</v>
      </c>
    </row>
    <row r="10" ht="15.75" customHeight="1">
      <c r="B10" s="13" t="s">
        <v>9</v>
      </c>
      <c r="C10" s="14">
        <v>160000.0</v>
      </c>
    </row>
    <row r="11" ht="15.75" customHeight="1">
      <c r="B11" s="15" t="s">
        <v>10</v>
      </c>
      <c r="C11" s="16">
        <f>SUM(C4:C10)</f>
        <v>11680000</v>
      </c>
    </row>
    <row r="12" ht="15.75" customHeight="1"/>
    <row r="13" ht="15.75" customHeight="1"/>
    <row r="14" ht="15.75" customHeight="1">
      <c r="J14" s="17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63"/>
    <col customWidth="1" min="3" max="3" width="12.63"/>
    <col customWidth="1" min="4" max="5" width="18.88"/>
    <col customWidth="1" min="6" max="6" width="17.88"/>
  </cols>
  <sheetData>
    <row r="1" ht="15.75" customHeight="1"/>
    <row r="2" ht="15.75" customHeight="1">
      <c r="B2" s="18" t="s">
        <v>11</v>
      </c>
      <c r="C2" s="19"/>
      <c r="D2" s="19"/>
      <c r="E2" s="2"/>
    </row>
    <row r="3" ht="15.75" customHeight="1">
      <c r="B3" s="20" t="s">
        <v>1</v>
      </c>
      <c r="C3" s="21" t="s">
        <v>12</v>
      </c>
      <c r="D3" s="22" t="s">
        <v>13</v>
      </c>
      <c r="E3" s="23" t="s">
        <v>14</v>
      </c>
    </row>
    <row r="4" ht="15.75" customHeight="1">
      <c r="B4" s="24" t="s">
        <v>15</v>
      </c>
      <c r="C4" s="19"/>
      <c r="D4" s="19"/>
      <c r="E4" s="2"/>
    </row>
    <row r="5" ht="15.75" customHeight="1">
      <c r="B5" s="25" t="s">
        <v>16</v>
      </c>
      <c r="C5" s="26">
        <v>4.0</v>
      </c>
      <c r="D5" s="27">
        <v>3000000.0</v>
      </c>
      <c r="E5" s="28">
        <f>D5*C5</f>
        <v>12000000</v>
      </c>
    </row>
    <row r="6" ht="15.75" customHeight="1">
      <c r="B6" s="29" t="s">
        <v>17</v>
      </c>
      <c r="C6" s="30">
        <v>4.0</v>
      </c>
      <c r="D6" s="31">
        <v>132000.0</v>
      </c>
      <c r="E6" s="32">
        <v>396000.0</v>
      </c>
    </row>
    <row r="7" ht="15.75" customHeight="1">
      <c r="B7" s="33" t="s">
        <v>18</v>
      </c>
      <c r="C7" s="34">
        <v>4.0</v>
      </c>
      <c r="D7" s="35">
        <v>70000.0</v>
      </c>
      <c r="E7" s="36">
        <f t="shared" ref="E7:E9" si="1">D7*C7</f>
        <v>280000</v>
      </c>
    </row>
    <row r="8" ht="15.75" customHeight="1">
      <c r="B8" s="33" t="s">
        <v>19</v>
      </c>
      <c r="C8" s="37">
        <v>1.0</v>
      </c>
      <c r="D8" s="35">
        <v>2800000.0</v>
      </c>
      <c r="E8" s="36">
        <f t="shared" si="1"/>
        <v>2800000</v>
      </c>
    </row>
    <row r="9" ht="15.75" customHeight="1">
      <c r="B9" s="38" t="s">
        <v>20</v>
      </c>
      <c r="C9" s="39">
        <v>1.0</v>
      </c>
      <c r="D9" s="40">
        <v>700000.0</v>
      </c>
      <c r="E9" s="41">
        <f t="shared" si="1"/>
        <v>700000</v>
      </c>
    </row>
    <row r="10" ht="15.75" customHeight="1">
      <c r="B10" s="20" t="s">
        <v>21</v>
      </c>
      <c r="C10" s="42">
        <v>13.0</v>
      </c>
      <c r="D10" s="43">
        <f>SUM(E5:E9)</f>
        <v>16176000</v>
      </c>
      <c r="E10" s="2"/>
    </row>
    <row r="11" ht="15.75" customHeight="1">
      <c r="B11" s="24" t="s">
        <v>22</v>
      </c>
      <c r="C11" s="19"/>
      <c r="D11" s="19"/>
      <c r="E11" s="2"/>
    </row>
    <row r="12" ht="15.75" customHeight="1">
      <c r="B12" s="25" t="s">
        <v>23</v>
      </c>
      <c r="C12" s="26">
        <v>4.0</v>
      </c>
      <c r="D12" s="27">
        <v>560000.0</v>
      </c>
      <c r="E12" s="28">
        <f>D12*C12</f>
        <v>2240000</v>
      </c>
    </row>
    <row r="13" ht="15.75" customHeight="1">
      <c r="B13" s="44" t="s">
        <v>21</v>
      </c>
      <c r="C13" s="45">
        <v>4.0</v>
      </c>
      <c r="D13" s="46">
        <f>SUM(E12)</f>
        <v>2240000</v>
      </c>
      <c r="E13" s="2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">
    <mergeCell ref="B4:E4"/>
    <mergeCell ref="D10:E10"/>
    <mergeCell ref="B11:E11"/>
    <mergeCell ref="D13:E13"/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4.5"/>
    <col customWidth="1" min="3" max="3" width="18.88"/>
    <col customWidth="1" min="4" max="4" width="12.63"/>
  </cols>
  <sheetData>
    <row r="1" ht="15.75" customHeight="1"/>
    <row r="2" ht="15.75" customHeight="1">
      <c r="B2" s="47" t="s">
        <v>24</v>
      </c>
      <c r="C2" s="2"/>
    </row>
    <row r="3" ht="15.75" customHeight="1">
      <c r="B3" s="15" t="s">
        <v>1</v>
      </c>
      <c r="C3" s="48" t="s">
        <v>14</v>
      </c>
    </row>
    <row r="4" ht="15.75" customHeight="1">
      <c r="B4" s="49" t="s">
        <v>25</v>
      </c>
      <c r="C4" s="50">
        <v>2500000.0</v>
      </c>
    </row>
    <row r="5" ht="15.75" customHeight="1">
      <c r="B5" s="51" t="s">
        <v>26</v>
      </c>
      <c r="C5" s="52">
        <v>2500000.0</v>
      </c>
    </row>
    <row r="6" ht="15.75" customHeight="1">
      <c r="B6" s="49" t="s">
        <v>27</v>
      </c>
      <c r="C6" s="50">
        <v>2500000.0</v>
      </c>
    </row>
    <row r="7" ht="15.75" customHeight="1">
      <c r="B7" s="53" t="s">
        <v>28</v>
      </c>
      <c r="C7" s="54">
        <v>2500000.0</v>
      </c>
    </row>
    <row r="8" ht="15.75" customHeight="1">
      <c r="B8" s="15" t="s">
        <v>21</v>
      </c>
      <c r="C8" s="16">
        <f>sum(C4:C7)</f>
        <v>10000000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3" width="12.63"/>
    <col customWidth="1" min="4" max="5" width="18.88"/>
    <col customWidth="1" min="6" max="6" width="12.63"/>
  </cols>
  <sheetData>
    <row r="1" ht="15.75" customHeight="1"/>
    <row r="2" ht="15.75" customHeight="1">
      <c r="B2" s="55" t="s">
        <v>29</v>
      </c>
      <c r="C2" s="19"/>
      <c r="D2" s="19"/>
      <c r="E2" s="2"/>
    </row>
    <row r="3" ht="15.75" customHeight="1">
      <c r="B3" s="56" t="s">
        <v>1</v>
      </c>
      <c r="C3" s="57" t="s">
        <v>12</v>
      </c>
      <c r="D3" s="57" t="s">
        <v>13</v>
      </c>
      <c r="E3" s="58" t="s">
        <v>14</v>
      </c>
    </row>
    <row r="4" ht="15.75" customHeight="1">
      <c r="B4" s="59" t="s">
        <v>30</v>
      </c>
      <c r="C4" s="60">
        <v>1.0</v>
      </c>
      <c r="D4" s="61">
        <v>1000000.0</v>
      </c>
      <c r="E4" s="62">
        <f t="shared" ref="E4:E5" si="1">D4*C4</f>
        <v>1000000</v>
      </c>
    </row>
    <row r="5" ht="15.75" customHeight="1">
      <c r="B5" s="63" t="s">
        <v>31</v>
      </c>
      <c r="C5" s="64">
        <v>1.0</v>
      </c>
      <c r="D5" s="65">
        <f>'Gastos recurrentes'!C11</f>
        <v>11680000</v>
      </c>
      <c r="E5" s="66">
        <f t="shared" si="1"/>
        <v>11680000</v>
      </c>
    </row>
    <row r="6" ht="15.75" customHeight="1">
      <c r="B6" s="67" t="s">
        <v>21</v>
      </c>
      <c r="C6" s="68"/>
      <c r="D6" s="69">
        <f>SUM(E4:E5)</f>
        <v>12680000</v>
      </c>
      <c r="E6" s="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6:C6"/>
    <mergeCell ref="D6:E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3" width="12.63"/>
    <col customWidth="1" min="4" max="5" width="18.88"/>
    <col customWidth="1" min="6" max="6" width="12.63"/>
  </cols>
  <sheetData>
    <row r="1" ht="15.75" customHeight="1"/>
    <row r="2" ht="15.75" customHeight="1">
      <c r="B2" s="47" t="s">
        <v>32</v>
      </c>
      <c r="C2" s="19"/>
      <c r="D2" s="19"/>
      <c r="E2" s="2"/>
    </row>
    <row r="3" ht="15.75" customHeight="1">
      <c r="B3" s="15" t="s">
        <v>1</v>
      </c>
      <c r="C3" s="70" t="s">
        <v>12</v>
      </c>
      <c r="D3" s="70" t="s">
        <v>13</v>
      </c>
      <c r="E3" s="71" t="s">
        <v>14</v>
      </c>
    </row>
    <row r="4" ht="15.75" customHeight="1">
      <c r="B4" s="72" t="s">
        <v>33</v>
      </c>
      <c r="C4" s="73">
        <v>1.0</v>
      </c>
      <c r="D4" s="74">
        <f>'Gastos y costos de producción'!C8</f>
        <v>10000000</v>
      </c>
      <c r="E4" s="75">
        <f t="shared" ref="E4:E6" si="1">D4*C4</f>
        <v>10000000</v>
      </c>
    </row>
    <row r="5" ht="15.75" customHeight="1">
      <c r="B5" s="76" t="s">
        <v>34</v>
      </c>
      <c r="C5" s="77">
        <v>1.0</v>
      </c>
      <c r="D5" s="78">
        <v>585000.0</v>
      </c>
      <c r="E5" s="79">
        <f t="shared" si="1"/>
        <v>585000</v>
      </c>
    </row>
    <row r="6" ht="15.75" customHeight="1">
      <c r="B6" s="80" t="s">
        <v>31</v>
      </c>
      <c r="C6" s="81">
        <v>1.0</v>
      </c>
      <c r="D6" s="82">
        <f>'Gastos administrativos y de ven'!E5</f>
        <v>11680000</v>
      </c>
      <c r="E6" s="83">
        <f t="shared" si="1"/>
        <v>11680000</v>
      </c>
    </row>
    <row r="7" ht="15.75" customHeight="1">
      <c r="B7" s="84" t="s">
        <v>21</v>
      </c>
      <c r="C7" s="68"/>
      <c r="D7" s="85">
        <f>SUM(E4:E6)</f>
        <v>22265000</v>
      </c>
      <c r="E7" s="2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7:C7"/>
    <mergeCell ref="D7:E7"/>
  </mergeCells>
  <drawing r:id="rId1"/>
</worksheet>
</file>