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dkamrulhasan/Documents/Actuarial-Financial/Statistics for data science/Statistics for Data Science and Business Analysis/S3_L11/"/>
    </mc:Choice>
  </mc:AlternateContent>
  <xr:revisionPtr revIDLastSave="0" documentId="13_ncr:1_{95EFB3DE-576C-2D47-8B6E-118065F2F624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The histogram" sheetId="9" r:id="rId1"/>
    <sheet name="Fr. distr. table" sheetId="10" r:id="rId2"/>
  </sheets>
  <definedNames>
    <definedName name="_xlchart.v1.0" hidden="1">'The histogram'!$B$11:$B$30</definedName>
    <definedName name="_xlchart.v1.1" hidden="1">'The histogram'!$D$17:$D$26</definedName>
    <definedName name="_xlchart.v1.10" hidden="1">'The histogram'!$E$16</definedName>
    <definedName name="_xlchart.v1.11" hidden="1">'The histogram'!$E$17:$E$26</definedName>
    <definedName name="_xlchart.v1.12" hidden="1">'The histogram'!$F$16</definedName>
    <definedName name="_xlchart.v1.13" hidden="1">'The histogram'!$F$17:$F$26</definedName>
    <definedName name="_xlchart.v1.14" hidden="1">'The histogram'!$B$11:$B$30</definedName>
    <definedName name="_xlchart.v1.15" hidden="1">'The histogram'!$D$17:$D$26</definedName>
    <definedName name="_xlchart.v1.16" hidden="1">'The histogram'!$D$17:$E$26</definedName>
    <definedName name="_xlchart.v1.17" hidden="1">'The histogram'!$E$17:$E$26</definedName>
    <definedName name="_xlchart.v1.18" hidden="1">'The histogram'!$F$17:$F$26</definedName>
    <definedName name="_xlchart.v1.19" hidden="1">'The histogram'!$D$17:$D$26</definedName>
    <definedName name="_xlchart.v1.2" hidden="1">'The histogram'!$E$17:$E$26</definedName>
    <definedName name="_xlchart.v1.20" hidden="1">'The histogram'!$E$17:$E$26</definedName>
    <definedName name="_xlchart.v1.21" hidden="1">'The histogram'!$F$17:$F$26</definedName>
    <definedName name="_xlchart.v1.3" hidden="1">'The histogram'!$F$17:$F$26</definedName>
    <definedName name="_xlchart.v1.4" hidden="1">'The histogram'!$L$13</definedName>
    <definedName name="_xlchart.v1.5" hidden="1">'The histogram'!$D$17:$D$26</definedName>
    <definedName name="_xlchart.v1.6" hidden="1">'The histogram'!$E$17:$E$26</definedName>
    <definedName name="_xlchart.v1.7" hidden="1">'The histogram'!$F$17:$F$26</definedName>
    <definedName name="_xlchart.v1.8" hidden="1">'The histogram'!$D$16</definedName>
    <definedName name="_xlchart.v1.9" hidden="1">'The histogram'!$D$17:$D$26</definedName>
  </definedName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8" i="9" l="1"/>
  <c r="G19" i="9"/>
  <c r="G20" i="9"/>
  <c r="G21" i="9"/>
  <c r="G22" i="9"/>
  <c r="G23" i="9"/>
  <c r="G24" i="9"/>
  <c r="G25" i="9"/>
  <c r="G26" i="9"/>
  <c r="G17" i="9"/>
  <c r="F17" i="9"/>
  <c r="F27" i="9" s="1"/>
  <c r="D17" i="9"/>
  <c r="F18" i="9"/>
  <c r="F19" i="9"/>
  <c r="F20" i="9"/>
  <c r="F21" i="9"/>
  <c r="F22" i="9"/>
  <c r="F23" i="9"/>
  <c r="F24" i="9"/>
  <c r="F25" i="9"/>
  <c r="F26" i="9"/>
  <c r="E26" i="9"/>
  <c r="D26" i="9"/>
  <c r="E25" i="9"/>
  <c r="D25" i="9"/>
  <c r="E24" i="9"/>
  <c r="D24" i="9"/>
  <c r="E23" i="9"/>
  <c r="D23" i="9"/>
  <c r="E22" i="9"/>
  <c r="D22" i="9"/>
  <c r="E21" i="9"/>
  <c r="D21" i="9"/>
  <c r="E20" i="9"/>
  <c r="D20" i="9"/>
  <c r="E19" i="9"/>
  <c r="D19" i="9"/>
  <c r="E18" i="9"/>
  <c r="D18" i="9"/>
  <c r="E17" i="9"/>
  <c r="E14" i="9" l="1"/>
  <c r="K16" i="10"/>
  <c r="D16" i="10"/>
  <c r="L13" i="10"/>
  <c r="L16" i="10" s="1"/>
  <c r="E13" i="10"/>
  <c r="E16" i="10" l="1"/>
  <c r="D17" i="10" s="1"/>
  <c r="M16" i="10"/>
  <c r="K17" i="10"/>
  <c r="F16" i="10" l="1"/>
  <c r="G16" i="10" s="1"/>
  <c r="E17" i="10"/>
  <c r="D18" i="10" s="1"/>
  <c r="L17" i="10"/>
  <c r="K18" i="10" s="1"/>
  <c r="N16" i="10"/>
  <c r="F17" i="10" l="1"/>
  <c r="G17" i="10" s="1"/>
  <c r="M17" i="10"/>
  <c r="L18" i="10"/>
  <c r="K19" i="10" s="1"/>
  <c r="E18" i="10"/>
  <c r="D19" i="10" s="1"/>
  <c r="F18" i="10" l="1"/>
  <c r="G18" i="10" s="1"/>
  <c r="E19" i="10"/>
  <c r="D20" i="10" s="1"/>
  <c r="L19" i="10"/>
  <c r="K20" i="10" s="1"/>
  <c r="M18" i="10"/>
  <c r="N18" i="10" s="1"/>
  <c r="N17" i="10"/>
  <c r="L20" i="10" l="1"/>
  <c r="K21" i="10" s="1"/>
  <c r="M19" i="10"/>
  <c r="N19" i="10" s="1"/>
  <c r="F19" i="10"/>
  <c r="E20" i="10"/>
  <c r="D21" i="10" s="1"/>
  <c r="E21" i="10" l="1"/>
  <c r="D22" i="10" s="1"/>
  <c r="F20" i="10"/>
  <c r="G20" i="10" s="1"/>
  <c r="M20" i="10"/>
  <c r="N20" i="10" s="1"/>
  <c r="G19" i="10"/>
  <c r="L21" i="10"/>
  <c r="K22" i="10" s="1"/>
  <c r="M21" i="10"/>
  <c r="N21" i="10" s="1"/>
  <c r="L22" i="10" l="1"/>
  <c r="K23" i="10" s="1"/>
  <c r="E22" i="10"/>
  <c r="D23" i="10" s="1"/>
  <c r="F21" i="10"/>
  <c r="G21" i="10" s="1"/>
  <c r="M22" i="10" l="1"/>
  <c r="N22" i="10" s="1"/>
  <c r="F22" i="10"/>
  <c r="G22" i="10" s="1"/>
  <c r="E23" i="10"/>
  <c r="D24" i="10" s="1"/>
  <c r="F23" i="10"/>
  <c r="G23" i="10" s="1"/>
  <c r="L23" i="10"/>
  <c r="K24" i="10" s="1"/>
  <c r="M24" i="10" l="1"/>
  <c r="N24" i="10" s="1"/>
  <c r="L24" i="10"/>
  <c r="K25" i="10" s="1"/>
  <c r="M23" i="10"/>
  <c r="N23" i="10" s="1"/>
  <c r="E24" i="10"/>
  <c r="D25" i="10" s="1"/>
  <c r="E25" i="10" l="1"/>
  <c r="F25" i="10" s="1"/>
  <c r="F24" i="10"/>
  <c r="G24" i="10" s="1"/>
  <c r="L25" i="10"/>
  <c r="M25" i="10" s="1"/>
  <c r="N25" i="10" l="1"/>
  <c r="M26" i="10"/>
  <c r="N26" i="10" s="1"/>
  <c r="G25" i="10"/>
  <c r="F26" i="10"/>
  <c r="G26" i="10" s="1"/>
</calcChain>
</file>

<file path=xl/sharedStrings.xml><?xml version="1.0" encoding="utf-8"?>
<sst xmlns="http://schemas.openxmlformats.org/spreadsheetml/2006/main" count="42" uniqueCount="23">
  <si>
    <t>The histogram</t>
  </si>
  <si>
    <t>Interval start</t>
  </si>
  <si>
    <t>Interval end</t>
  </si>
  <si>
    <t>Relative frequency</t>
  </si>
  <si>
    <t>Dataset</t>
  </si>
  <si>
    <t>Background</t>
  </si>
  <si>
    <t>You are given a dataset.</t>
  </si>
  <si>
    <t>Task 1</t>
  </si>
  <si>
    <t>Construct a frequency distribution table.</t>
  </si>
  <si>
    <t>Note: Go to the next sheet if you wish to skip this part.</t>
  </si>
  <si>
    <t>Task 2</t>
  </si>
  <si>
    <t>Create a histogram with 10 intervals, based on your dataset.</t>
  </si>
  <si>
    <t>Intervals</t>
  </si>
  <si>
    <t>Interval width</t>
  </si>
  <si>
    <t>Frequency distribution table. Exact width</t>
  </si>
  <si>
    <t>Frequency distribution table. Rounded up width</t>
  </si>
  <si>
    <t>Absolute frequency</t>
  </si>
  <si>
    <t xml:space="preserve">Note: creating a histogram in Excel has some peculiarities. </t>
  </si>
  <si>
    <t>Frequency distribution table</t>
  </si>
  <si>
    <t>interval</t>
  </si>
  <si>
    <t>interval width</t>
  </si>
  <si>
    <t>Absolute  frequency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</si>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</sst>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theme="1" tint="0.34998626667073579"/>
      <name val="Arial"/>
      <family val="2"/>
    </font>
    <font>
      <b/>
      <sz val="12"/>
      <color theme="4" tint="-0.499984740745262"/>
      <name val="Arial"/>
      <family val="2"/>
    </font>
    <font>
      <b/>
      <sz val="9"/>
      <color theme="4" tint="-0.499984740745262"/>
      <name val="Arial"/>
      <family val="2"/>
    </font>
    <font>
      <b/>
      <sz val="10"/>
      <color rgb="FF002060"/>
      <name val="Arial"/>
      <family val="2"/>
    </font>
    <font>
      <b/>
      <sz val="9"/>
      <color rgb="FF0020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rgb="FF002060"/>
      </bottom>
      <diagonal/>
    </border>
    <border>
      <left/>
      <right/>
      <top/>
      <bottom style="medium">
        <color rgb="FF00206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2" fontId="1" fillId="2" borderId="0" xfId="0" applyNumberFormat="1" applyFont="1" applyFill="1"/>
    <xf numFmtId="2" fontId="2" fillId="2" borderId="0" xfId="0" applyNumberFormat="1" applyFont="1" applyFill="1"/>
    <xf numFmtId="0" fontId="1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1" fillId="2" borderId="0" xfId="0" applyFont="1" applyFill="1" applyAlignment="1">
      <alignment horizontal="center" vertical="center"/>
    </xf>
    <xf numFmtId="2" fontId="1" fillId="2" borderId="1" xfId="0" applyNumberFormat="1" applyFont="1" applyFill="1" applyBorder="1" applyAlignment="1">
      <alignment horizontal="right" vertical="center"/>
    </xf>
    <xf numFmtId="0" fontId="1" fillId="2" borderId="1" xfId="0" applyFont="1" applyFill="1" applyBorder="1" applyAlignment="1">
      <alignment horizontal="right" vertical="center"/>
    </xf>
    <xf numFmtId="2" fontId="1" fillId="2" borderId="0" xfId="0" applyNumberFormat="1" applyFont="1" applyFill="1" applyAlignment="1">
      <alignment horizontal="right" vertical="center"/>
    </xf>
    <xf numFmtId="0" fontId="1" fillId="2" borderId="0" xfId="0" applyFont="1" applyFill="1" applyAlignment="1">
      <alignment horizontal="right" vertical="center"/>
    </xf>
    <xf numFmtId="0" fontId="1" fillId="2" borderId="0" xfId="0" applyNumberFormat="1" applyFont="1" applyFill="1" applyAlignment="1">
      <alignment horizontal="right" vertical="center"/>
    </xf>
    <xf numFmtId="0" fontId="4" fillId="2" borderId="2" xfId="0" applyFont="1" applyFill="1" applyBorder="1" applyAlignment="1">
      <alignment horizontal="right" vertical="center"/>
    </xf>
    <xf numFmtId="0" fontId="5" fillId="2" borderId="0" xfId="0" applyFont="1" applyFill="1" applyAlignment="1">
      <alignment horizontal="left" vertical="center"/>
    </xf>
    <xf numFmtId="0" fontId="6" fillId="2" borderId="2" xfId="0" applyFont="1" applyFill="1" applyBorder="1" applyAlignment="1">
      <alignment horizontal="right" vertical="center"/>
    </xf>
    <xf numFmtId="0" fontId="1" fillId="2" borderId="1" xfId="0" applyNumberFormat="1" applyFont="1" applyFill="1" applyBorder="1" applyAlignment="1">
      <alignment horizontal="right" vertical="center"/>
    </xf>
    <xf numFmtId="0" fontId="6" fillId="2" borderId="0" xfId="0" applyFont="1" applyFill="1"/>
    <xf numFmtId="0" fontId="1" fillId="2" borderId="0" xfId="0" applyFont="1" applyFill="1" applyAlignment="1">
      <alignment horizontal="left" vertical="center"/>
    </xf>
    <xf numFmtId="0" fontId="5" fillId="2" borderId="0" xfId="0" applyFont="1" applyFill="1" applyBorder="1" applyAlignment="1">
      <alignment horizontal="left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Border="1"/>
    <xf numFmtId="0" fontId="6" fillId="2" borderId="0" xfId="0" applyFont="1" applyFill="1" applyBorder="1"/>
    <xf numFmtId="0" fontId="4" fillId="2" borderId="0" xfId="0" applyFont="1" applyFill="1" applyBorder="1" applyAlignment="1">
      <alignment horizontal="right" vertical="center"/>
    </xf>
    <xf numFmtId="0" fontId="1" fillId="2" borderId="0" xfId="0" applyFont="1" applyFill="1" applyBorder="1" applyAlignment="1">
      <alignment horizontal="right" vertical="center"/>
    </xf>
    <xf numFmtId="0" fontId="1" fillId="2" borderId="0" xfId="0" applyNumberFormat="1" applyFont="1" applyFill="1" applyBorder="1" applyAlignment="1">
      <alignment horizontal="right" vertical="center"/>
    </xf>
    <xf numFmtId="2" fontId="1" fillId="2" borderId="0" xfId="0" applyNumberFormat="1" applyFont="1" applyFill="1" applyBorder="1" applyAlignment="1">
      <alignment horizontal="right" vertical="center"/>
    </xf>
    <xf numFmtId="0" fontId="1" fillId="2" borderId="0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right" vertical="center"/>
    </xf>
    <xf numFmtId="0" fontId="1" fillId="2" borderId="3" xfId="0" applyNumberFormat="1" applyFont="1" applyFill="1" applyBorder="1" applyAlignment="1">
      <alignment horizontal="right" vertical="center"/>
    </xf>
    <xf numFmtId="2" fontId="1" fillId="2" borderId="3" xfId="0" applyNumberFormat="1" applyFont="1" applyFill="1" applyBorder="1" applyAlignment="1">
      <alignment horizontal="right" vertical="center"/>
    </xf>
    <xf numFmtId="0" fontId="1" fillId="2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_xlchart.v1.14</cx:f>
      </cx:numDim>
    </cx:data>
  </cx:chartData>
  <cx:chart>
    <cx:title pos="t" align="ctr" overlay="0">
      <cx:tx>
        <cx:rich>
          <a:bodyPr vertOverflow="overflow" horzOverflow="overflow" wrap="square" lIns="0" tIns="0" rIns="0" bIns="0"/>
          <a:lstStyle/>
          <a:p>
            <a:pPr algn="ctr" rtl="0">
              <a:defRPr sz="1400" b="0" i="0">
                <a:ln>
                  <a:solidFill>
                    <a:srgbClr val="002060"/>
                  </a:solidFill>
                </a:ln>
                <a:solidFill>
                  <a:srgbClr val="595959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r>
              <a:rPr lang="en-GB">
                <a:ln>
                  <a:solidFill>
                    <a:srgbClr val="002060"/>
                  </a:solidFill>
                </a:ln>
              </a:rPr>
              <a:t>Histogram for absolute frequency</a:t>
            </a:r>
          </a:p>
          <a:p>
            <a:pPr algn="ctr" rtl="0">
              <a:defRPr sz="1400" b="0" i="0">
                <a:ln>
                  <a:solidFill>
                    <a:srgbClr val="002060"/>
                  </a:solidFill>
                </a:ln>
                <a:solidFill>
                  <a:srgbClr val="595959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GB">
              <a:ln>
                <a:solidFill>
                  <a:srgbClr val="002060"/>
                </a:solidFill>
              </a:ln>
            </a:endParaRPr>
          </a:p>
        </cx:rich>
      </cx:tx>
    </cx:title>
    <cx:plotArea>
      <cx:plotAreaRegion>
        <cx:series layoutId="clusteredColumn" uniqueId="{0F8C8FDE-9F1A-7441-9DCF-2F1ACB9E8D8A}">
          <cx:dataId val="0"/>
          <cx:layoutPr>
            <cx:binning intervalClosed="r">
              <cx:binSize val="93"/>
            </cx:binning>
          </cx:layoutPr>
        </cx:series>
      </cx:plotAreaRegion>
      <cx:axis id="0">
        <cx:catScaling gapWidth="0"/>
        <cx:tickLabels/>
        <cx:txPr>
          <a:bodyPr vertOverflow="overflow" horzOverflow="overflow" wrap="square" lIns="0" tIns="0" rIns="0" bIns="0"/>
          <a:lstStyle/>
          <a:p>
            <a:pPr algn="ctr" rtl="0">
              <a:defRPr sz="900" b="0" i="0">
                <a:ln w="9525">
                  <a:solidFill>
                    <a:srgbClr val="002060"/>
                  </a:solidFill>
                </a:ln>
                <a:solidFill>
                  <a:srgbClr val="595959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GB">
              <a:ln w="9525">
                <a:solidFill>
                  <a:srgbClr val="002060"/>
                </a:solidFill>
              </a:ln>
            </a:endParaRPr>
          </a:p>
        </cx:txPr>
      </cx:axis>
      <cx:axis id="1">
        <cx:valScaling/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900" b="0" i="0">
                <a:ln>
                  <a:solidFill>
                    <a:srgbClr val="002060"/>
                  </a:solidFill>
                </a:ln>
                <a:solidFill>
                  <a:srgbClr val="595959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GB">
              <a:ln>
                <a:solidFill>
                  <a:srgbClr val="002060"/>
                </a:solidFill>
              </a:ln>
            </a:endParaRPr>
          </a:p>
        </cx:txPr>
      </cx:axis>
    </cx:plotArea>
  </cx:chart>
  <cx:spPr>
    <a:pattFill prst="smConfetti">
      <a:fgClr>
        <a:srgbClr val="595959"/>
      </a:fgClr>
      <a:bgClr>
        <a:schemeClr val="bg1"/>
      </a:bgClr>
    </a:pattFill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647700</xdr:colOff>
      <xdr:row>13</xdr:row>
      <xdr:rowOff>139700</xdr:rowOff>
    </xdr:from>
    <xdr:to>
      <xdr:col>14</xdr:col>
      <xdr:colOff>228600</xdr:colOff>
      <xdr:row>37</xdr:row>
      <xdr:rowOff>44450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8A52BC50-957D-2A73-8CA1-F0D78F48D07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331200" y="2197100"/>
              <a:ext cx="5092700" cy="35623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33"/>
  <sheetViews>
    <sheetView tabSelected="1" topLeftCell="A2" zoomScaleNormal="100" workbookViewId="0">
      <selection activeCell="J44" sqref="J44"/>
    </sheetView>
  </sheetViews>
  <sheetFormatPr baseColWidth="10" defaultColWidth="8.83203125" defaultRowHeight="12" x14ac:dyDescent="0.15"/>
  <cols>
    <col min="1" max="1" width="2" style="3" customWidth="1"/>
    <col min="2" max="2" width="11" style="3" customWidth="1"/>
    <col min="3" max="3" width="25.83203125" style="3" customWidth="1"/>
    <col min="4" max="4" width="11" style="6" customWidth="1"/>
    <col min="5" max="5" width="10.1640625" style="6" customWidth="1"/>
    <col min="6" max="6" width="16.1640625" style="6" bestFit="1" customWidth="1"/>
    <col min="7" max="7" width="15.83203125" style="6" customWidth="1"/>
    <col min="8" max="10" width="8.83203125" style="3"/>
    <col min="11" max="11" width="12.5" style="3" customWidth="1"/>
    <col min="12" max="12" width="10.1640625" style="3" bestFit="1" customWidth="1"/>
    <col min="13" max="13" width="16.1640625" style="3" bestFit="1" customWidth="1"/>
    <col min="14" max="14" width="15.83203125" style="3" bestFit="1" customWidth="1"/>
    <col min="15" max="18" width="8.83203125" style="3"/>
    <col min="19" max="19" width="10.5" style="3" customWidth="1"/>
    <col min="20" max="16384" width="8.83203125" style="3"/>
  </cols>
  <sheetData>
    <row r="1" spans="2:16" ht="16" x14ac:dyDescent="0.2">
      <c r="B1" s="4" t="s">
        <v>0</v>
      </c>
    </row>
    <row r="2" spans="2:16" x14ac:dyDescent="0.15">
      <c r="B2" s="5"/>
    </row>
    <row r="3" spans="2:16" x14ac:dyDescent="0.15">
      <c r="B3" s="16" t="s">
        <v>5</v>
      </c>
      <c r="C3" s="3" t="s">
        <v>6</v>
      </c>
    </row>
    <row r="4" spans="2:16" x14ac:dyDescent="0.15">
      <c r="B4" s="16" t="s">
        <v>7</v>
      </c>
      <c r="C4" s="3" t="s">
        <v>8</v>
      </c>
    </row>
    <row r="5" spans="2:16" x14ac:dyDescent="0.15">
      <c r="B5" s="16"/>
      <c r="C5" s="3" t="s">
        <v>9</v>
      </c>
    </row>
    <row r="6" spans="2:16" x14ac:dyDescent="0.15">
      <c r="B6" s="16" t="s">
        <v>10</v>
      </c>
      <c r="C6" s="3" t="s">
        <v>11</v>
      </c>
    </row>
    <row r="7" spans="2:16" x14ac:dyDescent="0.15">
      <c r="B7" s="16"/>
      <c r="C7" s="3" t="s">
        <v>17</v>
      </c>
    </row>
    <row r="8" spans="2:16" x14ac:dyDescent="0.15">
      <c r="B8" s="16"/>
    </row>
    <row r="9" spans="2:16" x14ac:dyDescent="0.15">
      <c r="B9" s="5"/>
    </row>
    <row r="10" spans="2:16" ht="14" thickBot="1" x14ac:dyDescent="0.2">
      <c r="B10" s="14" t="s">
        <v>4</v>
      </c>
      <c r="D10" s="18"/>
      <c r="E10" s="19"/>
      <c r="F10" s="19"/>
      <c r="G10" s="19"/>
      <c r="H10" s="20"/>
      <c r="I10" s="20"/>
      <c r="J10" s="20"/>
      <c r="K10" s="18"/>
      <c r="L10" s="19"/>
      <c r="M10" s="19"/>
      <c r="N10" s="19"/>
      <c r="O10" s="20"/>
    </row>
    <row r="11" spans="2:16" x14ac:dyDescent="0.15">
      <c r="B11" s="3">
        <v>13</v>
      </c>
      <c r="D11" s="19" t="s">
        <v>18</v>
      </c>
      <c r="E11" s="19"/>
      <c r="F11" s="19"/>
      <c r="G11" s="19"/>
      <c r="H11" s="20"/>
      <c r="I11" s="20"/>
      <c r="J11" s="20"/>
      <c r="K11" s="19"/>
      <c r="L11" s="19"/>
      <c r="M11" s="19"/>
      <c r="N11" s="19"/>
      <c r="O11" s="20"/>
    </row>
    <row r="12" spans="2:16" x14ac:dyDescent="0.15">
      <c r="B12" s="3">
        <v>68</v>
      </c>
      <c r="D12" s="21"/>
      <c r="E12" s="20"/>
      <c r="F12" s="20"/>
      <c r="G12" s="20"/>
      <c r="H12" s="20"/>
      <c r="I12" s="20"/>
      <c r="J12" s="20"/>
      <c r="K12" s="21"/>
      <c r="L12" s="20"/>
      <c r="M12" s="20"/>
      <c r="N12" s="20"/>
      <c r="O12" s="20"/>
    </row>
    <row r="13" spans="2:16" x14ac:dyDescent="0.15">
      <c r="B13" s="3">
        <v>165</v>
      </c>
      <c r="D13" s="21" t="s">
        <v>19</v>
      </c>
      <c r="E13" s="20">
        <v>10</v>
      </c>
      <c r="F13" s="20"/>
      <c r="G13" s="20"/>
      <c r="H13" s="20"/>
      <c r="I13" s="20"/>
      <c r="J13" s="20"/>
      <c r="K13" s="21"/>
      <c r="L13" s="20"/>
      <c r="M13" s="20"/>
      <c r="N13" s="20"/>
      <c r="O13" s="20"/>
    </row>
    <row r="14" spans="2:16" x14ac:dyDescent="0.15">
      <c r="B14" s="3">
        <v>193</v>
      </c>
      <c r="D14" s="20" t="s">
        <v>20</v>
      </c>
      <c r="E14" s="20">
        <f>ROUNDUP((B30-B11)/10,0)</f>
        <v>93</v>
      </c>
      <c r="F14" s="20"/>
      <c r="G14" s="20"/>
      <c r="H14" s="20"/>
      <c r="I14" s="20"/>
      <c r="J14" s="20"/>
      <c r="K14" s="20"/>
      <c r="L14" s="20"/>
      <c r="M14" s="20"/>
      <c r="N14" s="20"/>
      <c r="O14" s="20"/>
    </row>
    <row r="15" spans="2:16" x14ac:dyDescent="0.15">
      <c r="B15" s="3">
        <v>216</v>
      </c>
      <c r="D15" s="22"/>
      <c r="E15" s="22"/>
      <c r="F15" s="22"/>
      <c r="G15" s="22"/>
      <c r="H15" s="20"/>
      <c r="I15" s="20"/>
      <c r="J15" s="20"/>
      <c r="K15" s="22"/>
      <c r="L15" s="22"/>
      <c r="M15" s="22"/>
      <c r="N15" s="22"/>
      <c r="O15" s="20"/>
    </row>
    <row r="16" spans="2:16" x14ac:dyDescent="0.15">
      <c r="B16" s="3">
        <v>228</v>
      </c>
      <c r="D16" s="27" t="s">
        <v>1</v>
      </c>
      <c r="E16" s="28" t="s">
        <v>2</v>
      </c>
      <c r="F16" s="27" t="s">
        <v>21</v>
      </c>
      <c r="G16" s="29" t="s">
        <v>3</v>
      </c>
      <c r="H16" s="20"/>
      <c r="I16" s="20"/>
      <c r="J16" s="20"/>
      <c r="K16" s="23"/>
      <c r="L16" s="24"/>
      <c r="M16" s="23"/>
      <c r="N16" s="25"/>
      <c r="O16" s="20"/>
      <c r="P16" s="1"/>
    </row>
    <row r="17" spans="2:16" x14ac:dyDescent="0.15">
      <c r="B17" s="3">
        <v>361</v>
      </c>
      <c r="D17" s="27">
        <f>B11</f>
        <v>13</v>
      </c>
      <c r="E17" s="28">
        <f>D17+$E$14</f>
        <v>106</v>
      </c>
      <c r="F17" s="27">
        <f>COUNTIFS($B$11:$B$30,"&gt;="&amp;D17,$B$11:$B$30,"&lt;="&amp;E17)</f>
        <v>2</v>
      </c>
      <c r="G17" s="29">
        <f>F17/$F$27</f>
        <v>0.1</v>
      </c>
      <c r="H17" s="20"/>
      <c r="I17" s="20"/>
      <c r="J17" s="20"/>
      <c r="K17" s="23"/>
      <c r="L17" s="24"/>
      <c r="M17" s="23"/>
      <c r="N17" s="25"/>
      <c r="O17" s="20"/>
      <c r="P17" s="1"/>
    </row>
    <row r="18" spans="2:16" x14ac:dyDescent="0.15">
      <c r="B18" s="3">
        <v>470</v>
      </c>
      <c r="D18" s="27">
        <f>E17</f>
        <v>106</v>
      </c>
      <c r="E18" s="28">
        <f>D18+$E$14</f>
        <v>199</v>
      </c>
      <c r="F18" s="27">
        <f t="shared" ref="F18:F26" si="0">COUNTIFS($B$11:$B$30,"&gt;="&amp;D18,$B$11:$B$30,"&lt;="&amp;E18)</f>
        <v>2</v>
      </c>
      <c r="G18" s="29">
        <f t="shared" ref="G18:G26" si="1">F18/$F$27</f>
        <v>0.1</v>
      </c>
      <c r="H18" s="20"/>
      <c r="I18" s="20"/>
      <c r="J18" s="20"/>
      <c r="K18" s="23"/>
      <c r="L18" s="24"/>
      <c r="M18" s="23"/>
      <c r="N18" s="25"/>
      <c r="O18" s="20"/>
      <c r="P18" s="1"/>
    </row>
    <row r="19" spans="2:16" x14ac:dyDescent="0.15">
      <c r="B19" s="3">
        <v>500</v>
      </c>
      <c r="D19" s="27">
        <f>E18</f>
        <v>199</v>
      </c>
      <c r="E19" s="28">
        <f>D19+$E$14</f>
        <v>292</v>
      </c>
      <c r="F19" s="27">
        <f t="shared" si="0"/>
        <v>2</v>
      </c>
      <c r="G19" s="29">
        <f t="shared" si="1"/>
        <v>0.1</v>
      </c>
      <c r="H19" s="20"/>
      <c r="I19" s="20"/>
      <c r="J19" s="20"/>
      <c r="K19" s="23"/>
      <c r="L19" s="24"/>
      <c r="M19" s="23"/>
      <c r="N19" s="25"/>
      <c r="O19" s="20"/>
      <c r="P19" s="1"/>
    </row>
    <row r="20" spans="2:16" x14ac:dyDescent="0.15">
      <c r="B20" s="3">
        <v>529</v>
      </c>
      <c r="D20" s="27">
        <f>E19</f>
        <v>292</v>
      </c>
      <c r="E20" s="28">
        <f>D20+$E$14</f>
        <v>385</v>
      </c>
      <c r="F20" s="27">
        <f t="shared" si="0"/>
        <v>1</v>
      </c>
      <c r="G20" s="29">
        <f t="shared" si="1"/>
        <v>0.05</v>
      </c>
      <c r="H20" s="20"/>
      <c r="I20" s="20"/>
      <c r="J20" s="20"/>
      <c r="K20" s="23"/>
      <c r="L20" s="24"/>
      <c r="M20" s="23"/>
      <c r="N20" s="25"/>
      <c r="O20" s="20"/>
      <c r="P20" s="2"/>
    </row>
    <row r="21" spans="2:16" x14ac:dyDescent="0.15">
      <c r="B21" s="3">
        <v>544</v>
      </c>
      <c r="D21" s="27">
        <f>E20</f>
        <v>385</v>
      </c>
      <c r="E21" s="28">
        <f>D21+$E$14</f>
        <v>478</v>
      </c>
      <c r="F21" s="27">
        <f t="shared" si="0"/>
        <v>1</v>
      </c>
      <c r="G21" s="29">
        <f t="shared" si="1"/>
        <v>0.05</v>
      </c>
      <c r="H21" s="20"/>
      <c r="I21" s="20"/>
      <c r="J21" s="20"/>
      <c r="K21" s="23"/>
      <c r="L21" s="24"/>
      <c r="M21" s="23"/>
      <c r="N21" s="25"/>
      <c r="O21" s="20"/>
      <c r="P21" s="2"/>
    </row>
    <row r="22" spans="2:16" x14ac:dyDescent="0.15">
      <c r="B22" s="3">
        <v>602</v>
      </c>
      <c r="D22" s="27">
        <f>E21</f>
        <v>478</v>
      </c>
      <c r="E22" s="28">
        <f>D22+$E$14</f>
        <v>571</v>
      </c>
      <c r="F22" s="27">
        <f t="shared" si="0"/>
        <v>3</v>
      </c>
      <c r="G22" s="29">
        <f t="shared" si="1"/>
        <v>0.15</v>
      </c>
      <c r="H22" s="20"/>
      <c r="I22" s="20"/>
      <c r="J22" s="20"/>
      <c r="K22" s="23"/>
      <c r="L22" s="24"/>
      <c r="M22" s="23"/>
      <c r="N22" s="25"/>
      <c r="O22" s="20"/>
      <c r="P22" s="2"/>
    </row>
    <row r="23" spans="2:16" x14ac:dyDescent="0.15">
      <c r="B23" s="3">
        <v>647</v>
      </c>
      <c r="D23" s="27">
        <f>E22</f>
        <v>571</v>
      </c>
      <c r="E23" s="28">
        <f>D23+$E$14</f>
        <v>664</v>
      </c>
      <c r="F23" s="27">
        <f t="shared" si="0"/>
        <v>2</v>
      </c>
      <c r="G23" s="29">
        <f t="shared" si="1"/>
        <v>0.1</v>
      </c>
      <c r="H23" s="20"/>
      <c r="I23" s="20"/>
      <c r="J23" s="20"/>
      <c r="K23" s="23"/>
      <c r="L23" s="24"/>
      <c r="M23" s="23"/>
      <c r="N23" s="25"/>
      <c r="O23" s="20"/>
      <c r="P23" s="2"/>
    </row>
    <row r="24" spans="2:16" x14ac:dyDescent="0.15">
      <c r="B24" s="3">
        <v>692</v>
      </c>
      <c r="D24" s="27">
        <f>E23</f>
        <v>664</v>
      </c>
      <c r="E24" s="28">
        <f>D24+$E$14</f>
        <v>757</v>
      </c>
      <c r="F24" s="27">
        <f t="shared" si="0"/>
        <v>3</v>
      </c>
      <c r="G24" s="29">
        <f t="shared" si="1"/>
        <v>0.15</v>
      </c>
      <c r="H24" s="20"/>
      <c r="I24" s="20"/>
      <c r="J24" s="20"/>
      <c r="K24" s="23"/>
      <c r="L24" s="24"/>
      <c r="M24" s="23"/>
      <c r="N24" s="25"/>
      <c r="O24" s="20"/>
      <c r="P24" s="2"/>
    </row>
    <row r="25" spans="2:16" x14ac:dyDescent="0.15">
      <c r="B25" s="3">
        <v>696</v>
      </c>
      <c r="D25" s="27">
        <f>E24</f>
        <v>757</v>
      </c>
      <c r="E25" s="28">
        <f>D25+$E$14</f>
        <v>850</v>
      </c>
      <c r="F25" s="27">
        <f t="shared" si="0"/>
        <v>1</v>
      </c>
      <c r="G25" s="29">
        <f t="shared" si="1"/>
        <v>0.05</v>
      </c>
      <c r="H25" s="20"/>
      <c r="I25" s="20"/>
      <c r="J25" s="20"/>
      <c r="K25" s="23"/>
      <c r="L25" s="23"/>
      <c r="M25" s="23"/>
      <c r="N25" s="25"/>
      <c r="O25" s="20"/>
      <c r="P25" s="2"/>
    </row>
    <row r="26" spans="2:16" x14ac:dyDescent="0.15">
      <c r="B26" s="3">
        <v>699</v>
      </c>
      <c r="D26" s="27">
        <f>E25</f>
        <v>850</v>
      </c>
      <c r="E26" s="28">
        <f>D26+$E$14</f>
        <v>943</v>
      </c>
      <c r="F26" s="27">
        <f t="shared" si="0"/>
        <v>3</v>
      </c>
      <c r="G26" s="29">
        <f t="shared" si="1"/>
        <v>0.15</v>
      </c>
      <c r="H26" s="20"/>
      <c r="I26" s="20"/>
      <c r="J26" s="20"/>
      <c r="K26" s="19"/>
      <c r="L26" s="19"/>
      <c r="M26" s="23"/>
      <c r="N26" s="25"/>
      <c r="O26" s="20"/>
    </row>
    <row r="27" spans="2:16" x14ac:dyDescent="0.15">
      <c r="B27" s="3">
        <v>809</v>
      </c>
      <c r="D27" s="30" t="s">
        <v>22</v>
      </c>
      <c r="E27" s="30"/>
      <c r="F27" s="30">
        <f>SUM(F17:F26)</f>
        <v>20</v>
      </c>
      <c r="G27" s="30"/>
      <c r="H27" s="20"/>
      <c r="I27" s="20"/>
      <c r="J27" s="20"/>
      <c r="K27" s="20"/>
      <c r="L27" s="20"/>
      <c r="M27" s="20"/>
      <c r="N27" s="20"/>
      <c r="O27" s="20"/>
    </row>
    <row r="28" spans="2:16" x14ac:dyDescent="0.15">
      <c r="B28" s="3">
        <v>892</v>
      </c>
      <c r="D28" s="19"/>
      <c r="E28" s="19"/>
      <c r="F28" s="19"/>
      <c r="G28" s="19"/>
      <c r="H28" s="20"/>
      <c r="I28" s="20"/>
      <c r="J28" s="20"/>
      <c r="K28" s="20"/>
      <c r="L28" s="20"/>
      <c r="M28" s="20"/>
      <c r="N28" s="20"/>
      <c r="O28" s="20"/>
    </row>
    <row r="29" spans="2:16" x14ac:dyDescent="0.15">
      <c r="B29" s="3">
        <v>899</v>
      </c>
      <c r="D29" s="26"/>
      <c r="E29" s="19"/>
      <c r="F29" s="19"/>
      <c r="G29" s="19"/>
      <c r="H29" s="20"/>
      <c r="I29" s="20"/>
      <c r="J29" s="20"/>
      <c r="K29" s="20"/>
      <c r="L29" s="20"/>
      <c r="M29" s="20"/>
      <c r="N29" s="20"/>
      <c r="O29" s="20"/>
    </row>
    <row r="30" spans="2:16" x14ac:dyDescent="0.15">
      <c r="B30" s="3">
        <v>936</v>
      </c>
      <c r="D30" s="20"/>
      <c r="E30" s="19"/>
      <c r="F30" s="19"/>
      <c r="G30" s="19"/>
      <c r="H30" s="20"/>
      <c r="I30" s="20"/>
      <c r="J30" s="20"/>
      <c r="K30" s="20"/>
      <c r="L30" s="20"/>
      <c r="M30" s="20"/>
      <c r="N30" s="20"/>
      <c r="O30" s="20"/>
    </row>
    <row r="31" spans="2:16" x14ac:dyDescent="0.15">
      <c r="D31" s="20"/>
      <c r="E31" s="19"/>
      <c r="F31" s="19"/>
      <c r="G31" s="19"/>
      <c r="H31" s="20"/>
      <c r="I31" s="20"/>
      <c r="J31" s="20"/>
      <c r="K31" s="20"/>
      <c r="L31" s="20"/>
      <c r="M31" s="20"/>
      <c r="N31" s="20"/>
      <c r="O31" s="20"/>
    </row>
    <row r="32" spans="2:16" x14ac:dyDescent="0.15">
      <c r="D32" s="19"/>
      <c r="E32" s="19"/>
      <c r="F32" s="19"/>
      <c r="G32" s="19"/>
      <c r="H32" s="20"/>
      <c r="I32" s="20"/>
      <c r="J32" s="20"/>
      <c r="K32" s="20"/>
      <c r="L32" s="20"/>
      <c r="M32" s="20"/>
      <c r="N32" s="20"/>
      <c r="O32" s="20"/>
    </row>
    <row r="33" spans="4:15" x14ac:dyDescent="0.15">
      <c r="D33" s="26"/>
      <c r="E33" s="19"/>
      <c r="F33" s="19"/>
      <c r="G33" s="19"/>
      <c r="H33" s="20"/>
      <c r="I33" s="20"/>
      <c r="J33" s="20"/>
      <c r="K33" s="20"/>
      <c r="L33" s="20"/>
      <c r="M33" s="20"/>
      <c r="N33" s="20"/>
      <c r="O33" s="20"/>
    </row>
  </sheetData>
  <sortState xmlns:xlrd2="http://schemas.microsoft.com/office/spreadsheetml/2017/richdata2" ref="B11:B30">
    <sortCondition ref="B11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P33"/>
  <sheetViews>
    <sheetView zoomScaleNormal="100" workbookViewId="0"/>
  </sheetViews>
  <sheetFormatPr baseColWidth="10" defaultColWidth="8.83203125" defaultRowHeight="12" x14ac:dyDescent="0.15"/>
  <cols>
    <col min="1" max="1" width="2" style="3" customWidth="1"/>
    <col min="2" max="2" width="11" style="3" customWidth="1"/>
    <col min="3" max="3" width="25.83203125" style="3" customWidth="1"/>
    <col min="4" max="4" width="11" style="6" customWidth="1"/>
    <col min="5" max="5" width="10.1640625" style="6" customWidth="1"/>
    <col min="6" max="6" width="16.1640625" style="6" customWidth="1"/>
    <col min="7" max="7" width="15.83203125" style="6" customWidth="1"/>
    <col min="8" max="10" width="8.83203125" style="3"/>
    <col min="11" max="11" width="12.5" style="3" customWidth="1"/>
    <col min="12" max="12" width="10.1640625" style="3" customWidth="1"/>
    <col min="13" max="13" width="16.1640625" style="3" customWidth="1"/>
    <col min="14" max="14" width="15.83203125" style="3" customWidth="1"/>
    <col min="15" max="18" width="8.83203125" style="3"/>
    <col min="19" max="19" width="10.5" style="3" customWidth="1"/>
    <col min="20" max="16384" width="8.83203125" style="3"/>
  </cols>
  <sheetData>
    <row r="1" spans="2:16" ht="16" x14ac:dyDescent="0.2">
      <c r="B1" s="4" t="s">
        <v>0</v>
      </c>
    </row>
    <row r="2" spans="2:16" x14ac:dyDescent="0.15">
      <c r="B2" s="5"/>
    </row>
    <row r="3" spans="2:16" x14ac:dyDescent="0.15">
      <c r="B3" s="16" t="s">
        <v>5</v>
      </c>
      <c r="C3" s="3" t="s">
        <v>6</v>
      </c>
    </row>
    <row r="4" spans="2:16" x14ac:dyDescent="0.15">
      <c r="B4" s="16" t="s">
        <v>7</v>
      </c>
      <c r="C4" s="3" t="s">
        <v>8</v>
      </c>
    </row>
    <row r="5" spans="2:16" x14ac:dyDescent="0.15">
      <c r="B5" s="16"/>
      <c r="C5" s="3" t="s">
        <v>9</v>
      </c>
    </row>
    <row r="6" spans="2:16" x14ac:dyDescent="0.15">
      <c r="B6" s="16" t="s">
        <v>10</v>
      </c>
      <c r="C6" s="3" t="s">
        <v>11</v>
      </c>
    </row>
    <row r="7" spans="2:16" x14ac:dyDescent="0.15">
      <c r="B7" s="16"/>
      <c r="C7" s="3" t="s">
        <v>17</v>
      </c>
    </row>
    <row r="8" spans="2:16" x14ac:dyDescent="0.15">
      <c r="B8" s="16"/>
    </row>
    <row r="9" spans="2:16" x14ac:dyDescent="0.15">
      <c r="B9" s="5"/>
    </row>
    <row r="10" spans="2:16" ht="14" thickBot="1" x14ac:dyDescent="0.2">
      <c r="B10" s="14" t="s">
        <v>4</v>
      </c>
      <c r="D10" s="13" t="s">
        <v>14</v>
      </c>
      <c r="K10" s="13" t="s">
        <v>15</v>
      </c>
      <c r="L10" s="6"/>
      <c r="M10" s="6"/>
      <c r="N10" s="6"/>
    </row>
    <row r="11" spans="2:16" x14ac:dyDescent="0.15">
      <c r="B11" s="3">
        <v>13</v>
      </c>
      <c r="K11" s="6"/>
      <c r="L11" s="6"/>
      <c r="M11" s="6"/>
      <c r="N11" s="6"/>
    </row>
    <row r="12" spans="2:16" x14ac:dyDescent="0.15">
      <c r="B12" s="3">
        <v>68</v>
      </c>
      <c r="D12" s="16" t="s">
        <v>12</v>
      </c>
      <c r="E12" s="3">
        <v>10</v>
      </c>
      <c r="F12" s="3"/>
      <c r="G12" s="3"/>
      <c r="K12" s="16" t="s">
        <v>12</v>
      </c>
      <c r="L12" s="3">
        <v>10</v>
      </c>
    </row>
    <row r="13" spans="2:16" x14ac:dyDescent="0.15">
      <c r="B13" s="3">
        <v>165</v>
      </c>
      <c r="D13" s="16" t="s">
        <v>13</v>
      </c>
      <c r="E13" s="3">
        <f>($B$30-$B$11)/E12</f>
        <v>92.3</v>
      </c>
      <c r="F13" s="3"/>
      <c r="G13" s="3"/>
      <c r="K13" s="16" t="s">
        <v>13</v>
      </c>
      <c r="L13" s="3">
        <f>ROUNDUP(($B$30-$B$11)/L12,0)</f>
        <v>93</v>
      </c>
    </row>
    <row r="14" spans="2:16" x14ac:dyDescent="0.15">
      <c r="B14" s="3">
        <v>193</v>
      </c>
      <c r="D14" s="3"/>
      <c r="E14" s="3"/>
      <c r="F14" s="3"/>
      <c r="G14" s="3"/>
    </row>
    <row r="15" spans="2:16" ht="13" thickBot="1" x14ac:dyDescent="0.2">
      <c r="B15" s="3">
        <v>216</v>
      </c>
      <c r="D15" s="12" t="s">
        <v>1</v>
      </c>
      <c r="E15" s="12" t="s">
        <v>2</v>
      </c>
      <c r="F15" s="12" t="s">
        <v>16</v>
      </c>
      <c r="G15" s="12" t="s">
        <v>3</v>
      </c>
      <c r="K15" s="12" t="s">
        <v>1</v>
      </c>
      <c r="L15" s="12" t="s">
        <v>2</v>
      </c>
      <c r="M15" s="12" t="s">
        <v>16</v>
      </c>
      <c r="N15" s="12" t="s">
        <v>3</v>
      </c>
    </row>
    <row r="16" spans="2:16" x14ac:dyDescent="0.15">
      <c r="B16" s="3">
        <v>228</v>
      </c>
      <c r="D16" s="10">
        <f>B11</f>
        <v>13</v>
      </c>
      <c r="E16" s="11">
        <f>D16+$E$13</f>
        <v>105.3</v>
      </c>
      <c r="F16" s="10">
        <f>COUNTIF($B$11:$B$30,"&gt;="&amp;D16)-COUNTIF($B$11:$B$30,"&gt;"&amp;E16)</f>
        <v>2</v>
      </c>
      <c r="G16" s="9">
        <f t="shared" ref="G16:G26" si="0">F16/20</f>
        <v>0.1</v>
      </c>
      <c r="K16" s="10">
        <f>B11</f>
        <v>13</v>
      </c>
      <c r="L16" s="11">
        <f>K16+$L$13</f>
        <v>106</v>
      </c>
      <c r="M16" s="10">
        <f>COUNTIF($B$11:$B$30,"&gt;="&amp;K16)-COUNTIF($B$11:$B$30,"&gt;"&amp;L16)</f>
        <v>2</v>
      </c>
      <c r="N16" s="9">
        <f t="shared" ref="N16:N26" si="1">M16/20</f>
        <v>0.1</v>
      </c>
      <c r="P16" s="1"/>
    </row>
    <row r="17" spans="2:16" x14ac:dyDescent="0.15">
      <c r="B17" s="3">
        <v>361</v>
      </c>
      <c r="D17" s="10">
        <f>E16</f>
        <v>105.3</v>
      </c>
      <c r="E17" s="11">
        <f t="shared" ref="E17:E25" si="2">D17+$E$13</f>
        <v>197.6</v>
      </c>
      <c r="F17" s="10">
        <f t="shared" ref="F17:F25" si="3">COUNTIF($B$11:$B$30,"&gt;="&amp;D17)-COUNTIF($B$11:$B$30,"&gt;"&amp;E17)</f>
        <v>2</v>
      </c>
      <c r="G17" s="9">
        <f t="shared" si="0"/>
        <v>0.1</v>
      </c>
      <c r="K17" s="10">
        <f>L16</f>
        <v>106</v>
      </c>
      <c r="L17" s="11">
        <f t="shared" ref="L17:L24" si="4">K17+$L$13</f>
        <v>199</v>
      </c>
      <c r="M17" s="10">
        <f t="shared" ref="M17:M25" si="5">COUNTIF($B$11:$B$30,"&gt;="&amp;K17)-COUNTIF($B$11:$B$30,"&gt;"&amp;L17)</f>
        <v>2</v>
      </c>
      <c r="N17" s="9">
        <f t="shared" si="1"/>
        <v>0.1</v>
      </c>
      <c r="P17" s="1"/>
    </row>
    <row r="18" spans="2:16" x14ac:dyDescent="0.15">
      <c r="B18" s="3">
        <v>470</v>
      </c>
      <c r="D18" s="10">
        <f t="shared" ref="D18:D25" si="6">E17</f>
        <v>197.6</v>
      </c>
      <c r="E18" s="11">
        <f t="shared" si="2"/>
        <v>289.89999999999998</v>
      </c>
      <c r="F18" s="10">
        <f t="shared" si="3"/>
        <v>2</v>
      </c>
      <c r="G18" s="9">
        <f t="shared" si="0"/>
        <v>0.1</v>
      </c>
      <c r="K18" s="10">
        <f t="shared" ref="K18:K25" si="7">L17</f>
        <v>199</v>
      </c>
      <c r="L18" s="11">
        <f t="shared" si="4"/>
        <v>292</v>
      </c>
      <c r="M18" s="10">
        <f t="shared" si="5"/>
        <v>2</v>
      </c>
      <c r="N18" s="9">
        <f t="shared" si="1"/>
        <v>0.1</v>
      </c>
      <c r="P18" s="1"/>
    </row>
    <row r="19" spans="2:16" x14ac:dyDescent="0.15">
      <c r="B19" s="3">
        <v>500</v>
      </c>
      <c r="D19" s="10">
        <f t="shared" si="6"/>
        <v>289.89999999999998</v>
      </c>
      <c r="E19" s="11">
        <f t="shared" si="2"/>
        <v>382.2</v>
      </c>
      <c r="F19" s="10">
        <f t="shared" si="3"/>
        <v>1</v>
      </c>
      <c r="G19" s="9">
        <f t="shared" si="0"/>
        <v>0.05</v>
      </c>
      <c r="K19" s="10">
        <f t="shared" si="7"/>
        <v>292</v>
      </c>
      <c r="L19" s="11">
        <f t="shared" si="4"/>
        <v>385</v>
      </c>
      <c r="M19" s="10">
        <f t="shared" si="5"/>
        <v>1</v>
      </c>
      <c r="N19" s="9">
        <f t="shared" si="1"/>
        <v>0.05</v>
      </c>
      <c r="P19" s="1"/>
    </row>
    <row r="20" spans="2:16" x14ac:dyDescent="0.15">
      <c r="B20" s="3">
        <v>529</v>
      </c>
      <c r="D20" s="10">
        <f t="shared" si="6"/>
        <v>382.2</v>
      </c>
      <c r="E20" s="11">
        <f t="shared" si="2"/>
        <v>474.5</v>
      </c>
      <c r="F20" s="10">
        <f t="shared" si="3"/>
        <v>1</v>
      </c>
      <c r="G20" s="9">
        <f t="shared" si="0"/>
        <v>0.05</v>
      </c>
      <c r="K20" s="10">
        <f t="shared" si="7"/>
        <v>385</v>
      </c>
      <c r="L20" s="11">
        <f t="shared" si="4"/>
        <v>478</v>
      </c>
      <c r="M20" s="10">
        <f t="shared" si="5"/>
        <v>1</v>
      </c>
      <c r="N20" s="9">
        <f t="shared" si="1"/>
        <v>0.05</v>
      </c>
      <c r="P20" s="2"/>
    </row>
    <row r="21" spans="2:16" x14ac:dyDescent="0.15">
      <c r="B21" s="3">
        <v>544</v>
      </c>
      <c r="D21" s="10">
        <f t="shared" si="6"/>
        <v>474.5</v>
      </c>
      <c r="E21" s="11">
        <f t="shared" si="2"/>
        <v>566.79999999999995</v>
      </c>
      <c r="F21" s="10">
        <f t="shared" si="3"/>
        <v>3</v>
      </c>
      <c r="G21" s="9">
        <f t="shared" si="0"/>
        <v>0.15</v>
      </c>
      <c r="K21" s="10">
        <f t="shared" si="7"/>
        <v>478</v>
      </c>
      <c r="L21" s="11">
        <f t="shared" si="4"/>
        <v>571</v>
      </c>
      <c r="M21" s="10">
        <f t="shared" si="5"/>
        <v>3</v>
      </c>
      <c r="N21" s="9">
        <f t="shared" si="1"/>
        <v>0.15</v>
      </c>
      <c r="P21" s="2"/>
    </row>
    <row r="22" spans="2:16" x14ac:dyDescent="0.15">
      <c r="B22" s="3">
        <v>602</v>
      </c>
      <c r="D22" s="10">
        <f t="shared" si="6"/>
        <v>566.79999999999995</v>
      </c>
      <c r="E22" s="11">
        <f t="shared" si="2"/>
        <v>659.09999999999991</v>
      </c>
      <c r="F22" s="10">
        <f t="shared" si="3"/>
        <v>2</v>
      </c>
      <c r="G22" s="9">
        <f t="shared" si="0"/>
        <v>0.1</v>
      </c>
      <c r="K22" s="10">
        <f t="shared" si="7"/>
        <v>571</v>
      </c>
      <c r="L22" s="11">
        <f t="shared" si="4"/>
        <v>664</v>
      </c>
      <c r="M22" s="10">
        <f t="shared" si="5"/>
        <v>2</v>
      </c>
      <c r="N22" s="9">
        <f t="shared" si="1"/>
        <v>0.1</v>
      </c>
      <c r="P22" s="2"/>
    </row>
    <row r="23" spans="2:16" x14ac:dyDescent="0.15">
      <c r="B23" s="3">
        <v>647</v>
      </c>
      <c r="D23" s="10">
        <f t="shared" si="6"/>
        <v>659.09999999999991</v>
      </c>
      <c r="E23" s="11">
        <f t="shared" si="2"/>
        <v>751.39999999999986</v>
      </c>
      <c r="F23" s="10">
        <f t="shared" si="3"/>
        <v>3</v>
      </c>
      <c r="G23" s="9">
        <f t="shared" si="0"/>
        <v>0.15</v>
      </c>
      <c r="K23" s="10">
        <f t="shared" si="7"/>
        <v>664</v>
      </c>
      <c r="L23" s="11">
        <f t="shared" si="4"/>
        <v>757</v>
      </c>
      <c r="M23" s="10">
        <f t="shared" si="5"/>
        <v>3</v>
      </c>
      <c r="N23" s="9">
        <f t="shared" si="1"/>
        <v>0.15</v>
      </c>
      <c r="P23" s="2"/>
    </row>
    <row r="24" spans="2:16" x14ac:dyDescent="0.15">
      <c r="B24" s="3">
        <v>692</v>
      </c>
      <c r="D24" s="10">
        <f t="shared" si="6"/>
        <v>751.39999999999986</v>
      </c>
      <c r="E24" s="11">
        <f t="shared" si="2"/>
        <v>843.69999999999982</v>
      </c>
      <c r="F24" s="10">
        <f t="shared" si="3"/>
        <v>1</v>
      </c>
      <c r="G24" s="9">
        <f t="shared" si="0"/>
        <v>0.05</v>
      </c>
      <c r="K24" s="10">
        <f t="shared" si="7"/>
        <v>757</v>
      </c>
      <c r="L24" s="11">
        <f t="shared" si="4"/>
        <v>850</v>
      </c>
      <c r="M24" s="10">
        <f t="shared" si="5"/>
        <v>1</v>
      </c>
      <c r="N24" s="9">
        <f t="shared" si="1"/>
        <v>0.05</v>
      </c>
      <c r="P24" s="2"/>
    </row>
    <row r="25" spans="2:16" x14ac:dyDescent="0.15">
      <c r="B25" s="3">
        <v>696</v>
      </c>
      <c r="D25" s="8">
        <f t="shared" si="6"/>
        <v>843.69999999999982</v>
      </c>
      <c r="E25" s="15">
        <f t="shared" si="2"/>
        <v>935.99999999999977</v>
      </c>
      <c r="F25" s="8">
        <f t="shared" si="3"/>
        <v>3</v>
      </c>
      <c r="G25" s="7">
        <f t="shared" si="0"/>
        <v>0.15</v>
      </c>
      <c r="K25" s="8">
        <f t="shared" si="7"/>
        <v>850</v>
      </c>
      <c r="L25" s="8">
        <f>K25+$L$13</f>
        <v>943</v>
      </c>
      <c r="M25" s="8">
        <f t="shared" si="5"/>
        <v>3</v>
      </c>
      <c r="N25" s="7">
        <f t="shared" si="1"/>
        <v>0.15</v>
      </c>
      <c r="P25" s="2"/>
    </row>
    <row r="26" spans="2:16" x14ac:dyDescent="0.15">
      <c r="B26" s="3">
        <v>699</v>
      </c>
      <c r="F26" s="10">
        <f>SUM(F16:F25)</f>
        <v>20</v>
      </c>
      <c r="G26" s="9">
        <f t="shared" si="0"/>
        <v>1</v>
      </c>
      <c r="K26" s="6"/>
      <c r="L26" s="6"/>
      <c r="M26" s="10">
        <f>SUM(M16:M25)</f>
        <v>20</v>
      </c>
      <c r="N26" s="9">
        <f t="shared" si="1"/>
        <v>1</v>
      </c>
    </row>
    <row r="27" spans="2:16" x14ac:dyDescent="0.15">
      <c r="B27" s="3">
        <v>809</v>
      </c>
    </row>
    <row r="28" spans="2:16" x14ac:dyDescent="0.15">
      <c r="B28" s="3">
        <v>892</v>
      </c>
    </row>
    <row r="29" spans="2:16" x14ac:dyDescent="0.15">
      <c r="B29" s="3">
        <v>899</v>
      </c>
      <c r="D29" s="17"/>
    </row>
    <row r="30" spans="2:16" x14ac:dyDescent="0.15">
      <c r="B30" s="3">
        <v>936</v>
      </c>
      <c r="D30" s="3"/>
    </row>
    <row r="31" spans="2:16" x14ac:dyDescent="0.15">
      <c r="D31" s="3"/>
    </row>
    <row r="33" spans="4:4" x14ac:dyDescent="0.15">
      <c r="D33" s="1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The histogram</vt:lpstr>
      <vt:lpstr>Fr. distr.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Microsoft Office User</cp:lastModifiedBy>
  <dcterms:created xsi:type="dcterms:W3CDTF">2017-04-19T06:27:11Z</dcterms:created>
  <dcterms:modified xsi:type="dcterms:W3CDTF">2022-06-17T14:06:17Z</dcterms:modified>
</cp:coreProperties>
</file>