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amran\SkyDrive\"/>
    </mc:Choice>
  </mc:AlternateContent>
  <bookViews>
    <workbookView xWindow="0" yWindow="90" windowWidth="19140" windowHeight="7155" activeTab="8"/>
  </bookViews>
  <sheets>
    <sheet name="Sintron" sheetId="1" r:id="rId1"/>
    <sheet name="MH" sheetId="2" r:id="rId2"/>
    <sheet name="CASTRO" sheetId="3" r:id="rId3"/>
    <sheet name="Ray" sheetId="8" r:id="rId4"/>
    <sheet name="PABLO" sheetId="5" r:id="rId5"/>
    <sheet name="PRESTI" sheetId="6" r:id="rId6"/>
    <sheet name="pari888" sheetId="7" r:id="rId7"/>
    <sheet name="paiement missing new" sheetId="9" r:id="rId8"/>
    <sheet name="Sheet1" sheetId="10" r:id="rId9"/>
  </sheets>
  <calcPr calcId="152511"/>
</workbook>
</file>

<file path=xl/calcChain.xml><?xml version="1.0" encoding="utf-8"?>
<calcChain xmlns="http://schemas.openxmlformats.org/spreadsheetml/2006/main">
  <c r="A13" i="10" l="1"/>
  <c r="D13" i="10" s="1"/>
  <c r="A12" i="10"/>
  <c r="D12" i="10" s="1"/>
  <c r="D11" i="10"/>
  <c r="A11" i="10"/>
  <c r="A10" i="10" l="1"/>
  <c r="D10" i="10"/>
  <c r="A9" i="10" l="1"/>
  <c r="D9" i="10"/>
  <c r="A8" i="10" l="1"/>
  <c r="D8" i="10"/>
  <c r="A7" i="10" l="1"/>
  <c r="D7" i="10"/>
  <c r="A6" i="10" l="1"/>
  <c r="D6" i="10"/>
  <c r="D5" i="10"/>
  <c r="A5" i="10"/>
  <c r="D4" i="10" l="1"/>
  <c r="A1" i="10"/>
  <c r="N1" i="7" l="1"/>
  <c r="O1" i="7"/>
  <c r="O2" i="7"/>
  <c r="O3" i="7"/>
  <c r="O4" i="7"/>
  <c r="O5" i="7"/>
  <c r="O6" i="7"/>
  <c r="O7" i="7"/>
  <c r="O8" i="7"/>
  <c r="O9" i="7"/>
  <c r="O10" i="7"/>
  <c r="O11" i="7"/>
  <c r="O12" i="7"/>
  <c r="N2" i="7"/>
  <c r="N3" i="7"/>
  <c r="N4" i="7"/>
  <c r="N5" i="7"/>
  <c r="N6" i="7"/>
  <c r="N7" i="7"/>
  <c r="N8" i="7"/>
  <c r="N9" i="7"/>
  <c r="N10" i="7"/>
  <c r="N11" i="7"/>
  <c r="N12" i="7"/>
  <c r="M12" i="7"/>
  <c r="L12" i="7"/>
  <c r="J2" i="5" l="1"/>
  <c r="J3" i="5" s="1"/>
  <c r="J4" i="5" s="1"/>
  <c r="J5" i="5" s="1"/>
  <c r="J6" i="5" s="1"/>
  <c r="G12" i="3" l="1"/>
  <c r="D2" i="3" l="1"/>
  <c r="D1" i="1" l="1"/>
  <c r="E1" i="1" s="1"/>
  <c r="G1" i="1" l="1"/>
  <c r="H1" i="1" s="1"/>
</calcChain>
</file>

<file path=xl/sharedStrings.xml><?xml version="1.0" encoding="utf-8"?>
<sst xmlns="http://schemas.openxmlformats.org/spreadsheetml/2006/main" count="324" uniqueCount="194">
  <si>
    <t>Date</t>
  </si>
  <si>
    <t>Simtron</t>
  </si>
  <si>
    <t>quick 45%</t>
  </si>
  <si>
    <t>inr 1.5</t>
  </si>
  <si>
    <t>quick 52%</t>
  </si>
  <si>
    <t>quick 30%</t>
  </si>
  <si>
    <t>inr 2.2</t>
  </si>
  <si>
    <t>inr 3.1</t>
  </si>
  <si>
    <t xml:space="preserve">quick </t>
  </si>
  <si>
    <t>inr</t>
  </si>
  <si>
    <t>pris 2 dimanche à 10h matin</t>
  </si>
  <si>
    <t>tp28%,inr2.3</t>
  </si>
  <si>
    <t>arrêt</t>
  </si>
  <si>
    <t>entrée à l'hospital</t>
  </si>
  <si>
    <t>embolie cotée droit</t>
  </si>
  <si>
    <t>6 mois faire echographie cardiaque</t>
  </si>
  <si>
    <t>Quick</t>
  </si>
  <si>
    <t>Quick 23%  2.8</t>
  </si>
  <si>
    <t>quik 19 inr 3.3</t>
  </si>
  <si>
    <t>Quick 20</t>
  </si>
  <si>
    <t>Inr 3,1</t>
  </si>
  <si>
    <t>quick inr 29 2.2</t>
  </si>
  <si>
    <t>quick 28 inr 2.2</t>
  </si>
  <si>
    <t>oublié de prendre</t>
  </si>
  <si>
    <t>resultat non communiquer ma décion</t>
  </si>
  <si>
    <t>Calcul renaux</t>
  </si>
  <si>
    <t>inr 3,1;quick 20%</t>
  </si>
  <si>
    <t>inr 1.9;quick 33%</t>
  </si>
  <si>
    <t>2inr 2.7;quick 33%</t>
  </si>
  <si>
    <t>AVANCE 10 MOIS</t>
  </si>
  <si>
    <t>PAAYE DEC 20111</t>
  </si>
  <si>
    <t>dec-11</t>
  </si>
  <si>
    <t xml:space="preserve"> :2 1 1 2 1 2 1 1  2 1 2 1 1 </t>
  </si>
  <si>
    <t>oublié 2</t>
  </si>
  <si>
    <t>076 705 45 67</t>
  </si>
  <si>
    <t>salaire</t>
  </si>
  <si>
    <t>2100.-</t>
  </si>
  <si>
    <t>à partir de janvier</t>
  </si>
  <si>
    <t>30.-</t>
  </si>
  <si>
    <t>pour la douche 1 samedi</t>
  </si>
  <si>
    <t>paye jan-11</t>
  </si>
  <si>
    <t>inr 3.1 quick 20%</t>
  </si>
  <si>
    <t>feb-2012</t>
  </si>
  <si>
    <t>est dehors toute la nuit</t>
  </si>
  <si>
    <t>100.-</t>
  </si>
  <si>
    <t>payé en plus</t>
  </si>
  <si>
    <t>sortie</t>
  </si>
  <si>
    <t>soirée chez moi avec Collègue Sort Castro me met au lit et repart</t>
  </si>
  <si>
    <t>sort me met au lit 7h30. Marie helene m'aide 22.38</t>
  </si>
  <si>
    <t>ne revient pas</t>
  </si>
  <si>
    <t>raphie aide matin et soir</t>
  </si>
  <si>
    <t>inr 2.5%   quick 25%</t>
  </si>
  <si>
    <t>prepayé</t>
  </si>
  <si>
    <t>Mars</t>
  </si>
  <si>
    <t>Sortie la nuit</t>
  </si>
  <si>
    <t>23-25 mars</t>
  </si>
  <si>
    <t>Sortie tte la journée +50.-</t>
  </si>
  <si>
    <t>april-2012</t>
  </si>
  <si>
    <t>28 Avril72012</t>
  </si>
  <si>
    <t>Samedi au Dimanche</t>
  </si>
  <si>
    <t>payé+40 opticien +70.-</t>
  </si>
  <si>
    <t>100 payé en plus</t>
  </si>
  <si>
    <t>17 mai'2012</t>
  </si>
  <si>
    <t>18 bière/ mea</t>
  </si>
  <si>
    <t>19/mai prété 100.- /4 paquets de cigarrette/</t>
  </si>
  <si>
    <t>27/52012 dimanche sortie- appel presti pour aide</t>
  </si>
  <si>
    <t>29/6/2012-donné anniversaire 100.-</t>
  </si>
  <si>
    <t>donner 100.-</t>
  </si>
  <si>
    <t>??</t>
  </si>
  <si>
    <t>Paye Resto le grand bleu</t>
  </si>
  <si>
    <t>hamburger à la maison</t>
  </si>
  <si>
    <t>Payé jusq</t>
  </si>
  <si>
    <t>Octobre 2012</t>
  </si>
  <si>
    <t>6700 4 mois juill, aout,sept, oct</t>
  </si>
  <si>
    <t>Argent</t>
  </si>
  <si>
    <t>Donner/pay à Pab</t>
  </si>
  <si>
    <t>Recu de pab</t>
  </si>
  <si>
    <t>Montant</t>
  </si>
  <si>
    <t>Balance</t>
  </si>
  <si>
    <t>Sandwich poulet à la maison</t>
  </si>
  <si>
    <t>Paye Resto Turk avec Massoud</t>
  </si>
  <si>
    <t>?</t>
  </si>
  <si>
    <t>McDo</t>
  </si>
  <si>
    <t>?'</t>
  </si>
  <si>
    <t>1x pâte</t>
  </si>
  <si>
    <t>Diner poulet à la maison (Castro)</t>
  </si>
  <si>
    <t>Hamburger maison (Ray)</t>
  </si>
  <si>
    <t>Resto (Aviation)</t>
  </si>
  <si>
    <t>Travail</t>
  </si>
  <si>
    <t>ok</t>
  </si>
  <si>
    <t>Fév--2013</t>
  </si>
  <si>
    <t>Absente malade</t>
  </si>
  <si>
    <t>Absente malade, venu rentre à la maison</t>
  </si>
  <si>
    <t>à sa demande</t>
  </si>
  <si>
    <t>MH Absente malade</t>
  </si>
  <si>
    <t>Paye par Pablo</t>
  </si>
  <si>
    <t>maman 500 frs</t>
  </si>
  <si>
    <t>Heure Arrivée</t>
  </si>
  <si>
    <t>Heure Départ</t>
  </si>
  <si>
    <t>maman</t>
  </si>
  <si>
    <t>Avance</t>
  </si>
  <si>
    <t>Avant Depart</t>
  </si>
  <si>
    <t>Rbt</t>
  </si>
  <si>
    <t>par Ray</t>
  </si>
  <si>
    <t>Retour Bresil</t>
  </si>
  <si>
    <t>Fevrier pour ticket Martia</t>
  </si>
  <si>
    <t>Fevrier 2013</t>
  </si>
  <si>
    <t>Diner chez moi Maman</t>
  </si>
  <si>
    <t>pour manger</t>
  </si>
  <si>
    <t>A enlever 500.,</t>
  </si>
  <si>
    <t>Single</t>
  </si>
  <si>
    <t>$10.00</t>
  </si>
  <si>
    <t>Mark Hunt v Stefan Struve</t>
  </si>
  <si>
    <t>Winner</t>
  </si>
  <si>
    <t>Mark Hunt</t>
  </si>
  <si>
    <t>$22.50</t>
  </si>
  <si>
    <t>$0.00</t>
  </si>
  <si>
    <t>View</t>
  </si>
  <si>
    <t>Georges St-Pierre v Nick Diaz</t>
  </si>
  <si>
    <t>Georges St-Pierre</t>
  </si>
  <si>
    <t>$12.22</t>
  </si>
  <si>
    <t>$30.00</t>
  </si>
  <si>
    <t>Carlos Condit v Rory MacDonald</t>
  </si>
  <si>
    <t>Rory MacDonald</t>
  </si>
  <si>
    <t>$20.31</t>
  </si>
  <si>
    <t>Dan Henderson v Lyoto Machida</t>
  </si>
  <si>
    <t>Lyoto Machida</t>
  </si>
  <si>
    <t>$29.34</t>
  </si>
  <si>
    <t>Jose Aldo v Frankie Edgar</t>
  </si>
  <si>
    <t>Frankie Edgar</t>
  </si>
  <si>
    <t>$20.00</t>
  </si>
  <si>
    <t>Rashad Evans v Antonio Rogerio Nogueira</t>
  </si>
  <si>
    <t>Antonio Rogerio Nogueira</t>
  </si>
  <si>
    <t>$90.00</t>
  </si>
  <si>
    <t>$37.73</t>
  </si>
  <si>
    <t>Georges St-Pierre v Carlos Condit</t>
  </si>
  <si>
    <t>$50.31</t>
  </si>
  <si>
    <t>Mark Munoz v Chris Weidman</t>
  </si>
  <si>
    <t>Mark Munoz</t>
  </si>
  <si>
    <t>Dong Hyun Kim v Demian Maia</t>
  </si>
  <si>
    <t>Demian Maia</t>
  </si>
  <si>
    <t>$42.00</t>
  </si>
  <si>
    <t>Cung Le v Patrick Cote</t>
  </si>
  <si>
    <t>Cung Le</t>
  </si>
  <si>
    <t>$93.00</t>
  </si>
  <si>
    <t>Show Me:</t>
  </si>
  <si>
    <t>$200.00</t>
  </si>
  <si>
    <t>Anderson Silva v Chael Sonnen</t>
  </si>
  <si>
    <t>Anderson Silva</t>
  </si>
  <si>
    <t>$272.73</t>
  </si>
  <si>
    <t>paye jusqu en fevrier incl. Confirme</t>
  </si>
  <si>
    <t>payé 11 aout 2013</t>
  </si>
  <si>
    <t>400.-</t>
  </si>
  <si>
    <t>mise à 0</t>
  </si>
  <si>
    <t>payé jusqu'au 29 sept inclus</t>
  </si>
  <si>
    <t>500,-</t>
  </si>
  <si>
    <t>B</t>
  </si>
  <si>
    <t>CH200024024032543929Y</t>
  </si>
  <si>
    <t>Banque</t>
  </si>
  <si>
    <t>33.35</t>
  </si>
  <si>
    <t>01-064986-3</t>
  </si>
  <si>
    <t>swisscom ag, fixnet, 3050 bern</t>
  </si>
  <si>
    <t>N</t>
  </si>
  <si>
    <t>CHF</t>
  </si>
  <si>
    <t>2013-12</t>
  </si>
  <si>
    <t>66.20</t>
  </si>
  <si>
    <t>01-023050-4</t>
  </si>
  <si>
    <t>swisscom mobile sa, customer care, 1000 Lausanne 22</t>
  </si>
  <si>
    <t>149.00</t>
  </si>
  <si>
    <t>01-064987-9</t>
  </si>
  <si>
    <t>2500.00</t>
  </si>
  <si>
    <t>01-006167-8</t>
  </si>
  <si>
    <t>corner banca, 6901 Lugano</t>
  </si>
  <si>
    <t>4161.25</t>
  </si>
  <si>
    <t>01-030438-2</t>
  </si>
  <si>
    <t>meditec jacquy dubuis sa, chemin de la Thiolaz, 1038 Bercher</t>
  </si>
  <si>
    <t>Banque Raffaisen du Gros Vaud, 1040 Echallens</t>
  </si>
  <si>
    <t>R</t>
  </si>
  <si>
    <t>7700.00</t>
  </si>
  <si>
    <t>K 0722.53.68</t>
  </si>
  <si>
    <t>ARZA CASARELLO Pablo, 1211 Geneve 2</t>
  </si>
  <si>
    <t>banque cantonale de geneve, 1211 geneve 2</t>
  </si>
  <si>
    <t>12-000001-2</t>
  </si>
  <si>
    <t>K</t>
  </si>
  <si>
    <t>50000.00</t>
  </si>
  <si>
    <t>CH06 0851 5040 9196 4200 1</t>
  </si>
  <si>
    <t>Kamran Nafisspour, 68 rue des Vollandes, 1207 GenŠve</t>
  </si>
  <si>
    <t>2012-12</t>
  </si>
  <si>
    <t>Ray</t>
  </si>
  <si>
    <t>Nom</t>
  </si>
  <si>
    <t>Amt</t>
  </si>
  <si>
    <t>Week</t>
  </si>
  <si>
    <t>Castro</t>
  </si>
  <si>
    <t>payé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</si>
</sst>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* #,##0.00\ &quot;fr.&quot;_-;\-* #,##0.00\ &quot;fr.&quot;_-;_-* &quot;-&quot;??\ &quot;fr.&quot;_-;_-@_-"/>
    <numFmt numFmtId="43" formatCode="_-* #,##0.00\ _f_r_._-;\-* #,##0.00\ _f_r_._-;_-* &quot;-&quot;??\ _f_r_._-;_-@_-"/>
    <numFmt numFmtId="164" formatCode="[$-F800]dddd\,\ mmmm\ dd\,\ yyyy"/>
    <numFmt numFmtId="165" formatCode="_-* #,##0.00\ [$fr.-100C]_-;\-* #,##0.00\ [$fr.-100C]_-;_-* &quot;-&quot;??\ [$fr.-100C]_-;_-@_-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983436"/>
      <name val="Times New Roman"/>
      <family val="1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7"/>
      <color rgb="FFFFFFFF"/>
      <name val="Calibri"/>
      <family val="2"/>
      <scheme val="minor"/>
    </font>
    <font>
      <b/>
      <sz val="8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rgb="FFFF0000"/>
      </top>
      <bottom/>
      <diagonal/>
    </border>
  </borders>
  <cellStyleXfs count="6">
    <xf numFmtId="0" fontId="0" fillId="0" borderId="0"/>
    <xf numFmtId="40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43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/>
    <xf numFmtId="0" fontId="2" fillId="2" borderId="0" xfId="0" applyFont="1" applyFill="1" applyAlignment="1">
      <alignment horizontal="center"/>
    </xf>
    <xf numFmtId="0" fontId="0" fillId="0" borderId="0" xfId="0" applyAlignment="1">
      <alignment vertical="center"/>
    </xf>
    <xf numFmtId="14" fontId="0" fillId="0" borderId="0" xfId="0" applyNumberFormat="1"/>
    <xf numFmtId="38" fontId="0" fillId="0" borderId="0" xfId="0" applyNumberFormat="1"/>
    <xf numFmtId="0" fontId="3" fillId="0" borderId="0" xfId="0" applyFont="1" applyAlignment="1">
      <alignment vertical="center"/>
    </xf>
    <xf numFmtId="17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40" fontId="0" fillId="0" borderId="0" xfId="1" applyFont="1"/>
    <xf numFmtId="38" fontId="0" fillId="0" borderId="0" xfId="1" applyNumberFormat="1" applyFont="1"/>
    <xf numFmtId="0" fontId="5" fillId="0" borderId="0" xfId="0" applyFont="1"/>
    <xf numFmtId="40" fontId="5" fillId="0" borderId="0" xfId="1" applyFont="1"/>
    <xf numFmtId="44" fontId="0" fillId="0" borderId="0" xfId="2" applyFont="1"/>
    <xf numFmtId="165" fontId="0" fillId="0" borderId="0" xfId="0" applyNumberFormat="1"/>
    <xf numFmtId="14" fontId="6" fillId="3" borderId="0" xfId="0" applyNumberFormat="1" applyFont="1" applyFill="1" applyAlignment="1">
      <alignment vertical="center" wrapText="1"/>
    </xf>
    <xf numFmtId="20" fontId="6" fillId="3" borderId="0" xfId="0" applyNumberFormat="1" applyFont="1" applyFill="1" applyAlignment="1">
      <alignment vertical="center" wrapText="1"/>
    </xf>
    <xf numFmtId="0" fontId="6" fillId="3" borderId="0" xfId="0" applyFont="1" applyFill="1" applyAlignment="1">
      <alignment vertical="center" wrapText="1"/>
    </xf>
    <xf numFmtId="17" fontId="6" fillId="3" borderId="0" xfId="0" applyNumberFormat="1" applyFont="1" applyFill="1" applyAlignment="1">
      <alignment vertical="center" wrapText="1"/>
    </xf>
    <xf numFmtId="0" fontId="8" fillId="3" borderId="0" xfId="5" applyFill="1" applyAlignment="1">
      <alignment vertical="center" wrapText="1"/>
    </xf>
    <xf numFmtId="16" fontId="6" fillId="3" borderId="0" xfId="0" applyNumberFormat="1" applyFont="1" applyFill="1" applyAlignment="1">
      <alignment vertical="center" wrapText="1"/>
    </xf>
    <xf numFmtId="9" fontId="0" fillId="0" borderId="0" xfId="4" applyFont="1"/>
    <xf numFmtId="43" fontId="0" fillId="0" borderId="0" xfId="3" applyFont="1"/>
    <xf numFmtId="43" fontId="0" fillId="2" borderId="0" xfId="3" applyFont="1" applyFill="1"/>
    <xf numFmtId="9" fontId="0" fillId="2" borderId="0" xfId="4" applyFont="1" applyFill="1"/>
    <xf numFmtId="44" fontId="0" fillId="0" borderId="0" xfId="0" applyNumberFormat="1"/>
    <xf numFmtId="164" fontId="5" fillId="0" borderId="0" xfId="0" applyNumberFormat="1" applyFont="1"/>
    <xf numFmtId="0" fontId="5" fillId="0" borderId="0" xfId="0" applyFont="1" applyAlignment="1">
      <alignment horizontal="center"/>
    </xf>
    <xf numFmtId="44" fontId="5" fillId="0" borderId="0" xfId="0" applyNumberFormat="1" applyFont="1" applyAlignment="1">
      <alignment horizontal="center"/>
    </xf>
    <xf numFmtId="0" fontId="5" fillId="2" borderId="0" xfId="0" applyFont="1" applyFill="1" applyAlignment="1">
      <alignment horizontal="center"/>
    </xf>
    <xf numFmtId="164" fontId="0" fillId="2" borderId="0" xfId="0" applyNumberFormat="1" applyFill="1"/>
    <xf numFmtId="0" fontId="0" fillId="2" borderId="0" xfId="0" applyFill="1" applyAlignment="1">
      <alignment horizontal="center"/>
    </xf>
    <xf numFmtId="44" fontId="0" fillId="2" borderId="0" xfId="0" applyNumberFormat="1" applyFill="1"/>
    <xf numFmtId="44" fontId="0" fillId="4" borderId="0" xfId="0" applyNumberFormat="1" applyFill="1"/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</cellXfs>
  <cellStyles count="6">
    <cellStyle name="Comma" xfId="3" builtinId="3"/>
    <cellStyle name="Currency" xfId="2" builtinId="4"/>
    <cellStyle name="Hyperlink" xfId="5" builtinId="8"/>
    <cellStyle name="Kamy" xfId="1"/>
    <cellStyle name="Normal" xfId="0" builtinId="0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888sport.com/secure/bet?action=do_txn_history_details&amp;bet_type=BET&amp;bet_id=104147054&amp;past=86400&amp;last_game_id=&amp;show=&amp;txn_source=&amp;start_month=1&amp;end_day=22&amp;cg_game_id=&amp;cg_id1=&amp;end=&amp;system_id=&amp;txn_type=all_bets&amp;start_day=21&amp;end_month=3&amp;start_year=2012&amp;start=&amp;date_type=B&amp;end_year=2013&amp;page=1" TargetMode="External"/><Relationship Id="rId3" Type="http://schemas.openxmlformats.org/officeDocument/2006/relationships/hyperlink" Target="https://www.888sport.com/secure/bet?action=do_txn_history_details&amp;bet_type=BET&amp;bet_id=109931220&amp;past=86400&amp;last_game_id=&amp;show=&amp;txn_source=&amp;start_month=1&amp;end_day=22&amp;cg_game_id=&amp;cg_id1=&amp;end=&amp;system_id=&amp;txn_type=all_bets&amp;start_day=21&amp;end_month=3&amp;start_year=2012&amp;start=&amp;date_type=B&amp;end_year=2013&amp;page=1" TargetMode="External"/><Relationship Id="rId7" Type="http://schemas.openxmlformats.org/officeDocument/2006/relationships/hyperlink" Target="https://www.888sport.com/secure/bet?action=do_txn_history_details&amp;bet_type=BET&amp;bet_id=107427442&amp;past=86400&amp;last_game_id=&amp;show=&amp;txn_source=&amp;start_month=1&amp;end_day=22&amp;cg_game_id=&amp;cg_id1=&amp;end=&amp;system_id=&amp;txn_type=all_bets&amp;start_day=21&amp;end_month=3&amp;start_year=2012&amp;start=&amp;date_type=B&amp;end_year=2013&amp;page=1" TargetMode="External"/><Relationship Id="rId12" Type="http://schemas.openxmlformats.org/officeDocument/2006/relationships/printerSettings" Target="../printerSettings/printerSettings4.bin"/><Relationship Id="rId2" Type="http://schemas.openxmlformats.org/officeDocument/2006/relationships/hyperlink" Target="https://www.888sport.com/secure/bet?action=do_txn_history_details&amp;bet_type=BET&amp;bet_id=109931295&amp;past=86400&amp;last_game_id=&amp;show=&amp;txn_source=&amp;start_month=1&amp;end_day=22&amp;cg_game_id=&amp;cg_id1=&amp;end=&amp;system_id=&amp;txn_type=all_bets&amp;start_day=21&amp;end_month=3&amp;start_year=2012&amp;start=&amp;date_type=B&amp;end_year=2013&amp;page=1" TargetMode="External"/><Relationship Id="rId1" Type="http://schemas.openxmlformats.org/officeDocument/2006/relationships/hyperlink" Target="https://www.888sport.com/secure/bet?action=do_txn_history_details&amp;bet_type=BET&amp;bet_id=109931345&amp;past=86400&amp;last_game_id=&amp;show=&amp;txn_source=&amp;start_month=1&amp;end_day=22&amp;cg_game_id=&amp;cg_id1=&amp;end=&amp;system_id=&amp;txn_type=all_bets&amp;start_day=21&amp;end_month=3&amp;start_year=2012&amp;start=&amp;date_type=B&amp;end_year=2013&amp;page=1" TargetMode="External"/><Relationship Id="rId6" Type="http://schemas.openxmlformats.org/officeDocument/2006/relationships/hyperlink" Target="https://www.888sport.com/secure/bet?action=do_txn_history_details&amp;bet_type=BET&amp;bet_id=109485767&amp;past=86400&amp;last_game_id=&amp;show=&amp;txn_source=&amp;start_month=1&amp;end_day=22&amp;cg_game_id=&amp;cg_id1=&amp;end=&amp;system_id=&amp;txn_type=all_bets&amp;start_day=21&amp;end_month=3&amp;start_year=2012&amp;start=&amp;date_type=B&amp;end_year=2013&amp;page=1" TargetMode="External"/><Relationship Id="rId11" Type="http://schemas.openxmlformats.org/officeDocument/2006/relationships/hyperlink" Target="https://www.888sport.com/secure/bet?action=do_txn_history_details&amp;bet_type=BET&amp;bet_id=104086425&amp;past=86400&amp;last_game_id=&amp;show=&amp;txn_source=&amp;start_month=1&amp;end_day=22&amp;cg_game_id=&amp;cg_id1=&amp;end=&amp;system_id=&amp;txn_type=all_bets&amp;start_day=21&amp;end_month=3&amp;start_year=2012&amp;start=&amp;date_type=B&amp;end_year=2013&amp;page=2" TargetMode="External"/><Relationship Id="rId5" Type="http://schemas.openxmlformats.org/officeDocument/2006/relationships/hyperlink" Target="https://www.888sport.com/secure/bet?action=do_txn_history_details&amp;bet_type=BET&amp;bet_id=109485839&amp;past=86400&amp;last_game_id=&amp;show=&amp;txn_source=&amp;start_month=1&amp;end_day=22&amp;cg_game_id=&amp;cg_id1=&amp;end=&amp;system_id=&amp;txn_type=all_bets&amp;start_day=21&amp;end_month=3&amp;start_year=2012&amp;start=&amp;date_type=B&amp;end_year=2013&amp;page=1" TargetMode="External"/><Relationship Id="rId10" Type="http://schemas.openxmlformats.org/officeDocument/2006/relationships/hyperlink" Target="https://www.888sport.com/secure/bet?action=do_txn_history_details&amp;bet_type=BET&amp;bet_id=104086424&amp;past=86400&amp;last_game_id=&amp;show=&amp;txn_source=&amp;start_month=1&amp;end_day=22&amp;cg_game_id=&amp;cg_id1=&amp;end=&amp;system_id=&amp;txn_type=all_bets&amp;start_day=21&amp;end_month=3&amp;start_year=2012&amp;start=&amp;date_type=B&amp;end_year=2013&amp;page=1" TargetMode="External"/><Relationship Id="rId4" Type="http://schemas.openxmlformats.org/officeDocument/2006/relationships/hyperlink" Target="https://www.888sport.com/secure/bet?action=do_txn_history_details&amp;bet_type=BET&amp;bet_id=109485884&amp;past=86400&amp;last_game_id=&amp;show=&amp;txn_source=&amp;start_month=1&amp;end_day=22&amp;cg_game_id=&amp;cg_id1=&amp;end=&amp;system_id=&amp;txn_type=all_bets&amp;start_day=21&amp;end_month=3&amp;start_year=2012&amp;start=&amp;date_type=B&amp;end_year=2013&amp;page=1" TargetMode="External"/><Relationship Id="rId9" Type="http://schemas.openxmlformats.org/officeDocument/2006/relationships/hyperlink" Target="https://www.888sport.com/secure/bet?action=do_txn_history_details&amp;bet_type=BET&amp;bet_id=104091143&amp;past=86400&amp;last_game_id=&amp;show=&amp;txn_source=&amp;start_month=1&amp;end_day=22&amp;cg_game_id=&amp;cg_id1=&amp;end=&amp;system_id=&amp;txn_type=all_bets&amp;start_day=21&amp;end_month=3&amp;start_year=2012&amp;start=&amp;date_type=B&amp;end_year=2013&amp;page=1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77"/>
  <sheetViews>
    <sheetView showGridLines="0" zoomScale="145" zoomScaleNormal="145" workbookViewId="0">
      <pane ySplit="1" topLeftCell="A335" activePane="bottomLeft" state="frozen"/>
      <selection pane="bottomLeft" activeCell="B347" sqref="B347"/>
    </sheetView>
  </sheetViews>
  <sheetFormatPr defaultRowHeight="15" x14ac:dyDescent="0.25"/>
  <cols>
    <col min="1" max="1" width="8.85546875" style="5"/>
    <col min="2" max="2" width="30.5703125" style="1" customWidth="1"/>
    <col min="3" max="3" width="16.140625" style="5" customWidth="1"/>
    <col min="4" max="4" width="35" bestFit="1" customWidth="1"/>
    <col min="5" max="5" width="11.7109375" customWidth="1"/>
    <col min="7" max="7" width="27.7109375" bestFit="1" customWidth="1"/>
  </cols>
  <sheetData>
    <row r="1" spans="1:8" s="3" customFormat="1" ht="31.9" customHeight="1" x14ac:dyDescent="0.35">
      <c r="A1" s="5"/>
      <c r="B1" s="2" t="s">
        <v>0</v>
      </c>
      <c r="C1" s="4" t="s">
        <v>1</v>
      </c>
      <c r="D1" s="2">
        <f ca="1">+TODAY()</f>
        <v>41761</v>
      </c>
      <c r="E1" s="7" t="e">
        <f ca="1">VLOOKUP(D1,B:C,2,FALSE)</f>
        <v>#N/A</v>
      </c>
      <c r="G1" s="2">
        <f ca="1">+D1-1</f>
        <v>41760</v>
      </c>
      <c r="H1" s="3" t="e">
        <f ca="1">VLOOKUP(G1,B:C,2,FALSE)</f>
        <v>#N/A</v>
      </c>
    </row>
    <row r="2" spans="1:8" s="3" customFormat="1" ht="31.9" customHeight="1" x14ac:dyDescent="0.25">
      <c r="A2" s="5"/>
      <c r="B2" s="2"/>
      <c r="C2" s="4"/>
      <c r="D2" s="2"/>
      <c r="E2" s="6"/>
      <c r="G2" s="2"/>
    </row>
    <row r="3" spans="1:8" x14ac:dyDescent="0.25">
      <c r="B3" s="1">
        <v>40607</v>
      </c>
    </row>
    <row r="4" spans="1:8" x14ac:dyDescent="0.25">
      <c r="B4" s="1">
        <v>40608</v>
      </c>
    </row>
    <row r="5" spans="1:8" x14ac:dyDescent="0.25">
      <c r="B5" s="1">
        <v>40609</v>
      </c>
    </row>
    <row r="6" spans="1:8" x14ac:dyDescent="0.25">
      <c r="B6" s="1">
        <v>40610</v>
      </c>
    </row>
    <row r="7" spans="1:8" x14ac:dyDescent="0.25">
      <c r="B7" s="1">
        <v>40611</v>
      </c>
    </row>
    <row r="8" spans="1:8" x14ac:dyDescent="0.25">
      <c r="B8" s="1">
        <v>40612</v>
      </c>
    </row>
    <row r="9" spans="1:8" x14ac:dyDescent="0.25">
      <c r="B9" s="1">
        <v>40613</v>
      </c>
      <c r="C9" s="5">
        <v>2</v>
      </c>
    </row>
    <row r="10" spans="1:8" x14ac:dyDescent="0.25">
      <c r="B10" s="1">
        <v>40614</v>
      </c>
      <c r="C10" s="5">
        <v>1</v>
      </c>
    </row>
    <row r="11" spans="1:8" x14ac:dyDescent="0.25">
      <c r="B11" s="1">
        <v>40615</v>
      </c>
      <c r="C11" s="5">
        <v>1</v>
      </c>
    </row>
    <row r="12" spans="1:8" x14ac:dyDescent="0.25">
      <c r="B12" s="1">
        <v>40616</v>
      </c>
      <c r="C12" s="5">
        <v>1</v>
      </c>
    </row>
    <row r="13" spans="1:8" x14ac:dyDescent="0.25">
      <c r="B13" s="1">
        <v>40617</v>
      </c>
      <c r="C13" s="5">
        <v>2</v>
      </c>
    </row>
    <row r="14" spans="1:8" x14ac:dyDescent="0.25">
      <c r="B14" s="1">
        <v>40618</v>
      </c>
      <c r="C14" s="5">
        <v>1</v>
      </c>
    </row>
    <row r="15" spans="1:8" x14ac:dyDescent="0.25">
      <c r="B15" s="1">
        <v>40619</v>
      </c>
      <c r="C15" s="5">
        <v>1</v>
      </c>
    </row>
    <row r="16" spans="1:8" x14ac:dyDescent="0.25">
      <c r="B16" s="1">
        <v>40620</v>
      </c>
      <c r="C16" s="5">
        <v>1</v>
      </c>
    </row>
    <row r="17" spans="2:3" x14ac:dyDescent="0.25">
      <c r="B17" s="1">
        <v>40621</v>
      </c>
      <c r="C17" s="5">
        <v>1</v>
      </c>
    </row>
    <row r="18" spans="2:3" x14ac:dyDescent="0.25">
      <c r="B18" s="1">
        <v>40622</v>
      </c>
      <c r="C18" s="5">
        <v>1</v>
      </c>
    </row>
    <row r="19" spans="2:3" x14ac:dyDescent="0.25">
      <c r="B19" s="1">
        <v>40623</v>
      </c>
      <c r="C19" s="5">
        <v>2</v>
      </c>
    </row>
    <row r="20" spans="2:3" x14ac:dyDescent="0.25">
      <c r="B20" s="1">
        <v>40624</v>
      </c>
      <c r="C20" s="5">
        <v>1</v>
      </c>
    </row>
    <row r="21" spans="2:3" x14ac:dyDescent="0.25">
      <c r="B21" s="1">
        <v>40625</v>
      </c>
      <c r="C21" s="5">
        <v>2</v>
      </c>
    </row>
    <row r="22" spans="2:3" x14ac:dyDescent="0.25">
      <c r="B22" s="1">
        <v>40626</v>
      </c>
      <c r="C22" s="5">
        <v>1</v>
      </c>
    </row>
    <row r="23" spans="2:3" x14ac:dyDescent="0.25">
      <c r="B23" s="1">
        <v>40627</v>
      </c>
      <c r="C23" s="5">
        <v>1</v>
      </c>
    </row>
    <row r="24" spans="2:3" x14ac:dyDescent="0.25">
      <c r="B24" s="1">
        <v>40628</v>
      </c>
      <c r="C24" s="5">
        <v>1</v>
      </c>
    </row>
    <row r="25" spans="2:3" x14ac:dyDescent="0.25">
      <c r="B25" s="1">
        <v>40629</v>
      </c>
      <c r="C25" s="5">
        <v>2</v>
      </c>
    </row>
    <row r="26" spans="2:3" x14ac:dyDescent="0.25">
      <c r="B26" s="1">
        <v>40630</v>
      </c>
      <c r="C26" s="5">
        <v>1</v>
      </c>
    </row>
    <row r="27" spans="2:3" x14ac:dyDescent="0.25">
      <c r="B27" s="1">
        <v>40631</v>
      </c>
      <c r="C27" s="5">
        <v>2</v>
      </c>
    </row>
    <row r="28" spans="2:3" x14ac:dyDescent="0.25">
      <c r="B28" s="1">
        <v>40632</v>
      </c>
      <c r="C28" s="5">
        <v>1</v>
      </c>
    </row>
    <row r="29" spans="2:3" x14ac:dyDescent="0.25">
      <c r="B29" s="1">
        <v>40633</v>
      </c>
      <c r="C29" s="5">
        <v>1</v>
      </c>
    </row>
    <row r="30" spans="2:3" x14ac:dyDescent="0.25">
      <c r="B30" s="1">
        <v>40634</v>
      </c>
      <c r="C30" s="5">
        <v>2</v>
      </c>
    </row>
    <row r="31" spans="2:3" x14ac:dyDescent="0.25">
      <c r="B31" s="1">
        <v>40635</v>
      </c>
      <c r="C31" s="5">
        <v>1</v>
      </c>
    </row>
    <row r="32" spans="2:3" x14ac:dyDescent="0.25">
      <c r="B32" s="1">
        <v>40636</v>
      </c>
      <c r="C32" s="5">
        <v>1</v>
      </c>
    </row>
    <row r="33" spans="2:3" x14ac:dyDescent="0.25">
      <c r="B33" s="1">
        <v>40637</v>
      </c>
      <c r="C33" s="5">
        <v>2</v>
      </c>
    </row>
    <row r="34" spans="2:3" x14ac:dyDescent="0.25">
      <c r="B34" s="1">
        <v>40638</v>
      </c>
      <c r="C34" s="5">
        <v>1</v>
      </c>
    </row>
    <row r="35" spans="2:3" x14ac:dyDescent="0.25">
      <c r="B35" s="1">
        <v>40639</v>
      </c>
      <c r="C35" s="5">
        <v>2</v>
      </c>
    </row>
    <row r="36" spans="2:3" x14ac:dyDescent="0.25">
      <c r="B36" s="1">
        <v>40640</v>
      </c>
      <c r="C36" s="5">
        <v>1</v>
      </c>
    </row>
    <row r="37" spans="2:3" x14ac:dyDescent="0.25">
      <c r="B37" s="1">
        <v>40641</v>
      </c>
      <c r="C37" s="5">
        <v>2</v>
      </c>
    </row>
    <row r="38" spans="2:3" x14ac:dyDescent="0.25">
      <c r="B38" s="1">
        <v>40642</v>
      </c>
      <c r="C38" s="5">
        <v>1</v>
      </c>
    </row>
    <row r="39" spans="2:3" x14ac:dyDescent="0.25">
      <c r="B39" s="1">
        <v>40643</v>
      </c>
      <c r="C39" s="5">
        <v>2</v>
      </c>
    </row>
    <row r="40" spans="2:3" x14ac:dyDescent="0.25">
      <c r="B40" s="1">
        <v>40644</v>
      </c>
      <c r="C40" s="5">
        <v>2</v>
      </c>
    </row>
    <row r="41" spans="2:3" x14ac:dyDescent="0.25">
      <c r="B41" s="1">
        <v>40645</v>
      </c>
      <c r="C41" s="5">
        <v>2</v>
      </c>
    </row>
    <row r="42" spans="2:3" x14ac:dyDescent="0.25">
      <c r="B42" s="1">
        <v>40646</v>
      </c>
      <c r="C42" s="5">
        <v>1</v>
      </c>
    </row>
    <row r="43" spans="2:3" x14ac:dyDescent="0.25">
      <c r="B43" s="1">
        <v>40647</v>
      </c>
      <c r="C43" s="5">
        <v>2</v>
      </c>
    </row>
    <row r="44" spans="2:3" x14ac:dyDescent="0.25">
      <c r="B44" s="1">
        <v>40648</v>
      </c>
      <c r="C44" s="5">
        <v>2</v>
      </c>
    </row>
    <row r="45" spans="2:3" x14ac:dyDescent="0.25">
      <c r="B45" s="1">
        <v>40649</v>
      </c>
      <c r="C45" s="5">
        <v>1</v>
      </c>
    </row>
    <row r="46" spans="2:3" x14ac:dyDescent="0.25">
      <c r="B46" s="1">
        <v>40650</v>
      </c>
      <c r="C46" s="5">
        <v>2</v>
      </c>
    </row>
    <row r="47" spans="2:3" x14ac:dyDescent="0.25">
      <c r="B47" s="1">
        <v>40651</v>
      </c>
      <c r="C47" s="5">
        <v>2</v>
      </c>
    </row>
    <row r="48" spans="2:3" x14ac:dyDescent="0.25">
      <c r="B48" s="1">
        <v>40652</v>
      </c>
      <c r="C48" s="5">
        <v>2</v>
      </c>
    </row>
    <row r="49" spans="2:3" x14ac:dyDescent="0.25">
      <c r="B49" s="1">
        <v>40653</v>
      </c>
      <c r="C49" s="5">
        <v>2</v>
      </c>
    </row>
    <row r="50" spans="2:3" x14ac:dyDescent="0.25">
      <c r="B50" s="1">
        <v>40654</v>
      </c>
      <c r="C50" s="5">
        <v>2</v>
      </c>
    </row>
    <row r="51" spans="2:3" x14ac:dyDescent="0.25">
      <c r="B51" s="1">
        <v>40655</v>
      </c>
      <c r="C51" s="5">
        <v>1</v>
      </c>
    </row>
    <row r="52" spans="2:3" x14ac:dyDescent="0.25">
      <c r="B52" s="1">
        <v>40656</v>
      </c>
      <c r="C52" s="5">
        <v>2</v>
      </c>
    </row>
    <row r="53" spans="2:3" x14ac:dyDescent="0.25">
      <c r="B53" s="1">
        <v>40657</v>
      </c>
      <c r="C53" s="5">
        <v>2</v>
      </c>
    </row>
    <row r="54" spans="2:3" x14ac:dyDescent="0.25">
      <c r="B54" s="1">
        <v>40658</v>
      </c>
      <c r="C54" s="5">
        <v>2</v>
      </c>
    </row>
    <row r="55" spans="2:3" x14ac:dyDescent="0.25">
      <c r="B55" s="1">
        <v>40659</v>
      </c>
      <c r="C55" s="5">
        <v>1</v>
      </c>
    </row>
    <row r="56" spans="2:3" x14ac:dyDescent="0.25">
      <c r="B56" s="1">
        <v>40660</v>
      </c>
      <c r="C56" s="5">
        <v>2</v>
      </c>
    </row>
    <row r="57" spans="2:3" x14ac:dyDescent="0.25">
      <c r="B57" s="1">
        <v>40661</v>
      </c>
      <c r="C57" s="5">
        <v>3</v>
      </c>
    </row>
    <row r="58" spans="2:3" x14ac:dyDescent="0.25">
      <c r="B58" s="1">
        <v>40662</v>
      </c>
      <c r="C58" s="5">
        <v>2</v>
      </c>
    </row>
    <row r="59" spans="2:3" x14ac:dyDescent="0.25">
      <c r="B59" s="1">
        <v>40663</v>
      </c>
      <c r="C59" s="5">
        <v>2</v>
      </c>
    </row>
    <row r="60" spans="2:3" x14ac:dyDescent="0.25">
      <c r="B60" s="1">
        <v>40664</v>
      </c>
      <c r="C60" s="5">
        <v>3</v>
      </c>
    </row>
    <row r="61" spans="2:3" x14ac:dyDescent="0.25">
      <c r="B61" s="1">
        <v>40665</v>
      </c>
      <c r="C61" s="5">
        <v>2</v>
      </c>
    </row>
    <row r="62" spans="2:3" x14ac:dyDescent="0.25">
      <c r="B62" s="1">
        <v>40666</v>
      </c>
      <c r="C62" s="5">
        <v>2</v>
      </c>
    </row>
    <row r="63" spans="2:3" x14ac:dyDescent="0.25">
      <c r="B63" s="1">
        <v>40667</v>
      </c>
      <c r="C63" s="5">
        <v>2</v>
      </c>
    </row>
    <row r="64" spans="2:3" x14ac:dyDescent="0.25">
      <c r="B64" s="1">
        <v>40668</v>
      </c>
      <c r="C64" s="5">
        <v>0</v>
      </c>
    </row>
    <row r="65" spans="2:5" x14ac:dyDescent="0.25">
      <c r="B65" s="1">
        <v>40669</v>
      </c>
      <c r="C65" s="5">
        <v>2</v>
      </c>
    </row>
    <row r="66" spans="2:5" x14ac:dyDescent="0.25">
      <c r="B66" s="1">
        <v>40670</v>
      </c>
      <c r="C66" s="5">
        <v>2</v>
      </c>
    </row>
    <row r="67" spans="2:5" x14ac:dyDescent="0.25">
      <c r="B67" s="1">
        <v>40671</v>
      </c>
      <c r="C67" s="5">
        <v>1</v>
      </c>
    </row>
    <row r="68" spans="2:5" x14ac:dyDescent="0.25">
      <c r="B68" s="1">
        <v>40672</v>
      </c>
      <c r="C68" s="5">
        <v>2</v>
      </c>
    </row>
    <row r="69" spans="2:5" x14ac:dyDescent="0.25">
      <c r="B69" s="1">
        <v>40673</v>
      </c>
      <c r="C69" s="5">
        <v>2</v>
      </c>
    </row>
    <row r="70" spans="2:5" x14ac:dyDescent="0.25">
      <c r="B70" s="1">
        <v>40674</v>
      </c>
      <c r="C70" s="5">
        <v>1</v>
      </c>
    </row>
    <row r="71" spans="2:5" x14ac:dyDescent="0.25">
      <c r="B71" s="1">
        <v>40675</v>
      </c>
      <c r="C71" s="5">
        <v>1</v>
      </c>
    </row>
    <row r="72" spans="2:5" x14ac:dyDescent="0.25">
      <c r="B72" s="1">
        <v>40676</v>
      </c>
      <c r="C72" s="5">
        <v>2</v>
      </c>
    </row>
    <row r="73" spans="2:5" x14ac:dyDescent="0.25">
      <c r="B73" s="1">
        <v>40677</v>
      </c>
      <c r="C73" s="5">
        <v>1</v>
      </c>
    </row>
    <row r="74" spans="2:5" x14ac:dyDescent="0.25">
      <c r="B74" s="1">
        <v>40678</v>
      </c>
      <c r="C74" s="5">
        <v>1</v>
      </c>
    </row>
    <row r="75" spans="2:5" x14ac:dyDescent="0.25">
      <c r="B75" s="1">
        <v>40679</v>
      </c>
      <c r="C75" s="5">
        <v>2</v>
      </c>
      <c r="D75" t="s">
        <v>2</v>
      </c>
      <c r="E75" t="s">
        <v>3</v>
      </c>
    </row>
    <row r="76" spans="2:5" x14ac:dyDescent="0.25">
      <c r="B76" s="1">
        <v>40680</v>
      </c>
      <c r="C76" s="5">
        <v>1</v>
      </c>
    </row>
    <row r="77" spans="2:5" x14ac:dyDescent="0.25">
      <c r="B77" s="1">
        <v>40681</v>
      </c>
      <c r="C77" s="5">
        <v>2</v>
      </c>
    </row>
    <row r="78" spans="2:5" x14ac:dyDescent="0.25">
      <c r="B78" s="1">
        <v>40682</v>
      </c>
      <c r="C78" s="5">
        <v>1</v>
      </c>
    </row>
    <row r="79" spans="2:5" x14ac:dyDescent="0.25">
      <c r="B79" s="1">
        <v>40683</v>
      </c>
      <c r="C79" s="5">
        <v>2</v>
      </c>
    </row>
    <row r="80" spans="2:5" x14ac:dyDescent="0.25">
      <c r="B80" s="1">
        <v>40684</v>
      </c>
      <c r="C80" s="5">
        <v>1</v>
      </c>
    </row>
    <row r="81" spans="2:5" x14ac:dyDescent="0.25">
      <c r="B81" s="1">
        <v>40685</v>
      </c>
      <c r="C81" s="5">
        <v>2</v>
      </c>
    </row>
    <row r="82" spans="2:5" x14ac:dyDescent="0.25">
      <c r="B82" s="1">
        <v>40686</v>
      </c>
      <c r="C82" s="5">
        <v>2</v>
      </c>
      <c r="D82" t="s">
        <v>4</v>
      </c>
      <c r="E82" t="s">
        <v>3</v>
      </c>
    </row>
    <row r="83" spans="2:5" x14ac:dyDescent="0.25">
      <c r="B83" s="1">
        <v>40687</v>
      </c>
      <c r="C83" s="5">
        <v>1</v>
      </c>
    </row>
    <row r="84" spans="2:5" x14ac:dyDescent="0.25">
      <c r="B84" s="1">
        <v>40688</v>
      </c>
      <c r="C84" s="5">
        <v>2</v>
      </c>
    </row>
    <row r="85" spans="2:5" x14ac:dyDescent="0.25">
      <c r="B85" s="1">
        <v>40689</v>
      </c>
      <c r="C85" s="5">
        <v>1</v>
      </c>
    </row>
    <row r="86" spans="2:5" x14ac:dyDescent="0.25">
      <c r="B86" s="1">
        <v>40690</v>
      </c>
      <c r="C86" s="5">
        <v>2</v>
      </c>
    </row>
    <row r="87" spans="2:5" x14ac:dyDescent="0.25">
      <c r="B87" s="1">
        <v>40691</v>
      </c>
      <c r="C87" s="5">
        <v>1</v>
      </c>
    </row>
    <row r="88" spans="2:5" x14ac:dyDescent="0.25">
      <c r="B88" s="1">
        <v>40692</v>
      </c>
      <c r="C88" s="5">
        <v>2</v>
      </c>
    </row>
    <row r="89" spans="2:5" x14ac:dyDescent="0.25">
      <c r="B89" s="1">
        <v>40693</v>
      </c>
      <c r="C89" s="5">
        <v>1</v>
      </c>
      <c r="D89" t="s">
        <v>5</v>
      </c>
      <c r="E89" t="s">
        <v>6</v>
      </c>
    </row>
    <row r="90" spans="2:5" x14ac:dyDescent="0.25">
      <c r="B90" s="1">
        <v>40694</v>
      </c>
      <c r="C90" s="5">
        <v>2</v>
      </c>
    </row>
    <row r="91" spans="2:5" x14ac:dyDescent="0.25">
      <c r="B91" s="1">
        <v>40695</v>
      </c>
      <c r="C91" s="5">
        <v>1</v>
      </c>
    </row>
    <row r="92" spans="2:5" x14ac:dyDescent="0.25">
      <c r="B92" s="1">
        <v>40696</v>
      </c>
      <c r="C92" s="5">
        <v>2</v>
      </c>
    </row>
    <row r="93" spans="2:5" x14ac:dyDescent="0.25">
      <c r="B93" s="1">
        <v>40697</v>
      </c>
      <c r="C93" s="5">
        <v>1</v>
      </c>
    </row>
    <row r="94" spans="2:5" x14ac:dyDescent="0.25">
      <c r="B94" s="1">
        <v>40698</v>
      </c>
      <c r="C94" s="5">
        <v>2</v>
      </c>
    </row>
    <row r="95" spans="2:5" x14ac:dyDescent="0.25">
      <c r="B95" s="1">
        <v>40699</v>
      </c>
      <c r="C95" s="5">
        <v>1</v>
      </c>
    </row>
    <row r="96" spans="2:5" x14ac:dyDescent="0.25">
      <c r="B96" s="1">
        <v>40700</v>
      </c>
      <c r="C96" s="5">
        <v>2</v>
      </c>
    </row>
    <row r="97" spans="2:5" x14ac:dyDescent="0.25">
      <c r="B97" s="1">
        <v>40701</v>
      </c>
      <c r="C97" s="5">
        <v>1</v>
      </c>
      <c r="D97" t="s">
        <v>5</v>
      </c>
      <c r="E97" t="s">
        <v>7</v>
      </c>
    </row>
    <row r="98" spans="2:5" x14ac:dyDescent="0.25">
      <c r="B98" s="1">
        <v>40702</v>
      </c>
      <c r="C98" s="5">
        <v>1</v>
      </c>
    </row>
    <row r="99" spans="2:5" x14ac:dyDescent="0.25">
      <c r="B99" s="1">
        <v>40703</v>
      </c>
      <c r="C99" s="5">
        <v>2</v>
      </c>
    </row>
    <row r="100" spans="2:5" x14ac:dyDescent="0.25">
      <c r="B100" s="1">
        <v>40704</v>
      </c>
      <c r="C100" s="5">
        <v>1</v>
      </c>
    </row>
    <row r="101" spans="2:5" x14ac:dyDescent="0.25">
      <c r="B101" s="1">
        <v>40705</v>
      </c>
      <c r="C101" s="5">
        <v>2</v>
      </c>
    </row>
    <row r="102" spans="2:5" x14ac:dyDescent="0.25">
      <c r="B102" s="1">
        <v>40706</v>
      </c>
      <c r="C102" s="5">
        <v>1</v>
      </c>
    </row>
    <row r="103" spans="2:5" x14ac:dyDescent="0.25">
      <c r="B103" s="1">
        <v>40707</v>
      </c>
      <c r="C103" s="5">
        <v>2</v>
      </c>
    </row>
    <row r="104" spans="2:5" x14ac:dyDescent="0.25">
      <c r="B104" s="1">
        <v>40708</v>
      </c>
      <c r="C104" s="5">
        <v>1</v>
      </c>
    </row>
    <row r="105" spans="2:5" x14ac:dyDescent="0.25">
      <c r="B105" s="1">
        <v>40709</v>
      </c>
      <c r="C105" s="5">
        <v>2</v>
      </c>
    </row>
    <row r="106" spans="2:5" x14ac:dyDescent="0.25">
      <c r="B106" s="1">
        <v>40710</v>
      </c>
      <c r="C106" s="5">
        <v>1</v>
      </c>
      <c r="D106" t="s">
        <v>8</v>
      </c>
      <c r="E106" t="s">
        <v>9</v>
      </c>
    </row>
    <row r="107" spans="2:5" x14ac:dyDescent="0.25">
      <c r="B107" s="1">
        <v>40711</v>
      </c>
      <c r="C107" s="5">
        <v>2</v>
      </c>
    </row>
    <row r="108" spans="2:5" x14ac:dyDescent="0.25">
      <c r="B108" s="1">
        <v>40712</v>
      </c>
      <c r="C108" s="5">
        <v>1</v>
      </c>
      <c r="D108" t="s">
        <v>10</v>
      </c>
    </row>
    <row r="109" spans="2:5" x14ac:dyDescent="0.25">
      <c r="B109" s="1">
        <v>40713</v>
      </c>
      <c r="C109" s="5">
        <v>2</v>
      </c>
    </row>
    <row r="110" spans="2:5" x14ac:dyDescent="0.25">
      <c r="B110" s="1">
        <v>40714</v>
      </c>
      <c r="C110" s="5">
        <v>1</v>
      </c>
    </row>
    <row r="111" spans="2:5" x14ac:dyDescent="0.25">
      <c r="B111" s="1">
        <v>40715</v>
      </c>
      <c r="C111" s="5">
        <v>2</v>
      </c>
    </row>
    <row r="112" spans="2:5" x14ac:dyDescent="0.25">
      <c r="B112" s="1">
        <v>40716</v>
      </c>
      <c r="C112" s="5">
        <v>1</v>
      </c>
    </row>
    <row r="113" spans="2:4" x14ac:dyDescent="0.25">
      <c r="B113" s="1">
        <v>40717</v>
      </c>
      <c r="C113" s="5">
        <v>2</v>
      </c>
    </row>
    <row r="114" spans="2:4" x14ac:dyDescent="0.25">
      <c r="B114" s="1">
        <v>40718</v>
      </c>
      <c r="C114" s="5">
        <v>1</v>
      </c>
    </row>
    <row r="115" spans="2:4" x14ac:dyDescent="0.25">
      <c r="B115" s="1">
        <v>40719</v>
      </c>
      <c r="C115" s="5">
        <v>2</v>
      </c>
    </row>
    <row r="116" spans="2:4" x14ac:dyDescent="0.25">
      <c r="B116" s="1">
        <v>40720</v>
      </c>
      <c r="C116" s="5">
        <v>1</v>
      </c>
    </row>
    <row r="117" spans="2:4" x14ac:dyDescent="0.25">
      <c r="B117" s="1">
        <v>40721</v>
      </c>
      <c r="C117" s="5">
        <v>2</v>
      </c>
      <c r="D117" t="s">
        <v>11</v>
      </c>
    </row>
    <row r="118" spans="2:4" x14ac:dyDescent="0.25">
      <c r="B118" s="1">
        <v>40722</v>
      </c>
      <c r="C118" s="5">
        <v>1</v>
      </c>
    </row>
    <row r="119" spans="2:4" x14ac:dyDescent="0.25">
      <c r="B119" s="1">
        <v>40723</v>
      </c>
      <c r="C119" s="5">
        <v>2</v>
      </c>
    </row>
    <row r="120" spans="2:4" x14ac:dyDescent="0.25">
      <c r="B120" s="1">
        <v>40724</v>
      </c>
      <c r="C120" s="5">
        <v>1</v>
      </c>
    </row>
    <row r="121" spans="2:4" x14ac:dyDescent="0.25">
      <c r="B121" s="1">
        <v>40725</v>
      </c>
      <c r="C121" s="5">
        <v>2</v>
      </c>
    </row>
    <row r="122" spans="2:4" x14ac:dyDescent="0.25">
      <c r="B122" s="1">
        <v>40726</v>
      </c>
      <c r="C122" s="5">
        <v>1</v>
      </c>
    </row>
    <row r="123" spans="2:4" x14ac:dyDescent="0.25">
      <c r="B123" s="1">
        <v>40727</v>
      </c>
      <c r="C123" s="5">
        <v>2</v>
      </c>
    </row>
    <row r="124" spans="2:4" x14ac:dyDescent="0.25">
      <c r="B124" s="1">
        <v>40728</v>
      </c>
      <c r="C124" s="5">
        <v>1</v>
      </c>
    </row>
    <row r="125" spans="2:4" x14ac:dyDescent="0.25">
      <c r="B125" s="1">
        <v>40729</v>
      </c>
      <c r="C125" s="5">
        <v>2</v>
      </c>
    </row>
    <row r="126" spans="2:4" x14ac:dyDescent="0.25">
      <c r="B126" s="1">
        <v>40730</v>
      </c>
      <c r="C126" s="5">
        <v>1</v>
      </c>
    </row>
    <row r="127" spans="2:4" x14ac:dyDescent="0.25">
      <c r="B127" s="1">
        <v>40731</v>
      </c>
      <c r="C127" s="5">
        <v>2</v>
      </c>
    </row>
    <row r="128" spans="2:4" x14ac:dyDescent="0.25">
      <c r="B128" s="1">
        <v>40732</v>
      </c>
      <c r="C128" s="5">
        <v>1</v>
      </c>
    </row>
    <row r="129" spans="2:3" x14ac:dyDescent="0.25">
      <c r="B129" s="1">
        <v>40733</v>
      </c>
      <c r="C129" s="5">
        <v>2</v>
      </c>
    </row>
    <row r="130" spans="2:3" x14ac:dyDescent="0.25">
      <c r="B130" s="1">
        <v>40734</v>
      </c>
      <c r="C130" s="5">
        <v>1</v>
      </c>
    </row>
    <row r="131" spans="2:3" x14ac:dyDescent="0.25">
      <c r="B131" s="1">
        <v>40735</v>
      </c>
      <c r="C131" s="5">
        <v>2</v>
      </c>
    </row>
    <row r="132" spans="2:3" x14ac:dyDescent="0.25">
      <c r="B132" s="1">
        <v>40736</v>
      </c>
      <c r="C132" s="5">
        <v>1</v>
      </c>
    </row>
    <row r="133" spans="2:3" x14ac:dyDescent="0.25">
      <c r="B133" s="1">
        <v>40737</v>
      </c>
      <c r="C133" s="5">
        <v>2</v>
      </c>
    </row>
    <row r="134" spans="2:3" x14ac:dyDescent="0.25">
      <c r="B134" s="1">
        <v>40738</v>
      </c>
      <c r="C134" s="5">
        <v>1</v>
      </c>
    </row>
    <row r="135" spans="2:3" x14ac:dyDescent="0.25">
      <c r="B135" s="1">
        <v>40739</v>
      </c>
      <c r="C135" s="5">
        <v>2</v>
      </c>
    </row>
    <row r="136" spans="2:3" x14ac:dyDescent="0.25">
      <c r="B136" s="1">
        <v>40740</v>
      </c>
      <c r="C136" s="5">
        <v>1</v>
      </c>
    </row>
    <row r="137" spans="2:3" x14ac:dyDescent="0.25">
      <c r="B137" s="1">
        <v>40741</v>
      </c>
      <c r="C137" s="5">
        <v>2</v>
      </c>
    </row>
    <row r="138" spans="2:3" x14ac:dyDescent="0.25">
      <c r="B138" s="1">
        <v>40742</v>
      </c>
      <c r="C138" s="5">
        <v>1</v>
      </c>
    </row>
    <row r="139" spans="2:3" x14ac:dyDescent="0.25">
      <c r="B139" s="1">
        <v>40743</v>
      </c>
      <c r="C139" s="5">
        <v>2</v>
      </c>
    </row>
    <row r="140" spans="2:3" x14ac:dyDescent="0.25">
      <c r="B140" s="1">
        <v>40744</v>
      </c>
      <c r="C140" s="5">
        <v>0</v>
      </c>
    </row>
    <row r="141" spans="2:3" x14ac:dyDescent="0.25">
      <c r="B141" s="1">
        <v>40745</v>
      </c>
      <c r="C141" s="5">
        <v>0</v>
      </c>
    </row>
    <row r="142" spans="2:3" x14ac:dyDescent="0.25">
      <c r="B142" s="1">
        <v>40746</v>
      </c>
      <c r="C142" s="5">
        <v>0</v>
      </c>
    </row>
    <row r="143" spans="2:3" x14ac:dyDescent="0.25">
      <c r="B143" s="1">
        <v>40747</v>
      </c>
      <c r="C143" s="5">
        <v>1</v>
      </c>
    </row>
    <row r="145" spans="2:8" x14ac:dyDescent="0.25">
      <c r="B145" s="1" t="s">
        <v>12</v>
      </c>
    </row>
    <row r="146" spans="2:8" x14ac:dyDescent="0.25">
      <c r="B146" s="1">
        <v>40776</v>
      </c>
      <c r="C146" s="5">
        <v>2</v>
      </c>
      <c r="D146" t="s">
        <v>13</v>
      </c>
      <c r="G146" t="s">
        <v>14</v>
      </c>
      <c r="H146" t="s">
        <v>15</v>
      </c>
    </row>
    <row r="147" spans="2:8" x14ac:dyDescent="0.25">
      <c r="B147" s="1">
        <v>40777</v>
      </c>
      <c r="C147" s="5">
        <v>3</v>
      </c>
    </row>
    <row r="148" spans="2:8" x14ac:dyDescent="0.25">
      <c r="B148" s="1">
        <v>40778</v>
      </c>
      <c r="C148" s="5">
        <v>2</v>
      </c>
    </row>
    <row r="149" spans="2:8" x14ac:dyDescent="0.25">
      <c r="B149" s="1">
        <v>40779</v>
      </c>
      <c r="C149" s="5">
        <v>1</v>
      </c>
      <c r="D149" t="s">
        <v>17</v>
      </c>
    </row>
    <row r="150" spans="2:8" x14ac:dyDescent="0.25">
      <c r="B150" s="1">
        <v>40780</v>
      </c>
      <c r="C150" s="5">
        <v>2</v>
      </c>
    </row>
    <row r="151" spans="2:8" x14ac:dyDescent="0.25">
      <c r="B151" s="1">
        <v>40781</v>
      </c>
      <c r="C151" s="5">
        <v>1</v>
      </c>
    </row>
    <row r="152" spans="2:8" x14ac:dyDescent="0.25">
      <c r="B152" s="1">
        <v>40782</v>
      </c>
      <c r="C152" s="5">
        <v>2</v>
      </c>
    </row>
    <row r="153" spans="2:8" x14ac:dyDescent="0.25">
      <c r="B153" s="1">
        <v>40783</v>
      </c>
      <c r="C153" s="5">
        <v>1</v>
      </c>
    </row>
    <row r="154" spans="2:8" x14ac:dyDescent="0.25">
      <c r="B154" s="1">
        <v>40784</v>
      </c>
      <c r="C154" s="5">
        <v>2</v>
      </c>
      <c r="D154" t="s">
        <v>16</v>
      </c>
    </row>
    <row r="155" spans="2:8" x14ac:dyDescent="0.25">
      <c r="B155" s="1">
        <v>40785</v>
      </c>
      <c r="C155" s="5">
        <v>1</v>
      </c>
    </row>
    <row r="156" spans="2:8" x14ac:dyDescent="0.25">
      <c r="B156" s="1">
        <v>40786</v>
      </c>
      <c r="C156" s="5">
        <v>2</v>
      </c>
    </row>
    <row r="157" spans="2:8" x14ac:dyDescent="0.25">
      <c r="B157" s="1">
        <v>40787</v>
      </c>
      <c r="C157" s="5">
        <v>1</v>
      </c>
    </row>
    <row r="158" spans="2:8" x14ac:dyDescent="0.25">
      <c r="B158" s="1">
        <v>40788</v>
      </c>
      <c r="C158" s="5">
        <v>2</v>
      </c>
    </row>
    <row r="159" spans="2:8" x14ac:dyDescent="0.25">
      <c r="B159" s="1">
        <v>40789</v>
      </c>
      <c r="C159" s="5">
        <v>1</v>
      </c>
    </row>
    <row r="160" spans="2:8" x14ac:dyDescent="0.25">
      <c r="B160" s="1">
        <v>40790</v>
      </c>
      <c r="C160" s="5">
        <v>2</v>
      </c>
    </row>
    <row r="161" spans="2:4" x14ac:dyDescent="0.25">
      <c r="B161" s="1">
        <v>40791</v>
      </c>
      <c r="C161" s="5">
        <v>1</v>
      </c>
    </row>
    <row r="162" spans="2:4" x14ac:dyDescent="0.25">
      <c r="B162" s="1">
        <v>40792</v>
      </c>
      <c r="C162" s="5">
        <v>2</v>
      </c>
    </row>
    <row r="163" spans="2:4" x14ac:dyDescent="0.25">
      <c r="B163" s="1">
        <v>40793</v>
      </c>
      <c r="C163" s="5">
        <v>1</v>
      </c>
    </row>
    <row r="164" spans="2:4" x14ac:dyDescent="0.25">
      <c r="B164" s="1">
        <v>40794</v>
      </c>
      <c r="C164" s="5">
        <v>2</v>
      </c>
    </row>
    <row r="165" spans="2:4" x14ac:dyDescent="0.25">
      <c r="B165" s="1">
        <v>40795</v>
      </c>
      <c r="C165" s="5">
        <v>1</v>
      </c>
    </row>
    <row r="166" spans="2:4" x14ac:dyDescent="0.25">
      <c r="B166" s="1">
        <v>40796</v>
      </c>
      <c r="C166" s="5">
        <v>2</v>
      </c>
    </row>
    <row r="167" spans="2:4" x14ac:dyDescent="0.25">
      <c r="B167" s="1">
        <v>40797</v>
      </c>
      <c r="C167" s="5">
        <v>1</v>
      </c>
    </row>
    <row r="168" spans="2:4" x14ac:dyDescent="0.25">
      <c r="B168" s="1">
        <v>40798</v>
      </c>
      <c r="C168" s="5">
        <v>1</v>
      </c>
      <c r="D168" t="s">
        <v>18</v>
      </c>
    </row>
    <row r="169" spans="2:4" x14ac:dyDescent="0.25">
      <c r="B169" s="1">
        <v>40799</v>
      </c>
      <c r="C169" s="5">
        <v>1</v>
      </c>
    </row>
    <row r="170" spans="2:4" x14ac:dyDescent="0.25">
      <c r="B170" s="1">
        <v>40800</v>
      </c>
      <c r="C170" s="5">
        <v>2</v>
      </c>
    </row>
    <row r="171" spans="2:4" x14ac:dyDescent="0.25">
      <c r="B171" s="1">
        <v>40801</v>
      </c>
      <c r="C171" s="5">
        <v>1</v>
      </c>
    </row>
    <row r="172" spans="2:4" x14ac:dyDescent="0.25">
      <c r="B172" s="1">
        <v>40802</v>
      </c>
      <c r="C172" s="5">
        <v>2</v>
      </c>
    </row>
    <row r="173" spans="2:4" x14ac:dyDescent="0.25">
      <c r="B173" s="1">
        <v>40803</v>
      </c>
      <c r="C173" s="5">
        <v>1</v>
      </c>
    </row>
    <row r="174" spans="2:4" x14ac:dyDescent="0.25">
      <c r="B174" s="1">
        <v>40804</v>
      </c>
      <c r="C174" s="5">
        <v>1</v>
      </c>
    </row>
    <row r="175" spans="2:4" x14ac:dyDescent="0.25">
      <c r="B175" s="1">
        <v>40805</v>
      </c>
      <c r="C175" s="5">
        <v>2</v>
      </c>
    </row>
    <row r="176" spans="2:4" x14ac:dyDescent="0.25">
      <c r="B176" s="1">
        <v>40806</v>
      </c>
      <c r="C176" s="5">
        <v>1</v>
      </c>
    </row>
    <row r="177" spans="2:5" x14ac:dyDescent="0.25">
      <c r="B177" s="1">
        <v>40807</v>
      </c>
      <c r="C177" s="5">
        <v>2</v>
      </c>
      <c r="D177" s="8" t="s">
        <v>20</v>
      </c>
      <c r="E177" s="8" t="s">
        <v>19</v>
      </c>
    </row>
    <row r="178" spans="2:5" x14ac:dyDescent="0.25">
      <c r="B178" s="1">
        <v>40808</v>
      </c>
      <c r="C178" s="5">
        <v>2</v>
      </c>
    </row>
    <row r="179" spans="2:5" x14ac:dyDescent="0.25">
      <c r="B179" s="1">
        <v>40809</v>
      </c>
      <c r="C179" s="5">
        <v>1</v>
      </c>
    </row>
    <row r="180" spans="2:5" x14ac:dyDescent="0.25">
      <c r="B180" s="1">
        <v>40810</v>
      </c>
      <c r="C180" s="5">
        <v>1</v>
      </c>
    </row>
    <row r="181" spans="2:5" x14ac:dyDescent="0.25">
      <c r="B181" s="1">
        <v>40811</v>
      </c>
      <c r="C181" s="5">
        <v>2</v>
      </c>
    </row>
    <row r="182" spans="2:5" x14ac:dyDescent="0.25">
      <c r="B182" s="1">
        <v>40812</v>
      </c>
      <c r="C182" s="5">
        <v>1</v>
      </c>
    </row>
    <row r="183" spans="2:5" x14ac:dyDescent="0.25">
      <c r="B183" s="1">
        <v>40813</v>
      </c>
      <c r="C183" s="5">
        <v>1</v>
      </c>
    </row>
    <row r="184" spans="2:5" x14ac:dyDescent="0.25">
      <c r="B184" s="1">
        <v>40814</v>
      </c>
      <c r="C184" s="5">
        <v>2</v>
      </c>
    </row>
    <row r="185" spans="2:5" x14ac:dyDescent="0.25">
      <c r="B185" s="1">
        <v>40815</v>
      </c>
      <c r="C185" s="5">
        <v>1</v>
      </c>
      <c r="D185" t="s">
        <v>21</v>
      </c>
      <c r="E185" s="8"/>
    </row>
    <row r="186" spans="2:5" x14ac:dyDescent="0.25">
      <c r="B186" s="1">
        <v>40816</v>
      </c>
      <c r="C186" s="5">
        <v>1</v>
      </c>
      <c r="E186" s="8"/>
    </row>
    <row r="187" spans="2:5" x14ac:dyDescent="0.25">
      <c r="B187" s="1">
        <v>40817</v>
      </c>
      <c r="C187" s="5">
        <v>2</v>
      </c>
      <c r="E187" s="8"/>
    </row>
    <row r="188" spans="2:5" x14ac:dyDescent="0.25">
      <c r="B188" s="1">
        <v>40818</v>
      </c>
      <c r="C188" s="5">
        <v>1</v>
      </c>
      <c r="E188" s="8"/>
    </row>
    <row r="189" spans="2:5" x14ac:dyDescent="0.25">
      <c r="B189" s="1">
        <v>40819</v>
      </c>
      <c r="C189" s="5">
        <v>1</v>
      </c>
      <c r="E189" s="8"/>
    </row>
    <row r="190" spans="2:5" x14ac:dyDescent="0.25">
      <c r="B190" s="1">
        <v>40820</v>
      </c>
      <c r="C190" s="5">
        <v>2</v>
      </c>
      <c r="E190" s="8"/>
    </row>
    <row r="191" spans="2:5" x14ac:dyDescent="0.25">
      <c r="B191" s="1">
        <v>40821</v>
      </c>
      <c r="C191" s="5">
        <v>1</v>
      </c>
    </row>
    <row r="192" spans="2:5" x14ac:dyDescent="0.25">
      <c r="B192" s="1">
        <v>40822</v>
      </c>
      <c r="C192" s="5">
        <v>1</v>
      </c>
    </row>
    <row r="193" spans="2:4" x14ac:dyDescent="0.25">
      <c r="B193" s="1">
        <v>40823</v>
      </c>
      <c r="C193" s="5">
        <v>2</v>
      </c>
    </row>
    <row r="194" spans="2:4" x14ac:dyDescent="0.25">
      <c r="B194" s="1">
        <v>40824</v>
      </c>
      <c r="C194" s="5">
        <v>1</v>
      </c>
    </row>
    <row r="195" spans="2:4" x14ac:dyDescent="0.25">
      <c r="B195" s="1">
        <v>40825</v>
      </c>
      <c r="C195" s="5">
        <v>1</v>
      </c>
    </row>
    <row r="196" spans="2:4" x14ac:dyDescent="0.25">
      <c r="B196" s="1">
        <v>40826</v>
      </c>
      <c r="C196" s="5">
        <v>2</v>
      </c>
    </row>
    <row r="197" spans="2:4" x14ac:dyDescent="0.25">
      <c r="B197" s="1">
        <v>40827</v>
      </c>
      <c r="C197" s="5">
        <v>1</v>
      </c>
    </row>
    <row r="198" spans="2:4" x14ac:dyDescent="0.25">
      <c r="B198" s="1">
        <v>40828</v>
      </c>
      <c r="C198" s="5">
        <v>1</v>
      </c>
      <c r="D198" t="s">
        <v>22</v>
      </c>
    </row>
    <row r="199" spans="2:4" x14ac:dyDescent="0.25">
      <c r="B199" s="1">
        <v>40829</v>
      </c>
      <c r="C199" s="5">
        <v>2</v>
      </c>
    </row>
    <row r="200" spans="2:4" x14ac:dyDescent="0.25">
      <c r="B200" s="1">
        <v>40830</v>
      </c>
      <c r="C200" s="5">
        <v>1</v>
      </c>
    </row>
    <row r="201" spans="2:4" x14ac:dyDescent="0.25">
      <c r="B201" s="1">
        <v>40831</v>
      </c>
      <c r="C201" s="5">
        <v>1</v>
      </c>
      <c r="D201" t="s">
        <v>23</v>
      </c>
    </row>
    <row r="202" spans="2:4" x14ac:dyDescent="0.25">
      <c r="B202" s="1">
        <v>40832</v>
      </c>
      <c r="C202" s="5">
        <v>2</v>
      </c>
    </row>
    <row r="203" spans="2:4" x14ac:dyDescent="0.25">
      <c r="B203" s="1">
        <v>40833</v>
      </c>
      <c r="C203" s="5">
        <v>1</v>
      </c>
    </row>
    <row r="204" spans="2:4" x14ac:dyDescent="0.25">
      <c r="B204" s="1">
        <v>40834</v>
      </c>
      <c r="C204" s="5">
        <v>1</v>
      </c>
    </row>
    <row r="205" spans="2:4" x14ac:dyDescent="0.25">
      <c r="B205" s="1">
        <v>40835</v>
      </c>
      <c r="C205" s="5">
        <v>2</v>
      </c>
    </row>
    <row r="206" spans="2:4" x14ac:dyDescent="0.25">
      <c r="B206" s="1">
        <v>40836</v>
      </c>
      <c r="C206" s="5">
        <v>1</v>
      </c>
    </row>
    <row r="207" spans="2:4" x14ac:dyDescent="0.25">
      <c r="B207" s="1">
        <v>40837</v>
      </c>
      <c r="C207" s="5">
        <v>1</v>
      </c>
    </row>
    <row r="208" spans="2:4" x14ac:dyDescent="0.25">
      <c r="B208" s="1">
        <v>40838</v>
      </c>
      <c r="C208" s="5">
        <v>2</v>
      </c>
    </row>
    <row r="209" spans="2:6" x14ac:dyDescent="0.25">
      <c r="B209" s="1">
        <v>40839</v>
      </c>
      <c r="C209" s="5">
        <v>1</v>
      </c>
    </row>
    <row r="210" spans="2:6" x14ac:dyDescent="0.25">
      <c r="B210" s="1">
        <v>40840</v>
      </c>
      <c r="C210" s="5">
        <v>1</v>
      </c>
    </row>
    <row r="211" spans="2:6" x14ac:dyDescent="0.25">
      <c r="B211" s="1">
        <v>40841</v>
      </c>
      <c r="C211" s="5">
        <v>2</v>
      </c>
    </row>
    <row r="212" spans="2:6" x14ac:dyDescent="0.25">
      <c r="B212" s="1">
        <v>40842</v>
      </c>
      <c r="C212" s="5">
        <v>1</v>
      </c>
    </row>
    <row r="213" spans="2:6" x14ac:dyDescent="0.25">
      <c r="B213" s="1">
        <v>40843</v>
      </c>
      <c r="C213" s="5">
        <v>1</v>
      </c>
    </row>
    <row r="214" spans="2:6" x14ac:dyDescent="0.25">
      <c r="B214" s="1">
        <v>40844</v>
      </c>
      <c r="C214" s="5">
        <v>2</v>
      </c>
    </row>
    <row r="215" spans="2:6" x14ac:dyDescent="0.25">
      <c r="B215" s="1">
        <v>40845</v>
      </c>
      <c r="C215" s="5">
        <v>1</v>
      </c>
      <c r="D215" t="s">
        <v>23</v>
      </c>
    </row>
    <row r="216" spans="2:6" x14ac:dyDescent="0.25">
      <c r="B216" s="1">
        <v>40846</v>
      </c>
      <c r="C216" s="5">
        <v>1</v>
      </c>
    </row>
    <row r="217" spans="2:6" x14ac:dyDescent="0.25">
      <c r="B217" s="1">
        <v>40847</v>
      </c>
      <c r="C217" s="5">
        <v>2</v>
      </c>
    </row>
    <row r="218" spans="2:6" x14ac:dyDescent="0.25">
      <c r="B218" s="1">
        <v>40848</v>
      </c>
      <c r="C218" s="5">
        <v>1</v>
      </c>
      <c r="D218" t="s">
        <v>24</v>
      </c>
      <c r="F218" t="s">
        <v>25</v>
      </c>
    </row>
    <row r="219" spans="2:6" x14ac:dyDescent="0.25">
      <c r="B219" s="1">
        <v>40849</v>
      </c>
      <c r="C219" s="5">
        <v>2</v>
      </c>
    </row>
    <row r="220" spans="2:6" x14ac:dyDescent="0.25">
      <c r="B220" s="1">
        <v>40850</v>
      </c>
      <c r="C220" s="5">
        <v>1</v>
      </c>
    </row>
    <row r="221" spans="2:6" x14ac:dyDescent="0.25">
      <c r="B221" s="1">
        <v>40851</v>
      </c>
      <c r="C221" s="5">
        <v>1</v>
      </c>
    </row>
    <row r="222" spans="2:6" x14ac:dyDescent="0.25">
      <c r="B222" s="1">
        <v>40852</v>
      </c>
      <c r="C222" s="5">
        <v>2</v>
      </c>
    </row>
    <row r="223" spans="2:6" x14ac:dyDescent="0.25">
      <c r="B223" s="1">
        <v>40853</v>
      </c>
      <c r="C223" s="5">
        <v>1</v>
      </c>
    </row>
    <row r="224" spans="2:6" x14ac:dyDescent="0.25">
      <c r="B224" s="1">
        <v>40854</v>
      </c>
      <c r="C224" s="5">
        <v>2</v>
      </c>
    </row>
    <row r="225" spans="2:4" x14ac:dyDescent="0.25">
      <c r="B225" s="1">
        <v>40855</v>
      </c>
      <c r="C225" s="5">
        <v>1</v>
      </c>
      <c r="D225" t="s">
        <v>26</v>
      </c>
    </row>
    <row r="226" spans="2:4" x14ac:dyDescent="0.25">
      <c r="B226" s="1">
        <v>40856</v>
      </c>
      <c r="C226" s="5">
        <v>1</v>
      </c>
    </row>
    <row r="227" spans="2:4" x14ac:dyDescent="0.25">
      <c r="B227" s="1">
        <v>40857</v>
      </c>
      <c r="C227" s="5">
        <v>2</v>
      </c>
    </row>
    <row r="228" spans="2:4" x14ac:dyDescent="0.25">
      <c r="B228" s="1">
        <v>40858</v>
      </c>
      <c r="C228" s="5">
        <v>2</v>
      </c>
    </row>
    <row r="229" spans="2:4" x14ac:dyDescent="0.25">
      <c r="B229" s="1">
        <v>40859</v>
      </c>
      <c r="C229" s="5">
        <v>2</v>
      </c>
    </row>
    <row r="230" spans="2:4" x14ac:dyDescent="0.25">
      <c r="B230" s="1">
        <v>40860</v>
      </c>
      <c r="C230" s="5">
        <v>1</v>
      </c>
    </row>
    <row r="231" spans="2:4" x14ac:dyDescent="0.25">
      <c r="B231" s="1">
        <v>40861</v>
      </c>
      <c r="C231" s="5">
        <v>1</v>
      </c>
    </row>
    <row r="232" spans="2:4" x14ac:dyDescent="0.25">
      <c r="B232" s="1">
        <v>40862</v>
      </c>
      <c r="C232" s="5">
        <v>2</v>
      </c>
      <c r="D232" t="s">
        <v>27</v>
      </c>
    </row>
    <row r="233" spans="2:4" x14ac:dyDescent="0.25">
      <c r="B233" s="1">
        <v>40863</v>
      </c>
      <c r="C233" s="5">
        <v>1</v>
      </c>
    </row>
    <row r="234" spans="2:4" x14ac:dyDescent="0.25">
      <c r="B234" s="1">
        <v>40864</v>
      </c>
      <c r="C234" s="5">
        <v>1</v>
      </c>
    </row>
    <row r="235" spans="2:4" x14ac:dyDescent="0.25">
      <c r="B235" s="1">
        <v>40865</v>
      </c>
      <c r="C235" s="5">
        <v>2</v>
      </c>
    </row>
    <row r="236" spans="2:4" x14ac:dyDescent="0.25">
      <c r="B236" s="1">
        <v>40866</v>
      </c>
      <c r="C236" s="5">
        <v>1</v>
      </c>
    </row>
    <row r="237" spans="2:4" x14ac:dyDescent="0.25">
      <c r="B237" s="1">
        <v>40867</v>
      </c>
      <c r="C237" s="5">
        <v>2</v>
      </c>
    </row>
    <row r="238" spans="2:4" x14ac:dyDescent="0.25">
      <c r="B238" s="1">
        <v>40868</v>
      </c>
      <c r="C238" s="5">
        <v>1</v>
      </c>
    </row>
    <row r="239" spans="2:4" x14ac:dyDescent="0.25">
      <c r="B239" s="1">
        <v>40869</v>
      </c>
      <c r="C239" s="5">
        <v>1</v>
      </c>
    </row>
    <row r="240" spans="2:4" x14ac:dyDescent="0.25">
      <c r="B240" s="1">
        <v>40870</v>
      </c>
      <c r="C240" s="5">
        <v>2</v>
      </c>
    </row>
    <row r="241" spans="2:4" x14ac:dyDescent="0.25">
      <c r="B241" s="1">
        <v>40871</v>
      </c>
      <c r="C241" s="5">
        <v>1</v>
      </c>
    </row>
    <row r="242" spans="2:4" x14ac:dyDescent="0.25">
      <c r="B242" s="1">
        <v>40872</v>
      </c>
      <c r="C242" s="5">
        <v>2</v>
      </c>
    </row>
    <row r="243" spans="2:4" x14ac:dyDescent="0.25">
      <c r="B243" s="1">
        <v>40873</v>
      </c>
      <c r="C243" s="5">
        <v>1</v>
      </c>
    </row>
    <row r="244" spans="2:4" x14ac:dyDescent="0.25">
      <c r="B244" s="1">
        <v>40874</v>
      </c>
      <c r="C244" s="5">
        <v>1</v>
      </c>
    </row>
    <row r="245" spans="2:4" x14ac:dyDescent="0.25">
      <c r="B245" s="1">
        <v>40875</v>
      </c>
      <c r="C245" s="5">
        <v>2</v>
      </c>
    </row>
    <row r="246" spans="2:4" x14ac:dyDescent="0.25">
      <c r="B246" s="1">
        <v>40876</v>
      </c>
      <c r="C246" s="5">
        <v>1</v>
      </c>
      <c r="D246" t="s">
        <v>28</v>
      </c>
    </row>
    <row r="247" spans="2:4" x14ac:dyDescent="0.25">
      <c r="B247" s="1">
        <v>40877</v>
      </c>
      <c r="C247" s="5">
        <v>2</v>
      </c>
    </row>
    <row r="248" spans="2:4" x14ac:dyDescent="0.25">
      <c r="B248" s="1">
        <v>40878</v>
      </c>
      <c r="C248" s="5">
        <v>1</v>
      </c>
    </row>
    <row r="249" spans="2:4" x14ac:dyDescent="0.25">
      <c r="B249" s="1">
        <v>40879</v>
      </c>
      <c r="C249" s="5">
        <v>1</v>
      </c>
    </row>
    <row r="250" spans="2:4" x14ac:dyDescent="0.25">
      <c r="B250" s="1">
        <v>40880</v>
      </c>
      <c r="C250" s="5">
        <v>2</v>
      </c>
    </row>
    <row r="251" spans="2:4" x14ac:dyDescent="0.25">
      <c r="B251" s="1">
        <v>40881</v>
      </c>
      <c r="C251" s="5">
        <v>1</v>
      </c>
    </row>
    <row r="252" spans="2:4" x14ac:dyDescent="0.25">
      <c r="B252" s="1">
        <v>40882</v>
      </c>
      <c r="C252" s="5">
        <v>2</v>
      </c>
    </row>
    <row r="253" spans="2:4" x14ac:dyDescent="0.25">
      <c r="B253" s="1">
        <v>40883</v>
      </c>
      <c r="C253" s="5">
        <v>1</v>
      </c>
    </row>
    <row r="254" spans="2:4" x14ac:dyDescent="0.25">
      <c r="B254" s="1">
        <v>40884</v>
      </c>
      <c r="C254" s="5">
        <v>1</v>
      </c>
    </row>
    <row r="255" spans="2:4" x14ac:dyDescent="0.25">
      <c r="B255" s="1">
        <v>40885</v>
      </c>
      <c r="C255" s="5">
        <v>2</v>
      </c>
    </row>
    <row r="256" spans="2:4" x14ac:dyDescent="0.25">
      <c r="B256" s="1">
        <v>40886</v>
      </c>
      <c r="C256" s="5">
        <v>1</v>
      </c>
    </row>
    <row r="257" spans="2:4" x14ac:dyDescent="0.25">
      <c r="B257" s="1">
        <v>40887</v>
      </c>
      <c r="C257" s="5">
        <v>2</v>
      </c>
    </row>
    <row r="258" spans="2:4" x14ac:dyDescent="0.25">
      <c r="B258" s="1">
        <v>40888</v>
      </c>
      <c r="C258" s="5">
        <v>1</v>
      </c>
    </row>
    <row r="259" spans="2:4" x14ac:dyDescent="0.25">
      <c r="B259" s="1">
        <v>40889</v>
      </c>
      <c r="C259" s="5">
        <v>1</v>
      </c>
    </row>
    <row r="260" spans="2:4" x14ac:dyDescent="0.25">
      <c r="B260" s="1">
        <v>40890</v>
      </c>
      <c r="C260" s="5">
        <v>2</v>
      </c>
    </row>
    <row r="261" spans="2:4" x14ac:dyDescent="0.25">
      <c r="B261" s="1">
        <v>40891</v>
      </c>
      <c r="C261" s="5">
        <v>1</v>
      </c>
    </row>
    <row r="262" spans="2:4" x14ac:dyDescent="0.25">
      <c r="B262" s="1">
        <v>40892</v>
      </c>
      <c r="C262" s="5">
        <v>2</v>
      </c>
    </row>
    <row r="263" spans="2:4" x14ac:dyDescent="0.25">
      <c r="B263" s="1">
        <v>40893</v>
      </c>
      <c r="C263" s="5">
        <v>1</v>
      </c>
    </row>
    <row r="264" spans="2:4" x14ac:dyDescent="0.25">
      <c r="B264" s="1">
        <v>40894</v>
      </c>
      <c r="C264" s="5">
        <v>1</v>
      </c>
    </row>
    <row r="265" spans="2:4" x14ac:dyDescent="0.25">
      <c r="B265" s="1">
        <v>40895</v>
      </c>
      <c r="C265" s="5">
        <v>2</v>
      </c>
    </row>
    <row r="266" spans="2:4" x14ac:dyDescent="0.25">
      <c r="B266" s="1">
        <v>40896</v>
      </c>
      <c r="C266" s="5">
        <v>1</v>
      </c>
      <c r="D266" t="s">
        <v>16</v>
      </c>
    </row>
    <row r="267" spans="2:4" x14ac:dyDescent="0.25">
      <c r="B267" s="1">
        <v>40897</v>
      </c>
      <c r="C267" s="5">
        <v>2</v>
      </c>
    </row>
    <row r="268" spans="2:4" x14ac:dyDescent="0.25">
      <c r="B268" s="1">
        <v>40898</v>
      </c>
      <c r="C268" s="5">
        <v>1</v>
      </c>
    </row>
    <row r="269" spans="2:4" x14ac:dyDescent="0.25">
      <c r="B269" s="1">
        <v>40899</v>
      </c>
      <c r="C269" s="5">
        <v>1</v>
      </c>
    </row>
    <row r="270" spans="2:4" x14ac:dyDescent="0.25">
      <c r="B270" s="1">
        <v>40900</v>
      </c>
      <c r="C270" s="5">
        <v>2</v>
      </c>
    </row>
    <row r="271" spans="2:4" x14ac:dyDescent="0.25">
      <c r="B271" s="1">
        <v>40901</v>
      </c>
      <c r="C271" s="5">
        <v>1</v>
      </c>
    </row>
    <row r="272" spans="2:4" x14ac:dyDescent="0.25">
      <c r="B272" s="1">
        <v>40902</v>
      </c>
      <c r="C272" s="5">
        <v>2</v>
      </c>
    </row>
    <row r="273" spans="2:3" x14ac:dyDescent="0.25">
      <c r="B273" s="1">
        <v>40903</v>
      </c>
      <c r="C273" s="5">
        <v>1</v>
      </c>
    </row>
    <row r="274" spans="2:3" x14ac:dyDescent="0.25">
      <c r="B274" s="1">
        <v>40904</v>
      </c>
      <c r="C274" s="5">
        <v>1</v>
      </c>
    </row>
    <row r="275" spans="2:3" x14ac:dyDescent="0.25">
      <c r="B275" s="1">
        <v>40905</v>
      </c>
      <c r="C275" s="5">
        <v>2</v>
      </c>
    </row>
    <row r="276" spans="2:3" x14ac:dyDescent="0.25">
      <c r="B276" s="1">
        <v>40906</v>
      </c>
      <c r="C276" s="5">
        <v>1</v>
      </c>
    </row>
    <row r="277" spans="2:3" x14ac:dyDescent="0.25">
      <c r="B277" s="1">
        <v>40907</v>
      </c>
      <c r="C277" s="5">
        <v>2</v>
      </c>
    </row>
    <row r="278" spans="2:3" x14ac:dyDescent="0.25">
      <c r="B278" s="1">
        <v>40908</v>
      </c>
      <c r="C278" s="5">
        <v>1</v>
      </c>
    </row>
    <row r="279" spans="2:3" x14ac:dyDescent="0.25">
      <c r="B279" s="1">
        <v>40909</v>
      </c>
      <c r="C279" s="5">
        <v>1</v>
      </c>
    </row>
    <row r="280" spans="2:3" x14ac:dyDescent="0.25">
      <c r="B280" s="1">
        <v>40910</v>
      </c>
      <c r="C280" s="5">
        <v>2</v>
      </c>
    </row>
    <row r="281" spans="2:3" x14ac:dyDescent="0.25">
      <c r="B281" s="1">
        <v>40911</v>
      </c>
      <c r="C281" s="5">
        <v>1</v>
      </c>
    </row>
    <row r="282" spans="2:3" x14ac:dyDescent="0.25">
      <c r="B282" s="1">
        <v>40912</v>
      </c>
      <c r="C282" s="5">
        <v>2</v>
      </c>
    </row>
    <row r="283" spans="2:3" x14ac:dyDescent="0.25">
      <c r="B283" s="1">
        <v>40913</v>
      </c>
      <c r="C283" s="5">
        <v>1</v>
      </c>
    </row>
    <row r="284" spans="2:3" x14ac:dyDescent="0.25">
      <c r="B284" s="1">
        <v>40914</v>
      </c>
      <c r="C284" s="5">
        <v>1</v>
      </c>
    </row>
    <row r="285" spans="2:3" x14ac:dyDescent="0.25">
      <c r="B285" s="1">
        <v>40915</v>
      </c>
      <c r="C285" s="5">
        <v>2</v>
      </c>
    </row>
    <row r="286" spans="2:3" x14ac:dyDescent="0.25">
      <c r="B286" s="1">
        <v>40916</v>
      </c>
      <c r="C286" s="5">
        <v>1</v>
      </c>
    </row>
    <row r="287" spans="2:3" x14ac:dyDescent="0.25">
      <c r="B287" s="1">
        <v>40917</v>
      </c>
      <c r="C287" s="5">
        <v>2</v>
      </c>
    </row>
    <row r="288" spans="2:3" x14ac:dyDescent="0.25">
      <c r="B288" s="1">
        <v>40918</v>
      </c>
      <c r="C288" s="5">
        <v>1</v>
      </c>
    </row>
    <row r="289" spans="2:4" x14ac:dyDescent="0.25">
      <c r="B289" s="1">
        <v>40919</v>
      </c>
      <c r="C289" s="5">
        <v>1</v>
      </c>
    </row>
    <row r="290" spans="2:4" x14ac:dyDescent="0.25">
      <c r="B290" s="1">
        <v>40920</v>
      </c>
      <c r="D290" t="s">
        <v>33</v>
      </c>
    </row>
    <row r="291" spans="2:4" x14ac:dyDescent="0.25">
      <c r="B291" s="1">
        <v>40921</v>
      </c>
      <c r="C291" s="5">
        <v>1</v>
      </c>
    </row>
    <row r="292" spans="2:4" x14ac:dyDescent="0.25">
      <c r="B292" s="1">
        <v>40922</v>
      </c>
      <c r="C292" s="5">
        <v>1</v>
      </c>
    </row>
    <row r="293" spans="2:4" x14ac:dyDescent="0.25">
      <c r="B293" s="1">
        <v>40923</v>
      </c>
      <c r="C293" s="5">
        <v>2</v>
      </c>
    </row>
    <row r="294" spans="2:4" x14ac:dyDescent="0.25">
      <c r="B294" s="1">
        <v>40924</v>
      </c>
      <c r="C294" s="5">
        <v>1</v>
      </c>
    </row>
    <row r="295" spans="2:4" ht="15.75" x14ac:dyDescent="0.25">
      <c r="B295" s="1">
        <v>40925</v>
      </c>
      <c r="C295" s="5">
        <v>2</v>
      </c>
      <c r="D295" s="11" t="s">
        <v>32</v>
      </c>
    </row>
    <row r="296" spans="2:4" x14ac:dyDescent="0.25">
      <c r="B296" s="1">
        <v>40926</v>
      </c>
      <c r="C296" s="5">
        <v>1</v>
      </c>
    </row>
    <row r="297" spans="2:4" x14ac:dyDescent="0.25">
      <c r="B297" s="1">
        <v>40927</v>
      </c>
      <c r="C297" s="5">
        <v>1</v>
      </c>
    </row>
    <row r="298" spans="2:4" x14ac:dyDescent="0.25">
      <c r="B298" s="1">
        <v>40928</v>
      </c>
      <c r="C298" s="5">
        <v>2</v>
      </c>
    </row>
    <row r="299" spans="2:4" x14ac:dyDescent="0.25">
      <c r="B299" s="1">
        <v>40929</v>
      </c>
      <c r="C299" s="5">
        <v>1</v>
      </c>
    </row>
    <row r="300" spans="2:4" x14ac:dyDescent="0.25">
      <c r="B300" s="1">
        <v>40930</v>
      </c>
      <c r="C300" s="5">
        <v>2</v>
      </c>
      <c r="D300" t="s">
        <v>34</v>
      </c>
    </row>
    <row r="301" spans="2:4" x14ac:dyDescent="0.25">
      <c r="B301" s="1">
        <v>40931</v>
      </c>
      <c r="C301" s="5">
        <v>1</v>
      </c>
    </row>
    <row r="302" spans="2:4" x14ac:dyDescent="0.25">
      <c r="B302" s="1">
        <v>40932</v>
      </c>
      <c r="C302" s="5">
        <v>1</v>
      </c>
    </row>
    <row r="303" spans="2:4" x14ac:dyDescent="0.25">
      <c r="B303" s="1">
        <v>40933</v>
      </c>
      <c r="C303" s="5">
        <v>2</v>
      </c>
    </row>
    <row r="304" spans="2:4" x14ac:dyDescent="0.25">
      <c r="B304" s="1">
        <v>40934</v>
      </c>
      <c r="C304" s="5">
        <v>1</v>
      </c>
    </row>
    <row r="305" spans="2:4" x14ac:dyDescent="0.25">
      <c r="B305" s="1">
        <v>40935</v>
      </c>
      <c r="C305" s="5">
        <v>2</v>
      </c>
    </row>
    <row r="306" spans="2:4" x14ac:dyDescent="0.25">
      <c r="B306" s="1">
        <v>40936</v>
      </c>
      <c r="C306" s="5">
        <v>1</v>
      </c>
    </row>
    <row r="307" spans="2:4" x14ac:dyDescent="0.25">
      <c r="B307" s="1">
        <v>40937</v>
      </c>
      <c r="C307" s="5">
        <v>1</v>
      </c>
    </row>
    <row r="308" spans="2:4" x14ac:dyDescent="0.25">
      <c r="B308" s="1">
        <v>40938</v>
      </c>
      <c r="C308" s="5">
        <v>2</v>
      </c>
    </row>
    <row r="309" spans="2:4" x14ac:dyDescent="0.25">
      <c r="B309" s="1">
        <v>40939</v>
      </c>
      <c r="C309" s="5">
        <v>1</v>
      </c>
    </row>
    <row r="310" spans="2:4" x14ac:dyDescent="0.25">
      <c r="B310" s="1">
        <v>40940</v>
      </c>
      <c r="C310" s="5">
        <v>2</v>
      </c>
      <c r="D310" s="8"/>
    </row>
    <row r="311" spans="2:4" x14ac:dyDescent="0.25">
      <c r="B311" s="1">
        <v>40941</v>
      </c>
      <c r="C311" s="5">
        <v>1</v>
      </c>
      <c r="D311" s="8"/>
    </row>
    <row r="312" spans="2:4" x14ac:dyDescent="0.25">
      <c r="B312" s="1">
        <v>40942</v>
      </c>
      <c r="C312" s="5">
        <v>1</v>
      </c>
      <c r="D312" s="8"/>
    </row>
    <row r="313" spans="2:4" x14ac:dyDescent="0.25">
      <c r="B313" s="1">
        <v>40943</v>
      </c>
      <c r="C313" s="5">
        <v>2</v>
      </c>
    </row>
    <row r="314" spans="2:4" x14ac:dyDescent="0.25">
      <c r="B314" s="1">
        <v>40944</v>
      </c>
      <c r="C314" s="5">
        <v>1</v>
      </c>
    </row>
    <row r="315" spans="2:4" x14ac:dyDescent="0.25">
      <c r="B315" s="1">
        <v>40945</v>
      </c>
      <c r="C315" s="5">
        <v>2</v>
      </c>
    </row>
    <row r="316" spans="2:4" x14ac:dyDescent="0.25">
      <c r="B316" s="1">
        <v>40946</v>
      </c>
      <c r="C316" s="5">
        <v>1</v>
      </c>
      <c r="D316" t="s">
        <v>41</v>
      </c>
    </row>
    <row r="317" spans="2:4" x14ac:dyDescent="0.25">
      <c r="B317" s="1">
        <v>40947</v>
      </c>
      <c r="C317" s="5">
        <v>2</v>
      </c>
    </row>
    <row r="318" spans="2:4" x14ac:dyDescent="0.25">
      <c r="B318" s="1">
        <v>40948</v>
      </c>
      <c r="C318" s="5">
        <v>1</v>
      </c>
    </row>
    <row r="319" spans="2:4" x14ac:dyDescent="0.25">
      <c r="B319" s="1">
        <v>40949</v>
      </c>
      <c r="C319" s="5">
        <v>1</v>
      </c>
    </row>
    <row r="320" spans="2:4" x14ac:dyDescent="0.25">
      <c r="B320" s="1">
        <v>40950</v>
      </c>
      <c r="C320" s="5">
        <v>2</v>
      </c>
    </row>
    <row r="321" spans="2:3" ht="15.75" thickBot="1" x14ac:dyDescent="0.3">
      <c r="B321" s="1">
        <v>40951</v>
      </c>
      <c r="C321" s="5">
        <v>1</v>
      </c>
    </row>
    <row r="322" spans="2:3" ht="15.75" thickTop="1" x14ac:dyDescent="0.25">
      <c r="B322" s="1">
        <v>40952</v>
      </c>
      <c r="C322" s="13">
        <v>2</v>
      </c>
    </row>
    <row r="323" spans="2:3" x14ac:dyDescent="0.25">
      <c r="B323" s="1">
        <v>40953</v>
      </c>
      <c r="C323" s="5">
        <v>1</v>
      </c>
    </row>
    <row r="324" spans="2:3" x14ac:dyDescent="0.25">
      <c r="B324" s="1">
        <v>40954</v>
      </c>
      <c r="C324" s="5">
        <v>1</v>
      </c>
    </row>
    <row r="325" spans="2:3" x14ac:dyDescent="0.25">
      <c r="B325" s="1">
        <v>40955</v>
      </c>
      <c r="C325" s="5">
        <v>2</v>
      </c>
    </row>
    <row r="326" spans="2:3" x14ac:dyDescent="0.25">
      <c r="B326" s="1">
        <v>40956</v>
      </c>
      <c r="C326" s="5">
        <v>1</v>
      </c>
    </row>
    <row r="327" spans="2:3" x14ac:dyDescent="0.25">
      <c r="B327" s="1">
        <v>40957</v>
      </c>
      <c r="C327" s="5">
        <v>2</v>
      </c>
    </row>
    <row r="328" spans="2:3" ht="15.75" thickBot="1" x14ac:dyDescent="0.3">
      <c r="B328" s="1">
        <v>40958</v>
      </c>
      <c r="C328" s="5">
        <v>1</v>
      </c>
    </row>
    <row r="329" spans="2:3" ht="15.75" thickTop="1" x14ac:dyDescent="0.25">
      <c r="B329" s="1">
        <v>40959</v>
      </c>
      <c r="C329" s="13">
        <v>1</v>
      </c>
    </row>
    <row r="330" spans="2:3" x14ac:dyDescent="0.25">
      <c r="B330" s="1">
        <v>40960</v>
      </c>
      <c r="C330" s="5">
        <v>2</v>
      </c>
    </row>
    <row r="331" spans="2:3" x14ac:dyDescent="0.25">
      <c r="B331" s="1">
        <v>40961</v>
      </c>
      <c r="C331" s="5">
        <v>1</v>
      </c>
    </row>
    <row r="332" spans="2:3" x14ac:dyDescent="0.25">
      <c r="B332" s="1">
        <v>40962</v>
      </c>
      <c r="C332" s="5">
        <v>2</v>
      </c>
    </row>
    <row r="333" spans="2:3" x14ac:dyDescent="0.25">
      <c r="B333" s="1">
        <v>40963</v>
      </c>
      <c r="C333" s="5">
        <v>1</v>
      </c>
    </row>
    <row r="334" spans="2:3" x14ac:dyDescent="0.25">
      <c r="B334" s="1">
        <v>40964</v>
      </c>
      <c r="C334" s="5">
        <v>1</v>
      </c>
    </row>
    <row r="335" spans="2:3" ht="15.75" thickBot="1" x14ac:dyDescent="0.3">
      <c r="B335" s="1">
        <v>40965</v>
      </c>
      <c r="C335" s="5">
        <v>1</v>
      </c>
    </row>
    <row r="336" spans="2:3" ht="15.75" thickTop="1" x14ac:dyDescent="0.25">
      <c r="B336" s="1">
        <v>40966</v>
      </c>
      <c r="C336" s="13">
        <v>1</v>
      </c>
    </row>
    <row r="337" spans="2:4" x14ac:dyDescent="0.25">
      <c r="B337" s="1">
        <v>40967</v>
      </c>
      <c r="C337" s="5">
        <v>2</v>
      </c>
    </row>
    <row r="338" spans="2:4" x14ac:dyDescent="0.25">
      <c r="B338" s="1">
        <v>40968</v>
      </c>
      <c r="C338" s="5">
        <v>1</v>
      </c>
    </row>
    <row r="339" spans="2:4" x14ac:dyDescent="0.25">
      <c r="B339" s="1">
        <v>40969</v>
      </c>
      <c r="C339" s="5">
        <v>1</v>
      </c>
    </row>
    <row r="340" spans="2:4" x14ac:dyDescent="0.25">
      <c r="B340" s="1">
        <v>40970</v>
      </c>
      <c r="C340" s="5">
        <v>2</v>
      </c>
    </row>
    <row r="341" spans="2:4" x14ac:dyDescent="0.25">
      <c r="B341" s="1">
        <v>40971</v>
      </c>
      <c r="C341" s="5">
        <v>1</v>
      </c>
    </row>
    <row r="342" spans="2:4" ht="15.75" thickBot="1" x14ac:dyDescent="0.3">
      <c r="B342" s="1">
        <v>40972</v>
      </c>
      <c r="C342" s="5">
        <v>2</v>
      </c>
    </row>
    <row r="343" spans="2:4" ht="15.75" thickTop="1" x14ac:dyDescent="0.25">
      <c r="B343" s="1">
        <v>40973</v>
      </c>
      <c r="C343" s="13">
        <v>1</v>
      </c>
      <c r="D343" t="s">
        <v>51</v>
      </c>
    </row>
    <row r="344" spans="2:4" x14ac:dyDescent="0.25">
      <c r="B344" s="1">
        <v>40974</v>
      </c>
      <c r="C344" s="5">
        <v>2</v>
      </c>
    </row>
    <row r="345" spans="2:4" x14ac:dyDescent="0.25">
      <c r="B345" s="1">
        <v>40975</v>
      </c>
      <c r="C345" s="5">
        <v>1</v>
      </c>
    </row>
    <row r="346" spans="2:4" x14ac:dyDescent="0.25">
      <c r="B346" s="1">
        <v>40976</v>
      </c>
      <c r="C346" s="5">
        <v>2</v>
      </c>
    </row>
    <row r="347" spans="2:4" x14ac:dyDescent="0.25">
      <c r="B347" s="1">
        <v>40977</v>
      </c>
      <c r="C347" s="5">
        <v>1</v>
      </c>
    </row>
    <row r="348" spans="2:4" x14ac:dyDescent="0.25">
      <c r="B348" s="1">
        <v>40978</v>
      </c>
      <c r="C348" s="5">
        <v>2</v>
      </c>
    </row>
    <row r="349" spans="2:4" x14ac:dyDescent="0.25">
      <c r="B349" s="1">
        <v>40979</v>
      </c>
      <c r="C349" s="5">
        <v>1</v>
      </c>
    </row>
    <row r="350" spans="2:4" x14ac:dyDescent="0.25">
      <c r="B350" s="1">
        <v>40980</v>
      </c>
      <c r="C350" s="5">
        <v>2</v>
      </c>
    </row>
    <row r="351" spans="2:4" x14ac:dyDescent="0.25">
      <c r="B351" s="1">
        <v>40981</v>
      </c>
      <c r="C351" s="5">
        <v>1</v>
      </c>
    </row>
    <row r="352" spans="2:4" x14ac:dyDescent="0.25">
      <c r="B352" s="1">
        <v>40982</v>
      </c>
      <c r="C352" s="5">
        <v>2</v>
      </c>
    </row>
    <row r="353" spans="2:3" x14ac:dyDescent="0.25">
      <c r="B353" s="1">
        <v>40983</v>
      </c>
      <c r="C353" s="5">
        <v>1</v>
      </c>
    </row>
    <row r="354" spans="2:3" x14ac:dyDescent="0.25">
      <c r="B354" s="1">
        <v>40984</v>
      </c>
      <c r="C354" s="5">
        <v>2</v>
      </c>
    </row>
    <row r="355" spans="2:3" x14ac:dyDescent="0.25">
      <c r="B355" s="1">
        <v>40985</v>
      </c>
      <c r="C355" s="5">
        <v>1</v>
      </c>
    </row>
    <row r="356" spans="2:3" x14ac:dyDescent="0.25">
      <c r="B356" s="1">
        <v>40986</v>
      </c>
      <c r="C356" s="5">
        <v>2</v>
      </c>
    </row>
    <row r="357" spans="2:3" x14ac:dyDescent="0.25">
      <c r="B357" s="1">
        <v>40987</v>
      </c>
      <c r="C357" s="5">
        <v>1</v>
      </c>
    </row>
    <row r="358" spans="2:3" x14ac:dyDescent="0.25">
      <c r="B358" s="1">
        <v>40988</v>
      </c>
      <c r="C358" s="5">
        <v>2</v>
      </c>
    </row>
    <row r="359" spans="2:3" x14ac:dyDescent="0.25">
      <c r="B359" s="1">
        <v>40989</v>
      </c>
      <c r="C359" s="5">
        <v>1</v>
      </c>
    </row>
    <row r="360" spans="2:3" x14ac:dyDescent="0.25">
      <c r="B360" s="1">
        <v>40990</v>
      </c>
      <c r="C360" s="5">
        <v>2</v>
      </c>
    </row>
    <row r="361" spans="2:3" x14ac:dyDescent="0.25">
      <c r="B361" s="1">
        <v>40991</v>
      </c>
      <c r="C361" s="5">
        <v>1</v>
      </c>
    </row>
    <row r="362" spans="2:3" x14ac:dyDescent="0.25">
      <c r="B362" s="1">
        <v>40992</v>
      </c>
      <c r="C362" s="5">
        <v>2</v>
      </c>
    </row>
    <row r="363" spans="2:3" x14ac:dyDescent="0.25">
      <c r="B363" s="1">
        <v>40993</v>
      </c>
      <c r="C363" s="5">
        <v>1</v>
      </c>
    </row>
    <row r="364" spans="2:3" x14ac:dyDescent="0.25">
      <c r="B364" s="1">
        <v>40994</v>
      </c>
      <c r="C364" s="5">
        <v>2</v>
      </c>
    </row>
    <row r="365" spans="2:3" x14ac:dyDescent="0.25">
      <c r="B365" s="1">
        <v>40995</v>
      </c>
      <c r="C365" s="5">
        <v>1</v>
      </c>
    </row>
    <row r="366" spans="2:3" x14ac:dyDescent="0.25">
      <c r="B366" s="1">
        <v>40996</v>
      </c>
      <c r="C366" s="5">
        <v>2</v>
      </c>
    </row>
    <row r="367" spans="2:3" x14ac:dyDescent="0.25">
      <c r="B367" s="1">
        <v>40997</v>
      </c>
      <c r="C367" s="5">
        <v>1</v>
      </c>
    </row>
    <row r="368" spans="2:3" x14ac:dyDescent="0.25">
      <c r="B368" s="1">
        <v>40998</v>
      </c>
      <c r="C368" s="5">
        <v>2</v>
      </c>
    </row>
    <row r="369" spans="2:3" x14ac:dyDescent="0.25">
      <c r="B369" s="1">
        <v>40999</v>
      </c>
      <c r="C369" s="5">
        <v>1</v>
      </c>
    </row>
    <row r="370" spans="2:3" x14ac:dyDescent="0.25">
      <c r="B370" s="1">
        <v>41000</v>
      </c>
      <c r="C370" s="5">
        <v>2</v>
      </c>
    </row>
    <row r="371" spans="2:3" x14ac:dyDescent="0.25">
      <c r="B371" s="1">
        <v>41001</v>
      </c>
    </row>
    <row r="372" spans="2:3" x14ac:dyDescent="0.25">
      <c r="B372" s="1">
        <v>41002</v>
      </c>
    </row>
    <row r="373" spans="2:3" x14ac:dyDescent="0.25">
      <c r="B373" s="1">
        <v>41003</v>
      </c>
    </row>
    <row r="374" spans="2:3" x14ac:dyDescent="0.25">
      <c r="B374" s="1">
        <v>41004</v>
      </c>
    </row>
    <row r="375" spans="2:3" x14ac:dyDescent="0.25">
      <c r="B375" s="1">
        <v>41005</v>
      </c>
    </row>
    <row r="376" spans="2:3" x14ac:dyDescent="0.25">
      <c r="B376" s="1">
        <v>41006</v>
      </c>
    </row>
    <row r="377" spans="2:3" x14ac:dyDescent="0.25">
      <c r="B377" s="1">
        <v>41007</v>
      </c>
    </row>
    <row r="378" spans="2:3" x14ac:dyDescent="0.25">
      <c r="B378" s="1">
        <v>41008</v>
      </c>
    </row>
    <row r="379" spans="2:3" x14ac:dyDescent="0.25">
      <c r="B379" s="1">
        <v>41009</v>
      </c>
    </row>
    <row r="380" spans="2:3" x14ac:dyDescent="0.25">
      <c r="B380" s="1">
        <v>41010</v>
      </c>
    </row>
    <row r="381" spans="2:3" x14ac:dyDescent="0.25">
      <c r="B381" s="1">
        <v>41011</v>
      </c>
    </row>
    <row r="382" spans="2:3" x14ac:dyDescent="0.25">
      <c r="B382" s="1">
        <v>41012</v>
      </c>
    </row>
    <row r="383" spans="2:3" x14ac:dyDescent="0.25">
      <c r="B383" s="1">
        <v>41013</v>
      </c>
    </row>
    <row r="384" spans="2:3" x14ac:dyDescent="0.25">
      <c r="B384" s="1">
        <v>41014</v>
      </c>
    </row>
    <row r="385" spans="2:2" x14ac:dyDescent="0.25">
      <c r="B385" s="1">
        <v>41015</v>
      </c>
    </row>
    <row r="386" spans="2:2" x14ac:dyDescent="0.25">
      <c r="B386" s="1">
        <v>41016</v>
      </c>
    </row>
    <row r="387" spans="2:2" x14ac:dyDescent="0.25">
      <c r="B387" s="1">
        <v>41017</v>
      </c>
    </row>
    <row r="388" spans="2:2" x14ac:dyDescent="0.25">
      <c r="B388" s="1">
        <v>41018</v>
      </c>
    </row>
    <row r="389" spans="2:2" x14ac:dyDescent="0.25">
      <c r="B389" s="1">
        <v>41019</v>
      </c>
    </row>
    <row r="390" spans="2:2" x14ac:dyDescent="0.25">
      <c r="B390" s="1">
        <v>41020</v>
      </c>
    </row>
    <row r="391" spans="2:2" x14ac:dyDescent="0.25">
      <c r="B391" s="1">
        <v>41021</v>
      </c>
    </row>
    <row r="392" spans="2:2" x14ac:dyDescent="0.25">
      <c r="B392" s="1">
        <v>41022</v>
      </c>
    </row>
    <row r="393" spans="2:2" x14ac:dyDescent="0.25">
      <c r="B393" s="1">
        <v>41023</v>
      </c>
    </row>
    <row r="394" spans="2:2" x14ac:dyDescent="0.25">
      <c r="B394" s="1">
        <v>41024</v>
      </c>
    </row>
    <row r="395" spans="2:2" x14ac:dyDescent="0.25">
      <c r="B395" s="1">
        <v>41025</v>
      </c>
    </row>
    <row r="396" spans="2:2" x14ac:dyDescent="0.25">
      <c r="B396" s="1">
        <v>41026</v>
      </c>
    </row>
    <row r="397" spans="2:2" x14ac:dyDescent="0.25">
      <c r="B397" s="1">
        <v>41027</v>
      </c>
    </row>
    <row r="398" spans="2:2" x14ac:dyDescent="0.25">
      <c r="B398" s="1">
        <v>41028</v>
      </c>
    </row>
    <row r="399" spans="2:2" x14ac:dyDescent="0.25">
      <c r="B399" s="1">
        <v>41029</v>
      </c>
    </row>
    <row r="400" spans="2:2" x14ac:dyDescent="0.25">
      <c r="B400" s="1">
        <v>41030</v>
      </c>
    </row>
    <row r="401" spans="2:2" x14ac:dyDescent="0.25">
      <c r="B401" s="1">
        <v>41031</v>
      </c>
    </row>
    <row r="402" spans="2:2" x14ac:dyDescent="0.25">
      <c r="B402" s="1">
        <v>41032</v>
      </c>
    </row>
    <row r="403" spans="2:2" x14ac:dyDescent="0.25">
      <c r="B403" s="1">
        <v>41033</v>
      </c>
    </row>
    <row r="404" spans="2:2" x14ac:dyDescent="0.25">
      <c r="B404" s="1">
        <v>41034</v>
      </c>
    </row>
    <row r="405" spans="2:2" x14ac:dyDescent="0.25">
      <c r="B405" s="1">
        <v>41035</v>
      </c>
    </row>
    <row r="406" spans="2:2" x14ac:dyDescent="0.25">
      <c r="B406" s="1">
        <v>41036</v>
      </c>
    </row>
    <row r="407" spans="2:2" x14ac:dyDescent="0.25">
      <c r="B407" s="1">
        <v>41037</v>
      </c>
    </row>
    <row r="408" spans="2:2" x14ac:dyDescent="0.25">
      <c r="B408" s="1">
        <v>41038</v>
      </c>
    </row>
    <row r="409" spans="2:2" x14ac:dyDescent="0.25">
      <c r="B409" s="1">
        <v>41039</v>
      </c>
    </row>
    <row r="410" spans="2:2" x14ac:dyDescent="0.25">
      <c r="B410" s="1">
        <v>41040</v>
      </c>
    </row>
    <row r="411" spans="2:2" x14ac:dyDescent="0.25">
      <c r="B411" s="1">
        <v>41041</v>
      </c>
    </row>
    <row r="412" spans="2:2" x14ac:dyDescent="0.25">
      <c r="B412" s="1">
        <v>41042</v>
      </c>
    </row>
    <row r="413" spans="2:2" x14ac:dyDescent="0.25">
      <c r="B413" s="1">
        <v>41043</v>
      </c>
    </row>
    <row r="414" spans="2:2" x14ac:dyDescent="0.25">
      <c r="B414" s="1">
        <v>41044</v>
      </c>
    </row>
    <row r="415" spans="2:2" x14ac:dyDescent="0.25">
      <c r="B415" s="1">
        <v>41045</v>
      </c>
    </row>
    <row r="416" spans="2:2" x14ac:dyDescent="0.25">
      <c r="B416" s="1">
        <v>41046</v>
      </c>
    </row>
    <row r="417" spans="2:2" x14ac:dyDescent="0.25">
      <c r="B417" s="1">
        <v>41047</v>
      </c>
    </row>
    <row r="418" spans="2:2" x14ac:dyDescent="0.25">
      <c r="B418" s="1">
        <v>41048</v>
      </c>
    </row>
    <row r="419" spans="2:2" x14ac:dyDescent="0.25">
      <c r="B419" s="1">
        <v>41049</v>
      </c>
    </row>
    <row r="420" spans="2:2" x14ac:dyDescent="0.25">
      <c r="B420" s="1">
        <v>41050</v>
      </c>
    </row>
    <row r="421" spans="2:2" x14ac:dyDescent="0.25">
      <c r="B421" s="1">
        <v>41051</v>
      </c>
    </row>
    <row r="422" spans="2:2" x14ac:dyDescent="0.25">
      <c r="B422" s="1">
        <v>41052</v>
      </c>
    </row>
    <row r="423" spans="2:2" x14ac:dyDescent="0.25">
      <c r="B423" s="1">
        <v>41053</v>
      </c>
    </row>
    <row r="424" spans="2:2" x14ac:dyDescent="0.25">
      <c r="B424" s="1">
        <v>41054</v>
      </c>
    </row>
    <row r="425" spans="2:2" x14ac:dyDescent="0.25">
      <c r="B425" s="1">
        <v>41055</v>
      </c>
    </row>
    <row r="426" spans="2:2" x14ac:dyDescent="0.25">
      <c r="B426" s="1">
        <v>41056</v>
      </c>
    </row>
    <row r="427" spans="2:2" x14ac:dyDescent="0.25">
      <c r="B427" s="1">
        <v>41057</v>
      </c>
    </row>
    <row r="428" spans="2:2" x14ac:dyDescent="0.25">
      <c r="B428" s="1">
        <v>41058</v>
      </c>
    </row>
    <row r="429" spans="2:2" x14ac:dyDescent="0.25">
      <c r="B429" s="1">
        <v>41059</v>
      </c>
    </row>
    <row r="430" spans="2:2" x14ac:dyDescent="0.25">
      <c r="B430" s="1">
        <v>41060</v>
      </c>
    </row>
    <row r="431" spans="2:2" x14ac:dyDescent="0.25">
      <c r="B431" s="1">
        <v>41061</v>
      </c>
    </row>
    <row r="432" spans="2:2" x14ac:dyDescent="0.25">
      <c r="B432" s="1">
        <v>41062</v>
      </c>
    </row>
    <row r="433" spans="2:2" x14ac:dyDescent="0.25">
      <c r="B433" s="1">
        <v>41063</v>
      </c>
    </row>
    <row r="434" spans="2:2" x14ac:dyDescent="0.25">
      <c r="B434" s="1">
        <v>41064</v>
      </c>
    </row>
    <row r="435" spans="2:2" x14ac:dyDescent="0.25">
      <c r="B435" s="1">
        <v>41065</v>
      </c>
    </row>
    <row r="436" spans="2:2" x14ac:dyDescent="0.25">
      <c r="B436" s="1">
        <v>41066</v>
      </c>
    </row>
    <row r="437" spans="2:2" x14ac:dyDescent="0.25">
      <c r="B437" s="1">
        <v>41067</v>
      </c>
    </row>
    <row r="438" spans="2:2" x14ac:dyDescent="0.25">
      <c r="B438" s="1">
        <v>41068</v>
      </c>
    </row>
    <row r="439" spans="2:2" x14ac:dyDescent="0.25">
      <c r="B439" s="1">
        <v>41069</v>
      </c>
    </row>
    <row r="440" spans="2:2" x14ac:dyDescent="0.25">
      <c r="B440" s="1">
        <v>41070</v>
      </c>
    </row>
    <row r="441" spans="2:2" x14ac:dyDescent="0.25">
      <c r="B441" s="1">
        <v>41071</v>
      </c>
    </row>
    <row r="442" spans="2:2" x14ac:dyDescent="0.25">
      <c r="B442" s="1">
        <v>41072</v>
      </c>
    </row>
    <row r="443" spans="2:2" x14ac:dyDescent="0.25">
      <c r="B443" s="1">
        <v>41073</v>
      </c>
    </row>
    <row r="444" spans="2:2" x14ac:dyDescent="0.25">
      <c r="B444" s="1">
        <v>41074</v>
      </c>
    </row>
    <row r="445" spans="2:2" x14ac:dyDescent="0.25">
      <c r="B445" s="1">
        <v>41075</v>
      </c>
    </row>
    <row r="446" spans="2:2" x14ac:dyDescent="0.25">
      <c r="B446" s="1">
        <v>41076</v>
      </c>
    </row>
    <row r="447" spans="2:2" x14ac:dyDescent="0.25">
      <c r="B447" s="1">
        <v>41077</v>
      </c>
    </row>
    <row r="448" spans="2:2" x14ac:dyDescent="0.25">
      <c r="B448" s="1">
        <v>41078</v>
      </c>
    </row>
    <row r="449" spans="2:2" x14ac:dyDescent="0.25">
      <c r="B449" s="1">
        <v>41079</v>
      </c>
    </row>
    <row r="450" spans="2:2" x14ac:dyDescent="0.25">
      <c r="B450" s="1">
        <v>41080</v>
      </c>
    </row>
    <row r="451" spans="2:2" x14ac:dyDescent="0.25">
      <c r="B451" s="1">
        <v>41081</v>
      </c>
    </row>
    <row r="452" spans="2:2" x14ac:dyDescent="0.25">
      <c r="B452" s="1">
        <v>41082</v>
      </c>
    </row>
    <row r="453" spans="2:2" x14ac:dyDescent="0.25">
      <c r="B453" s="1">
        <v>41083</v>
      </c>
    </row>
    <row r="454" spans="2:2" x14ac:dyDescent="0.25">
      <c r="B454" s="1">
        <v>41084</v>
      </c>
    </row>
    <row r="455" spans="2:2" x14ac:dyDescent="0.25">
      <c r="B455" s="1">
        <v>41085</v>
      </c>
    </row>
    <row r="456" spans="2:2" x14ac:dyDescent="0.25">
      <c r="B456" s="1">
        <v>41086</v>
      </c>
    </row>
    <row r="457" spans="2:2" x14ac:dyDescent="0.25">
      <c r="B457" s="1">
        <v>41087</v>
      </c>
    </row>
    <row r="458" spans="2:2" x14ac:dyDescent="0.25">
      <c r="B458" s="1">
        <v>41088</v>
      </c>
    </row>
    <row r="459" spans="2:2" x14ac:dyDescent="0.25">
      <c r="B459" s="1">
        <v>41089</v>
      </c>
    </row>
    <row r="460" spans="2:2" x14ac:dyDescent="0.25">
      <c r="B460" s="1">
        <v>41090</v>
      </c>
    </row>
    <row r="461" spans="2:2" x14ac:dyDescent="0.25">
      <c r="B461" s="1">
        <v>41091</v>
      </c>
    </row>
    <row r="462" spans="2:2" x14ac:dyDescent="0.25">
      <c r="B462" s="1">
        <v>41092</v>
      </c>
    </row>
    <row r="463" spans="2:2" x14ac:dyDescent="0.25">
      <c r="B463" s="1">
        <v>41093</v>
      </c>
    </row>
    <row r="464" spans="2:2" x14ac:dyDescent="0.25">
      <c r="B464" s="1">
        <v>41094</v>
      </c>
    </row>
    <row r="465" spans="2:2" x14ac:dyDescent="0.25">
      <c r="B465" s="1">
        <v>41095</v>
      </c>
    </row>
    <row r="466" spans="2:2" x14ac:dyDescent="0.25">
      <c r="B466" s="1">
        <v>41096</v>
      </c>
    </row>
    <row r="467" spans="2:2" x14ac:dyDescent="0.25">
      <c r="B467" s="1">
        <v>41097</v>
      </c>
    </row>
    <row r="468" spans="2:2" x14ac:dyDescent="0.25">
      <c r="B468" s="1">
        <v>41098</v>
      </c>
    </row>
    <row r="469" spans="2:2" x14ac:dyDescent="0.25">
      <c r="B469" s="1">
        <v>41099</v>
      </c>
    </row>
    <row r="470" spans="2:2" x14ac:dyDescent="0.25">
      <c r="B470" s="1">
        <v>41100</v>
      </c>
    </row>
    <row r="471" spans="2:2" x14ac:dyDescent="0.25">
      <c r="B471" s="1">
        <v>41101</v>
      </c>
    </row>
    <row r="472" spans="2:2" x14ac:dyDescent="0.25">
      <c r="B472" s="1">
        <v>41102</v>
      </c>
    </row>
    <row r="473" spans="2:2" x14ac:dyDescent="0.25">
      <c r="B473" s="1">
        <v>41103</v>
      </c>
    </row>
    <row r="474" spans="2:2" x14ac:dyDescent="0.25">
      <c r="B474" s="1">
        <v>41104</v>
      </c>
    </row>
    <row r="475" spans="2:2" x14ac:dyDescent="0.25">
      <c r="B475" s="1">
        <v>41105</v>
      </c>
    </row>
    <row r="476" spans="2:2" x14ac:dyDescent="0.25">
      <c r="B476" s="1">
        <v>41106</v>
      </c>
    </row>
    <row r="477" spans="2:2" x14ac:dyDescent="0.25">
      <c r="B477" s="1">
        <v>41107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55"/>
  <sheetViews>
    <sheetView workbookViewId="0">
      <selection activeCell="B48" sqref="B48"/>
    </sheetView>
  </sheetViews>
  <sheetFormatPr defaultRowHeight="15" x14ac:dyDescent="0.25"/>
  <cols>
    <col min="1" max="1" width="21.85546875" bestFit="1" customWidth="1"/>
    <col min="2" max="2" width="34.5703125" bestFit="1" customWidth="1"/>
    <col min="3" max="3" width="13.140625" customWidth="1"/>
    <col min="4" max="4" width="12" customWidth="1"/>
    <col min="5" max="5" width="11.28515625" customWidth="1"/>
  </cols>
  <sheetData>
    <row r="1" spans="1:5" x14ac:dyDescent="0.25">
      <c r="A1" t="s">
        <v>30</v>
      </c>
    </row>
    <row r="2" spans="1:5" x14ac:dyDescent="0.25">
      <c r="A2" t="s">
        <v>40</v>
      </c>
    </row>
    <row r="4" spans="1:5" x14ac:dyDescent="0.25">
      <c r="A4" t="s">
        <v>52</v>
      </c>
      <c r="B4" s="20">
        <v>300</v>
      </c>
      <c r="C4" t="s">
        <v>53</v>
      </c>
      <c r="D4" t="s">
        <v>89</v>
      </c>
    </row>
    <row r="5" spans="1:5" x14ac:dyDescent="0.25">
      <c r="A5" t="s">
        <v>52</v>
      </c>
      <c r="B5" s="21">
        <v>350</v>
      </c>
      <c r="C5" t="s">
        <v>53</v>
      </c>
      <c r="D5" t="s">
        <v>89</v>
      </c>
    </row>
    <row r="7" spans="1:5" x14ac:dyDescent="0.25">
      <c r="B7" s="20">
        <v>2000</v>
      </c>
      <c r="C7" t="s">
        <v>90</v>
      </c>
      <c r="D7" t="s">
        <v>93</v>
      </c>
    </row>
    <row r="10" spans="1:5" x14ac:dyDescent="0.25">
      <c r="C10" s="18" t="s">
        <v>97</v>
      </c>
      <c r="D10" s="18" t="s">
        <v>98</v>
      </c>
      <c r="E10" s="18" t="s">
        <v>99</v>
      </c>
    </row>
    <row r="11" spans="1:5" x14ac:dyDescent="0.25">
      <c r="A11" s="1">
        <v>41320</v>
      </c>
      <c r="B11" t="s">
        <v>94</v>
      </c>
    </row>
    <row r="12" spans="1:5" x14ac:dyDescent="0.25">
      <c r="A12" s="1">
        <v>41321</v>
      </c>
      <c r="B12" t="s">
        <v>91</v>
      </c>
    </row>
    <row r="13" spans="1:5" x14ac:dyDescent="0.25">
      <c r="A13" s="1">
        <v>41322</v>
      </c>
      <c r="B13" t="s">
        <v>92</v>
      </c>
    </row>
    <row r="14" spans="1:5" x14ac:dyDescent="0.25">
      <c r="A14" s="1">
        <v>41323</v>
      </c>
      <c r="B14" t="s">
        <v>89</v>
      </c>
    </row>
    <row r="15" spans="1:5" x14ac:dyDescent="0.25">
      <c r="A15" s="1">
        <v>41324</v>
      </c>
      <c r="B15" t="s">
        <v>91</v>
      </c>
    </row>
    <row r="16" spans="1:5" x14ac:dyDescent="0.25">
      <c r="A16" s="1">
        <v>41325</v>
      </c>
      <c r="B16" t="s">
        <v>91</v>
      </c>
    </row>
    <row r="17" spans="1:2" x14ac:dyDescent="0.25">
      <c r="A17" s="1">
        <v>41326</v>
      </c>
      <c r="B17" t="s">
        <v>91</v>
      </c>
    </row>
    <row r="18" spans="1:2" x14ac:dyDescent="0.25">
      <c r="A18" s="1">
        <v>41327</v>
      </c>
      <c r="B18" t="s">
        <v>91</v>
      </c>
    </row>
    <row r="19" spans="1:2" x14ac:dyDescent="0.25">
      <c r="A19" s="1">
        <v>41328</v>
      </c>
      <c r="B19" t="s">
        <v>91</v>
      </c>
    </row>
    <row r="20" spans="1:2" x14ac:dyDescent="0.25">
      <c r="A20" s="1">
        <v>41329</v>
      </c>
      <c r="B20" t="s">
        <v>91</v>
      </c>
    </row>
    <row r="21" spans="1:2" x14ac:dyDescent="0.25">
      <c r="A21" s="1">
        <v>41330</v>
      </c>
    </row>
    <row r="22" spans="1:2" x14ac:dyDescent="0.25">
      <c r="A22" s="1">
        <v>41331</v>
      </c>
    </row>
    <row r="23" spans="1:2" x14ac:dyDescent="0.25">
      <c r="A23" s="1">
        <v>41332</v>
      </c>
    </row>
    <row r="24" spans="1:2" x14ac:dyDescent="0.25">
      <c r="A24" s="1">
        <v>41333</v>
      </c>
    </row>
    <row r="25" spans="1:2" x14ac:dyDescent="0.25">
      <c r="A25" s="1">
        <v>41334</v>
      </c>
    </row>
    <row r="26" spans="1:2" x14ac:dyDescent="0.25">
      <c r="A26" s="1">
        <v>41335</v>
      </c>
    </row>
    <row r="27" spans="1:2" x14ac:dyDescent="0.25">
      <c r="A27" s="1">
        <v>41336</v>
      </c>
      <c r="B27" t="s">
        <v>91</v>
      </c>
    </row>
    <row r="28" spans="1:2" x14ac:dyDescent="0.25">
      <c r="A28" s="1">
        <v>41337</v>
      </c>
    </row>
    <row r="29" spans="1:2" x14ac:dyDescent="0.25">
      <c r="A29" s="1">
        <v>41338</v>
      </c>
    </row>
    <row r="30" spans="1:2" x14ac:dyDescent="0.25">
      <c r="A30" s="1">
        <v>41339</v>
      </c>
    </row>
    <row r="31" spans="1:2" x14ac:dyDescent="0.25">
      <c r="A31" s="1">
        <v>41340</v>
      </c>
    </row>
    <row r="32" spans="1:2" x14ac:dyDescent="0.25">
      <c r="A32" s="1">
        <v>41341</v>
      </c>
    </row>
    <row r="33" spans="1:1" x14ac:dyDescent="0.25">
      <c r="A33" s="1">
        <v>41342</v>
      </c>
    </row>
    <row r="34" spans="1:1" x14ac:dyDescent="0.25">
      <c r="A34" s="1">
        <v>41343</v>
      </c>
    </row>
    <row r="35" spans="1:1" x14ac:dyDescent="0.25">
      <c r="A35" s="1">
        <v>41344</v>
      </c>
    </row>
    <row r="36" spans="1:1" x14ac:dyDescent="0.25">
      <c r="A36" s="1">
        <v>41345</v>
      </c>
    </row>
    <row r="37" spans="1:1" x14ac:dyDescent="0.25">
      <c r="A37" s="1">
        <v>41346</v>
      </c>
    </row>
    <row r="38" spans="1:1" x14ac:dyDescent="0.25">
      <c r="A38" s="1">
        <v>41347</v>
      </c>
    </row>
    <row r="39" spans="1:1" x14ac:dyDescent="0.25">
      <c r="A39" s="1">
        <v>41348</v>
      </c>
    </row>
    <row r="40" spans="1:1" x14ac:dyDescent="0.25">
      <c r="A40" s="1">
        <v>41349</v>
      </c>
    </row>
    <row r="41" spans="1:1" x14ac:dyDescent="0.25">
      <c r="A41" s="1">
        <v>41350</v>
      </c>
    </row>
    <row r="42" spans="1:1" x14ac:dyDescent="0.25">
      <c r="A42" s="1">
        <v>41351</v>
      </c>
    </row>
    <row r="43" spans="1:1" x14ac:dyDescent="0.25">
      <c r="A43" s="1">
        <v>41352</v>
      </c>
    </row>
    <row r="44" spans="1:1" x14ac:dyDescent="0.25">
      <c r="A44" s="1">
        <v>41353</v>
      </c>
    </row>
    <row r="45" spans="1:1" x14ac:dyDescent="0.25">
      <c r="A45" s="1">
        <v>41354</v>
      </c>
    </row>
    <row r="46" spans="1:1" x14ac:dyDescent="0.25">
      <c r="A46" s="1">
        <v>41355</v>
      </c>
    </row>
    <row r="47" spans="1:1" x14ac:dyDescent="0.25">
      <c r="A47" s="1">
        <v>41356</v>
      </c>
    </row>
    <row r="48" spans="1:1" x14ac:dyDescent="0.25">
      <c r="A48" s="1">
        <v>41357</v>
      </c>
    </row>
    <row r="49" spans="1:1" x14ac:dyDescent="0.25">
      <c r="A49" s="1">
        <v>41358</v>
      </c>
    </row>
    <row r="50" spans="1:1" x14ac:dyDescent="0.25">
      <c r="A50" s="1">
        <v>41359</v>
      </c>
    </row>
    <row r="51" spans="1:1" x14ac:dyDescent="0.25">
      <c r="A51" s="1">
        <v>41360</v>
      </c>
    </row>
    <row r="52" spans="1:1" x14ac:dyDescent="0.25">
      <c r="A52" s="1">
        <v>41361</v>
      </c>
    </row>
    <row r="53" spans="1:1" x14ac:dyDescent="0.25">
      <c r="A53" s="1">
        <v>41362</v>
      </c>
    </row>
    <row r="54" spans="1:1" x14ac:dyDescent="0.25">
      <c r="A54" s="1">
        <v>41363</v>
      </c>
    </row>
    <row r="55" spans="1:1" x14ac:dyDescent="0.25">
      <c r="A55" s="1">
        <v>41364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20"/>
  <sheetViews>
    <sheetView workbookViewId="0">
      <selection activeCell="C22" sqref="C22"/>
    </sheetView>
  </sheetViews>
  <sheetFormatPr defaultRowHeight="15" x14ac:dyDescent="0.25"/>
  <cols>
    <col min="1" max="1" width="12.7109375" customWidth="1"/>
    <col min="2" max="2" width="8.85546875" style="10"/>
    <col min="3" max="3" width="22" bestFit="1" customWidth="1"/>
    <col min="5" max="5" width="21" bestFit="1" customWidth="1"/>
    <col min="7" max="7" width="10.5703125" bestFit="1" customWidth="1"/>
    <col min="8" max="8" width="25.7109375" bestFit="1" customWidth="1"/>
    <col min="9" max="9" width="10.5703125" bestFit="1" customWidth="1"/>
  </cols>
  <sheetData>
    <row r="1" spans="1:10" x14ac:dyDescent="0.25">
      <c r="I1" s="9">
        <v>40943</v>
      </c>
      <c r="J1" t="s">
        <v>47</v>
      </c>
    </row>
    <row r="2" spans="1:10" x14ac:dyDescent="0.25">
      <c r="D2" s="10">
        <f>SUM(B:B)</f>
        <v>4400</v>
      </c>
    </row>
    <row r="3" spans="1:10" x14ac:dyDescent="0.25">
      <c r="A3" s="14">
        <v>40891</v>
      </c>
      <c r="B3" s="10">
        <v>5000</v>
      </c>
      <c r="C3" t="s">
        <v>29</v>
      </c>
      <c r="I3" s="9">
        <v>40967</v>
      </c>
      <c r="J3" t="s">
        <v>43</v>
      </c>
    </row>
    <row r="4" spans="1:10" x14ac:dyDescent="0.25">
      <c r="A4" s="5" t="s">
        <v>31</v>
      </c>
      <c r="B4" s="10">
        <v>-500</v>
      </c>
      <c r="I4" s="9">
        <v>40969</v>
      </c>
      <c r="J4" t="s">
        <v>46</v>
      </c>
    </row>
    <row r="5" spans="1:10" x14ac:dyDescent="0.25">
      <c r="A5" s="12">
        <v>40909</v>
      </c>
      <c r="B5" s="10">
        <v>-500</v>
      </c>
      <c r="C5" t="s">
        <v>35</v>
      </c>
      <c r="D5" s="10" t="s">
        <v>36</v>
      </c>
      <c r="E5" t="s">
        <v>37</v>
      </c>
      <c r="F5" s="10" t="s">
        <v>38</v>
      </c>
      <c r="G5" t="s">
        <v>39</v>
      </c>
      <c r="I5" s="9">
        <v>40971</v>
      </c>
      <c r="J5" t="s">
        <v>48</v>
      </c>
    </row>
    <row r="6" spans="1:10" x14ac:dyDescent="0.25">
      <c r="A6" s="5" t="s">
        <v>42</v>
      </c>
      <c r="B6" s="10">
        <v>-500</v>
      </c>
      <c r="D6" t="s">
        <v>44</v>
      </c>
      <c r="E6" t="s">
        <v>45</v>
      </c>
      <c r="I6" s="9">
        <v>40972</v>
      </c>
      <c r="J6" t="s">
        <v>49</v>
      </c>
    </row>
    <row r="7" spans="1:10" x14ac:dyDescent="0.25">
      <c r="A7" s="5"/>
      <c r="I7" s="9">
        <v>40973</v>
      </c>
      <c r="J7" t="s">
        <v>50</v>
      </c>
    </row>
    <row r="8" spans="1:10" x14ac:dyDescent="0.25">
      <c r="A8" s="12">
        <v>40969</v>
      </c>
      <c r="B8" s="10">
        <v>-500</v>
      </c>
      <c r="D8" t="s">
        <v>61</v>
      </c>
      <c r="E8" t="s">
        <v>52</v>
      </c>
      <c r="I8" s="9">
        <v>40974</v>
      </c>
      <c r="J8" t="s">
        <v>50</v>
      </c>
    </row>
    <row r="9" spans="1:10" x14ac:dyDescent="0.25">
      <c r="A9" s="15" t="s">
        <v>57</v>
      </c>
      <c r="B9" s="10">
        <v>-500</v>
      </c>
      <c r="D9" t="s">
        <v>60</v>
      </c>
      <c r="I9" s="9">
        <v>40980</v>
      </c>
      <c r="J9" t="s">
        <v>54</v>
      </c>
    </row>
    <row r="10" spans="1:10" x14ac:dyDescent="0.25">
      <c r="A10" s="9">
        <v>41059</v>
      </c>
      <c r="B10" s="10">
        <v>-500</v>
      </c>
      <c r="D10" t="s">
        <v>67</v>
      </c>
      <c r="G10">
        <v>1600</v>
      </c>
      <c r="I10" t="s">
        <v>55</v>
      </c>
      <c r="J10" t="s">
        <v>56</v>
      </c>
    </row>
    <row r="11" spans="1:10" x14ac:dyDescent="0.25">
      <c r="G11">
        <v>-670</v>
      </c>
      <c r="I11" t="s">
        <v>58</v>
      </c>
      <c r="J11" t="s">
        <v>59</v>
      </c>
    </row>
    <row r="12" spans="1:10" x14ac:dyDescent="0.25">
      <c r="A12" t="s">
        <v>100</v>
      </c>
      <c r="B12" s="10">
        <v>2000</v>
      </c>
      <c r="C12" t="s">
        <v>101</v>
      </c>
      <c r="G12">
        <f>+G10+G11</f>
        <v>930</v>
      </c>
      <c r="I12" t="s">
        <v>62</v>
      </c>
      <c r="J12" t="s">
        <v>63</v>
      </c>
    </row>
    <row r="13" spans="1:10" x14ac:dyDescent="0.25">
      <c r="A13" t="s">
        <v>102</v>
      </c>
      <c r="B13" s="10">
        <v>-500</v>
      </c>
      <c r="C13" t="s">
        <v>103</v>
      </c>
      <c r="I13" t="s">
        <v>64</v>
      </c>
    </row>
    <row r="14" spans="1:10" x14ac:dyDescent="0.25">
      <c r="A14" t="s">
        <v>102</v>
      </c>
      <c r="B14" s="10">
        <v>-500</v>
      </c>
      <c r="C14" t="s">
        <v>103</v>
      </c>
      <c r="I14" t="s">
        <v>65</v>
      </c>
    </row>
    <row r="15" spans="1:10" x14ac:dyDescent="0.25">
      <c r="I15" t="s">
        <v>66</v>
      </c>
    </row>
    <row r="16" spans="1:10" x14ac:dyDescent="0.25">
      <c r="A16" t="s">
        <v>100</v>
      </c>
      <c r="B16" s="10">
        <v>1000</v>
      </c>
      <c r="C16" t="s">
        <v>104</v>
      </c>
    </row>
    <row r="17" spans="1:3" x14ac:dyDescent="0.25">
      <c r="A17" t="s">
        <v>100</v>
      </c>
      <c r="B17" s="10">
        <v>300</v>
      </c>
      <c r="C17" t="s">
        <v>105</v>
      </c>
    </row>
    <row r="18" spans="1:3" x14ac:dyDescent="0.25">
      <c r="A18" t="s">
        <v>100</v>
      </c>
      <c r="B18" s="10">
        <v>100</v>
      </c>
      <c r="C18" t="s">
        <v>106</v>
      </c>
    </row>
    <row r="20" spans="1:3" x14ac:dyDescent="0.25">
      <c r="C20" t="s">
        <v>109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2" sqref="D2"/>
    </sheetView>
  </sheetViews>
  <sheetFormatPr defaultRowHeight="15" x14ac:dyDescent="0.25"/>
  <cols>
    <col min="1" max="1" width="20.7109375" customWidth="1"/>
  </cols>
  <sheetData>
    <row r="1" spans="1:3" x14ac:dyDescent="0.25">
      <c r="A1" t="s">
        <v>151</v>
      </c>
      <c r="B1" t="s">
        <v>152</v>
      </c>
      <c r="C1" t="s">
        <v>153</v>
      </c>
    </row>
    <row r="2" spans="1:3" x14ac:dyDescent="0.25">
      <c r="A2" t="s">
        <v>154</v>
      </c>
      <c r="B2" t="s">
        <v>155</v>
      </c>
      <c r="C2" t="s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J13"/>
  <sheetViews>
    <sheetView workbookViewId="0">
      <selection activeCell="B13" sqref="B13"/>
    </sheetView>
  </sheetViews>
  <sheetFormatPr defaultRowHeight="15" x14ac:dyDescent="0.25"/>
  <cols>
    <col min="1" max="1" width="23.28515625" style="1" customWidth="1"/>
    <col min="2" max="2" width="28" bestFit="1" customWidth="1"/>
    <col min="3" max="3" width="20.5703125" customWidth="1"/>
    <col min="4" max="4" width="14" bestFit="1" customWidth="1"/>
    <col min="7" max="7" width="21.85546875" bestFit="1" customWidth="1"/>
    <col min="8" max="8" width="19.85546875" customWidth="1"/>
    <col min="9" max="9" width="11.85546875" style="16" customWidth="1"/>
    <col min="10" max="10" width="11.28515625" customWidth="1"/>
  </cols>
  <sheetData>
    <row r="1" spans="1:10" x14ac:dyDescent="0.25">
      <c r="A1" s="1" t="s">
        <v>68</v>
      </c>
      <c r="B1" t="s">
        <v>69</v>
      </c>
      <c r="D1" t="s">
        <v>95</v>
      </c>
      <c r="G1" s="18" t="s">
        <v>0</v>
      </c>
      <c r="H1" s="18" t="s">
        <v>74</v>
      </c>
      <c r="I1" s="19" t="s">
        <v>77</v>
      </c>
      <c r="J1" s="18" t="s">
        <v>78</v>
      </c>
    </row>
    <row r="2" spans="1:10" x14ac:dyDescent="0.25">
      <c r="A2" s="1" t="s">
        <v>68</v>
      </c>
      <c r="B2" t="s">
        <v>82</v>
      </c>
      <c r="G2" t="s">
        <v>81</v>
      </c>
      <c r="H2" t="s">
        <v>76</v>
      </c>
      <c r="I2" s="17">
        <v>3600</v>
      </c>
      <c r="J2" s="10">
        <f>+I2</f>
        <v>3600</v>
      </c>
    </row>
    <row r="3" spans="1:10" x14ac:dyDescent="0.25">
      <c r="A3" s="1" t="s">
        <v>83</v>
      </c>
      <c r="B3" t="s">
        <v>86</v>
      </c>
      <c r="G3" s="1">
        <v>41307</v>
      </c>
      <c r="H3" t="s">
        <v>75</v>
      </c>
      <c r="I3" s="17">
        <v>-6300</v>
      </c>
      <c r="J3" s="10">
        <f>+J2+I3</f>
        <v>-2700</v>
      </c>
    </row>
    <row r="4" spans="1:10" x14ac:dyDescent="0.25">
      <c r="D4" t="s">
        <v>87</v>
      </c>
      <c r="G4" s="1">
        <v>41324</v>
      </c>
      <c r="H4" t="s">
        <v>96</v>
      </c>
      <c r="I4" s="17">
        <v>500</v>
      </c>
      <c r="J4" s="10">
        <f>+J3+I4</f>
        <v>-2200</v>
      </c>
    </row>
    <row r="5" spans="1:10" x14ac:dyDescent="0.25">
      <c r="D5" t="s">
        <v>84</v>
      </c>
      <c r="G5" t="s">
        <v>81</v>
      </c>
      <c r="H5" t="s">
        <v>76</v>
      </c>
      <c r="I5" s="16">
        <v>200</v>
      </c>
      <c r="J5" s="10">
        <f t="shared" ref="J5:J6" si="0">+J4+I5</f>
        <v>-2000</v>
      </c>
    </row>
    <row r="6" spans="1:10" x14ac:dyDescent="0.25">
      <c r="A6" s="1">
        <v>41308</v>
      </c>
      <c r="B6" t="s">
        <v>70</v>
      </c>
      <c r="G6" s="1">
        <v>41338</v>
      </c>
      <c r="H6" t="s">
        <v>108</v>
      </c>
      <c r="I6" s="16">
        <v>40</v>
      </c>
      <c r="J6" s="10">
        <f t="shared" si="0"/>
        <v>-1960</v>
      </c>
    </row>
    <row r="7" spans="1:10" x14ac:dyDescent="0.25">
      <c r="A7" s="1">
        <v>41313</v>
      </c>
      <c r="B7" t="s">
        <v>80</v>
      </c>
    </row>
    <row r="8" spans="1:10" x14ac:dyDescent="0.25">
      <c r="A8" s="1">
        <v>41316</v>
      </c>
      <c r="B8" t="s">
        <v>85</v>
      </c>
    </row>
    <row r="9" spans="1:10" x14ac:dyDescent="0.25">
      <c r="A9" s="1">
        <v>41317</v>
      </c>
      <c r="B9" t="s">
        <v>79</v>
      </c>
      <c r="G9" s="1"/>
    </row>
    <row r="10" spans="1:10" x14ac:dyDescent="0.25">
      <c r="A10" s="1">
        <v>41321</v>
      </c>
      <c r="B10" t="s">
        <v>85</v>
      </c>
      <c r="C10" t="s">
        <v>88</v>
      </c>
      <c r="G10" s="1"/>
    </row>
    <row r="11" spans="1:10" x14ac:dyDescent="0.25">
      <c r="A11" s="1">
        <v>41334</v>
      </c>
      <c r="B11" t="s">
        <v>107</v>
      </c>
    </row>
    <row r="12" spans="1:10" x14ac:dyDescent="0.25">
      <c r="A12" s="1">
        <v>41337</v>
      </c>
      <c r="B12" t="s">
        <v>85</v>
      </c>
    </row>
    <row r="13" spans="1:10" x14ac:dyDescent="0.25">
      <c r="A13" s="1">
        <v>41338</v>
      </c>
      <c r="B13" t="s">
        <v>85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2"/>
  <sheetViews>
    <sheetView workbookViewId="0">
      <selection activeCell="D3" sqref="D3"/>
    </sheetView>
  </sheetViews>
  <sheetFormatPr defaultRowHeight="15" x14ac:dyDescent="0.25"/>
  <cols>
    <col min="1" max="1" width="20.7109375" bestFit="1" customWidth="1"/>
    <col min="2" max="2" width="11.7109375" customWidth="1"/>
    <col min="3" max="3" width="12.140625" bestFit="1" customWidth="1"/>
    <col min="4" max="4" width="26.5703125" bestFit="1" customWidth="1"/>
  </cols>
  <sheetData>
    <row r="1" spans="1:4" x14ac:dyDescent="0.25">
      <c r="A1" s="1">
        <v>41307</v>
      </c>
      <c r="B1" t="s">
        <v>71</v>
      </c>
      <c r="C1" t="s">
        <v>72</v>
      </c>
      <c r="D1" t="s">
        <v>73</v>
      </c>
    </row>
    <row r="2" spans="1:4" x14ac:dyDescent="0.25">
      <c r="A2" s="1">
        <v>41452</v>
      </c>
      <c r="B2" t="s">
        <v>71</v>
      </c>
      <c r="D2" t="s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zoomScale="140" zoomScaleNormal="140" workbookViewId="0">
      <selection activeCell="L12" sqref="L12:O12"/>
    </sheetView>
  </sheetViews>
  <sheetFormatPr defaultRowHeight="15" x14ac:dyDescent="0.25"/>
  <cols>
    <col min="12" max="14" width="10.28515625" style="29" bestFit="1" customWidth="1"/>
  </cols>
  <sheetData>
    <row r="1" spans="1:15" ht="18" x14ac:dyDescent="0.25">
      <c r="A1" s="22">
        <v>41324</v>
      </c>
      <c r="B1" s="23">
        <v>0.86597222222222225</v>
      </c>
      <c r="C1" s="24" t="s">
        <v>110</v>
      </c>
      <c r="D1" s="24" t="s">
        <v>111</v>
      </c>
      <c r="E1" s="24" t="s">
        <v>112</v>
      </c>
      <c r="F1" s="24" t="s">
        <v>113</v>
      </c>
      <c r="G1" s="24" t="s">
        <v>114</v>
      </c>
      <c r="H1" s="25">
        <v>45689</v>
      </c>
      <c r="I1" s="24" t="s">
        <v>115</v>
      </c>
      <c r="J1" s="24" t="s">
        <v>116</v>
      </c>
      <c r="K1" s="26" t="s">
        <v>117</v>
      </c>
      <c r="L1" s="29">
        <v>10</v>
      </c>
      <c r="M1" s="29">
        <v>22.5</v>
      </c>
      <c r="N1" s="29">
        <f t="shared" ref="N1:N11" si="0">+M1-L1</f>
        <v>12.5</v>
      </c>
      <c r="O1" s="28">
        <f t="shared" ref="O1:O11" si="1">+N1/L1</f>
        <v>1.25</v>
      </c>
    </row>
    <row r="2" spans="1:15" ht="27" x14ac:dyDescent="0.25">
      <c r="A2" s="22">
        <v>41324</v>
      </c>
      <c r="B2" s="23">
        <v>0.86458333333333337</v>
      </c>
      <c r="C2" s="24" t="s">
        <v>110</v>
      </c>
      <c r="D2" s="24" t="s">
        <v>111</v>
      </c>
      <c r="E2" s="24" t="s">
        <v>118</v>
      </c>
      <c r="F2" s="24" t="s">
        <v>113</v>
      </c>
      <c r="G2" s="24" t="s">
        <v>119</v>
      </c>
      <c r="H2" s="25">
        <v>44562</v>
      </c>
      <c r="I2" s="24" t="s">
        <v>120</v>
      </c>
      <c r="J2" s="24" t="s">
        <v>116</v>
      </c>
      <c r="K2" s="26" t="s">
        <v>117</v>
      </c>
      <c r="L2" s="29">
        <v>10</v>
      </c>
      <c r="M2" s="29">
        <v>12.22</v>
      </c>
      <c r="N2" s="29">
        <f t="shared" si="0"/>
        <v>2.2200000000000006</v>
      </c>
      <c r="O2" s="28">
        <f t="shared" si="1"/>
        <v>0.22200000000000006</v>
      </c>
    </row>
    <row r="3" spans="1:15" ht="27" x14ac:dyDescent="0.25">
      <c r="A3" s="22">
        <v>41324</v>
      </c>
      <c r="B3" s="23">
        <v>0.86249999999999993</v>
      </c>
      <c r="C3" s="24" t="s">
        <v>110</v>
      </c>
      <c r="D3" s="24" t="s">
        <v>121</v>
      </c>
      <c r="E3" s="24" t="s">
        <v>122</v>
      </c>
      <c r="F3" s="24" t="s">
        <v>113</v>
      </c>
      <c r="G3" s="24" t="s">
        <v>123</v>
      </c>
      <c r="H3" s="25">
        <v>18264</v>
      </c>
      <c r="I3" s="24" t="s">
        <v>116</v>
      </c>
      <c r="J3" s="24" t="s">
        <v>121</v>
      </c>
      <c r="K3" s="26" t="s">
        <v>117</v>
      </c>
      <c r="N3" s="29">
        <f t="shared" si="0"/>
        <v>0</v>
      </c>
      <c r="O3" s="28" t="e">
        <f t="shared" si="1"/>
        <v>#DIV/0!</v>
      </c>
    </row>
    <row r="4" spans="1:15" ht="36" x14ac:dyDescent="0.25">
      <c r="A4" s="22">
        <v>41307</v>
      </c>
      <c r="B4" s="23">
        <v>0.7909722222222223</v>
      </c>
      <c r="C4" s="24" t="s">
        <v>110</v>
      </c>
      <c r="D4" s="24" t="s">
        <v>124</v>
      </c>
      <c r="E4" s="24" t="s">
        <v>125</v>
      </c>
      <c r="F4" s="24" t="s">
        <v>113</v>
      </c>
      <c r="G4" s="24" t="s">
        <v>126</v>
      </c>
      <c r="H4" s="25">
        <v>16072</v>
      </c>
      <c r="I4" s="24" t="s">
        <v>127</v>
      </c>
      <c r="J4" s="24" t="s">
        <v>116</v>
      </c>
      <c r="K4" s="26" t="s">
        <v>117</v>
      </c>
      <c r="L4" s="29">
        <v>20.309999999999999</v>
      </c>
      <c r="M4" s="29">
        <v>29.34</v>
      </c>
      <c r="N4" s="29">
        <f t="shared" si="0"/>
        <v>9.0300000000000011</v>
      </c>
      <c r="O4" s="28">
        <f t="shared" si="1"/>
        <v>0.44460856720827185</v>
      </c>
    </row>
    <row r="5" spans="1:15" ht="18" x14ac:dyDescent="0.25">
      <c r="A5" s="22">
        <v>41307</v>
      </c>
      <c r="B5" s="23">
        <v>0.7895833333333333</v>
      </c>
      <c r="C5" s="24" t="s">
        <v>110</v>
      </c>
      <c r="D5" s="24" t="s">
        <v>111</v>
      </c>
      <c r="E5" s="24" t="s">
        <v>128</v>
      </c>
      <c r="F5" s="24" t="s">
        <v>113</v>
      </c>
      <c r="G5" s="24" t="s">
        <v>129</v>
      </c>
      <c r="H5" s="25">
        <v>31809</v>
      </c>
      <c r="I5" s="24" t="s">
        <v>116</v>
      </c>
      <c r="J5" s="24" t="s">
        <v>116</v>
      </c>
      <c r="K5" s="26" t="s">
        <v>117</v>
      </c>
      <c r="L5" s="29">
        <v>10</v>
      </c>
      <c r="M5" s="29">
        <v>0</v>
      </c>
      <c r="N5" s="29">
        <f t="shared" si="0"/>
        <v>-10</v>
      </c>
      <c r="O5" s="28">
        <f t="shared" si="1"/>
        <v>-1</v>
      </c>
    </row>
    <row r="6" spans="1:15" ht="45" x14ac:dyDescent="0.25">
      <c r="A6" s="22">
        <v>41307</v>
      </c>
      <c r="B6" s="23">
        <v>0.78819444444444453</v>
      </c>
      <c r="C6" s="24" t="s">
        <v>110</v>
      </c>
      <c r="D6" s="24" t="s">
        <v>130</v>
      </c>
      <c r="E6" s="24" t="s">
        <v>131</v>
      </c>
      <c r="F6" s="24" t="s">
        <v>113</v>
      </c>
      <c r="G6" s="24" t="s">
        <v>132</v>
      </c>
      <c r="H6" s="25">
        <v>18354</v>
      </c>
      <c r="I6" s="24" t="s">
        <v>133</v>
      </c>
      <c r="J6" s="24" t="s">
        <v>116</v>
      </c>
      <c r="K6" s="26" t="s">
        <v>117</v>
      </c>
      <c r="L6" s="29">
        <v>20</v>
      </c>
      <c r="M6" s="29">
        <v>90</v>
      </c>
      <c r="N6" s="29">
        <f t="shared" si="0"/>
        <v>70</v>
      </c>
      <c r="O6" s="28">
        <f t="shared" si="1"/>
        <v>3.5</v>
      </c>
    </row>
    <row r="7" spans="1:15" ht="36" x14ac:dyDescent="0.25">
      <c r="A7" s="22">
        <v>41226</v>
      </c>
      <c r="B7" s="23">
        <v>0.89583333333333337</v>
      </c>
      <c r="C7" s="24" t="s">
        <v>110</v>
      </c>
      <c r="D7" s="24" t="s">
        <v>134</v>
      </c>
      <c r="E7" s="24" t="s">
        <v>135</v>
      </c>
      <c r="F7" s="24" t="s">
        <v>113</v>
      </c>
      <c r="G7" s="24" t="s">
        <v>119</v>
      </c>
      <c r="H7" s="25">
        <v>12055</v>
      </c>
      <c r="I7" s="24" t="s">
        <v>136</v>
      </c>
      <c r="J7" s="24" t="s">
        <v>116</v>
      </c>
      <c r="K7" s="26" t="s">
        <v>117</v>
      </c>
      <c r="L7" s="29">
        <v>37.729999999999997</v>
      </c>
      <c r="M7" s="29">
        <v>50.31</v>
      </c>
      <c r="N7" s="29">
        <f t="shared" si="0"/>
        <v>12.580000000000005</v>
      </c>
      <c r="O7" s="28">
        <f t="shared" si="1"/>
        <v>0.33342168036045605</v>
      </c>
    </row>
    <row r="8" spans="1:15" ht="27" x14ac:dyDescent="0.25">
      <c r="A8" s="22">
        <v>41101</v>
      </c>
      <c r="B8" s="23">
        <v>0.50555555555555554</v>
      </c>
      <c r="C8" s="24" t="s">
        <v>110</v>
      </c>
      <c r="D8" s="24" t="s">
        <v>130</v>
      </c>
      <c r="E8" s="24" t="s">
        <v>137</v>
      </c>
      <c r="F8" s="24" t="s">
        <v>113</v>
      </c>
      <c r="G8" s="24" t="s">
        <v>138</v>
      </c>
      <c r="H8" s="27">
        <v>41549</v>
      </c>
      <c r="I8" s="24" t="s">
        <v>116</v>
      </c>
      <c r="J8" s="24" t="s">
        <v>116</v>
      </c>
      <c r="K8" s="26" t="s">
        <v>117</v>
      </c>
      <c r="L8" s="29">
        <v>20</v>
      </c>
      <c r="M8" s="29">
        <v>0</v>
      </c>
      <c r="N8" s="29">
        <f t="shared" si="0"/>
        <v>-20</v>
      </c>
      <c r="O8" s="28">
        <f t="shared" si="1"/>
        <v>-1</v>
      </c>
    </row>
    <row r="9" spans="1:15" ht="27" x14ac:dyDescent="0.25">
      <c r="A9" s="22">
        <v>41097</v>
      </c>
      <c r="B9" s="23">
        <v>0.81111111111111101</v>
      </c>
      <c r="C9" s="24" t="s">
        <v>110</v>
      </c>
      <c r="D9" s="24" t="s">
        <v>130</v>
      </c>
      <c r="E9" s="24" t="s">
        <v>139</v>
      </c>
      <c r="F9" s="24" t="s">
        <v>113</v>
      </c>
      <c r="G9" s="24" t="s">
        <v>140</v>
      </c>
      <c r="H9" s="27">
        <v>41549</v>
      </c>
      <c r="I9" s="24" t="s">
        <v>141</v>
      </c>
      <c r="J9" s="24" t="s">
        <v>116</v>
      </c>
      <c r="K9" s="26" t="s">
        <v>117</v>
      </c>
      <c r="L9" s="29">
        <v>20</v>
      </c>
      <c r="M9" s="29">
        <v>42</v>
      </c>
      <c r="N9" s="29">
        <f t="shared" si="0"/>
        <v>22</v>
      </c>
      <c r="O9" s="28">
        <f t="shared" si="1"/>
        <v>1.1000000000000001</v>
      </c>
    </row>
    <row r="10" spans="1:15" ht="18" x14ac:dyDescent="0.25">
      <c r="A10" s="22">
        <v>41097</v>
      </c>
      <c r="B10" s="23">
        <v>0.6875</v>
      </c>
      <c r="C10" s="24" t="s">
        <v>110</v>
      </c>
      <c r="D10" s="24" t="s">
        <v>121</v>
      </c>
      <c r="E10" s="24" t="s">
        <v>142</v>
      </c>
      <c r="F10" s="24" t="s">
        <v>113</v>
      </c>
      <c r="G10" s="24" t="s">
        <v>143</v>
      </c>
      <c r="H10" s="27">
        <v>41550</v>
      </c>
      <c r="I10" s="24" t="s">
        <v>144</v>
      </c>
      <c r="J10" s="24" t="s">
        <v>116</v>
      </c>
      <c r="K10" s="26" t="s">
        <v>117</v>
      </c>
      <c r="L10" s="29">
        <v>30</v>
      </c>
      <c r="M10" s="29">
        <v>93</v>
      </c>
      <c r="N10" s="29">
        <f t="shared" si="0"/>
        <v>63</v>
      </c>
      <c r="O10" s="28">
        <f t="shared" si="1"/>
        <v>2.1</v>
      </c>
    </row>
    <row r="11" spans="1:15" ht="27" x14ac:dyDescent="0.25">
      <c r="A11" s="22">
        <v>41097</v>
      </c>
      <c r="B11" s="23">
        <v>0.6875</v>
      </c>
      <c r="C11" s="24" t="s">
        <v>110</v>
      </c>
      <c r="D11" s="24" t="s">
        <v>146</v>
      </c>
      <c r="E11" s="24" t="s">
        <v>147</v>
      </c>
      <c r="F11" s="24" t="s">
        <v>113</v>
      </c>
      <c r="G11" s="24" t="s">
        <v>148</v>
      </c>
      <c r="H11" s="25">
        <v>13150</v>
      </c>
      <c r="I11" s="24" t="s">
        <v>149</v>
      </c>
      <c r="J11" s="24" t="s">
        <v>116</v>
      </c>
      <c r="K11" s="26" t="s">
        <v>117</v>
      </c>
      <c r="L11" s="29">
        <v>200</v>
      </c>
      <c r="M11" s="29">
        <v>272.73</v>
      </c>
      <c r="N11" s="29">
        <f t="shared" si="0"/>
        <v>72.730000000000018</v>
      </c>
      <c r="O11" s="28">
        <f t="shared" si="1"/>
        <v>0.36365000000000008</v>
      </c>
    </row>
    <row r="12" spans="1:15" x14ac:dyDescent="0.25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30">
        <f>SUM(L1:L11)</f>
        <v>378.03999999999996</v>
      </c>
      <c r="M12" s="30">
        <f>SUM(M1:M11)</f>
        <v>612.1</v>
      </c>
      <c r="N12" s="30">
        <f>+M12-L12</f>
        <v>234.06000000000006</v>
      </c>
      <c r="O12" s="31">
        <f>+N12/L12</f>
        <v>0.6191408316580258</v>
      </c>
    </row>
    <row r="13" spans="1:15" x14ac:dyDescent="0.25">
      <c r="A13" s="42" t="s">
        <v>145</v>
      </c>
      <c r="B13" s="42"/>
      <c r="C13" s="42"/>
      <c r="D13" s="42"/>
      <c r="E13" s="42"/>
      <c r="F13" s="42"/>
      <c r="G13" s="42"/>
      <c r="H13" s="42"/>
      <c r="I13" s="42"/>
      <c r="J13" s="42"/>
      <c r="K13" s="42"/>
    </row>
  </sheetData>
  <mergeCells count="2">
    <mergeCell ref="A12:K12"/>
    <mergeCell ref="A13:K13"/>
  </mergeCells>
  <hyperlinks>
    <hyperlink ref="K1" r:id="rId1" display="https://www.888sport.com/secure/bet?action=do_txn_history_details&amp;bet_type=BET&amp;bet_id=109931345&amp;past=86400&amp;last_game_id=&amp;show=&amp;txn_source=&amp;start_month=1&amp;end_day=22&amp;cg_game_id=&amp;cg_id1=&amp;end=&amp;system_id=&amp;txn_type=all_bets&amp;start_day=21&amp;end_month=3&amp;start_year=2012&amp;start=&amp;date_type=B&amp;end_year=2013&amp;page=1"/>
    <hyperlink ref="K2" r:id="rId2" display="https://www.888sport.com/secure/bet?action=do_txn_history_details&amp;bet_type=BET&amp;bet_id=109931295&amp;past=86400&amp;last_game_id=&amp;show=&amp;txn_source=&amp;start_month=1&amp;end_day=22&amp;cg_game_id=&amp;cg_id1=&amp;end=&amp;system_id=&amp;txn_type=all_bets&amp;start_day=21&amp;end_month=3&amp;start_year=2012&amp;start=&amp;date_type=B&amp;end_year=2013&amp;page=1"/>
    <hyperlink ref="K3" r:id="rId3" display="https://www.888sport.com/secure/bet?action=do_txn_history_details&amp;bet_type=BET&amp;bet_id=109931220&amp;past=86400&amp;last_game_id=&amp;show=&amp;txn_source=&amp;start_month=1&amp;end_day=22&amp;cg_game_id=&amp;cg_id1=&amp;end=&amp;system_id=&amp;txn_type=all_bets&amp;start_day=21&amp;end_month=3&amp;start_year=2012&amp;start=&amp;date_type=B&amp;end_year=2013&amp;page=1"/>
    <hyperlink ref="K4" r:id="rId4" display="https://www.888sport.com/secure/bet?action=do_txn_history_details&amp;bet_type=BET&amp;bet_id=109485884&amp;past=86400&amp;last_game_id=&amp;show=&amp;txn_source=&amp;start_month=1&amp;end_day=22&amp;cg_game_id=&amp;cg_id1=&amp;end=&amp;system_id=&amp;txn_type=all_bets&amp;start_day=21&amp;end_month=3&amp;start_year=2012&amp;start=&amp;date_type=B&amp;end_year=2013&amp;page=1"/>
    <hyperlink ref="K5" r:id="rId5" display="https://www.888sport.com/secure/bet?action=do_txn_history_details&amp;bet_type=BET&amp;bet_id=109485839&amp;past=86400&amp;last_game_id=&amp;show=&amp;txn_source=&amp;start_month=1&amp;end_day=22&amp;cg_game_id=&amp;cg_id1=&amp;end=&amp;system_id=&amp;txn_type=all_bets&amp;start_day=21&amp;end_month=3&amp;start_year=2012&amp;start=&amp;date_type=B&amp;end_year=2013&amp;page=1"/>
    <hyperlink ref="K6" r:id="rId6" display="https://www.888sport.com/secure/bet?action=do_txn_history_details&amp;bet_type=BET&amp;bet_id=109485767&amp;past=86400&amp;last_game_id=&amp;show=&amp;txn_source=&amp;start_month=1&amp;end_day=22&amp;cg_game_id=&amp;cg_id1=&amp;end=&amp;system_id=&amp;txn_type=all_bets&amp;start_day=21&amp;end_month=3&amp;start_year=2012&amp;start=&amp;date_type=B&amp;end_year=2013&amp;page=1"/>
    <hyperlink ref="K7" r:id="rId7" display="https://www.888sport.com/secure/bet?action=do_txn_history_details&amp;bet_type=BET&amp;bet_id=107427442&amp;past=86400&amp;last_game_id=&amp;show=&amp;txn_source=&amp;start_month=1&amp;end_day=22&amp;cg_game_id=&amp;cg_id1=&amp;end=&amp;system_id=&amp;txn_type=all_bets&amp;start_day=21&amp;end_month=3&amp;start_year=2012&amp;start=&amp;date_type=B&amp;end_year=2013&amp;page=1"/>
    <hyperlink ref="K8" r:id="rId8" display="https://www.888sport.com/secure/bet?action=do_txn_history_details&amp;bet_type=BET&amp;bet_id=104147054&amp;past=86400&amp;last_game_id=&amp;show=&amp;txn_source=&amp;start_month=1&amp;end_day=22&amp;cg_game_id=&amp;cg_id1=&amp;end=&amp;system_id=&amp;txn_type=all_bets&amp;start_day=21&amp;end_month=3&amp;start_year=2012&amp;start=&amp;date_type=B&amp;end_year=2013&amp;page=1"/>
    <hyperlink ref="K9" r:id="rId9" display="https://www.888sport.com/secure/bet?action=do_txn_history_details&amp;bet_type=BET&amp;bet_id=104091143&amp;past=86400&amp;last_game_id=&amp;show=&amp;txn_source=&amp;start_month=1&amp;end_day=22&amp;cg_game_id=&amp;cg_id1=&amp;end=&amp;system_id=&amp;txn_type=all_bets&amp;start_day=21&amp;end_month=3&amp;start_year=2012&amp;start=&amp;date_type=B&amp;end_year=2013&amp;page=1"/>
    <hyperlink ref="K10" r:id="rId10" display="https://www.888sport.com/secure/bet?action=do_txn_history_details&amp;bet_type=BET&amp;bet_id=104086424&amp;past=86400&amp;last_game_id=&amp;show=&amp;txn_source=&amp;start_month=1&amp;end_day=22&amp;cg_game_id=&amp;cg_id1=&amp;end=&amp;system_id=&amp;txn_type=all_bets&amp;start_day=21&amp;end_month=3&amp;start_year=2012&amp;start=&amp;date_type=B&amp;end_year=2013&amp;page=1"/>
    <hyperlink ref="K11" r:id="rId11" display="https://www.888sport.com/secure/bet?action=do_txn_history_details&amp;bet_type=BET&amp;bet_id=104086425&amp;past=86400&amp;last_game_id=&amp;show=&amp;txn_source=&amp;start_month=1&amp;end_day=22&amp;cg_game_id=&amp;cg_id1=&amp;end=&amp;system_id=&amp;txn_type=all_bets&amp;start_day=21&amp;end_month=3&amp;start_year=2012&amp;start=&amp;date_type=B&amp;end_year=2013&amp;page=2"/>
  </hyperlinks>
  <pageMargins left="0.7" right="0.7" top="0.75" bottom="0.75" header="0.3" footer="0.3"/>
  <pageSetup orientation="portrait" r:id="rId1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7"/>
  <sheetViews>
    <sheetView workbookViewId="0">
      <selection activeCell="H5" sqref="H5"/>
    </sheetView>
  </sheetViews>
  <sheetFormatPr defaultRowHeight="15" x14ac:dyDescent="0.25"/>
  <cols>
    <col min="17" max="17" width="26.7109375" customWidth="1"/>
  </cols>
  <sheetData>
    <row r="1" spans="1:19" x14ac:dyDescent="0.25">
      <c r="A1" t="s">
        <v>156</v>
      </c>
      <c r="B1">
        <v>20131227</v>
      </c>
      <c r="C1">
        <v>20131211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L1" t="s">
        <v>162</v>
      </c>
      <c r="N1" t="s">
        <v>163</v>
      </c>
      <c r="Q1">
        <v>7.2168906601012404E+23</v>
      </c>
      <c r="R1" t="s">
        <v>162</v>
      </c>
      <c r="S1" t="s">
        <v>164</v>
      </c>
    </row>
    <row r="2" spans="1:19" x14ac:dyDescent="0.25">
      <c r="A2" t="s">
        <v>156</v>
      </c>
      <c r="B2">
        <v>20131227</v>
      </c>
      <c r="C2">
        <v>20131211</v>
      </c>
      <c r="D2" t="s">
        <v>157</v>
      </c>
      <c r="E2" t="s">
        <v>158</v>
      </c>
      <c r="F2" t="s">
        <v>165</v>
      </c>
      <c r="G2" t="s">
        <v>166</v>
      </c>
      <c r="H2" t="s">
        <v>167</v>
      </c>
      <c r="L2" t="s">
        <v>162</v>
      </c>
      <c r="N2" t="s">
        <v>163</v>
      </c>
      <c r="Q2">
        <v>3.1844369901900498E+23</v>
      </c>
      <c r="R2" t="s">
        <v>162</v>
      </c>
      <c r="S2" t="s">
        <v>164</v>
      </c>
    </row>
    <row r="3" spans="1:19" x14ac:dyDescent="0.25">
      <c r="A3" t="s">
        <v>156</v>
      </c>
      <c r="B3">
        <v>20131227</v>
      </c>
      <c r="C3">
        <v>20131211</v>
      </c>
      <c r="D3" t="s">
        <v>157</v>
      </c>
      <c r="E3" t="s">
        <v>158</v>
      </c>
      <c r="F3" t="s">
        <v>168</v>
      </c>
      <c r="G3" t="s">
        <v>169</v>
      </c>
      <c r="H3" t="s">
        <v>161</v>
      </c>
      <c r="L3" t="s">
        <v>162</v>
      </c>
      <c r="N3" t="s">
        <v>163</v>
      </c>
      <c r="Q3">
        <v>7.7625333001686706E+22</v>
      </c>
      <c r="R3" t="s">
        <v>162</v>
      </c>
      <c r="S3" t="s">
        <v>164</v>
      </c>
    </row>
    <row r="4" spans="1:19" x14ac:dyDescent="0.25">
      <c r="A4" t="s">
        <v>156</v>
      </c>
      <c r="B4">
        <v>20131212</v>
      </c>
      <c r="C4">
        <v>20131211</v>
      </c>
      <c r="D4" t="s">
        <v>157</v>
      </c>
      <c r="E4" t="s">
        <v>158</v>
      </c>
      <c r="F4" t="s">
        <v>170</v>
      </c>
      <c r="G4" t="s">
        <v>171</v>
      </c>
      <c r="H4" t="s">
        <v>172</v>
      </c>
      <c r="L4" t="s">
        <v>162</v>
      </c>
      <c r="N4" t="s">
        <v>163</v>
      </c>
      <c r="Q4">
        <v>1635496215</v>
      </c>
      <c r="R4" t="s">
        <v>162</v>
      </c>
      <c r="S4" t="s">
        <v>164</v>
      </c>
    </row>
    <row r="5" spans="1:19" x14ac:dyDescent="0.25">
      <c r="A5" t="s">
        <v>156</v>
      </c>
      <c r="B5">
        <v>20131212</v>
      </c>
      <c r="C5">
        <v>20131211</v>
      </c>
      <c r="D5" t="s">
        <v>157</v>
      </c>
      <c r="E5" t="s">
        <v>158</v>
      </c>
      <c r="F5" t="s">
        <v>173</v>
      </c>
      <c r="G5" t="s">
        <v>174</v>
      </c>
      <c r="H5" t="s">
        <v>175</v>
      </c>
      <c r="I5" t="s">
        <v>176</v>
      </c>
      <c r="L5" t="s">
        <v>162</v>
      </c>
      <c r="N5" t="s">
        <v>163</v>
      </c>
      <c r="Q5">
        <v>7.2081300000000003E+26</v>
      </c>
      <c r="R5" t="s">
        <v>162</v>
      </c>
      <c r="S5" t="s">
        <v>164</v>
      </c>
    </row>
    <row r="6" spans="1:19" x14ac:dyDescent="0.25">
      <c r="A6" t="s">
        <v>177</v>
      </c>
      <c r="B6">
        <v>20131212</v>
      </c>
      <c r="C6">
        <v>20131211</v>
      </c>
      <c r="D6" t="s">
        <v>157</v>
      </c>
      <c r="E6" t="s">
        <v>158</v>
      </c>
      <c r="F6" t="s">
        <v>178</v>
      </c>
      <c r="G6" t="s">
        <v>179</v>
      </c>
      <c r="H6" t="s">
        <v>180</v>
      </c>
      <c r="I6" t="s">
        <v>181</v>
      </c>
      <c r="K6" t="s">
        <v>182</v>
      </c>
      <c r="L6" t="s">
        <v>162</v>
      </c>
      <c r="N6" t="s">
        <v>163</v>
      </c>
      <c r="P6">
        <v>788</v>
      </c>
      <c r="R6" t="s">
        <v>162</v>
      </c>
      <c r="S6" t="s">
        <v>164</v>
      </c>
    </row>
    <row r="7" spans="1:19" x14ac:dyDescent="0.25">
      <c r="A7" t="s">
        <v>183</v>
      </c>
      <c r="B7">
        <v>20131212</v>
      </c>
      <c r="C7">
        <v>20131211</v>
      </c>
      <c r="D7" t="s">
        <v>157</v>
      </c>
      <c r="E7" t="s">
        <v>158</v>
      </c>
      <c r="F7" t="s">
        <v>184</v>
      </c>
      <c r="G7" t="s">
        <v>185</v>
      </c>
      <c r="H7" t="s">
        <v>186</v>
      </c>
      <c r="L7" t="s">
        <v>162</v>
      </c>
      <c r="N7" t="s">
        <v>163</v>
      </c>
      <c r="P7">
        <v>8515</v>
      </c>
      <c r="R7" t="s">
        <v>162</v>
      </c>
      <c r="S7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A10" sqref="A10:D12"/>
    </sheetView>
  </sheetViews>
  <sheetFormatPr defaultRowHeight="15" x14ac:dyDescent="0.25"/>
  <cols>
    <col min="1" max="1" width="21.85546875" customWidth="1"/>
    <col min="2" max="2" width="11" style="5" customWidth="1"/>
    <col min="3" max="3" width="10.140625" style="32" bestFit="1" customWidth="1"/>
  </cols>
  <sheetData>
    <row r="1" spans="1:6" x14ac:dyDescent="0.25">
      <c r="A1" s="33">
        <f ca="1">+NOW()</f>
        <v>41761.893560532408</v>
      </c>
    </row>
    <row r="3" spans="1:6" s="34" customFormat="1" x14ac:dyDescent="0.25">
      <c r="A3" s="34" t="s">
        <v>0</v>
      </c>
      <c r="B3" s="34" t="s">
        <v>189</v>
      </c>
      <c r="C3" s="35" t="s">
        <v>190</v>
      </c>
      <c r="D3" s="34" t="s">
        <v>191</v>
      </c>
      <c r="F3" s="36" t="s">
        <v>193</v>
      </c>
    </row>
    <row r="4" spans="1:6" x14ac:dyDescent="0.25">
      <c r="A4" s="1">
        <v>41698.936400231483</v>
      </c>
      <c r="B4" s="5" t="s">
        <v>188</v>
      </c>
      <c r="C4" s="32">
        <v>100</v>
      </c>
      <c r="D4" s="5">
        <f t="shared" ref="D4:D9" si="0">WEEKNUM(A4,1)</f>
        <v>9</v>
      </c>
    </row>
    <row r="5" spans="1:6" x14ac:dyDescent="0.25">
      <c r="A5" s="1">
        <f t="shared" ref="A5:A10" si="1">+A4+7</f>
        <v>41705.936400231483</v>
      </c>
      <c r="B5" s="5" t="s">
        <v>188</v>
      </c>
      <c r="C5" s="32">
        <v>100</v>
      </c>
      <c r="D5" s="5">
        <f t="shared" si="0"/>
        <v>10</v>
      </c>
    </row>
    <row r="6" spans="1:6" x14ac:dyDescent="0.25">
      <c r="A6" s="37">
        <f t="shared" si="1"/>
        <v>41712.936400231483</v>
      </c>
      <c r="B6" s="38" t="s">
        <v>192</v>
      </c>
      <c r="C6" s="39">
        <v>100</v>
      </c>
      <c r="D6" s="38">
        <f t="shared" si="0"/>
        <v>11</v>
      </c>
    </row>
    <row r="7" spans="1:6" x14ac:dyDescent="0.25">
      <c r="A7" s="37">
        <f t="shared" si="1"/>
        <v>41719.936400231483</v>
      </c>
      <c r="B7" s="38" t="s">
        <v>192</v>
      </c>
      <c r="C7" s="39">
        <v>100</v>
      </c>
      <c r="D7" s="38">
        <f t="shared" si="0"/>
        <v>12</v>
      </c>
    </row>
    <row r="8" spans="1:6" x14ac:dyDescent="0.25">
      <c r="A8" s="37">
        <f t="shared" si="1"/>
        <v>41726.936400231483</v>
      </c>
      <c r="B8" s="38" t="s">
        <v>192</v>
      </c>
      <c r="C8" s="39">
        <v>100</v>
      </c>
      <c r="D8" s="38">
        <f t="shared" si="0"/>
        <v>13</v>
      </c>
    </row>
    <row r="9" spans="1:6" x14ac:dyDescent="0.25">
      <c r="A9" s="1">
        <f t="shared" si="1"/>
        <v>41733.936400231483</v>
      </c>
      <c r="B9" s="5" t="s">
        <v>188</v>
      </c>
      <c r="C9" s="40">
        <v>100</v>
      </c>
      <c r="D9" s="5">
        <f t="shared" si="0"/>
        <v>14</v>
      </c>
    </row>
    <row r="10" spans="1:6" x14ac:dyDescent="0.25">
      <c r="A10" s="37">
        <f t="shared" si="1"/>
        <v>41740.936400231483</v>
      </c>
      <c r="B10" s="38" t="s">
        <v>192</v>
      </c>
      <c r="C10" s="39">
        <v>100</v>
      </c>
      <c r="D10" s="38">
        <f t="shared" ref="D10" si="2">WEEKNUM(A10,1)</f>
        <v>15</v>
      </c>
    </row>
    <row r="11" spans="1:6" x14ac:dyDescent="0.25">
      <c r="A11" s="37">
        <f t="shared" ref="A11:A13" si="3">+A10+7</f>
        <v>41747.936400231483</v>
      </c>
      <c r="B11" s="38" t="s">
        <v>192</v>
      </c>
      <c r="C11" s="39">
        <v>100</v>
      </c>
      <c r="D11" s="38">
        <f t="shared" ref="D11:D13" si="4">WEEKNUM(A11,1)</f>
        <v>16</v>
      </c>
    </row>
    <row r="12" spans="1:6" x14ac:dyDescent="0.25">
      <c r="A12" s="37">
        <f t="shared" si="3"/>
        <v>41754.936400231483</v>
      </c>
      <c r="B12" s="38" t="s">
        <v>192</v>
      </c>
      <c r="C12" s="39">
        <v>100</v>
      </c>
      <c r="D12" s="38">
        <f t="shared" si="4"/>
        <v>17</v>
      </c>
    </row>
    <row r="13" spans="1:6" x14ac:dyDescent="0.25">
      <c r="A13" s="1">
        <f t="shared" si="3"/>
        <v>41761.936400231483</v>
      </c>
      <c r="B13" s="5" t="s">
        <v>192</v>
      </c>
      <c r="C13" s="40">
        <v>100</v>
      </c>
      <c r="D13" s="5">
        <f t="shared" si="4"/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Sintron</vt:lpstr>
      <vt:lpstr>MH</vt:lpstr>
      <vt:lpstr>CASTRO</vt:lpstr>
      <vt:lpstr>Ray</vt:lpstr>
      <vt:lpstr>PABLO</vt:lpstr>
      <vt:lpstr>PRESTI</vt:lpstr>
      <vt:lpstr>pari888</vt:lpstr>
      <vt:lpstr>paiement missing new</vt:lpstr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Kamran Nafisspour</dc:creator>
  <cp:lastModifiedBy>Kamran Nafisspour</cp:lastModifiedBy>
  <dcterms:created xsi:type="dcterms:W3CDTF">2011-04-17T05:24:15Z</dcterms:created>
  <dcterms:modified xsi:type="dcterms:W3CDTF">2014-05-02T19:27:16Z</dcterms:modified>
</cp:coreProperties>
</file>