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a\Desktop\git test\Excel\olimpiady\"/>
    </mc:Choice>
  </mc:AlternateContent>
  <xr:revisionPtr revIDLastSave="0" documentId="8_{FC173AB5-A72F-4D82-969E-72DB257BE6EB}" xr6:coauthVersionLast="37" xr6:coauthVersionMax="37" xr10:uidLastSave="{00000000-0000-0000-0000-000000000000}"/>
  <bookViews>
    <workbookView xWindow="0" yWindow="0" windowWidth="20490" windowHeight="7545" xr2:uid="{E572CC3A-399E-4BB5-A649-BDA3919B95D7}"/>
  </bookViews>
  <sheets>
    <sheet name="Arkusz2" sheetId="2" r:id="rId1"/>
    <sheet name="Arkusz1" sheetId="1" r:id="rId2"/>
  </sheets>
  <definedNames>
    <definedName name="DaneZewnętrzne_1" localSheetId="0" hidden="1">Arkusz2!$A$1:$J$139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1" i="1" l="1"/>
  <c r="H1" i="1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B1" i="1"/>
  <c r="M105" i="2"/>
  <c r="M70" i="2"/>
  <c r="M116" i="2"/>
  <c r="M99" i="2"/>
  <c r="M42" i="2"/>
  <c r="M72" i="2"/>
  <c r="M13" i="2"/>
  <c r="M20" i="2"/>
  <c r="M56" i="2"/>
  <c r="M73" i="2"/>
  <c r="M117" i="2"/>
  <c r="M118" i="2"/>
  <c r="M29" i="2"/>
  <c r="M119" i="2"/>
  <c r="M38" i="2"/>
  <c r="M120" i="2"/>
  <c r="M35" i="2"/>
  <c r="M25" i="2"/>
  <c r="M121" i="2"/>
  <c r="M71" i="2"/>
  <c r="M9" i="2"/>
  <c r="M51" i="2"/>
  <c r="M134" i="2"/>
  <c r="M135" i="2"/>
  <c r="M28" i="2"/>
  <c r="M43" i="2"/>
  <c r="M27" i="2"/>
  <c r="M87" i="2"/>
  <c r="M122" i="2"/>
  <c r="M57" i="2"/>
  <c r="M106" i="2"/>
  <c r="M123" i="2"/>
  <c r="M50" i="2"/>
  <c r="M49" i="2"/>
  <c r="M78" i="2"/>
  <c r="M15" i="2"/>
  <c r="M6" i="2"/>
  <c r="M124" i="2"/>
  <c r="M90" i="2"/>
  <c r="M34" i="2"/>
  <c r="M60" i="2"/>
  <c r="M125" i="2"/>
  <c r="M107" i="2"/>
  <c r="M32" i="2"/>
  <c r="M18" i="2"/>
  <c r="M100" i="2"/>
  <c r="M58" i="2"/>
  <c r="M55" i="2"/>
  <c r="M126" i="2"/>
  <c r="M46" i="2"/>
  <c r="M54" i="2"/>
  <c r="M97" i="2"/>
  <c r="M83" i="2"/>
  <c r="M44" i="2"/>
  <c r="M17" i="2"/>
  <c r="M37" i="2"/>
  <c r="M89" i="2"/>
  <c r="M16" i="2"/>
  <c r="M91" i="2"/>
  <c r="M47" i="2"/>
  <c r="M40" i="2"/>
  <c r="M101" i="2"/>
  <c r="M68" i="2"/>
  <c r="M22" i="2"/>
  <c r="M48" i="2"/>
  <c r="M92" i="2"/>
  <c r="M26" i="2"/>
  <c r="M108" i="2"/>
  <c r="M93" i="2"/>
  <c r="M79" i="2"/>
  <c r="M66" i="2"/>
  <c r="M98" i="2"/>
  <c r="M59" i="2"/>
  <c r="M139" i="2"/>
  <c r="M88" i="2"/>
  <c r="M65" i="2"/>
  <c r="M127" i="2"/>
  <c r="M45" i="2"/>
  <c r="M84" i="2"/>
  <c r="M61" i="2"/>
  <c r="M109" i="2"/>
  <c r="M94" i="2"/>
  <c r="M5" i="2"/>
  <c r="M24" i="2"/>
  <c r="M30" i="2"/>
  <c r="M11" i="2"/>
  <c r="M128" i="2"/>
  <c r="M63" i="2"/>
  <c r="M14" i="2"/>
  <c r="M36" i="2"/>
  <c r="M75" i="2"/>
  <c r="M102" i="2"/>
  <c r="M129" i="2"/>
  <c r="M95" i="2"/>
  <c r="M23" i="2"/>
  <c r="M80" i="2"/>
  <c r="M64" i="2"/>
  <c r="M41" i="2"/>
  <c r="M10" i="2"/>
  <c r="M81" i="2"/>
  <c r="M21" i="2"/>
  <c r="M130" i="2"/>
  <c r="M85" i="2"/>
  <c r="M113" i="2"/>
  <c r="M96" i="2"/>
  <c r="M53" i="2"/>
  <c r="M52" i="2"/>
  <c r="M110" i="2"/>
  <c r="M2" i="2"/>
  <c r="M131" i="2"/>
  <c r="M111" i="2"/>
  <c r="M103" i="2"/>
  <c r="M19" i="2"/>
  <c r="M8" i="2"/>
  <c r="M104" i="2"/>
  <c r="M62" i="2"/>
  <c r="M112" i="2"/>
  <c r="M132" i="2"/>
  <c r="M133" i="2"/>
  <c r="M69" i="2"/>
  <c r="M76" i="2"/>
  <c r="M39" i="2"/>
  <c r="M86" i="2"/>
  <c r="M33" i="2"/>
  <c r="M77" i="2"/>
  <c r="M67" i="2"/>
  <c r="M74" i="2"/>
  <c r="M12" i="2"/>
  <c r="M4" i="2"/>
  <c r="M114" i="2"/>
  <c r="M7" i="2"/>
  <c r="M31" i="2"/>
  <c r="M136" i="2"/>
  <c r="M137" i="2"/>
  <c r="M115" i="2"/>
  <c r="M82" i="2"/>
  <c r="M138" i="2"/>
  <c r="M3" i="2"/>
  <c r="L105" i="2"/>
  <c r="L70" i="2"/>
  <c r="L116" i="2"/>
  <c r="L99" i="2"/>
  <c r="L42" i="2"/>
  <c r="L72" i="2"/>
  <c r="L13" i="2"/>
  <c r="L20" i="2"/>
  <c r="L56" i="2"/>
  <c r="L73" i="2"/>
  <c r="L117" i="2"/>
  <c r="L118" i="2"/>
  <c r="L29" i="2"/>
  <c r="L119" i="2"/>
  <c r="L38" i="2"/>
  <c r="L120" i="2"/>
  <c r="L35" i="2"/>
  <c r="L25" i="2"/>
  <c r="L121" i="2"/>
  <c r="L71" i="2"/>
  <c r="L9" i="2"/>
  <c r="L51" i="2"/>
  <c r="L134" i="2"/>
  <c r="L135" i="2"/>
  <c r="L28" i="2"/>
  <c r="L43" i="2"/>
  <c r="L27" i="2"/>
  <c r="L87" i="2"/>
  <c r="L122" i="2"/>
  <c r="L57" i="2"/>
  <c r="L106" i="2"/>
  <c r="L123" i="2"/>
  <c r="L50" i="2"/>
  <c r="L49" i="2"/>
  <c r="L78" i="2"/>
  <c r="L15" i="2"/>
  <c r="L6" i="2"/>
  <c r="L124" i="2"/>
  <c r="L90" i="2"/>
  <c r="L34" i="2"/>
  <c r="L60" i="2"/>
  <c r="L125" i="2"/>
  <c r="L107" i="2"/>
  <c r="L32" i="2"/>
  <c r="L18" i="2"/>
  <c r="L100" i="2"/>
  <c r="L58" i="2"/>
  <c r="L55" i="2"/>
  <c r="L126" i="2"/>
  <c r="L46" i="2"/>
  <c r="L54" i="2"/>
  <c r="L97" i="2"/>
  <c r="L83" i="2"/>
  <c r="L44" i="2"/>
  <c r="L17" i="2"/>
  <c r="L37" i="2"/>
  <c r="L89" i="2"/>
  <c r="L16" i="2"/>
  <c r="L91" i="2"/>
  <c r="L47" i="2"/>
  <c r="L40" i="2"/>
  <c r="L101" i="2"/>
  <c r="L68" i="2"/>
  <c r="L22" i="2"/>
  <c r="L48" i="2"/>
  <c r="L92" i="2"/>
  <c r="L26" i="2"/>
  <c r="L108" i="2"/>
  <c r="L93" i="2"/>
  <c r="L79" i="2"/>
  <c r="L66" i="2"/>
  <c r="L98" i="2"/>
  <c r="L59" i="2"/>
  <c r="L139" i="2"/>
  <c r="L88" i="2"/>
  <c r="L65" i="2"/>
  <c r="L127" i="2"/>
  <c r="L45" i="2"/>
  <c r="L84" i="2"/>
  <c r="L61" i="2"/>
  <c r="L109" i="2"/>
  <c r="L94" i="2"/>
  <c r="L5" i="2"/>
  <c r="L24" i="2"/>
  <c r="L30" i="2"/>
  <c r="L11" i="2"/>
  <c r="L128" i="2"/>
  <c r="L63" i="2"/>
  <c r="L14" i="2"/>
  <c r="L36" i="2"/>
  <c r="L75" i="2"/>
  <c r="L102" i="2"/>
  <c r="L129" i="2"/>
  <c r="L95" i="2"/>
  <c r="L23" i="2"/>
  <c r="L80" i="2"/>
  <c r="L64" i="2"/>
  <c r="L41" i="2"/>
  <c r="L10" i="2"/>
  <c r="L81" i="2"/>
  <c r="L21" i="2"/>
  <c r="L130" i="2"/>
  <c r="L85" i="2"/>
  <c r="L113" i="2"/>
  <c r="L96" i="2"/>
  <c r="L53" i="2"/>
  <c r="L52" i="2"/>
  <c r="L110" i="2"/>
  <c r="L2" i="2"/>
  <c r="L131" i="2"/>
  <c r="L111" i="2"/>
  <c r="L103" i="2"/>
  <c r="L19" i="2"/>
  <c r="L8" i="2"/>
  <c r="L104" i="2"/>
  <c r="L62" i="2"/>
  <c r="L112" i="2"/>
  <c r="L132" i="2"/>
  <c r="L133" i="2"/>
  <c r="L69" i="2"/>
  <c r="L76" i="2"/>
  <c r="L39" i="2"/>
  <c r="L86" i="2"/>
  <c r="L33" i="2"/>
  <c r="L77" i="2"/>
  <c r="L67" i="2"/>
  <c r="L74" i="2"/>
  <c r="L12" i="2"/>
  <c r="L4" i="2"/>
  <c r="L114" i="2"/>
  <c r="L7" i="2"/>
  <c r="L31" i="2"/>
  <c r="L136" i="2"/>
  <c r="L137" i="2"/>
  <c r="L115" i="2"/>
  <c r="L82" i="2"/>
  <c r="L138" i="2"/>
  <c r="L3" i="2"/>
  <c r="R4" i="2"/>
  <c r="K105" i="2"/>
  <c r="K70" i="2"/>
  <c r="K116" i="2"/>
  <c r="K99" i="2"/>
  <c r="K42" i="2"/>
  <c r="K72" i="2"/>
  <c r="K13" i="2"/>
  <c r="K20" i="2"/>
  <c r="K56" i="2"/>
  <c r="K73" i="2"/>
  <c r="K117" i="2"/>
  <c r="K118" i="2"/>
  <c r="K29" i="2"/>
  <c r="K119" i="2"/>
  <c r="K38" i="2"/>
  <c r="K120" i="2"/>
  <c r="K35" i="2"/>
  <c r="K25" i="2"/>
  <c r="K121" i="2"/>
  <c r="K71" i="2"/>
  <c r="K9" i="2"/>
  <c r="K51" i="2"/>
  <c r="K134" i="2"/>
  <c r="K135" i="2"/>
  <c r="K28" i="2"/>
  <c r="K43" i="2"/>
  <c r="K27" i="2"/>
  <c r="K87" i="2"/>
  <c r="K122" i="2"/>
  <c r="K57" i="2"/>
  <c r="K106" i="2"/>
  <c r="K123" i="2"/>
  <c r="K50" i="2"/>
  <c r="K49" i="2"/>
  <c r="K78" i="2"/>
  <c r="K15" i="2"/>
  <c r="K6" i="2"/>
  <c r="K124" i="2"/>
  <c r="K90" i="2"/>
  <c r="K34" i="2"/>
  <c r="K60" i="2"/>
  <c r="K125" i="2"/>
  <c r="K107" i="2"/>
  <c r="K32" i="2"/>
  <c r="K18" i="2"/>
  <c r="K100" i="2"/>
  <c r="K58" i="2"/>
  <c r="K55" i="2"/>
  <c r="K126" i="2"/>
  <c r="K46" i="2"/>
  <c r="K54" i="2"/>
  <c r="K97" i="2"/>
  <c r="K83" i="2"/>
  <c r="K44" i="2"/>
  <c r="K17" i="2"/>
  <c r="K37" i="2"/>
  <c r="K89" i="2"/>
  <c r="K16" i="2"/>
  <c r="K91" i="2"/>
  <c r="K47" i="2"/>
  <c r="K40" i="2"/>
  <c r="K101" i="2"/>
  <c r="K68" i="2"/>
  <c r="K22" i="2"/>
  <c r="K48" i="2"/>
  <c r="K92" i="2"/>
  <c r="K26" i="2"/>
  <c r="K108" i="2"/>
  <c r="K93" i="2"/>
  <c r="K79" i="2"/>
  <c r="K66" i="2"/>
  <c r="K98" i="2"/>
  <c r="K59" i="2"/>
  <c r="K139" i="2"/>
  <c r="K88" i="2"/>
  <c r="K65" i="2"/>
  <c r="K127" i="2"/>
  <c r="K45" i="2"/>
  <c r="K84" i="2"/>
  <c r="K61" i="2"/>
  <c r="K109" i="2"/>
  <c r="K94" i="2"/>
  <c r="K5" i="2"/>
  <c r="K24" i="2"/>
  <c r="K30" i="2"/>
  <c r="K11" i="2"/>
  <c r="K128" i="2"/>
  <c r="K63" i="2"/>
  <c r="K14" i="2"/>
  <c r="K36" i="2"/>
  <c r="K75" i="2"/>
  <c r="K102" i="2"/>
  <c r="K129" i="2"/>
  <c r="K95" i="2"/>
  <c r="K23" i="2"/>
  <c r="K80" i="2"/>
  <c r="K64" i="2"/>
  <c r="K41" i="2"/>
  <c r="K10" i="2"/>
  <c r="K81" i="2"/>
  <c r="K21" i="2"/>
  <c r="K130" i="2"/>
  <c r="K85" i="2"/>
  <c r="K113" i="2"/>
  <c r="K96" i="2"/>
  <c r="K53" i="2"/>
  <c r="K52" i="2"/>
  <c r="K110" i="2"/>
  <c r="K2" i="2"/>
  <c r="K131" i="2"/>
  <c r="K111" i="2"/>
  <c r="K103" i="2"/>
  <c r="K19" i="2"/>
  <c r="K8" i="2"/>
  <c r="K104" i="2"/>
  <c r="K62" i="2"/>
  <c r="K112" i="2"/>
  <c r="K132" i="2"/>
  <c r="K133" i="2"/>
  <c r="K69" i="2"/>
  <c r="K76" i="2"/>
  <c r="K39" i="2"/>
  <c r="K86" i="2"/>
  <c r="K33" i="2"/>
  <c r="K77" i="2"/>
  <c r="K67" i="2"/>
  <c r="K74" i="2"/>
  <c r="K12" i="2"/>
  <c r="K4" i="2"/>
  <c r="K114" i="2"/>
  <c r="K7" i="2"/>
  <c r="K31" i="2"/>
  <c r="K136" i="2"/>
  <c r="K137" i="2"/>
  <c r="K115" i="2"/>
  <c r="K82" i="2"/>
  <c r="K138" i="2"/>
  <c r="K3" i="2"/>
  <c r="Q51" i="2" l="1"/>
  <c r="R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688B9C-7E71-4839-9BE9-E91E6F5A9A36}" keepAlive="1" name="Zapytanie — dane_medale" description="Połączenie z zapytaniem „dane_medale” w skoroszycie." type="5" refreshedVersion="6" background="1" saveData="1">
    <dbPr connection="Provider=Microsoft.Mashup.OleDb.1;Data Source=$Workbook$;Location=dane_medale;Extended Properties=&quot;&quot;" command="SELECT * FROM [dane_medale]"/>
  </connection>
</connections>
</file>

<file path=xl/sharedStrings.xml><?xml version="1.0" encoding="utf-8"?>
<sst xmlns="http://schemas.openxmlformats.org/spreadsheetml/2006/main" count="323" uniqueCount="167">
  <si>
    <t>Panstwo</t>
  </si>
  <si>
    <t>Kontynent</t>
  </si>
  <si>
    <t>OL_letnie</t>
  </si>
  <si>
    <t>Zloty</t>
  </si>
  <si>
    <t>Srebrny</t>
  </si>
  <si>
    <t>Brazowy</t>
  </si>
  <si>
    <t>OL_zimowe</t>
  </si>
  <si>
    <t>Zloty_1</t>
  </si>
  <si>
    <t>Srebrny_2</t>
  </si>
  <si>
    <t>Brazowy_3</t>
  </si>
  <si>
    <t>Afganistan</t>
  </si>
  <si>
    <t>Azja</t>
  </si>
  <si>
    <t>Algieria</t>
  </si>
  <si>
    <t>Afryka</t>
  </si>
  <si>
    <t>Antyle Holenderskie</t>
  </si>
  <si>
    <t>Ameryka Pld.</t>
  </si>
  <si>
    <t>Arabia Saudyjska</t>
  </si>
  <si>
    <t>Argentyna</t>
  </si>
  <si>
    <t>Armenia</t>
  </si>
  <si>
    <t>Australia</t>
  </si>
  <si>
    <t>Australia i Oc.</t>
  </si>
  <si>
    <t>Austria</t>
  </si>
  <si>
    <t>Europa</t>
  </si>
  <si>
    <t>Azerbejdzan</t>
  </si>
  <si>
    <t>Bahamy</t>
  </si>
  <si>
    <t>Ameryka Pln.</t>
  </si>
  <si>
    <t>Bahrajn</t>
  </si>
  <si>
    <t>Barbados</t>
  </si>
  <si>
    <t>Belgia</t>
  </si>
  <si>
    <t>Bermudy</t>
  </si>
  <si>
    <t>Bialorus</t>
  </si>
  <si>
    <t>Botswana</t>
  </si>
  <si>
    <t>Brazylia</t>
  </si>
  <si>
    <t>Bulgaria</t>
  </si>
  <si>
    <t>Burundi</t>
  </si>
  <si>
    <t>Chile</t>
  </si>
  <si>
    <t>Chiny</t>
  </si>
  <si>
    <t>Chorwacja</t>
  </si>
  <si>
    <t>Cypr</t>
  </si>
  <si>
    <t>Czarnogora</t>
  </si>
  <si>
    <t>Czechoslowacja</t>
  </si>
  <si>
    <t>Czechy</t>
  </si>
  <si>
    <t>Dania</t>
  </si>
  <si>
    <t>Dominikana</t>
  </si>
  <si>
    <t>Dzibuti</t>
  </si>
  <si>
    <t>Egipt</t>
  </si>
  <si>
    <t>Ekwador</t>
  </si>
  <si>
    <t>Erytrea</t>
  </si>
  <si>
    <t>Estonia</t>
  </si>
  <si>
    <t>Etiopia</t>
  </si>
  <si>
    <t>Filipiny</t>
  </si>
  <si>
    <t>Finlandia</t>
  </si>
  <si>
    <t>Francja</t>
  </si>
  <si>
    <t>Gabon</t>
  </si>
  <si>
    <t>Ghana</t>
  </si>
  <si>
    <t>Grecja</t>
  </si>
  <si>
    <t>Gruzja</t>
  </si>
  <si>
    <t>Gujana</t>
  </si>
  <si>
    <t>Haiti</t>
  </si>
  <si>
    <t>Hiszpania</t>
  </si>
  <si>
    <t>Holandia</t>
  </si>
  <si>
    <t>Hongkong</t>
  </si>
  <si>
    <t>Indie</t>
  </si>
  <si>
    <t>Indonezja</t>
  </si>
  <si>
    <t>Irak</t>
  </si>
  <si>
    <t>Iran</t>
  </si>
  <si>
    <t>Irlandia</t>
  </si>
  <si>
    <t>Islandia</t>
  </si>
  <si>
    <t>Izrael</t>
  </si>
  <si>
    <t>Jamajka</t>
  </si>
  <si>
    <t>Japonia</t>
  </si>
  <si>
    <t>Jugoslawia</t>
  </si>
  <si>
    <t>Kamerun</t>
  </si>
  <si>
    <t>Kanada</t>
  </si>
  <si>
    <t>Katar</t>
  </si>
  <si>
    <t>Kazachstan</t>
  </si>
  <si>
    <t>Kenia</t>
  </si>
  <si>
    <t>Kirgistan</t>
  </si>
  <si>
    <t>Kolumbia</t>
  </si>
  <si>
    <t>Korea Poludniowa</t>
  </si>
  <si>
    <t>Korea Polnocna</t>
  </si>
  <si>
    <t>Kostaryka</t>
  </si>
  <si>
    <t>Kuba</t>
  </si>
  <si>
    <t>Kuwejt</t>
  </si>
  <si>
    <t>Liban</t>
  </si>
  <si>
    <t>Liechtenstein</t>
  </si>
  <si>
    <t>Litwa</t>
  </si>
  <si>
    <t>Luksemburg</t>
  </si>
  <si>
    <t>Lotwa</t>
  </si>
  <si>
    <t>Macedonia</t>
  </si>
  <si>
    <t>Malezja</t>
  </si>
  <si>
    <t>Maroko</t>
  </si>
  <si>
    <t>Mauritius</t>
  </si>
  <si>
    <t>Meksyk</t>
  </si>
  <si>
    <t>Moldawia</t>
  </si>
  <si>
    <t>Mongolia</t>
  </si>
  <si>
    <t>Mozambik</t>
  </si>
  <si>
    <t>Namibia</t>
  </si>
  <si>
    <t>Niemcy</t>
  </si>
  <si>
    <t>RFN</t>
  </si>
  <si>
    <t>Wspolna Reprezentacja Niemiec</t>
  </si>
  <si>
    <t>NRD</t>
  </si>
  <si>
    <t>Niger</t>
  </si>
  <si>
    <t>Nigeria</t>
  </si>
  <si>
    <t>Norwegia</t>
  </si>
  <si>
    <t>Nowa Zelandia</t>
  </si>
  <si>
    <t>Pakistan</t>
  </si>
  <si>
    <t>Panama</t>
  </si>
  <si>
    <t>Paragwaj</t>
  </si>
  <si>
    <t>Peru</t>
  </si>
  <si>
    <t>Polska</t>
  </si>
  <si>
    <t>Portoryko</t>
  </si>
  <si>
    <t>Portugalia</t>
  </si>
  <si>
    <t>Republika Poludniowej Afryki</t>
  </si>
  <si>
    <t>Rosja</t>
  </si>
  <si>
    <t>Imperium Rosyjskie</t>
  </si>
  <si>
    <t>Rumunia</t>
  </si>
  <si>
    <t>Senegal</t>
  </si>
  <si>
    <t>Serbia</t>
  </si>
  <si>
    <t>Serbia i Czarnogora</t>
  </si>
  <si>
    <t>Singapur</t>
  </si>
  <si>
    <t>Slowacja</t>
  </si>
  <si>
    <t>Slowenia</t>
  </si>
  <si>
    <t>Sri Lanka</t>
  </si>
  <si>
    <t>StanyZjednoczone</t>
  </si>
  <si>
    <t>Sudan</t>
  </si>
  <si>
    <t>Surinam</t>
  </si>
  <si>
    <t>Syria</t>
  </si>
  <si>
    <t>Szwajcaria</t>
  </si>
  <si>
    <t>Szwecja</t>
  </si>
  <si>
    <t>Tadzykistan</t>
  </si>
  <si>
    <t>Tajlandia</t>
  </si>
  <si>
    <t>Tanzania</t>
  </si>
  <si>
    <t>Togo</t>
  </si>
  <si>
    <t>Tonga</t>
  </si>
  <si>
    <t>Trynidad i Tobago</t>
  </si>
  <si>
    <t>Tunezja</t>
  </si>
  <si>
    <t>Turcja</t>
  </si>
  <si>
    <t>Uganda</t>
  </si>
  <si>
    <t>Ukraina</t>
  </si>
  <si>
    <t>Urugwaj</t>
  </si>
  <si>
    <t>Uzbekistan</t>
  </si>
  <si>
    <t>Wenezuela</t>
  </si>
  <si>
    <t>Wegry</t>
  </si>
  <si>
    <t>Wielka Brytania</t>
  </si>
  <si>
    <t>Wietnam</t>
  </si>
  <si>
    <t>Wlochy</t>
  </si>
  <si>
    <t>WNP</t>
  </si>
  <si>
    <t>Wybrzeze Kosci Sloniowej</t>
  </si>
  <si>
    <t>Wyspy Dziewicze Stanow Zjednoczonych</t>
  </si>
  <si>
    <t>Zambia</t>
  </si>
  <si>
    <t>Zimbabwe</t>
  </si>
  <si>
    <t>Zjednoczone Emiraty Arabskie</t>
  </si>
  <si>
    <t>ZSRR</t>
  </si>
  <si>
    <t>Zadanie1</t>
  </si>
  <si>
    <t>Liczba państw</t>
  </si>
  <si>
    <t>Liczba medali</t>
  </si>
  <si>
    <t>Liczba pkt letnie</t>
  </si>
  <si>
    <t>Liczba pkt zimowe</t>
  </si>
  <si>
    <t>Zadanie3</t>
  </si>
  <si>
    <t>Państwo</t>
  </si>
  <si>
    <t>Zadanie4</t>
  </si>
  <si>
    <t>Stany Zjednoczone</t>
  </si>
  <si>
    <t>Czy zimowy</t>
  </si>
  <si>
    <t>Czy letni</t>
  </si>
  <si>
    <t>Zimowe</t>
  </si>
  <si>
    <t>Letnie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</si>
</sst>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NumberFormat="1" applyFont="1" applyFill="1" applyBorder="1"/>
    <xf numFmtId="0" fontId="0" fillId="2" borderId="2" xfId="0" applyFont="1" applyFill="1" applyBorder="1"/>
    <xf numFmtId="0" fontId="0" fillId="0" borderId="1" xfId="0" applyNumberFormat="1" applyFont="1" applyBorder="1"/>
    <xf numFmtId="0" fontId="0" fillId="0" borderId="2" xfId="0" applyFont="1" applyBorder="1"/>
    <xf numFmtId="0" fontId="0" fillId="0" borderId="0" xfId="0" applyFill="1"/>
    <xf numFmtId="0" fontId="0" fillId="0" borderId="0" xfId="0" applyNumberFormat="1" applyFill="1"/>
    <xf numFmtId="0" fontId="0" fillId="2" borderId="2" xfId="0" applyNumberFormat="1" applyFont="1" applyFill="1" applyBorder="1"/>
    <xf numFmtId="0" fontId="0" fillId="0" borderId="3" xfId="0" applyBorder="1"/>
    <xf numFmtId="0" fontId="1" fillId="0" borderId="3" xfId="0" applyNumberFormat="1" applyFont="1" applyBorder="1"/>
    <xf numFmtId="0" fontId="0" fillId="0" borderId="3" xfId="0" applyNumberFormat="1" applyFont="1" applyFill="1" applyBorder="1"/>
    <xf numFmtId="0" fontId="0" fillId="0" borderId="3" xfId="0" applyNumberFormat="1" applyFont="1" applyBorder="1"/>
    <xf numFmtId="0" fontId="0" fillId="0" borderId="1" xfId="0" applyFont="1" applyFill="1" applyBorder="1"/>
    <xf numFmtId="0" fontId="0" fillId="0" borderId="3" xfId="0" applyNumberFormat="1" applyFont="1" applyFill="1" applyBorder="1" applyAlignment="1">
      <alignment horizontal="center" wrapText="1"/>
    </xf>
    <xf numFmtId="0" fontId="1" fillId="0" borderId="3" xfId="0" applyFont="1" applyBorder="1"/>
    <xf numFmtId="0" fontId="0" fillId="0" borderId="2" xfId="0" applyNumberFormat="1" applyFont="1" applyBorder="1"/>
  </cellXfs>
  <cellStyles count="1">
    <cellStyle name="Normalny" xfId="0" builtinId="0"/>
  </cellStyles>
  <dxfs count="31"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lICZBA PUNKTÓW DLA POSZCZ. KONTYNENTÓW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Arkusz2!$R$6</c:f>
              <c:strCache>
                <c:ptCount val="1"/>
                <c:pt idx="0">
                  <c:v>Liczba pkt letnie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Arkusz2!$Q$7:$Q$12</c:f>
              <c:strCache>
                <c:ptCount val="6"/>
                <c:pt idx="0">
                  <c:v>Azja</c:v>
                </c:pt>
                <c:pt idx="1">
                  <c:v>Afryka</c:v>
                </c:pt>
                <c:pt idx="2">
                  <c:v>Ameryka Pld.</c:v>
                </c:pt>
                <c:pt idx="3">
                  <c:v>Australia i Oc.</c:v>
                </c:pt>
                <c:pt idx="4">
                  <c:v>Europa</c:v>
                </c:pt>
                <c:pt idx="5">
                  <c:v>Ameryka Pln.</c:v>
                </c:pt>
              </c:strCache>
            </c:strRef>
          </c:cat>
          <c:val>
            <c:numRef>
              <c:f>Arkusz2!$R$7:$R$12</c:f>
              <c:numCache>
                <c:formatCode>General</c:formatCode>
                <c:ptCount val="6"/>
                <c:pt idx="0">
                  <c:v>422</c:v>
                </c:pt>
                <c:pt idx="1">
                  <c:v>297</c:v>
                </c:pt>
                <c:pt idx="2">
                  <c:v>218</c:v>
                </c:pt>
                <c:pt idx="3">
                  <c:v>55</c:v>
                </c:pt>
                <c:pt idx="4">
                  <c:v>682</c:v>
                </c:pt>
                <c:pt idx="5">
                  <c:v>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D7-4C1B-9823-02F0E5801E69}"/>
            </c:ext>
          </c:extLst>
        </c:ser>
        <c:ser>
          <c:idx val="1"/>
          <c:order val="1"/>
          <c:tx>
            <c:strRef>
              <c:f>Arkusz2!$S$6</c:f>
              <c:strCache>
                <c:ptCount val="1"/>
                <c:pt idx="0">
                  <c:v>Liczba pkt zimowe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Arkusz2!$Q$7:$Q$12</c:f>
              <c:strCache>
                <c:ptCount val="6"/>
                <c:pt idx="0">
                  <c:v>Azja</c:v>
                </c:pt>
                <c:pt idx="1">
                  <c:v>Afryka</c:v>
                </c:pt>
                <c:pt idx="2">
                  <c:v>Ameryka Pld.</c:v>
                </c:pt>
                <c:pt idx="3">
                  <c:v>Australia i Oc.</c:v>
                </c:pt>
                <c:pt idx="4">
                  <c:v>Europa</c:v>
                </c:pt>
                <c:pt idx="5">
                  <c:v>Ameryka Pln.</c:v>
                </c:pt>
              </c:strCache>
            </c:strRef>
          </c:cat>
          <c:val>
            <c:numRef>
              <c:f>Arkusz2!$S$7:$S$12</c:f>
              <c:numCache>
                <c:formatCode>General</c:formatCode>
                <c:ptCount val="6"/>
                <c:pt idx="0">
                  <c:v>177</c:v>
                </c:pt>
                <c:pt idx="1">
                  <c:v>30</c:v>
                </c:pt>
                <c:pt idx="2">
                  <c:v>52</c:v>
                </c:pt>
                <c:pt idx="3">
                  <c:v>34</c:v>
                </c:pt>
                <c:pt idx="4">
                  <c:v>571</c:v>
                </c:pt>
                <c:pt idx="5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D7-4C1B-9823-02F0E5801E6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836761384"/>
        <c:axId val="836760728"/>
      </c:barChart>
      <c:catAx>
        <c:axId val="836761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36760728"/>
        <c:crosses val="autoZero"/>
        <c:auto val="1"/>
        <c:lblAlgn val="ctr"/>
        <c:lblOffset val="100"/>
        <c:noMultiLvlLbl val="0"/>
      </c:catAx>
      <c:valAx>
        <c:axId val="83676072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36761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657225</xdr:colOff>
      <xdr:row>13</xdr:row>
      <xdr:rowOff>85725</xdr:rowOff>
    </xdr:from>
    <xdr:to>
      <xdr:col>22</xdr:col>
      <xdr:colOff>428625</xdr:colOff>
      <xdr:row>27</xdr:row>
      <xdr:rowOff>61912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49E05E8-7E2B-4320-9246-76669DACEA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ED8159D3-DD45-4AC1-8E99-D7A1795783C2}" autoFormatId="16" applyNumberFormats="0" applyBorderFormats="0" applyFontFormats="0" applyPatternFormats="0" applyAlignmentFormats="0" applyWidthHeightFormats="0">
  <queryTableRefresh nextId="16" unboundColumnsRight="5">
    <queryTableFields count="15">
      <queryTableField id="1" name="Panstwo" tableColumnId="1"/>
      <queryTableField id="2" name="Kontynent" tableColumnId="2"/>
      <queryTableField id="3" name="OL_letnie" tableColumnId="3"/>
      <queryTableField id="4" name="Zloty" tableColumnId="4"/>
      <queryTableField id="5" name="Srebrny" tableColumnId="5"/>
      <queryTableField id="6" name="Brazowy" tableColumnId="6"/>
      <queryTableField id="7" name="OL_zimowe" tableColumnId="7"/>
      <queryTableField id="8" name="Zloty_1" tableColumnId="8"/>
      <queryTableField id="9" name="Srebrny_2" tableColumnId="9"/>
      <queryTableField id="10" name="Brazowy_3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9E0BCE-B77B-4C23-A04E-95CA925DB9AC}" name="dane_medale" displayName="dane_medale" ref="A1:O140" tableType="queryTable" totalsRowCount="1" headerRowDxfId="20" dataDxfId="19">
  <autoFilter ref="A1:O139" xr:uid="{C00DDCB5-730B-48F7-9D04-A4A20A87882E}"/>
  <sortState ref="A2:M139">
    <sortCondition descending="1" ref="M1:M139"/>
  </sortState>
  <tableColumns count="15">
    <tableColumn id="1" xr3:uid="{5598CFE7-E967-4D4F-A45F-8198988CBBDB}" uniqueName="1" name="Panstwo" queryTableFieldId="1" dataDxfId="30" totalsRowDxfId="14"/>
    <tableColumn id="2" xr3:uid="{AC524805-E040-49BA-8322-7BB0461889E4}" uniqueName="2" name="Kontynent" queryTableFieldId="2" dataDxfId="29" totalsRowDxfId="13"/>
    <tableColumn id="3" xr3:uid="{FF40252A-EF43-4C28-A0C0-15CE511596F9}" uniqueName="3" name="OL_letnie" queryTableFieldId="3" dataDxfId="28" totalsRowDxfId="12"/>
    <tableColumn id="4" xr3:uid="{8E669DCE-663D-486F-BE6D-2AA2636FA80B}" uniqueName="4" name="Zloty" queryTableFieldId="4" dataDxfId="27" totalsRowDxfId="11"/>
    <tableColumn id="5" xr3:uid="{06772384-546D-44BF-8515-6AC6E821E2DB}" uniqueName="5" name="Srebrny" queryTableFieldId="5" dataDxfId="26" totalsRowDxfId="10"/>
    <tableColumn id="6" xr3:uid="{B8FA34E3-42A1-431D-AD5C-C58E7F2DCD95}" uniqueName="6" name="Brazowy" queryTableFieldId="6" dataDxfId="25" totalsRowDxfId="9"/>
    <tableColumn id="7" xr3:uid="{36309BB3-3DAB-436A-BC29-19B75C1A8259}" uniqueName="7" name="OL_zimowe" queryTableFieldId="7" dataDxfId="24" totalsRowDxfId="8"/>
    <tableColumn id="8" xr3:uid="{18E094F3-3421-4649-8838-D9BCC33BBCC3}" uniqueName="8" name="Zloty_1" queryTableFieldId="8" dataDxfId="23" totalsRowDxfId="7"/>
    <tableColumn id="9" xr3:uid="{593400F1-A83A-49B7-AD2C-ECB395881D1E}" uniqueName="9" name="Srebrny_2" queryTableFieldId="9" dataDxfId="22" totalsRowDxfId="6"/>
    <tableColumn id="10" xr3:uid="{686E21EC-4890-4144-B150-82668255640F}" uniqueName="10" name="Brazowy_3" queryTableFieldId="10" dataDxfId="21" totalsRowDxfId="5"/>
    <tableColumn id="11" xr3:uid="{B8140BE5-109F-43F4-B8D2-6F5DA041AAEC}" uniqueName="11" name="Zadanie1" queryTableFieldId="11" dataDxfId="18">
      <calculatedColumnFormula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calculatedColumnFormula>
    </tableColumn>
    <tableColumn id="12" xr3:uid="{E83820F1-9CF5-49C3-B794-7C2D3E765C79}" uniqueName="12" name="Zadanie3" queryTableFieldId="12" dataDxfId="17" totalsRowDxfId="4">
      <calculatedColumnFormula>IF(SUM(dane_medale[[#This Row],[Zloty]]+dane_medale[[#This Row],[Zloty_1]])&gt;SUM(dane_medale[[#This Row],[Srebrny]]+dane_medale[[#This Row],[Brazowy]]+dane_medale[[#This Row],[Srebrny_2]]+dane_medale[[#This Row],[Brazowy_3]]),1,0)</calculatedColumnFormula>
    </tableColumn>
    <tableColumn id="13" xr3:uid="{4D7DCE72-F5C0-42BF-B076-082F107611F5}" uniqueName="13" name="Zadanie4" queryTableFieldId="13" dataDxfId="16" totalsRowDxfId="3">
      <calculatedColumnFormula>SUM(dane_medale[[#This Row],[Zloty]]+dane_medale[[#This Row],[Srebrny]]+dane_medale[[#This Row],[Brazowy]]+dane_medale[[#This Row],[Zloty_1]]+dane_medale[[#This Row],[Srebrny_2]]+dane_medale[[#This Row],[Brazowy_3]])</calculatedColumnFormula>
    </tableColumn>
    <tableColumn id="14" xr3:uid="{9E9FDD97-CE19-4F06-AD96-F2402E92CE2E}" uniqueName="14" name="Czy zimowy" queryTableFieldId="14" dataDxfId="15" totalsRowDxfId="2">
      <calculatedColumnFormula>IF(AND(dane_medale[[#This Row],[Zloty_1]]&gt;dane_medale[[#This Row],[Zloty]],dane_medale[[#This Row],[Srebrny_2]]&gt;dane_medale[[#This Row],[Srebrny]],dane_medale[[#This Row],[Brazowy_3]]&gt;dane_medale[[#This Row],[Brazowy]]),1,0)</calculatedColumnFormula>
    </tableColumn>
    <tableColumn id="15" xr3:uid="{71FED4D9-C3BD-43EB-A7FD-FC685887D947}" uniqueName="15" name="Czy letni" queryTableFieldId="15" dataDxfId="0" totalsRowDxfId="1">
      <calculatedColumnFormula>IF(AND(dane_medale[[#This Row],[Zloty]]&gt;dane_medale[[#This Row],[Zloty_1]],dane_medale[[#This Row],[Srebrny]]&gt;dane_medale[[#This Row],[Srebrny_2]],dane_medale[[#This Row],[Brazowy]]&gt;dane_medale[[#This Row],[Brazowy_3]]),1,0)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6304-FF0E-44C9-994A-1B76EAA77EBF}">
  <dimension ref="A1:S140"/>
  <sheetViews>
    <sheetView tabSelected="1" topLeftCell="K1" workbookViewId="0">
      <selection activeCell="S51" sqref="S51"/>
    </sheetView>
  </sheetViews>
  <sheetFormatPr defaultRowHeight="15" x14ac:dyDescent="0.25"/>
  <cols>
    <col min="1" max="1" width="37.5703125" style="5" bestFit="1" customWidth="1"/>
    <col min="2" max="2" width="13.28515625" style="5" bestFit="1" customWidth="1"/>
    <col min="3" max="3" width="11.85546875" style="5" bestFit="1" customWidth="1"/>
    <col min="4" max="4" width="7.7109375" style="5" bestFit="1" customWidth="1"/>
    <col min="5" max="5" width="10.140625" style="5" bestFit="1" customWidth="1"/>
    <col min="6" max="6" width="10.7109375" style="5" bestFit="1" customWidth="1"/>
    <col min="7" max="7" width="13.5703125" style="5" bestFit="1" customWidth="1"/>
    <col min="8" max="8" width="9.7109375" style="5" bestFit="1" customWidth="1"/>
    <col min="9" max="9" width="12.140625" style="5" bestFit="1" customWidth="1"/>
    <col min="10" max="10" width="12.7109375" style="5" bestFit="1" customWidth="1"/>
    <col min="12" max="16" width="13.42578125" customWidth="1"/>
    <col min="17" max="17" width="14.140625" customWidth="1"/>
    <col min="18" max="18" width="17.85546875" customWidth="1"/>
    <col min="19" max="19" width="18.7109375" customWidth="1"/>
  </cols>
  <sheetData>
    <row r="1" spans="1:1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154</v>
      </c>
      <c r="L1" s="5" t="s">
        <v>159</v>
      </c>
      <c r="M1" s="5" t="s">
        <v>161</v>
      </c>
      <c r="N1" s="5" t="s">
        <v>163</v>
      </c>
      <c r="O1" s="5" t="s">
        <v>164</v>
      </c>
      <c r="P1" s="5"/>
    </row>
    <row r="2" spans="1:19" x14ac:dyDescent="0.25">
      <c r="A2" s="6" t="s">
        <v>124</v>
      </c>
      <c r="B2" s="6" t="s">
        <v>25</v>
      </c>
      <c r="C2" s="5">
        <v>26</v>
      </c>
      <c r="D2" s="5">
        <v>976</v>
      </c>
      <c r="E2" s="5">
        <v>758</v>
      </c>
      <c r="F2" s="5">
        <v>666</v>
      </c>
      <c r="G2" s="5">
        <v>22</v>
      </c>
      <c r="H2" s="5">
        <v>96</v>
      </c>
      <c r="I2" s="5">
        <v>102</v>
      </c>
      <c r="J2" s="5">
        <v>83</v>
      </c>
      <c r="K2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1</v>
      </c>
      <c r="L2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2" s="5">
        <f>SUM(dane_medale[[#This Row],[Zloty]]+dane_medale[[#This Row],[Srebrny]]+dane_medale[[#This Row],[Brazowy]]+dane_medale[[#This Row],[Zloty_1]]+dane_medale[[#This Row],[Srebrny_2]]+dane_medale[[#This Row],[Brazowy_3]])</f>
        <v>2681</v>
      </c>
      <c r="N2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2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2" s="6"/>
    </row>
    <row r="3" spans="1:19" x14ac:dyDescent="0.25">
      <c r="A3" s="6" t="s">
        <v>153</v>
      </c>
      <c r="B3" s="6" t="s">
        <v>22</v>
      </c>
      <c r="C3" s="5">
        <v>9</v>
      </c>
      <c r="D3" s="5">
        <v>395</v>
      </c>
      <c r="E3" s="5">
        <v>319</v>
      </c>
      <c r="F3" s="5">
        <v>296</v>
      </c>
      <c r="G3" s="5">
        <v>9</v>
      </c>
      <c r="H3" s="5">
        <v>78</v>
      </c>
      <c r="I3" s="5">
        <v>57</v>
      </c>
      <c r="J3" s="5">
        <v>59</v>
      </c>
      <c r="K3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1</v>
      </c>
      <c r="L3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3" s="5">
        <f>SUM(dane_medale[[#This Row],[Zloty]]+dane_medale[[#This Row],[Srebrny]]+dane_medale[[#This Row],[Brazowy]]+dane_medale[[#This Row],[Zloty_1]]+dane_medale[[#This Row],[Srebrny_2]]+dane_medale[[#This Row],[Brazowy_3]])</f>
        <v>1204</v>
      </c>
      <c r="N3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3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3" s="6"/>
      <c r="Q3" s="8" t="s">
        <v>155</v>
      </c>
      <c r="R3" s="9">
        <f>SUM(dane_medale[Zadanie1])</f>
        <v>43</v>
      </c>
    </row>
    <row r="4" spans="1:19" x14ac:dyDescent="0.25">
      <c r="A4" s="6" t="s">
        <v>144</v>
      </c>
      <c r="B4" s="6" t="s">
        <v>22</v>
      </c>
      <c r="C4" s="5">
        <v>27</v>
      </c>
      <c r="D4" s="5">
        <v>236</v>
      </c>
      <c r="E4" s="5">
        <v>272</v>
      </c>
      <c r="F4" s="5">
        <v>272</v>
      </c>
      <c r="G4" s="5">
        <v>22</v>
      </c>
      <c r="H4" s="5">
        <v>10</v>
      </c>
      <c r="I4" s="5">
        <v>4</v>
      </c>
      <c r="J4" s="5">
        <v>12</v>
      </c>
      <c r="K4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1</v>
      </c>
      <c r="L4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4" s="5">
        <f>SUM(dane_medale[[#This Row],[Zloty]]+dane_medale[[#This Row],[Srebrny]]+dane_medale[[#This Row],[Brazowy]]+dane_medale[[#This Row],[Zloty_1]]+dane_medale[[#This Row],[Srebrny_2]]+dane_medale[[#This Row],[Brazowy_3]])</f>
        <v>806</v>
      </c>
      <c r="N4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4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4" s="6"/>
      <c r="Q4" s="8" t="s">
        <v>156</v>
      </c>
      <c r="R4" s="8">
        <f>SUM(dane_medale[[Zloty]:[Brazowy]])</f>
        <v>14653</v>
      </c>
    </row>
    <row r="5" spans="1:19" x14ac:dyDescent="0.25">
      <c r="A5" s="6" t="s">
        <v>98</v>
      </c>
      <c r="B5" s="6" t="s">
        <v>22</v>
      </c>
      <c r="C5" s="5">
        <v>15</v>
      </c>
      <c r="D5" s="5">
        <v>174</v>
      </c>
      <c r="E5" s="5">
        <v>182</v>
      </c>
      <c r="F5" s="5">
        <v>217</v>
      </c>
      <c r="G5" s="5">
        <v>11</v>
      </c>
      <c r="H5" s="5">
        <v>78</v>
      </c>
      <c r="I5" s="5">
        <v>78</v>
      </c>
      <c r="J5" s="5">
        <v>53</v>
      </c>
      <c r="K5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1</v>
      </c>
      <c r="L5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5" s="5">
        <f>SUM(dane_medale[[#This Row],[Zloty]]+dane_medale[[#This Row],[Srebrny]]+dane_medale[[#This Row],[Brazowy]]+dane_medale[[#This Row],[Zloty_1]]+dane_medale[[#This Row],[Srebrny_2]]+dane_medale[[#This Row],[Brazowy_3]])</f>
        <v>782</v>
      </c>
      <c r="N5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5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5" s="6"/>
    </row>
    <row r="6" spans="1:19" x14ac:dyDescent="0.25">
      <c r="A6" s="6" t="s">
        <v>52</v>
      </c>
      <c r="B6" s="6" t="s">
        <v>22</v>
      </c>
      <c r="C6" s="5">
        <v>27</v>
      </c>
      <c r="D6" s="5">
        <v>202</v>
      </c>
      <c r="E6" s="5">
        <v>223</v>
      </c>
      <c r="F6" s="5">
        <v>246</v>
      </c>
      <c r="G6" s="5">
        <v>22</v>
      </c>
      <c r="H6" s="5">
        <v>31</v>
      </c>
      <c r="I6" s="5">
        <v>31</v>
      </c>
      <c r="J6" s="5">
        <v>47</v>
      </c>
      <c r="K6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1</v>
      </c>
      <c r="L6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6" s="5">
        <f>SUM(dane_medale[[#This Row],[Zloty]]+dane_medale[[#This Row],[Srebrny]]+dane_medale[[#This Row],[Brazowy]]+dane_medale[[#This Row],[Zloty_1]]+dane_medale[[#This Row],[Srebrny_2]]+dane_medale[[#This Row],[Brazowy_3]])</f>
        <v>780</v>
      </c>
      <c r="N6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6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6" s="6"/>
      <c r="Q6" s="8" t="s">
        <v>1</v>
      </c>
      <c r="R6" s="8" t="s">
        <v>157</v>
      </c>
      <c r="S6" s="8" t="s">
        <v>158</v>
      </c>
    </row>
    <row r="7" spans="1:19" x14ac:dyDescent="0.25">
      <c r="A7" s="6" t="s">
        <v>146</v>
      </c>
      <c r="B7" s="6" t="s">
        <v>22</v>
      </c>
      <c r="C7" s="5">
        <v>26</v>
      </c>
      <c r="D7" s="5">
        <v>198</v>
      </c>
      <c r="E7" s="5">
        <v>166</v>
      </c>
      <c r="F7" s="5">
        <v>185</v>
      </c>
      <c r="G7" s="5">
        <v>22</v>
      </c>
      <c r="H7" s="5">
        <v>37</v>
      </c>
      <c r="I7" s="5">
        <v>34</v>
      </c>
      <c r="J7" s="5">
        <v>43</v>
      </c>
      <c r="K7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1</v>
      </c>
      <c r="L7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7" s="5">
        <f>SUM(dane_medale[[#This Row],[Zloty]]+dane_medale[[#This Row],[Srebrny]]+dane_medale[[#This Row],[Brazowy]]+dane_medale[[#This Row],[Zloty_1]]+dane_medale[[#This Row],[Srebrny_2]]+dane_medale[[#This Row],[Brazowy_3]])</f>
        <v>663</v>
      </c>
      <c r="N7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7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7" s="6"/>
      <c r="Q7" s="10" t="s">
        <v>11</v>
      </c>
      <c r="R7" s="8">
        <v>422</v>
      </c>
      <c r="S7" s="8">
        <v>177</v>
      </c>
    </row>
    <row r="8" spans="1:19" x14ac:dyDescent="0.25">
      <c r="A8" s="6" t="s">
        <v>129</v>
      </c>
      <c r="B8" s="6" t="s">
        <v>22</v>
      </c>
      <c r="C8" s="5">
        <v>26</v>
      </c>
      <c r="D8" s="5">
        <v>143</v>
      </c>
      <c r="E8" s="5">
        <v>164</v>
      </c>
      <c r="F8" s="5">
        <v>176</v>
      </c>
      <c r="G8" s="5">
        <v>22</v>
      </c>
      <c r="H8" s="5">
        <v>50</v>
      </c>
      <c r="I8" s="5">
        <v>40</v>
      </c>
      <c r="J8" s="5">
        <v>54</v>
      </c>
      <c r="K8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1</v>
      </c>
      <c r="L8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8" s="5">
        <f>SUM(dane_medale[[#This Row],[Zloty]]+dane_medale[[#This Row],[Srebrny]]+dane_medale[[#This Row],[Brazowy]]+dane_medale[[#This Row],[Zloty_1]]+dane_medale[[#This Row],[Srebrny_2]]+dane_medale[[#This Row],[Brazowy_3]])</f>
        <v>627</v>
      </c>
      <c r="N8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8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8" s="6"/>
      <c r="Q8" s="11" t="s">
        <v>13</v>
      </c>
      <c r="R8" s="8">
        <v>297</v>
      </c>
      <c r="S8" s="8">
        <v>30</v>
      </c>
    </row>
    <row r="9" spans="1:19" x14ac:dyDescent="0.25">
      <c r="A9" s="6" t="s">
        <v>36</v>
      </c>
      <c r="B9" s="6" t="s">
        <v>11</v>
      </c>
      <c r="C9" s="5">
        <v>9</v>
      </c>
      <c r="D9" s="5">
        <v>201</v>
      </c>
      <c r="E9" s="5">
        <v>144</v>
      </c>
      <c r="F9" s="5">
        <v>128</v>
      </c>
      <c r="G9" s="5">
        <v>10</v>
      </c>
      <c r="H9" s="5">
        <v>12</v>
      </c>
      <c r="I9" s="5">
        <v>22</v>
      </c>
      <c r="J9" s="5">
        <v>19</v>
      </c>
      <c r="K9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1</v>
      </c>
      <c r="L9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9" s="5">
        <f>SUM(dane_medale[[#This Row],[Zloty]]+dane_medale[[#This Row],[Srebrny]]+dane_medale[[#This Row],[Brazowy]]+dane_medale[[#This Row],[Zloty_1]]+dane_medale[[#This Row],[Srebrny_2]]+dane_medale[[#This Row],[Brazowy_3]])</f>
        <v>526</v>
      </c>
      <c r="N9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9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9" s="6"/>
      <c r="Q9" s="10" t="s">
        <v>15</v>
      </c>
      <c r="R9">
        <v>218</v>
      </c>
      <c r="S9" s="8">
        <v>52</v>
      </c>
    </row>
    <row r="10" spans="1:19" x14ac:dyDescent="0.25">
      <c r="A10" s="6" t="s">
        <v>114</v>
      </c>
      <c r="B10" s="6" t="s">
        <v>22</v>
      </c>
      <c r="C10" s="5">
        <v>5</v>
      </c>
      <c r="D10" s="5">
        <v>133</v>
      </c>
      <c r="E10" s="5">
        <v>122</v>
      </c>
      <c r="F10" s="5">
        <v>142</v>
      </c>
      <c r="G10" s="5">
        <v>6</v>
      </c>
      <c r="H10" s="5">
        <v>49</v>
      </c>
      <c r="I10" s="5">
        <v>40</v>
      </c>
      <c r="J10" s="5">
        <v>35</v>
      </c>
      <c r="K10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1</v>
      </c>
      <c r="L10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10" s="5">
        <f>SUM(dane_medale[[#This Row],[Zloty]]+dane_medale[[#This Row],[Srebrny]]+dane_medale[[#This Row],[Brazowy]]+dane_medale[[#This Row],[Zloty_1]]+dane_medale[[#This Row],[Srebrny_2]]+dane_medale[[#This Row],[Brazowy_3]])</f>
        <v>521</v>
      </c>
      <c r="N10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10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10" s="6"/>
      <c r="Q10" s="10" t="s">
        <v>20</v>
      </c>
      <c r="R10" s="8">
        <v>55</v>
      </c>
      <c r="S10" s="8">
        <v>34</v>
      </c>
    </row>
    <row r="11" spans="1:19" x14ac:dyDescent="0.25">
      <c r="A11" s="6" t="s">
        <v>101</v>
      </c>
      <c r="B11" s="6" t="s">
        <v>22</v>
      </c>
      <c r="C11" s="5">
        <v>5</v>
      </c>
      <c r="D11" s="5">
        <v>153</v>
      </c>
      <c r="E11" s="5">
        <v>129</v>
      </c>
      <c r="F11" s="5">
        <v>127</v>
      </c>
      <c r="G11" s="5">
        <v>6</v>
      </c>
      <c r="H11" s="5">
        <v>39</v>
      </c>
      <c r="I11" s="5">
        <v>36</v>
      </c>
      <c r="J11" s="5">
        <v>35</v>
      </c>
      <c r="K11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1</v>
      </c>
      <c r="L11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11" s="5">
        <f>SUM(dane_medale[[#This Row],[Zloty]]+dane_medale[[#This Row],[Srebrny]]+dane_medale[[#This Row],[Brazowy]]+dane_medale[[#This Row],[Zloty_1]]+dane_medale[[#This Row],[Srebrny_2]]+dane_medale[[#This Row],[Brazowy_3]])</f>
        <v>519</v>
      </c>
      <c r="N11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11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11" s="6"/>
      <c r="Q11" s="11" t="s">
        <v>22</v>
      </c>
      <c r="R11" s="8">
        <v>682</v>
      </c>
      <c r="S11" s="8">
        <v>571</v>
      </c>
    </row>
    <row r="12" spans="1:19" x14ac:dyDescent="0.25">
      <c r="A12" s="6" t="s">
        <v>143</v>
      </c>
      <c r="B12" s="6" t="s">
        <v>22</v>
      </c>
      <c r="C12" s="5">
        <v>25</v>
      </c>
      <c r="D12" s="5">
        <v>167</v>
      </c>
      <c r="E12" s="5">
        <v>144</v>
      </c>
      <c r="F12" s="5">
        <v>165</v>
      </c>
      <c r="G12" s="5">
        <v>22</v>
      </c>
      <c r="H12" s="5">
        <v>0</v>
      </c>
      <c r="I12" s="5">
        <v>2</v>
      </c>
      <c r="J12" s="5">
        <v>4</v>
      </c>
      <c r="K12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1</v>
      </c>
      <c r="L12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12" s="5">
        <f>SUM(dane_medale[[#This Row],[Zloty]]+dane_medale[[#This Row],[Srebrny]]+dane_medale[[#This Row],[Brazowy]]+dane_medale[[#This Row],[Zloty_1]]+dane_medale[[#This Row],[Srebrny_2]]+dane_medale[[#This Row],[Brazowy_3]])</f>
        <v>482</v>
      </c>
      <c r="N12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12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12" s="6"/>
      <c r="Q12" s="11" t="s">
        <v>25</v>
      </c>
      <c r="R12" s="8">
        <v>236</v>
      </c>
      <c r="S12" s="8">
        <v>88</v>
      </c>
    </row>
    <row r="13" spans="1:19" x14ac:dyDescent="0.25">
      <c r="A13" s="6" t="s">
        <v>19</v>
      </c>
      <c r="B13" s="6" t="s">
        <v>20</v>
      </c>
      <c r="C13" s="5">
        <v>25</v>
      </c>
      <c r="D13" s="5">
        <v>138</v>
      </c>
      <c r="E13" s="5">
        <v>153</v>
      </c>
      <c r="F13" s="5">
        <v>177</v>
      </c>
      <c r="G13" s="5">
        <v>18</v>
      </c>
      <c r="H13" s="5">
        <v>5</v>
      </c>
      <c r="I13" s="5">
        <v>3</v>
      </c>
      <c r="J13" s="5">
        <v>4</v>
      </c>
      <c r="K13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1</v>
      </c>
      <c r="L13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13" s="5">
        <f>SUM(dane_medale[[#This Row],[Zloty]]+dane_medale[[#This Row],[Srebrny]]+dane_medale[[#This Row],[Brazowy]]+dane_medale[[#This Row],[Zloty_1]]+dane_medale[[#This Row],[Srebrny_2]]+dane_medale[[#This Row],[Brazowy_3]])</f>
        <v>480</v>
      </c>
      <c r="N13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13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13" s="6"/>
    </row>
    <row r="14" spans="1:19" x14ac:dyDescent="0.25">
      <c r="A14" s="6" t="s">
        <v>104</v>
      </c>
      <c r="B14" s="6" t="s">
        <v>22</v>
      </c>
      <c r="C14" s="5">
        <v>24</v>
      </c>
      <c r="D14" s="5">
        <v>56</v>
      </c>
      <c r="E14" s="5">
        <v>49</v>
      </c>
      <c r="F14" s="5">
        <v>43</v>
      </c>
      <c r="G14" s="5">
        <v>22</v>
      </c>
      <c r="H14" s="5">
        <v>118</v>
      </c>
      <c r="I14" s="5">
        <v>111</v>
      </c>
      <c r="J14" s="5">
        <v>100</v>
      </c>
      <c r="K14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1</v>
      </c>
      <c r="L14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14" s="5">
        <f>SUM(dane_medale[[#This Row],[Zloty]]+dane_medale[[#This Row],[Srebrny]]+dane_medale[[#This Row],[Brazowy]]+dane_medale[[#This Row],[Zloty_1]]+dane_medale[[#This Row],[Srebrny_2]]+dane_medale[[#This Row],[Brazowy_3]])</f>
        <v>477</v>
      </c>
      <c r="N14" s="6">
        <f>IF(AND(dane_medale[[#This Row],[Zloty_1]]&gt;dane_medale[[#This Row],[Zloty]],dane_medale[[#This Row],[Srebrny_2]]&gt;dane_medale[[#This Row],[Srebrny]],dane_medale[[#This Row],[Brazowy_3]]&gt;dane_medale[[#This Row],[Brazowy]]),1,0)</f>
        <v>1</v>
      </c>
      <c r="O14" s="6">
        <f>IF(AND(dane_medale[[#This Row],[Zloty]]&gt;dane_medale[[#This Row],[Zloty_1]],dane_medale[[#This Row],[Srebrny]]&gt;dane_medale[[#This Row],[Srebrny_2]],dane_medale[[#This Row],[Brazowy]]&gt;dane_medale[[#This Row],[Brazowy_3]]),1,0)</f>
        <v>0</v>
      </c>
      <c r="P14" s="6"/>
    </row>
    <row r="15" spans="1:19" x14ac:dyDescent="0.25">
      <c r="A15" s="6" t="s">
        <v>51</v>
      </c>
      <c r="B15" s="6" t="s">
        <v>22</v>
      </c>
      <c r="C15" s="5">
        <v>24</v>
      </c>
      <c r="D15" s="5">
        <v>101</v>
      </c>
      <c r="E15" s="5">
        <v>84</v>
      </c>
      <c r="F15" s="5">
        <v>117</v>
      </c>
      <c r="G15" s="5">
        <v>22</v>
      </c>
      <c r="H15" s="5">
        <v>42</v>
      </c>
      <c r="I15" s="5">
        <v>62</v>
      </c>
      <c r="J15" s="5">
        <v>56</v>
      </c>
      <c r="K15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1</v>
      </c>
      <c r="L15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15" s="5">
        <f>SUM(dane_medale[[#This Row],[Zloty]]+dane_medale[[#This Row],[Srebrny]]+dane_medale[[#This Row],[Brazowy]]+dane_medale[[#This Row],[Zloty_1]]+dane_medale[[#This Row],[Srebrny_2]]+dane_medale[[#This Row],[Brazowy_3]])</f>
        <v>462</v>
      </c>
      <c r="N15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15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15" s="6"/>
    </row>
    <row r="16" spans="1:19" x14ac:dyDescent="0.25">
      <c r="A16" s="6" t="s">
        <v>73</v>
      </c>
      <c r="B16" s="6" t="s">
        <v>25</v>
      </c>
      <c r="C16" s="5">
        <v>25</v>
      </c>
      <c r="D16" s="5">
        <v>59</v>
      </c>
      <c r="E16" s="5">
        <v>99</v>
      </c>
      <c r="F16" s="5">
        <v>120</v>
      </c>
      <c r="G16" s="5">
        <v>22</v>
      </c>
      <c r="H16" s="5">
        <v>62</v>
      </c>
      <c r="I16" s="5">
        <v>55</v>
      </c>
      <c r="J16" s="5">
        <v>53</v>
      </c>
      <c r="K16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1</v>
      </c>
      <c r="L16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16" s="5">
        <f>SUM(dane_medale[[#This Row],[Zloty]]+dane_medale[[#This Row],[Srebrny]]+dane_medale[[#This Row],[Brazowy]]+dane_medale[[#This Row],[Zloty_1]]+dane_medale[[#This Row],[Srebrny_2]]+dane_medale[[#This Row],[Brazowy_3]])</f>
        <v>448</v>
      </c>
      <c r="N16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16" s="6">
        <f>IF(AND(dane_medale[[#This Row],[Zloty]]&gt;dane_medale[[#This Row],[Zloty_1]],dane_medale[[#This Row],[Srebrny]]&gt;dane_medale[[#This Row],[Srebrny_2]],dane_medale[[#This Row],[Brazowy]]&gt;dane_medale[[#This Row],[Brazowy_3]]),1,0)</f>
        <v>0</v>
      </c>
      <c r="P16" s="6"/>
    </row>
    <row r="17" spans="1:17" x14ac:dyDescent="0.25">
      <c r="A17" s="6" t="s">
        <v>70</v>
      </c>
      <c r="B17" s="6" t="s">
        <v>11</v>
      </c>
      <c r="C17" s="5">
        <v>21</v>
      </c>
      <c r="D17" s="5">
        <v>130</v>
      </c>
      <c r="E17" s="5">
        <v>126</v>
      </c>
      <c r="F17" s="5">
        <v>142</v>
      </c>
      <c r="G17" s="5">
        <v>20</v>
      </c>
      <c r="H17" s="5">
        <v>10</v>
      </c>
      <c r="I17" s="5">
        <v>17</v>
      </c>
      <c r="J17" s="5">
        <v>18</v>
      </c>
      <c r="K17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1</v>
      </c>
      <c r="L17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17" s="5">
        <f>SUM(dane_medale[[#This Row],[Zloty]]+dane_medale[[#This Row],[Srebrny]]+dane_medale[[#This Row],[Brazowy]]+dane_medale[[#This Row],[Zloty_1]]+dane_medale[[#This Row],[Srebrny_2]]+dane_medale[[#This Row],[Brazowy_3]])</f>
        <v>443</v>
      </c>
      <c r="N17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17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17" s="6"/>
    </row>
    <row r="18" spans="1:17" x14ac:dyDescent="0.25">
      <c r="A18" s="6" t="s">
        <v>60</v>
      </c>
      <c r="B18" s="6" t="s">
        <v>22</v>
      </c>
      <c r="C18" s="5">
        <v>25</v>
      </c>
      <c r="D18" s="5">
        <v>77</v>
      </c>
      <c r="E18" s="5">
        <v>85</v>
      </c>
      <c r="F18" s="5">
        <v>104</v>
      </c>
      <c r="G18" s="5">
        <v>20</v>
      </c>
      <c r="H18" s="5">
        <v>37</v>
      </c>
      <c r="I18" s="5">
        <v>38</v>
      </c>
      <c r="J18" s="5">
        <v>35</v>
      </c>
      <c r="K18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1</v>
      </c>
      <c r="L18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18" s="5">
        <f>SUM(dane_medale[[#This Row],[Zloty]]+dane_medale[[#This Row],[Srebrny]]+dane_medale[[#This Row],[Brazowy]]+dane_medale[[#This Row],[Zloty_1]]+dane_medale[[#This Row],[Srebrny_2]]+dane_medale[[#This Row],[Brazowy_3]])</f>
        <v>376</v>
      </c>
      <c r="N18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18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18" s="6"/>
    </row>
    <row r="19" spans="1:17" x14ac:dyDescent="0.25">
      <c r="A19" s="6" t="s">
        <v>128</v>
      </c>
      <c r="B19" s="6" t="s">
        <v>22</v>
      </c>
      <c r="C19" s="5">
        <v>27</v>
      </c>
      <c r="D19" s="5">
        <v>47</v>
      </c>
      <c r="E19" s="5">
        <v>73</v>
      </c>
      <c r="F19" s="5">
        <v>65</v>
      </c>
      <c r="G19" s="5">
        <v>22</v>
      </c>
      <c r="H19" s="5">
        <v>50</v>
      </c>
      <c r="I19" s="5">
        <v>40</v>
      </c>
      <c r="J19" s="5">
        <v>48</v>
      </c>
      <c r="K19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1</v>
      </c>
      <c r="L19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19" s="5">
        <f>SUM(dane_medale[[#This Row],[Zloty]]+dane_medale[[#This Row],[Srebrny]]+dane_medale[[#This Row],[Brazowy]]+dane_medale[[#This Row],[Zloty_1]]+dane_medale[[#This Row],[Srebrny_2]]+dane_medale[[#This Row],[Brazowy_3]])</f>
        <v>323</v>
      </c>
      <c r="N19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19" s="6">
        <f>IF(AND(dane_medale[[#This Row],[Zloty]]&gt;dane_medale[[#This Row],[Zloty_1]],dane_medale[[#This Row],[Srebrny]]&gt;dane_medale[[#This Row],[Srebrny_2]],dane_medale[[#This Row],[Brazowy]]&gt;dane_medale[[#This Row],[Brazowy_3]]),1,0)</f>
        <v>0</v>
      </c>
      <c r="P19" s="6"/>
    </row>
    <row r="20" spans="1:17" x14ac:dyDescent="0.25">
      <c r="A20" s="6" t="s">
        <v>21</v>
      </c>
      <c r="B20" s="6" t="s">
        <v>22</v>
      </c>
      <c r="C20" s="5">
        <v>26</v>
      </c>
      <c r="D20" s="5">
        <v>18</v>
      </c>
      <c r="E20" s="5">
        <v>33</v>
      </c>
      <c r="F20" s="5">
        <v>35</v>
      </c>
      <c r="G20" s="5">
        <v>22</v>
      </c>
      <c r="H20" s="5">
        <v>59</v>
      </c>
      <c r="I20" s="5">
        <v>78</v>
      </c>
      <c r="J20" s="5">
        <v>81</v>
      </c>
      <c r="K20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1</v>
      </c>
      <c r="L20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20" s="5">
        <f>SUM(dane_medale[[#This Row],[Zloty]]+dane_medale[[#This Row],[Srebrny]]+dane_medale[[#This Row],[Brazowy]]+dane_medale[[#This Row],[Zloty_1]]+dane_medale[[#This Row],[Srebrny_2]]+dane_medale[[#This Row],[Brazowy_3]])</f>
        <v>304</v>
      </c>
      <c r="N20" s="6">
        <f>IF(AND(dane_medale[[#This Row],[Zloty_1]]&gt;dane_medale[[#This Row],[Zloty]],dane_medale[[#This Row],[Srebrny_2]]&gt;dane_medale[[#This Row],[Srebrny]],dane_medale[[#This Row],[Brazowy_3]]&gt;dane_medale[[#This Row],[Brazowy]]),1,0)</f>
        <v>1</v>
      </c>
      <c r="O20" s="6">
        <f>IF(AND(dane_medale[[#This Row],[Zloty]]&gt;dane_medale[[#This Row],[Zloty_1]],dane_medale[[#This Row],[Srebrny]]&gt;dane_medale[[#This Row],[Srebrny_2]],dane_medale[[#This Row],[Brazowy]]&gt;dane_medale[[#This Row],[Brazowy_3]]),1,0)</f>
        <v>0</v>
      </c>
      <c r="P20" s="6"/>
    </row>
    <row r="21" spans="1:17" x14ac:dyDescent="0.25">
      <c r="A21" s="6" t="s">
        <v>116</v>
      </c>
      <c r="B21" s="6" t="s">
        <v>22</v>
      </c>
      <c r="C21" s="5">
        <v>20</v>
      </c>
      <c r="D21" s="5">
        <v>88</v>
      </c>
      <c r="E21" s="5">
        <v>94</v>
      </c>
      <c r="F21" s="5">
        <v>119</v>
      </c>
      <c r="G21" s="5">
        <v>20</v>
      </c>
      <c r="H21" s="5">
        <v>0</v>
      </c>
      <c r="I21" s="5">
        <v>0</v>
      </c>
      <c r="J21" s="5">
        <v>1</v>
      </c>
      <c r="K21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1</v>
      </c>
      <c r="L21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21" s="5">
        <f>SUM(dane_medale[[#This Row],[Zloty]]+dane_medale[[#This Row],[Srebrny]]+dane_medale[[#This Row],[Brazowy]]+dane_medale[[#This Row],[Zloty_1]]+dane_medale[[#This Row],[Srebrny_2]]+dane_medale[[#This Row],[Brazowy_3]])</f>
        <v>302</v>
      </c>
      <c r="N21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21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21" s="6"/>
    </row>
    <row r="22" spans="1:17" x14ac:dyDescent="0.25">
      <c r="A22" s="6" t="s">
        <v>79</v>
      </c>
      <c r="B22" s="6" t="s">
        <v>11</v>
      </c>
      <c r="C22" s="5">
        <v>16</v>
      </c>
      <c r="D22" s="5">
        <v>81</v>
      </c>
      <c r="E22" s="5">
        <v>82</v>
      </c>
      <c r="F22" s="5">
        <v>80</v>
      </c>
      <c r="G22" s="5">
        <v>17</v>
      </c>
      <c r="H22" s="5">
        <v>26</v>
      </c>
      <c r="I22" s="5">
        <v>17</v>
      </c>
      <c r="J22" s="5">
        <v>10</v>
      </c>
      <c r="K22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1</v>
      </c>
      <c r="L22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22" s="5">
        <f>SUM(dane_medale[[#This Row],[Zloty]]+dane_medale[[#This Row],[Srebrny]]+dane_medale[[#This Row],[Brazowy]]+dane_medale[[#This Row],[Zloty_1]]+dane_medale[[#This Row],[Srebrny_2]]+dane_medale[[#This Row],[Brazowy_3]])</f>
        <v>296</v>
      </c>
      <c r="N22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22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22" s="6"/>
    </row>
    <row r="23" spans="1:17" x14ac:dyDescent="0.25">
      <c r="A23" s="6" t="s">
        <v>110</v>
      </c>
      <c r="B23" s="6" t="s">
        <v>22</v>
      </c>
      <c r="C23" s="5">
        <v>20</v>
      </c>
      <c r="D23" s="5">
        <v>64</v>
      </c>
      <c r="E23" s="5">
        <v>82</v>
      </c>
      <c r="F23" s="5">
        <v>125</v>
      </c>
      <c r="G23" s="5">
        <v>22</v>
      </c>
      <c r="H23" s="5">
        <v>6</v>
      </c>
      <c r="I23" s="5">
        <v>7</v>
      </c>
      <c r="J23" s="5">
        <v>7</v>
      </c>
      <c r="K23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1</v>
      </c>
      <c r="L23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23" s="5">
        <f>SUM(dane_medale[[#This Row],[Zloty]]+dane_medale[[#This Row],[Srebrny]]+dane_medale[[#This Row],[Brazowy]]+dane_medale[[#This Row],[Zloty_1]]+dane_medale[[#This Row],[Srebrny_2]]+dane_medale[[#This Row],[Brazowy_3]])</f>
        <v>291</v>
      </c>
      <c r="N23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23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23" s="6"/>
    </row>
    <row r="24" spans="1:17" x14ac:dyDescent="0.25">
      <c r="A24" s="6" t="s">
        <v>99</v>
      </c>
      <c r="B24" s="6" t="s">
        <v>22</v>
      </c>
      <c r="C24" s="5">
        <v>5</v>
      </c>
      <c r="D24" s="5">
        <v>56</v>
      </c>
      <c r="E24" s="5">
        <v>67</v>
      </c>
      <c r="F24" s="5">
        <v>81</v>
      </c>
      <c r="G24" s="5">
        <v>7</v>
      </c>
      <c r="H24" s="5">
        <v>11</v>
      </c>
      <c r="I24" s="5">
        <v>15</v>
      </c>
      <c r="J24" s="5">
        <v>13</v>
      </c>
      <c r="K24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1</v>
      </c>
      <c r="L24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24" s="5">
        <f>SUM(dane_medale[[#This Row],[Zloty]]+dane_medale[[#This Row],[Srebrny]]+dane_medale[[#This Row],[Brazowy]]+dane_medale[[#This Row],[Zloty_1]]+dane_medale[[#This Row],[Srebrny_2]]+dane_medale[[#This Row],[Brazowy_3]])</f>
        <v>243</v>
      </c>
      <c r="N24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24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24" s="6"/>
    </row>
    <row r="25" spans="1:17" x14ac:dyDescent="0.25">
      <c r="A25" s="6" t="s">
        <v>33</v>
      </c>
      <c r="B25" s="6" t="s">
        <v>22</v>
      </c>
      <c r="C25" s="5">
        <v>19</v>
      </c>
      <c r="D25" s="5">
        <v>51</v>
      </c>
      <c r="E25" s="5">
        <v>85</v>
      </c>
      <c r="F25" s="5">
        <v>78</v>
      </c>
      <c r="G25" s="5">
        <v>19</v>
      </c>
      <c r="H25" s="5">
        <v>1</v>
      </c>
      <c r="I25" s="5">
        <v>2</v>
      </c>
      <c r="J25" s="5">
        <v>3</v>
      </c>
      <c r="K25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1</v>
      </c>
      <c r="L25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25" s="5">
        <f>SUM(dane_medale[[#This Row],[Zloty]]+dane_medale[[#This Row],[Srebrny]]+dane_medale[[#This Row],[Brazowy]]+dane_medale[[#This Row],[Zloty_1]]+dane_medale[[#This Row],[Srebrny_2]]+dane_medale[[#This Row],[Brazowy_3]])</f>
        <v>220</v>
      </c>
      <c r="N25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25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25" s="6"/>
    </row>
    <row r="26" spans="1:17" x14ac:dyDescent="0.25">
      <c r="A26" s="6" t="s">
        <v>82</v>
      </c>
      <c r="B26" s="6" t="s">
        <v>25</v>
      </c>
      <c r="C26" s="5">
        <v>19</v>
      </c>
      <c r="D26" s="5">
        <v>72</v>
      </c>
      <c r="E26" s="5">
        <v>67</v>
      </c>
      <c r="F26" s="5">
        <v>69</v>
      </c>
      <c r="G26" s="5">
        <v>0</v>
      </c>
      <c r="H26" s="5">
        <v>0</v>
      </c>
      <c r="I26" s="5">
        <v>0</v>
      </c>
      <c r="J26" s="5">
        <v>0</v>
      </c>
      <c r="K26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26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26" s="5">
        <f>SUM(dane_medale[[#This Row],[Zloty]]+dane_medale[[#This Row],[Srebrny]]+dane_medale[[#This Row],[Brazowy]]+dane_medale[[#This Row],[Zloty_1]]+dane_medale[[#This Row],[Srebrny_2]]+dane_medale[[#This Row],[Brazowy_3]])</f>
        <v>208</v>
      </c>
      <c r="N26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26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26" s="6"/>
    </row>
    <row r="27" spans="1:17" x14ac:dyDescent="0.25">
      <c r="A27" s="6" t="s">
        <v>42</v>
      </c>
      <c r="B27" s="6" t="s">
        <v>22</v>
      </c>
      <c r="C27" s="5">
        <v>26</v>
      </c>
      <c r="D27" s="5">
        <v>43</v>
      </c>
      <c r="E27" s="5">
        <v>68</v>
      </c>
      <c r="F27" s="5">
        <v>68</v>
      </c>
      <c r="G27" s="5">
        <v>13</v>
      </c>
      <c r="H27" s="5">
        <v>0</v>
      </c>
      <c r="I27" s="5">
        <v>1</v>
      </c>
      <c r="J27" s="5">
        <v>0</v>
      </c>
      <c r="K27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1</v>
      </c>
      <c r="L27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27" s="5">
        <f>SUM(dane_medale[[#This Row],[Zloty]]+dane_medale[[#This Row],[Srebrny]]+dane_medale[[#This Row],[Brazowy]]+dane_medale[[#This Row],[Zloty_1]]+dane_medale[[#This Row],[Srebrny_2]]+dane_medale[[#This Row],[Brazowy_3]])</f>
        <v>180</v>
      </c>
      <c r="N27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27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27" s="6"/>
    </row>
    <row r="28" spans="1:17" x14ac:dyDescent="0.25">
      <c r="A28" s="6" t="s">
        <v>40</v>
      </c>
      <c r="B28" s="6" t="s">
        <v>22</v>
      </c>
      <c r="C28" s="5">
        <v>16</v>
      </c>
      <c r="D28" s="5">
        <v>49</v>
      </c>
      <c r="E28" s="5">
        <v>49</v>
      </c>
      <c r="F28" s="5">
        <v>45</v>
      </c>
      <c r="G28" s="5">
        <v>16</v>
      </c>
      <c r="H28" s="5">
        <v>2</v>
      </c>
      <c r="I28" s="5">
        <v>8</v>
      </c>
      <c r="J28" s="5">
        <v>15</v>
      </c>
      <c r="K28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1</v>
      </c>
      <c r="L28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28" s="5">
        <f>SUM(dane_medale[[#This Row],[Zloty]]+dane_medale[[#This Row],[Srebrny]]+dane_medale[[#This Row],[Brazowy]]+dane_medale[[#This Row],[Zloty_1]]+dane_medale[[#This Row],[Srebrny_2]]+dane_medale[[#This Row],[Brazowy_3]])</f>
        <v>168</v>
      </c>
      <c r="N28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28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28" s="6"/>
    </row>
    <row r="29" spans="1:17" x14ac:dyDescent="0.25">
      <c r="A29" s="6" t="s">
        <v>28</v>
      </c>
      <c r="B29" s="6" t="s">
        <v>22</v>
      </c>
      <c r="C29" s="5">
        <v>25</v>
      </c>
      <c r="D29" s="5">
        <v>37</v>
      </c>
      <c r="E29" s="5">
        <v>52</v>
      </c>
      <c r="F29" s="5">
        <v>53</v>
      </c>
      <c r="G29" s="5">
        <v>20</v>
      </c>
      <c r="H29" s="5">
        <v>1</v>
      </c>
      <c r="I29" s="5">
        <v>1</v>
      </c>
      <c r="J29" s="5">
        <v>3</v>
      </c>
      <c r="K29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1</v>
      </c>
      <c r="L29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29" s="5">
        <f>SUM(dane_medale[[#This Row],[Zloty]]+dane_medale[[#This Row],[Srebrny]]+dane_medale[[#This Row],[Brazowy]]+dane_medale[[#This Row],[Zloty_1]]+dane_medale[[#This Row],[Srebrny_2]]+dane_medale[[#This Row],[Brazowy_3]])</f>
        <v>147</v>
      </c>
      <c r="N29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29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29" s="6"/>
      <c r="Q29" s="14" t="s">
        <v>159</v>
      </c>
    </row>
    <row r="30" spans="1:17" x14ac:dyDescent="0.25">
      <c r="A30" s="6" t="s">
        <v>100</v>
      </c>
      <c r="B30" s="6" t="s">
        <v>22</v>
      </c>
      <c r="C30" s="5">
        <v>3</v>
      </c>
      <c r="D30" s="5">
        <v>28</v>
      </c>
      <c r="E30" s="5">
        <v>54</v>
      </c>
      <c r="F30" s="5">
        <v>36</v>
      </c>
      <c r="G30" s="5">
        <v>3</v>
      </c>
      <c r="H30" s="5">
        <v>8</v>
      </c>
      <c r="I30" s="5">
        <v>6</v>
      </c>
      <c r="J30" s="5">
        <v>5</v>
      </c>
      <c r="K30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1</v>
      </c>
      <c r="L30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30" s="5">
        <f>SUM(dane_medale[[#This Row],[Zloty]]+dane_medale[[#This Row],[Srebrny]]+dane_medale[[#This Row],[Brazowy]]+dane_medale[[#This Row],[Zloty_1]]+dane_medale[[#This Row],[Srebrny_2]]+dane_medale[[#This Row],[Brazowy_3]])</f>
        <v>137</v>
      </c>
      <c r="N30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30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30" s="6"/>
      <c r="Q30" s="10" t="s">
        <v>34</v>
      </c>
    </row>
    <row r="31" spans="1:17" x14ac:dyDescent="0.25">
      <c r="A31" s="6" t="s">
        <v>147</v>
      </c>
      <c r="B31" s="6" t="s">
        <v>22</v>
      </c>
      <c r="C31" s="5">
        <v>1</v>
      </c>
      <c r="D31" s="5">
        <v>45</v>
      </c>
      <c r="E31" s="5">
        <v>38</v>
      </c>
      <c r="F31" s="5">
        <v>29</v>
      </c>
      <c r="G31" s="5">
        <v>1</v>
      </c>
      <c r="H31" s="5">
        <v>9</v>
      </c>
      <c r="I31" s="5">
        <v>6</v>
      </c>
      <c r="J31" s="5">
        <v>8</v>
      </c>
      <c r="K31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31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31" s="5">
        <f>SUM(dane_medale[[#This Row],[Zloty]]+dane_medale[[#This Row],[Srebrny]]+dane_medale[[#This Row],[Brazowy]]+dane_medale[[#This Row],[Zloty_1]]+dane_medale[[#This Row],[Srebrny_2]]+dane_medale[[#This Row],[Brazowy_3]])</f>
        <v>135</v>
      </c>
      <c r="N31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31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31" s="6"/>
      <c r="Q31" s="10" t="s">
        <v>72</v>
      </c>
    </row>
    <row r="32" spans="1:17" ht="15" customHeight="1" x14ac:dyDescent="0.25">
      <c r="A32" s="6" t="s">
        <v>59</v>
      </c>
      <c r="B32" s="6" t="s">
        <v>22</v>
      </c>
      <c r="C32" s="5">
        <v>22</v>
      </c>
      <c r="D32" s="5">
        <v>37</v>
      </c>
      <c r="E32" s="5">
        <v>59</v>
      </c>
      <c r="F32" s="5">
        <v>35</v>
      </c>
      <c r="G32" s="5">
        <v>19</v>
      </c>
      <c r="H32" s="5">
        <v>1</v>
      </c>
      <c r="I32" s="5">
        <v>0</v>
      </c>
      <c r="J32" s="5">
        <v>1</v>
      </c>
      <c r="K32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1</v>
      </c>
      <c r="L32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32" s="5">
        <f>SUM(dane_medale[[#This Row],[Zloty]]+dane_medale[[#This Row],[Srebrny]]+dane_medale[[#This Row],[Brazowy]]+dane_medale[[#This Row],[Zloty_1]]+dane_medale[[#This Row],[Srebrny_2]]+dane_medale[[#This Row],[Brazowy_3]])</f>
        <v>133</v>
      </c>
      <c r="N32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32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32" s="6"/>
      <c r="Q32" s="13" t="s">
        <v>152</v>
      </c>
    </row>
    <row r="33" spans="1:19" x14ac:dyDescent="0.25">
      <c r="A33" s="6" t="s">
        <v>139</v>
      </c>
      <c r="B33" s="6" t="s">
        <v>22</v>
      </c>
      <c r="C33" s="5">
        <v>5</v>
      </c>
      <c r="D33" s="5">
        <v>33</v>
      </c>
      <c r="E33" s="5">
        <v>27</v>
      </c>
      <c r="F33" s="5">
        <v>55</v>
      </c>
      <c r="G33" s="5">
        <v>6</v>
      </c>
      <c r="H33" s="5">
        <v>2</v>
      </c>
      <c r="I33" s="5">
        <v>1</v>
      </c>
      <c r="J33" s="5">
        <v>4</v>
      </c>
      <c r="K33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1</v>
      </c>
      <c r="L33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33" s="5">
        <f>SUM(dane_medale[[#This Row],[Zloty]]+dane_medale[[#This Row],[Srebrny]]+dane_medale[[#This Row],[Brazowy]]+dane_medale[[#This Row],[Zloty_1]]+dane_medale[[#This Row],[Srebrny_2]]+dane_medale[[#This Row],[Brazowy_3]])</f>
        <v>122</v>
      </c>
      <c r="N33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33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33" s="6"/>
      <c r="Q33" s="13"/>
    </row>
    <row r="34" spans="1:19" x14ac:dyDescent="0.25">
      <c r="A34" s="6" t="s">
        <v>55</v>
      </c>
      <c r="B34" s="6" t="s">
        <v>22</v>
      </c>
      <c r="C34" s="5">
        <v>27</v>
      </c>
      <c r="D34" s="5">
        <v>30</v>
      </c>
      <c r="E34" s="5">
        <v>42</v>
      </c>
      <c r="F34" s="5">
        <v>38</v>
      </c>
      <c r="G34" s="5">
        <v>18</v>
      </c>
      <c r="H34" s="5">
        <v>0</v>
      </c>
      <c r="I34" s="5">
        <v>0</v>
      </c>
      <c r="J34" s="5">
        <v>0</v>
      </c>
      <c r="K34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34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34" s="5">
        <f>SUM(dane_medale[[#This Row],[Zloty]]+dane_medale[[#This Row],[Srebrny]]+dane_medale[[#This Row],[Brazowy]]+dane_medale[[#This Row],[Zloty_1]]+dane_medale[[#This Row],[Srebrny_2]]+dane_medale[[#This Row],[Brazowy_3]])</f>
        <v>110</v>
      </c>
      <c r="N34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34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34" s="6"/>
      <c r="Q34" s="13"/>
    </row>
    <row r="35" spans="1:19" x14ac:dyDescent="0.25">
      <c r="A35" s="6" t="s">
        <v>32</v>
      </c>
      <c r="B35" s="6" t="s">
        <v>15</v>
      </c>
      <c r="C35" s="5">
        <v>21</v>
      </c>
      <c r="D35" s="5">
        <v>23</v>
      </c>
      <c r="E35" s="5">
        <v>30</v>
      </c>
      <c r="F35" s="5">
        <v>55</v>
      </c>
      <c r="G35" s="5">
        <v>7</v>
      </c>
      <c r="H35" s="5">
        <v>0</v>
      </c>
      <c r="I35" s="5">
        <v>0</v>
      </c>
      <c r="J35" s="5">
        <v>0</v>
      </c>
      <c r="K35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35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35" s="5">
        <f>SUM(dane_medale[[#This Row],[Zloty]]+dane_medale[[#This Row],[Srebrny]]+dane_medale[[#This Row],[Brazowy]]+dane_medale[[#This Row],[Zloty_1]]+dane_medale[[#This Row],[Srebrny_2]]+dane_medale[[#This Row],[Brazowy_3]])</f>
        <v>108</v>
      </c>
      <c r="N35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35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35" s="6"/>
    </row>
    <row r="36" spans="1:19" x14ac:dyDescent="0.25">
      <c r="A36" s="6" t="s">
        <v>105</v>
      </c>
      <c r="B36" s="6" t="s">
        <v>20</v>
      </c>
      <c r="C36" s="5">
        <v>22</v>
      </c>
      <c r="D36" s="5">
        <v>42</v>
      </c>
      <c r="E36" s="5">
        <v>18</v>
      </c>
      <c r="F36" s="5">
        <v>39</v>
      </c>
      <c r="G36" s="5">
        <v>15</v>
      </c>
      <c r="H36" s="5">
        <v>0</v>
      </c>
      <c r="I36" s="5">
        <v>1</v>
      </c>
      <c r="J36" s="5">
        <v>0</v>
      </c>
      <c r="K36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1</v>
      </c>
      <c r="L36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36" s="5">
        <f>SUM(dane_medale[[#This Row],[Zloty]]+dane_medale[[#This Row],[Srebrny]]+dane_medale[[#This Row],[Brazowy]]+dane_medale[[#This Row],[Zloty_1]]+dane_medale[[#This Row],[Srebrny_2]]+dane_medale[[#This Row],[Brazowy_3]])</f>
        <v>100</v>
      </c>
      <c r="N36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36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36" s="6"/>
      <c r="Q36" s="8" t="s">
        <v>1</v>
      </c>
      <c r="R36" s="8" t="s">
        <v>160</v>
      </c>
      <c r="S36" s="8" t="s">
        <v>156</v>
      </c>
    </row>
    <row r="37" spans="1:19" x14ac:dyDescent="0.25">
      <c r="A37" s="6" t="s">
        <v>71</v>
      </c>
      <c r="B37" s="6" t="s">
        <v>22</v>
      </c>
      <c r="C37" s="5">
        <v>18</v>
      </c>
      <c r="D37" s="5">
        <v>28</v>
      </c>
      <c r="E37" s="5">
        <v>31</v>
      </c>
      <c r="F37" s="5">
        <v>31</v>
      </c>
      <c r="G37" s="5">
        <v>16</v>
      </c>
      <c r="H37" s="5">
        <v>0</v>
      </c>
      <c r="I37" s="5">
        <v>3</v>
      </c>
      <c r="J37" s="5">
        <v>1</v>
      </c>
      <c r="K37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1</v>
      </c>
      <c r="L37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37" s="5">
        <f>SUM(dane_medale[[#This Row],[Zloty]]+dane_medale[[#This Row],[Srebrny]]+dane_medale[[#This Row],[Brazowy]]+dane_medale[[#This Row],[Zloty_1]]+dane_medale[[#This Row],[Srebrny_2]]+dane_medale[[#This Row],[Brazowy_3]])</f>
        <v>94</v>
      </c>
      <c r="N37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37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37" s="6"/>
      <c r="Q37" s="10" t="s">
        <v>11</v>
      </c>
      <c r="R37" s="8" t="s">
        <v>36</v>
      </c>
      <c r="S37" s="8">
        <v>526</v>
      </c>
    </row>
    <row r="38" spans="1:19" x14ac:dyDescent="0.25">
      <c r="A38" s="6" t="s">
        <v>30</v>
      </c>
      <c r="B38" s="6" t="s">
        <v>22</v>
      </c>
      <c r="C38" s="5">
        <v>5</v>
      </c>
      <c r="D38" s="5">
        <v>12</v>
      </c>
      <c r="E38" s="5">
        <v>24</v>
      </c>
      <c r="F38" s="5">
        <v>40</v>
      </c>
      <c r="G38" s="5">
        <v>6</v>
      </c>
      <c r="H38" s="5">
        <v>6</v>
      </c>
      <c r="I38" s="5">
        <v>4</v>
      </c>
      <c r="J38" s="5">
        <v>5</v>
      </c>
      <c r="K38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1</v>
      </c>
      <c r="L38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38" s="5">
        <f>SUM(dane_medale[[#This Row],[Zloty]]+dane_medale[[#This Row],[Srebrny]]+dane_medale[[#This Row],[Brazowy]]+dane_medale[[#This Row],[Zloty_1]]+dane_medale[[#This Row],[Srebrny_2]]+dane_medale[[#This Row],[Brazowy_3]])</f>
        <v>91</v>
      </c>
      <c r="N38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38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38" s="6"/>
      <c r="Q38" s="11" t="s">
        <v>13</v>
      </c>
      <c r="R38" s="8" t="s">
        <v>76</v>
      </c>
      <c r="S38" s="8">
        <v>86</v>
      </c>
    </row>
    <row r="39" spans="1:19" x14ac:dyDescent="0.25">
      <c r="A39" s="6" t="s">
        <v>137</v>
      </c>
      <c r="B39" s="6" t="s">
        <v>11</v>
      </c>
      <c r="C39" s="5">
        <v>21</v>
      </c>
      <c r="D39" s="5">
        <v>39</v>
      </c>
      <c r="E39" s="5">
        <v>25</v>
      </c>
      <c r="F39" s="5">
        <v>24</v>
      </c>
      <c r="G39" s="5">
        <v>16</v>
      </c>
      <c r="H39" s="5">
        <v>0</v>
      </c>
      <c r="I39" s="5">
        <v>0</v>
      </c>
      <c r="J39" s="5">
        <v>0</v>
      </c>
      <c r="K39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39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39" s="5">
        <f>SUM(dane_medale[[#This Row],[Zloty]]+dane_medale[[#This Row],[Srebrny]]+dane_medale[[#This Row],[Brazowy]]+dane_medale[[#This Row],[Zloty_1]]+dane_medale[[#This Row],[Srebrny_2]]+dane_medale[[#This Row],[Brazowy_3]])</f>
        <v>88</v>
      </c>
      <c r="N39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39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39" s="6"/>
      <c r="Q39" s="10" t="s">
        <v>15</v>
      </c>
      <c r="R39" s="8" t="s">
        <v>32</v>
      </c>
      <c r="S39" s="8">
        <v>108</v>
      </c>
    </row>
    <row r="40" spans="1:19" x14ac:dyDescent="0.25">
      <c r="A40" s="6" t="s">
        <v>76</v>
      </c>
      <c r="B40" s="6" t="s">
        <v>13</v>
      </c>
      <c r="C40" s="5">
        <v>13</v>
      </c>
      <c r="D40" s="5">
        <v>25</v>
      </c>
      <c r="E40" s="5">
        <v>32</v>
      </c>
      <c r="F40" s="5">
        <v>29</v>
      </c>
      <c r="G40" s="5">
        <v>3</v>
      </c>
      <c r="H40" s="5">
        <v>0</v>
      </c>
      <c r="I40" s="5">
        <v>0</v>
      </c>
      <c r="J40" s="5">
        <v>0</v>
      </c>
      <c r="K40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40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40" s="5">
        <f>SUM(dane_medale[[#This Row],[Zloty]]+dane_medale[[#This Row],[Srebrny]]+dane_medale[[#This Row],[Brazowy]]+dane_medale[[#This Row],[Zloty_1]]+dane_medale[[#This Row],[Srebrny_2]]+dane_medale[[#This Row],[Brazowy_3]])</f>
        <v>86</v>
      </c>
      <c r="N40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40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40" s="6"/>
      <c r="Q40" s="10" t="s">
        <v>20</v>
      </c>
      <c r="R40" s="8" t="s">
        <v>19</v>
      </c>
      <c r="S40" s="8">
        <v>480</v>
      </c>
    </row>
    <row r="41" spans="1:19" x14ac:dyDescent="0.25">
      <c r="A41" s="6" t="s">
        <v>113</v>
      </c>
      <c r="B41" s="6" t="s">
        <v>13</v>
      </c>
      <c r="C41" s="5">
        <v>18</v>
      </c>
      <c r="D41" s="5">
        <v>23</v>
      </c>
      <c r="E41" s="5">
        <v>26</v>
      </c>
      <c r="F41" s="5">
        <v>27</v>
      </c>
      <c r="G41" s="5">
        <v>6</v>
      </c>
      <c r="H41" s="5">
        <v>0</v>
      </c>
      <c r="I41" s="5">
        <v>0</v>
      </c>
      <c r="J41" s="5">
        <v>0</v>
      </c>
      <c r="K41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41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41" s="5">
        <f>SUM(dane_medale[[#This Row],[Zloty]]+dane_medale[[#This Row],[Srebrny]]+dane_medale[[#This Row],[Brazowy]]+dane_medale[[#This Row],[Zloty_1]]+dane_medale[[#This Row],[Srebrny_2]]+dane_medale[[#This Row],[Brazowy_3]])</f>
        <v>76</v>
      </c>
      <c r="N41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41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41" s="6"/>
      <c r="Q41" s="11" t="s">
        <v>22</v>
      </c>
      <c r="R41" s="8" t="s">
        <v>153</v>
      </c>
      <c r="S41" s="8">
        <v>1204</v>
      </c>
    </row>
    <row r="42" spans="1:19" x14ac:dyDescent="0.25">
      <c r="A42" s="6" t="s">
        <v>17</v>
      </c>
      <c r="B42" s="6" t="s">
        <v>15</v>
      </c>
      <c r="C42" s="5">
        <v>23</v>
      </c>
      <c r="D42" s="5">
        <v>18</v>
      </c>
      <c r="E42" s="5">
        <v>24</v>
      </c>
      <c r="F42" s="5">
        <v>28</v>
      </c>
      <c r="G42" s="5">
        <v>18</v>
      </c>
      <c r="H42" s="5">
        <v>0</v>
      </c>
      <c r="I42" s="5">
        <v>0</v>
      </c>
      <c r="J42" s="5">
        <v>0</v>
      </c>
      <c r="K42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42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42" s="5">
        <f>SUM(dane_medale[[#This Row],[Zloty]]+dane_medale[[#This Row],[Srebrny]]+dane_medale[[#This Row],[Brazowy]]+dane_medale[[#This Row],[Zloty_1]]+dane_medale[[#This Row],[Srebrny_2]]+dane_medale[[#This Row],[Brazowy_3]])</f>
        <v>70</v>
      </c>
      <c r="N42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42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42" s="6"/>
      <c r="Q42" s="11" t="s">
        <v>25</v>
      </c>
      <c r="R42" s="8" t="s">
        <v>162</v>
      </c>
      <c r="S42" s="8">
        <v>2681</v>
      </c>
    </row>
    <row r="43" spans="1:19" x14ac:dyDescent="0.25">
      <c r="A43" s="6" t="s">
        <v>41</v>
      </c>
      <c r="B43" s="6" t="s">
        <v>22</v>
      </c>
      <c r="C43" s="5">
        <v>5</v>
      </c>
      <c r="D43" s="5">
        <v>14</v>
      </c>
      <c r="E43" s="5">
        <v>15</v>
      </c>
      <c r="F43" s="5">
        <v>15</v>
      </c>
      <c r="G43" s="5">
        <v>6</v>
      </c>
      <c r="H43" s="5">
        <v>7</v>
      </c>
      <c r="I43" s="5">
        <v>9</v>
      </c>
      <c r="J43" s="5">
        <v>8</v>
      </c>
      <c r="K43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1</v>
      </c>
      <c r="L43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43" s="5">
        <f>SUM(dane_medale[[#This Row],[Zloty]]+dane_medale[[#This Row],[Srebrny]]+dane_medale[[#This Row],[Brazowy]]+dane_medale[[#This Row],[Zloty_1]]+dane_medale[[#This Row],[Srebrny_2]]+dane_medale[[#This Row],[Brazowy_3]])</f>
        <v>68</v>
      </c>
      <c r="N43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43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43" s="6"/>
    </row>
    <row r="44" spans="1:19" x14ac:dyDescent="0.25">
      <c r="A44" s="6" t="s">
        <v>69</v>
      </c>
      <c r="B44" s="6" t="s">
        <v>25</v>
      </c>
      <c r="C44" s="5">
        <v>16</v>
      </c>
      <c r="D44" s="5">
        <v>17</v>
      </c>
      <c r="E44" s="5">
        <v>30</v>
      </c>
      <c r="F44" s="5">
        <v>20</v>
      </c>
      <c r="G44" s="5">
        <v>7</v>
      </c>
      <c r="H44" s="5">
        <v>0</v>
      </c>
      <c r="I44" s="5">
        <v>0</v>
      </c>
      <c r="J44" s="5">
        <v>0</v>
      </c>
      <c r="K44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44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44" s="5">
        <f>SUM(dane_medale[[#This Row],[Zloty]]+dane_medale[[#This Row],[Srebrny]]+dane_medale[[#This Row],[Brazowy]]+dane_medale[[#This Row],[Zloty_1]]+dane_medale[[#This Row],[Srebrny_2]]+dane_medale[[#This Row],[Brazowy_3]])</f>
        <v>67</v>
      </c>
      <c r="N44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44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44" s="6"/>
    </row>
    <row r="45" spans="1:19" x14ac:dyDescent="0.25">
      <c r="A45" s="6" t="s">
        <v>93</v>
      </c>
      <c r="B45" s="6" t="s">
        <v>25</v>
      </c>
      <c r="C45" s="5">
        <v>22</v>
      </c>
      <c r="D45" s="5">
        <v>13</v>
      </c>
      <c r="E45" s="5">
        <v>21</v>
      </c>
      <c r="F45" s="5">
        <v>28</v>
      </c>
      <c r="G45" s="5">
        <v>8</v>
      </c>
      <c r="H45" s="5">
        <v>0</v>
      </c>
      <c r="I45" s="5">
        <v>0</v>
      </c>
      <c r="J45" s="5">
        <v>0</v>
      </c>
      <c r="K45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45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45" s="5">
        <f>SUM(dane_medale[[#This Row],[Zloty]]+dane_medale[[#This Row],[Srebrny]]+dane_medale[[#This Row],[Brazowy]]+dane_medale[[#This Row],[Zloty_1]]+dane_medale[[#This Row],[Srebrny_2]]+dane_medale[[#This Row],[Brazowy_3]])</f>
        <v>62</v>
      </c>
      <c r="N45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45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45" s="6"/>
    </row>
    <row r="46" spans="1:19" x14ac:dyDescent="0.25">
      <c r="A46" s="6" t="s">
        <v>65</v>
      </c>
      <c r="B46" s="6" t="s">
        <v>11</v>
      </c>
      <c r="C46" s="5">
        <v>15</v>
      </c>
      <c r="D46" s="5">
        <v>15</v>
      </c>
      <c r="E46" s="5">
        <v>20</v>
      </c>
      <c r="F46" s="5">
        <v>25</v>
      </c>
      <c r="G46" s="5">
        <v>10</v>
      </c>
      <c r="H46" s="5">
        <v>0</v>
      </c>
      <c r="I46" s="5">
        <v>0</v>
      </c>
      <c r="J46" s="5">
        <v>0</v>
      </c>
      <c r="K46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46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46" s="5">
        <f>SUM(dane_medale[[#This Row],[Zloty]]+dane_medale[[#This Row],[Srebrny]]+dane_medale[[#This Row],[Brazowy]]+dane_medale[[#This Row],[Zloty_1]]+dane_medale[[#This Row],[Srebrny_2]]+dane_medale[[#This Row],[Brazowy_3]])</f>
        <v>60</v>
      </c>
      <c r="N46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46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46" s="6"/>
    </row>
    <row r="47" spans="1:19" x14ac:dyDescent="0.25">
      <c r="A47" s="6" t="s">
        <v>75</v>
      </c>
      <c r="B47" s="6" t="s">
        <v>11</v>
      </c>
      <c r="C47" s="5">
        <v>5</v>
      </c>
      <c r="D47" s="5">
        <v>16</v>
      </c>
      <c r="E47" s="5">
        <v>17</v>
      </c>
      <c r="F47" s="5">
        <v>19</v>
      </c>
      <c r="G47" s="5">
        <v>6</v>
      </c>
      <c r="H47" s="5">
        <v>1</v>
      </c>
      <c r="I47" s="5">
        <v>3</v>
      </c>
      <c r="J47" s="5">
        <v>3</v>
      </c>
      <c r="K47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1</v>
      </c>
      <c r="L47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47" s="5">
        <f>SUM(dane_medale[[#This Row],[Zloty]]+dane_medale[[#This Row],[Srebrny]]+dane_medale[[#This Row],[Brazowy]]+dane_medale[[#This Row],[Zloty_1]]+dane_medale[[#This Row],[Srebrny_2]]+dane_medale[[#This Row],[Brazowy_3]])</f>
        <v>59</v>
      </c>
      <c r="N47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47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47" s="6"/>
    </row>
    <row r="48" spans="1:19" x14ac:dyDescent="0.25">
      <c r="A48" s="6" t="s">
        <v>80</v>
      </c>
      <c r="B48" s="6" t="s">
        <v>11</v>
      </c>
      <c r="C48" s="5">
        <v>9</v>
      </c>
      <c r="D48" s="5">
        <v>14</v>
      </c>
      <c r="E48" s="5">
        <v>12</v>
      </c>
      <c r="F48" s="5">
        <v>21</v>
      </c>
      <c r="G48" s="5">
        <v>8</v>
      </c>
      <c r="H48" s="5">
        <v>0</v>
      </c>
      <c r="I48" s="5">
        <v>1</v>
      </c>
      <c r="J48" s="5">
        <v>1</v>
      </c>
      <c r="K48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1</v>
      </c>
      <c r="L48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48" s="5">
        <f>SUM(dane_medale[[#This Row],[Zloty]]+dane_medale[[#This Row],[Srebrny]]+dane_medale[[#This Row],[Brazowy]]+dane_medale[[#This Row],[Zloty_1]]+dane_medale[[#This Row],[Srebrny_2]]+dane_medale[[#This Row],[Brazowy_3]])</f>
        <v>49</v>
      </c>
      <c r="N48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48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48" s="6"/>
    </row>
    <row r="49" spans="1:18" x14ac:dyDescent="0.25">
      <c r="A49" s="6" t="s">
        <v>49</v>
      </c>
      <c r="B49" s="6" t="s">
        <v>13</v>
      </c>
      <c r="C49" s="5">
        <v>12</v>
      </c>
      <c r="D49" s="5">
        <v>21</v>
      </c>
      <c r="E49" s="5">
        <v>7</v>
      </c>
      <c r="F49" s="5">
        <v>17</v>
      </c>
      <c r="G49" s="5">
        <v>2</v>
      </c>
      <c r="H49" s="5">
        <v>0</v>
      </c>
      <c r="I49" s="5">
        <v>0</v>
      </c>
      <c r="J49" s="5">
        <v>0</v>
      </c>
      <c r="K49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49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49" s="5">
        <f>SUM(dane_medale[[#This Row],[Zloty]]+dane_medale[[#This Row],[Srebrny]]+dane_medale[[#This Row],[Brazowy]]+dane_medale[[#This Row],[Zloty_1]]+dane_medale[[#This Row],[Srebrny_2]]+dane_medale[[#This Row],[Brazowy_3]])</f>
        <v>45</v>
      </c>
      <c r="N49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49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49" s="6"/>
    </row>
    <row r="50" spans="1:18" x14ac:dyDescent="0.25">
      <c r="A50" s="6" t="s">
        <v>48</v>
      </c>
      <c r="B50" s="6" t="s">
        <v>22</v>
      </c>
      <c r="C50" s="5">
        <v>11</v>
      </c>
      <c r="D50" s="5">
        <v>9</v>
      </c>
      <c r="E50" s="5">
        <v>9</v>
      </c>
      <c r="F50" s="5">
        <v>15</v>
      </c>
      <c r="G50" s="5">
        <v>9</v>
      </c>
      <c r="H50" s="5">
        <v>4</v>
      </c>
      <c r="I50" s="5">
        <v>2</v>
      </c>
      <c r="J50" s="5">
        <v>1</v>
      </c>
      <c r="K50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1</v>
      </c>
      <c r="L50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50" s="5">
        <f>SUM(dane_medale[[#This Row],[Zloty]]+dane_medale[[#This Row],[Srebrny]]+dane_medale[[#This Row],[Brazowy]]+dane_medale[[#This Row],[Zloty_1]]+dane_medale[[#This Row],[Srebrny_2]]+dane_medale[[#This Row],[Brazowy_3]])</f>
        <v>40</v>
      </c>
      <c r="N50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50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50" s="6"/>
      <c r="Q50" s="8">
        <v>35</v>
      </c>
      <c r="R50" s="8" t="s">
        <v>166</v>
      </c>
    </row>
    <row r="51" spans="1:18" x14ac:dyDescent="0.25">
      <c r="A51" s="6" t="s">
        <v>37</v>
      </c>
      <c r="B51" s="6" t="s">
        <v>22</v>
      </c>
      <c r="C51" s="5">
        <v>6</v>
      </c>
      <c r="D51" s="5">
        <v>6</v>
      </c>
      <c r="E51" s="5">
        <v>7</v>
      </c>
      <c r="F51" s="5">
        <v>10</v>
      </c>
      <c r="G51" s="5">
        <v>7</v>
      </c>
      <c r="H51" s="5">
        <v>4</v>
      </c>
      <c r="I51" s="5">
        <v>6</v>
      </c>
      <c r="J51" s="5">
        <v>1</v>
      </c>
      <c r="K51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1</v>
      </c>
      <c r="L51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51" s="5">
        <f>SUM(dane_medale[[#This Row],[Zloty]]+dane_medale[[#This Row],[Srebrny]]+dane_medale[[#This Row],[Brazowy]]+dane_medale[[#This Row],[Zloty_1]]+dane_medale[[#This Row],[Srebrny_2]]+dane_medale[[#This Row],[Brazowy_3]])</f>
        <v>34</v>
      </c>
      <c r="N51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51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51" s="6"/>
      <c r="Q51" s="8">
        <f>SUM(N:N)</f>
        <v>3</v>
      </c>
      <c r="R51" s="8" t="s">
        <v>165</v>
      </c>
    </row>
    <row r="52" spans="1:18" x14ac:dyDescent="0.25">
      <c r="A52" s="6" t="s">
        <v>122</v>
      </c>
      <c r="B52" s="6" t="s">
        <v>22</v>
      </c>
      <c r="C52" s="5">
        <v>6</v>
      </c>
      <c r="D52" s="5">
        <v>4</v>
      </c>
      <c r="E52" s="5">
        <v>6</v>
      </c>
      <c r="F52" s="5">
        <v>9</v>
      </c>
      <c r="G52" s="5">
        <v>7</v>
      </c>
      <c r="H52" s="5">
        <v>2</v>
      </c>
      <c r="I52" s="5">
        <v>4</v>
      </c>
      <c r="J52" s="5">
        <v>9</v>
      </c>
      <c r="K52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1</v>
      </c>
      <c r="L52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52" s="5">
        <f>SUM(dane_medale[[#This Row],[Zloty]]+dane_medale[[#This Row],[Srebrny]]+dane_medale[[#This Row],[Brazowy]]+dane_medale[[#This Row],[Zloty_1]]+dane_medale[[#This Row],[Srebrny_2]]+dane_medale[[#This Row],[Brazowy_3]])</f>
        <v>34</v>
      </c>
      <c r="N52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52" s="6">
        <f>IF(AND(dane_medale[[#This Row],[Zloty]]&gt;dane_medale[[#This Row],[Zloty_1]],dane_medale[[#This Row],[Srebrny]]&gt;dane_medale[[#This Row],[Srebrny_2]],dane_medale[[#This Row],[Brazowy]]&gt;dane_medale[[#This Row],[Brazowy_3]]),1,0)</f>
        <v>0</v>
      </c>
      <c r="P52" s="6"/>
    </row>
    <row r="53" spans="1:18" x14ac:dyDescent="0.25">
      <c r="A53" s="6" t="s">
        <v>121</v>
      </c>
      <c r="B53" s="6" t="s">
        <v>22</v>
      </c>
      <c r="C53" s="5">
        <v>5</v>
      </c>
      <c r="D53" s="5">
        <v>7</v>
      </c>
      <c r="E53" s="5">
        <v>9</v>
      </c>
      <c r="F53" s="5">
        <v>8</v>
      </c>
      <c r="G53" s="5">
        <v>6</v>
      </c>
      <c r="H53" s="5">
        <v>2</v>
      </c>
      <c r="I53" s="5">
        <v>2</v>
      </c>
      <c r="J53" s="5">
        <v>1</v>
      </c>
      <c r="K53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1</v>
      </c>
      <c r="L53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53" s="5">
        <f>SUM(dane_medale[[#This Row],[Zloty]]+dane_medale[[#This Row],[Srebrny]]+dane_medale[[#This Row],[Brazowy]]+dane_medale[[#This Row],[Zloty_1]]+dane_medale[[#This Row],[Srebrny_2]]+dane_medale[[#This Row],[Brazowy_3]])</f>
        <v>29</v>
      </c>
      <c r="N53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53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53" s="6"/>
    </row>
    <row r="54" spans="1:18" x14ac:dyDescent="0.25">
      <c r="A54" s="6" t="s">
        <v>66</v>
      </c>
      <c r="B54" s="6" t="s">
        <v>22</v>
      </c>
      <c r="C54" s="5">
        <v>20</v>
      </c>
      <c r="D54" s="5">
        <v>9</v>
      </c>
      <c r="E54" s="5">
        <v>8</v>
      </c>
      <c r="F54" s="5">
        <v>11</v>
      </c>
      <c r="G54" s="5">
        <v>6</v>
      </c>
      <c r="H54" s="5">
        <v>0</v>
      </c>
      <c r="I54" s="5">
        <v>0</v>
      </c>
      <c r="J54" s="5">
        <v>0</v>
      </c>
      <c r="K54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54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54" s="5">
        <f>SUM(dane_medale[[#This Row],[Zloty]]+dane_medale[[#This Row],[Srebrny]]+dane_medale[[#This Row],[Brazowy]]+dane_medale[[#This Row],[Zloty_1]]+dane_medale[[#This Row],[Srebrny_2]]+dane_medale[[#This Row],[Brazowy_3]])</f>
        <v>28</v>
      </c>
      <c r="N54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54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54" s="6"/>
    </row>
    <row r="55" spans="1:18" x14ac:dyDescent="0.25">
      <c r="A55" s="6" t="s">
        <v>63</v>
      </c>
      <c r="B55" s="6" t="s">
        <v>11</v>
      </c>
      <c r="C55" s="5">
        <v>14</v>
      </c>
      <c r="D55" s="5">
        <v>6</v>
      </c>
      <c r="E55" s="5">
        <v>10</v>
      </c>
      <c r="F55" s="5">
        <v>11</v>
      </c>
      <c r="G55" s="5">
        <v>0</v>
      </c>
      <c r="H55" s="5">
        <v>0</v>
      </c>
      <c r="I55" s="5">
        <v>0</v>
      </c>
      <c r="J55" s="5">
        <v>0</v>
      </c>
      <c r="K55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55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55" s="5">
        <f>SUM(dane_medale[[#This Row],[Zloty]]+dane_medale[[#This Row],[Srebrny]]+dane_medale[[#This Row],[Brazowy]]+dane_medale[[#This Row],[Zloty_1]]+dane_medale[[#This Row],[Srebrny_2]]+dane_medale[[#This Row],[Brazowy_3]])</f>
        <v>27</v>
      </c>
      <c r="N55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55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55" s="6"/>
    </row>
    <row r="56" spans="1:18" x14ac:dyDescent="0.25">
      <c r="A56" s="6" t="s">
        <v>23</v>
      </c>
      <c r="B56" s="6" t="s">
        <v>11</v>
      </c>
      <c r="C56" s="5">
        <v>5</v>
      </c>
      <c r="D56" s="5">
        <v>6</v>
      </c>
      <c r="E56" s="5">
        <v>5</v>
      </c>
      <c r="F56" s="5">
        <v>15</v>
      </c>
      <c r="G56" s="5">
        <v>5</v>
      </c>
      <c r="H56" s="5">
        <v>0</v>
      </c>
      <c r="I56" s="5">
        <v>0</v>
      </c>
      <c r="J56" s="5">
        <v>0</v>
      </c>
      <c r="K56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56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56" s="5">
        <f>SUM(dane_medale[[#This Row],[Zloty]]+dane_medale[[#This Row],[Srebrny]]+dane_medale[[#This Row],[Brazowy]]+dane_medale[[#This Row],[Zloty_1]]+dane_medale[[#This Row],[Srebrny_2]]+dane_medale[[#This Row],[Brazowy_3]])</f>
        <v>26</v>
      </c>
      <c r="N56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56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56" s="6"/>
    </row>
    <row r="57" spans="1:18" x14ac:dyDescent="0.25">
      <c r="A57" s="6" t="s">
        <v>45</v>
      </c>
      <c r="B57" s="6" t="s">
        <v>13</v>
      </c>
      <c r="C57" s="5">
        <v>21</v>
      </c>
      <c r="D57" s="5">
        <v>7</v>
      </c>
      <c r="E57" s="5">
        <v>9</v>
      </c>
      <c r="F57" s="5">
        <v>10</v>
      </c>
      <c r="G57" s="5">
        <v>1</v>
      </c>
      <c r="H57" s="5">
        <v>0</v>
      </c>
      <c r="I57" s="5">
        <v>0</v>
      </c>
      <c r="J57" s="5">
        <v>0</v>
      </c>
      <c r="K57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57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57" s="5">
        <f>SUM(dane_medale[[#This Row],[Zloty]]+dane_medale[[#This Row],[Srebrny]]+dane_medale[[#This Row],[Brazowy]]+dane_medale[[#This Row],[Zloty_1]]+dane_medale[[#This Row],[Srebrny_2]]+dane_medale[[#This Row],[Brazowy_3]])</f>
        <v>26</v>
      </c>
      <c r="N57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57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57" s="6"/>
    </row>
    <row r="58" spans="1:18" x14ac:dyDescent="0.25">
      <c r="A58" s="6" t="s">
        <v>62</v>
      </c>
      <c r="B58" s="6" t="s">
        <v>11</v>
      </c>
      <c r="C58" s="5">
        <v>23</v>
      </c>
      <c r="D58" s="5">
        <v>9</v>
      </c>
      <c r="E58" s="5">
        <v>6</v>
      </c>
      <c r="F58" s="5">
        <v>11</v>
      </c>
      <c r="G58" s="5">
        <v>9</v>
      </c>
      <c r="H58" s="5">
        <v>0</v>
      </c>
      <c r="I58" s="5">
        <v>0</v>
      </c>
      <c r="J58" s="5">
        <v>0</v>
      </c>
      <c r="K58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58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58" s="5">
        <f>SUM(dane_medale[[#This Row],[Zloty]]+dane_medale[[#This Row],[Srebrny]]+dane_medale[[#This Row],[Brazowy]]+dane_medale[[#This Row],[Zloty_1]]+dane_medale[[#This Row],[Srebrny_2]]+dane_medale[[#This Row],[Brazowy_3]])</f>
        <v>26</v>
      </c>
      <c r="N58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58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58" s="6"/>
    </row>
    <row r="59" spans="1:18" x14ac:dyDescent="0.25">
      <c r="A59" s="6" t="s">
        <v>88</v>
      </c>
      <c r="B59" s="6" t="s">
        <v>22</v>
      </c>
      <c r="C59" s="5">
        <v>10</v>
      </c>
      <c r="D59" s="5">
        <v>3</v>
      </c>
      <c r="E59" s="5">
        <v>11</v>
      </c>
      <c r="F59" s="5">
        <v>5</v>
      </c>
      <c r="G59" s="5">
        <v>10</v>
      </c>
      <c r="H59" s="5">
        <v>0</v>
      </c>
      <c r="I59" s="5">
        <v>4</v>
      </c>
      <c r="J59" s="5">
        <v>3</v>
      </c>
      <c r="K59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1</v>
      </c>
      <c r="L59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59" s="5">
        <f>SUM(dane_medale[[#This Row],[Zloty]]+dane_medale[[#This Row],[Srebrny]]+dane_medale[[#This Row],[Brazowy]]+dane_medale[[#This Row],[Zloty_1]]+dane_medale[[#This Row],[Srebrny_2]]+dane_medale[[#This Row],[Brazowy_3]])</f>
        <v>26</v>
      </c>
      <c r="N59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59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59" s="6"/>
    </row>
    <row r="60" spans="1:18" x14ac:dyDescent="0.25">
      <c r="A60" s="6" t="s">
        <v>56</v>
      </c>
      <c r="B60" s="6" t="s">
        <v>11</v>
      </c>
      <c r="C60" s="5">
        <v>5</v>
      </c>
      <c r="D60" s="5">
        <v>6</v>
      </c>
      <c r="E60" s="5">
        <v>5</v>
      </c>
      <c r="F60" s="5">
        <v>14</v>
      </c>
      <c r="G60" s="5">
        <v>6</v>
      </c>
      <c r="H60" s="5">
        <v>0</v>
      </c>
      <c r="I60" s="5">
        <v>0</v>
      </c>
      <c r="J60" s="5">
        <v>0</v>
      </c>
      <c r="K60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60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60" s="5">
        <f>SUM(dane_medale[[#This Row],[Zloty]]+dane_medale[[#This Row],[Srebrny]]+dane_medale[[#This Row],[Brazowy]]+dane_medale[[#This Row],[Zloty_1]]+dane_medale[[#This Row],[Srebrny_2]]+dane_medale[[#This Row],[Brazowy_3]])</f>
        <v>25</v>
      </c>
      <c r="N60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60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60" s="6"/>
    </row>
    <row r="61" spans="1:18" x14ac:dyDescent="0.25">
      <c r="A61" s="6" t="s">
        <v>95</v>
      </c>
      <c r="B61" s="6" t="s">
        <v>11</v>
      </c>
      <c r="C61" s="5">
        <v>12</v>
      </c>
      <c r="D61" s="5">
        <v>2</v>
      </c>
      <c r="E61" s="5">
        <v>9</v>
      </c>
      <c r="F61" s="5">
        <v>13</v>
      </c>
      <c r="G61" s="5">
        <v>13</v>
      </c>
      <c r="H61" s="5">
        <v>0</v>
      </c>
      <c r="I61" s="5">
        <v>0</v>
      </c>
      <c r="J61" s="5">
        <v>0</v>
      </c>
      <c r="K61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61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61" s="5">
        <f>SUM(dane_medale[[#This Row],[Zloty]]+dane_medale[[#This Row],[Srebrny]]+dane_medale[[#This Row],[Brazowy]]+dane_medale[[#This Row],[Zloty_1]]+dane_medale[[#This Row],[Srebrny_2]]+dane_medale[[#This Row],[Brazowy_3]])</f>
        <v>24</v>
      </c>
      <c r="N61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61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61" s="6"/>
    </row>
    <row r="62" spans="1:18" x14ac:dyDescent="0.25">
      <c r="A62" s="6" t="s">
        <v>131</v>
      </c>
      <c r="B62" s="6" t="s">
        <v>11</v>
      </c>
      <c r="C62" s="5">
        <v>15</v>
      </c>
      <c r="D62" s="5">
        <v>7</v>
      </c>
      <c r="E62" s="5">
        <v>6</v>
      </c>
      <c r="F62" s="5">
        <v>11</v>
      </c>
      <c r="G62" s="5">
        <v>3</v>
      </c>
      <c r="H62" s="5">
        <v>0</v>
      </c>
      <c r="I62" s="5">
        <v>0</v>
      </c>
      <c r="J62" s="5">
        <v>0</v>
      </c>
      <c r="K62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62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62" s="5">
        <f>SUM(dane_medale[[#This Row],[Zloty]]+dane_medale[[#This Row],[Srebrny]]+dane_medale[[#This Row],[Brazowy]]+dane_medale[[#This Row],[Zloty_1]]+dane_medale[[#This Row],[Srebrny_2]]+dane_medale[[#This Row],[Brazowy_3]])</f>
        <v>24</v>
      </c>
      <c r="N62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62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62" s="6"/>
    </row>
    <row r="63" spans="1:18" x14ac:dyDescent="0.25">
      <c r="A63" s="6" t="s">
        <v>103</v>
      </c>
      <c r="B63" s="6" t="s">
        <v>13</v>
      </c>
      <c r="C63" s="5">
        <v>15</v>
      </c>
      <c r="D63" s="5">
        <v>3</v>
      </c>
      <c r="E63" s="5">
        <v>8</v>
      </c>
      <c r="F63" s="5">
        <v>12</v>
      </c>
      <c r="G63" s="5">
        <v>0</v>
      </c>
      <c r="H63" s="5">
        <v>0</v>
      </c>
      <c r="I63" s="5">
        <v>0</v>
      </c>
      <c r="J63" s="5">
        <v>0</v>
      </c>
      <c r="K63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63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63" s="5">
        <f>SUM(dane_medale[[#This Row],[Zloty]]+dane_medale[[#This Row],[Srebrny]]+dane_medale[[#This Row],[Brazowy]]+dane_medale[[#This Row],[Zloty_1]]+dane_medale[[#This Row],[Srebrny_2]]+dane_medale[[#This Row],[Brazowy_3]])</f>
        <v>23</v>
      </c>
      <c r="N63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63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63" s="6"/>
    </row>
    <row r="64" spans="1:18" x14ac:dyDescent="0.25">
      <c r="A64" s="6" t="s">
        <v>112</v>
      </c>
      <c r="B64" s="6" t="s">
        <v>22</v>
      </c>
      <c r="C64" s="5">
        <v>23</v>
      </c>
      <c r="D64" s="5">
        <v>4</v>
      </c>
      <c r="E64" s="5">
        <v>8</v>
      </c>
      <c r="F64" s="5">
        <v>11</v>
      </c>
      <c r="G64" s="5">
        <v>7</v>
      </c>
      <c r="H64" s="5">
        <v>0</v>
      </c>
      <c r="I64" s="5">
        <v>0</v>
      </c>
      <c r="J64" s="5">
        <v>0</v>
      </c>
      <c r="K64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64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64" s="5">
        <f>SUM(dane_medale[[#This Row],[Zloty]]+dane_medale[[#This Row],[Srebrny]]+dane_medale[[#This Row],[Brazowy]]+dane_medale[[#This Row],[Zloty_1]]+dane_medale[[#This Row],[Srebrny_2]]+dane_medale[[#This Row],[Brazowy_3]])</f>
        <v>23</v>
      </c>
      <c r="N64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64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64" s="6"/>
    </row>
    <row r="65" spans="1:16" x14ac:dyDescent="0.25">
      <c r="A65" s="6" t="s">
        <v>91</v>
      </c>
      <c r="B65" s="6" t="s">
        <v>13</v>
      </c>
      <c r="C65" s="5">
        <v>13</v>
      </c>
      <c r="D65" s="5">
        <v>6</v>
      </c>
      <c r="E65" s="5">
        <v>5</v>
      </c>
      <c r="F65" s="5">
        <v>11</v>
      </c>
      <c r="G65" s="5">
        <v>6</v>
      </c>
      <c r="H65" s="5">
        <v>0</v>
      </c>
      <c r="I65" s="5">
        <v>0</v>
      </c>
      <c r="J65" s="5">
        <v>0</v>
      </c>
      <c r="K65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65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65" s="5">
        <f>SUM(dane_medale[[#This Row],[Zloty]]+dane_medale[[#This Row],[Srebrny]]+dane_medale[[#This Row],[Brazowy]]+dane_medale[[#This Row],[Zloty_1]]+dane_medale[[#This Row],[Srebrny_2]]+dane_medale[[#This Row],[Brazowy_3]])</f>
        <v>22</v>
      </c>
      <c r="N65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65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65" s="6"/>
    </row>
    <row r="66" spans="1:16" x14ac:dyDescent="0.25">
      <c r="A66" s="6" t="s">
        <v>86</v>
      </c>
      <c r="B66" s="6" t="s">
        <v>22</v>
      </c>
      <c r="C66" s="5">
        <v>8</v>
      </c>
      <c r="D66" s="5">
        <v>6</v>
      </c>
      <c r="E66" s="5">
        <v>5</v>
      </c>
      <c r="F66" s="5">
        <v>10</v>
      </c>
      <c r="G66" s="5">
        <v>8</v>
      </c>
      <c r="H66" s="5">
        <v>0</v>
      </c>
      <c r="I66" s="5">
        <v>0</v>
      </c>
      <c r="J66" s="5">
        <v>0</v>
      </c>
      <c r="K66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66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66" s="5">
        <f>SUM(dane_medale[[#This Row],[Zloty]]+dane_medale[[#This Row],[Srebrny]]+dane_medale[[#This Row],[Brazowy]]+dane_medale[[#This Row],[Zloty_1]]+dane_medale[[#This Row],[Srebrny_2]]+dane_medale[[#This Row],[Brazowy_3]])</f>
        <v>21</v>
      </c>
      <c r="N66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66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66" s="6"/>
    </row>
    <row r="67" spans="1:16" x14ac:dyDescent="0.25">
      <c r="A67" s="6" t="s">
        <v>141</v>
      </c>
      <c r="B67" s="6" t="s">
        <v>11</v>
      </c>
      <c r="C67" s="5">
        <v>5</v>
      </c>
      <c r="D67" s="5">
        <v>5</v>
      </c>
      <c r="E67" s="5">
        <v>5</v>
      </c>
      <c r="F67" s="5">
        <v>10</v>
      </c>
      <c r="G67" s="5">
        <v>6</v>
      </c>
      <c r="H67" s="5">
        <v>1</v>
      </c>
      <c r="I67" s="5">
        <v>0</v>
      </c>
      <c r="J67" s="5">
        <v>0</v>
      </c>
      <c r="K67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1</v>
      </c>
      <c r="L67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67" s="5">
        <f>SUM(dane_medale[[#This Row],[Zloty]]+dane_medale[[#This Row],[Srebrny]]+dane_medale[[#This Row],[Brazowy]]+dane_medale[[#This Row],[Zloty_1]]+dane_medale[[#This Row],[Srebrny_2]]+dane_medale[[#This Row],[Brazowy_3]])</f>
        <v>21</v>
      </c>
      <c r="N67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67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67" s="6"/>
    </row>
    <row r="68" spans="1:16" x14ac:dyDescent="0.25">
      <c r="A68" s="6" t="s">
        <v>78</v>
      </c>
      <c r="B68" s="6" t="s">
        <v>15</v>
      </c>
      <c r="C68" s="5">
        <v>18</v>
      </c>
      <c r="D68" s="5">
        <v>2</v>
      </c>
      <c r="E68" s="5">
        <v>6</v>
      </c>
      <c r="F68" s="5">
        <v>11</v>
      </c>
      <c r="G68" s="5">
        <v>1</v>
      </c>
      <c r="H68" s="5">
        <v>0</v>
      </c>
      <c r="I68" s="5">
        <v>0</v>
      </c>
      <c r="J68" s="5">
        <v>0</v>
      </c>
      <c r="K68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68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68" s="5">
        <f>SUM(dane_medale[[#This Row],[Zloty]]+dane_medale[[#This Row],[Srebrny]]+dane_medale[[#This Row],[Brazowy]]+dane_medale[[#This Row],[Zloty_1]]+dane_medale[[#This Row],[Srebrny_2]]+dane_medale[[#This Row],[Brazowy_3]])</f>
        <v>19</v>
      </c>
      <c r="N68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68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68" s="6"/>
    </row>
    <row r="69" spans="1:16" x14ac:dyDescent="0.25">
      <c r="A69" s="6" t="s">
        <v>135</v>
      </c>
      <c r="B69" s="6" t="s">
        <v>25</v>
      </c>
      <c r="C69" s="5">
        <v>16</v>
      </c>
      <c r="D69" s="5">
        <v>2</v>
      </c>
      <c r="E69" s="5">
        <v>5</v>
      </c>
      <c r="F69" s="5">
        <v>11</v>
      </c>
      <c r="G69" s="5">
        <v>3</v>
      </c>
      <c r="H69" s="5">
        <v>0</v>
      </c>
      <c r="I69" s="5">
        <v>0</v>
      </c>
      <c r="J69" s="5">
        <v>0</v>
      </c>
      <c r="K69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69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69" s="5">
        <f>SUM(dane_medale[[#This Row],[Zloty]]+dane_medale[[#This Row],[Srebrny]]+dane_medale[[#This Row],[Brazowy]]+dane_medale[[#This Row],[Zloty_1]]+dane_medale[[#This Row],[Srebrny_2]]+dane_medale[[#This Row],[Brazowy_3]])</f>
        <v>18</v>
      </c>
      <c r="N69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69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69" s="6"/>
    </row>
    <row r="70" spans="1:16" x14ac:dyDescent="0.25">
      <c r="A70" s="6" t="s">
        <v>12</v>
      </c>
      <c r="B70" s="6" t="s">
        <v>13</v>
      </c>
      <c r="C70" s="5">
        <v>12</v>
      </c>
      <c r="D70" s="5">
        <v>5</v>
      </c>
      <c r="E70" s="5">
        <v>2</v>
      </c>
      <c r="F70" s="5">
        <v>8</v>
      </c>
      <c r="G70" s="5">
        <v>3</v>
      </c>
      <c r="H70" s="5">
        <v>0</v>
      </c>
      <c r="I70" s="5">
        <v>0</v>
      </c>
      <c r="J70" s="5">
        <v>0</v>
      </c>
      <c r="K70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70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70" s="5">
        <f>SUM(dane_medale[[#This Row],[Zloty]]+dane_medale[[#This Row],[Srebrny]]+dane_medale[[#This Row],[Brazowy]]+dane_medale[[#This Row],[Zloty_1]]+dane_medale[[#This Row],[Srebrny_2]]+dane_medale[[#This Row],[Brazowy_3]])</f>
        <v>15</v>
      </c>
      <c r="N70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70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70" s="6"/>
    </row>
    <row r="71" spans="1:16" x14ac:dyDescent="0.25">
      <c r="A71" s="6" t="s">
        <v>35</v>
      </c>
      <c r="B71" s="6" t="s">
        <v>15</v>
      </c>
      <c r="C71" s="5">
        <v>22</v>
      </c>
      <c r="D71" s="5">
        <v>2</v>
      </c>
      <c r="E71" s="5">
        <v>7</v>
      </c>
      <c r="F71" s="5">
        <v>4</v>
      </c>
      <c r="G71" s="5">
        <v>16</v>
      </c>
      <c r="H71" s="5">
        <v>0</v>
      </c>
      <c r="I71" s="5">
        <v>0</v>
      </c>
      <c r="J71" s="5">
        <v>0</v>
      </c>
      <c r="K71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71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71" s="5">
        <f>SUM(dane_medale[[#This Row],[Zloty]]+dane_medale[[#This Row],[Srebrny]]+dane_medale[[#This Row],[Brazowy]]+dane_medale[[#This Row],[Zloty_1]]+dane_medale[[#This Row],[Srebrny_2]]+dane_medale[[#This Row],[Brazowy_3]])</f>
        <v>13</v>
      </c>
      <c r="N71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71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71" s="6"/>
    </row>
    <row r="72" spans="1:16" x14ac:dyDescent="0.25">
      <c r="A72" s="6" t="s">
        <v>18</v>
      </c>
      <c r="B72" s="6" t="s">
        <v>11</v>
      </c>
      <c r="C72" s="5">
        <v>5</v>
      </c>
      <c r="D72" s="5">
        <v>1</v>
      </c>
      <c r="E72" s="5">
        <v>2</v>
      </c>
      <c r="F72" s="5">
        <v>9</v>
      </c>
      <c r="G72" s="5">
        <v>6</v>
      </c>
      <c r="H72" s="5">
        <v>0</v>
      </c>
      <c r="I72" s="5">
        <v>0</v>
      </c>
      <c r="J72" s="5">
        <v>0</v>
      </c>
      <c r="K72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72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72" s="5">
        <f>SUM(dane_medale[[#This Row],[Zloty]]+dane_medale[[#This Row],[Srebrny]]+dane_medale[[#This Row],[Brazowy]]+dane_medale[[#This Row],[Zloty_1]]+dane_medale[[#This Row],[Srebrny_2]]+dane_medale[[#This Row],[Brazowy_3]])</f>
        <v>12</v>
      </c>
      <c r="N72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72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72" s="6"/>
    </row>
    <row r="73" spans="1:16" x14ac:dyDescent="0.25">
      <c r="A73" s="6" t="s">
        <v>24</v>
      </c>
      <c r="B73" s="6" t="s">
        <v>25</v>
      </c>
      <c r="C73" s="5">
        <v>15</v>
      </c>
      <c r="D73" s="5">
        <v>5</v>
      </c>
      <c r="E73" s="5">
        <v>2</v>
      </c>
      <c r="F73" s="5">
        <v>5</v>
      </c>
      <c r="G73" s="5">
        <v>0</v>
      </c>
      <c r="H73" s="5">
        <v>0</v>
      </c>
      <c r="I73" s="5">
        <v>0</v>
      </c>
      <c r="J73" s="5">
        <v>0</v>
      </c>
      <c r="K73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73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73" s="5">
        <f>SUM(dane_medale[[#This Row],[Zloty]]+dane_medale[[#This Row],[Srebrny]]+dane_medale[[#This Row],[Brazowy]]+dane_medale[[#This Row],[Zloty_1]]+dane_medale[[#This Row],[Srebrny_2]]+dane_medale[[#This Row],[Brazowy_3]])</f>
        <v>12</v>
      </c>
      <c r="N73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73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73" s="6"/>
    </row>
    <row r="74" spans="1:16" x14ac:dyDescent="0.25">
      <c r="A74" s="6" t="s">
        <v>142</v>
      </c>
      <c r="B74" s="6" t="s">
        <v>15</v>
      </c>
      <c r="C74" s="5">
        <v>17</v>
      </c>
      <c r="D74" s="5">
        <v>2</v>
      </c>
      <c r="E74" s="5">
        <v>2</v>
      </c>
      <c r="F74" s="5">
        <v>8</v>
      </c>
      <c r="G74" s="5">
        <v>4</v>
      </c>
      <c r="H74" s="5">
        <v>0</v>
      </c>
      <c r="I74" s="5">
        <v>0</v>
      </c>
      <c r="J74" s="5">
        <v>0</v>
      </c>
      <c r="K74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74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74" s="5">
        <f>SUM(dane_medale[[#This Row],[Zloty]]+dane_medale[[#This Row],[Srebrny]]+dane_medale[[#This Row],[Brazowy]]+dane_medale[[#This Row],[Zloty_1]]+dane_medale[[#This Row],[Srebrny_2]]+dane_medale[[#This Row],[Brazowy_3]])</f>
        <v>12</v>
      </c>
      <c r="N74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74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74" s="6"/>
    </row>
    <row r="75" spans="1:16" x14ac:dyDescent="0.25">
      <c r="A75" s="6" t="s">
        <v>106</v>
      </c>
      <c r="B75" s="6" t="s">
        <v>11</v>
      </c>
      <c r="C75" s="5">
        <v>16</v>
      </c>
      <c r="D75" s="5">
        <v>3</v>
      </c>
      <c r="E75" s="5">
        <v>3</v>
      </c>
      <c r="F75" s="5">
        <v>4</v>
      </c>
      <c r="G75" s="5">
        <v>2</v>
      </c>
      <c r="H75" s="5">
        <v>0</v>
      </c>
      <c r="I75" s="5">
        <v>0</v>
      </c>
      <c r="J75" s="5">
        <v>0</v>
      </c>
      <c r="K75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75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75" s="5">
        <f>SUM(dane_medale[[#This Row],[Zloty]]+dane_medale[[#This Row],[Srebrny]]+dane_medale[[#This Row],[Brazowy]]+dane_medale[[#This Row],[Zloty_1]]+dane_medale[[#This Row],[Srebrny_2]]+dane_medale[[#This Row],[Brazowy_3]])</f>
        <v>10</v>
      </c>
      <c r="N75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75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75" s="6"/>
    </row>
    <row r="76" spans="1:16" x14ac:dyDescent="0.25">
      <c r="A76" s="6" t="s">
        <v>136</v>
      </c>
      <c r="B76" s="6" t="s">
        <v>13</v>
      </c>
      <c r="C76" s="5">
        <v>13</v>
      </c>
      <c r="D76" s="5">
        <v>3</v>
      </c>
      <c r="E76" s="5">
        <v>3</v>
      </c>
      <c r="F76" s="5">
        <v>4</v>
      </c>
      <c r="G76" s="5">
        <v>0</v>
      </c>
      <c r="H76" s="5">
        <v>0</v>
      </c>
      <c r="I76" s="5">
        <v>0</v>
      </c>
      <c r="J76" s="5">
        <v>0</v>
      </c>
      <c r="K76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76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76" s="5">
        <f>SUM(dane_medale[[#This Row],[Zloty]]+dane_medale[[#This Row],[Srebrny]]+dane_medale[[#This Row],[Brazowy]]+dane_medale[[#This Row],[Zloty_1]]+dane_medale[[#This Row],[Srebrny_2]]+dane_medale[[#This Row],[Brazowy_3]])</f>
        <v>10</v>
      </c>
      <c r="N76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76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76" s="6"/>
    </row>
    <row r="77" spans="1:16" x14ac:dyDescent="0.25">
      <c r="A77" s="6" t="s">
        <v>140</v>
      </c>
      <c r="B77" s="6" t="s">
        <v>15</v>
      </c>
      <c r="C77" s="5">
        <v>20</v>
      </c>
      <c r="D77" s="5">
        <v>2</v>
      </c>
      <c r="E77" s="5">
        <v>2</v>
      </c>
      <c r="F77" s="5">
        <v>6</v>
      </c>
      <c r="G77" s="5">
        <v>1</v>
      </c>
      <c r="H77" s="5">
        <v>0</v>
      </c>
      <c r="I77" s="5">
        <v>0</v>
      </c>
      <c r="J77" s="5">
        <v>0</v>
      </c>
      <c r="K77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77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77" s="5">
        <f>SUM(dane_medale[[#This Row],[Zloty]]+dane_medale[[#This Row],[Srebrny]]+dane_medale[[#This Row],[Brazowy]]+dane_medale[[#This Row],[Zloty_1]]+dane_medale[[#This Row],[Srebrny_2]]+dane_medale[[#This Row],[Brazowy_3]])</f>
        <v>10</v>
      </c>
      <c r="N77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77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77" s="6"/>
    </row>
    <row r="78" spans="1:16" x14ac:dyDescent="0.25">
      <c r="A78" s="6" t="s">
        <v>50</v>
      </c>
      <c r="B78" s="6" t="s">
        <v>11</v>
      </c>
      <c r="C78" s="5">
        <v>20</v>
      </c>
      <c r="D78" s="5">
        <v>0</v>
      </c>
      <c r="E78" s="5">
        <v>2</v>
      </c>
      <c r="F78" s="5">
        <v>7</v>
      </c>
      <c r="G78" s="5">
        <v>4</v>
      </c>
      <c r="H78" s="5">
        <v>0</v>
      </c>
      <c r="I78" s="5">
        <v>0</v>
      </c>
      <c r="J78" s="5">
        <v>0</v>
      </c>
      <c r="K78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78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78" s="5">
        <f>SUM(dane_medale[[#This Row],[Zloty]]+dane_medale[[#This Row],[Srebrny]]+dane_medale[[#This Row],[Brazowy]]+dane_medale[[#This Row],[Zloty_1]]+dane_medale[[#This Row],[Srebrny_2]]+dane_medale[[#This Row],[Brazowy_3]])</f>
        <v>9</v>
      </c>
      <c r="N78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78" s="6">
        <f>IF(AND(dane_medale[[#This Row],[Zloty]]&gt;dane_medale[[#This Row],[Zloty_1]],dane_medale[[#This Row],[Srebrny]]&gt;dane_medale[[#This Row],[Srebrny_2]],dane_medale[[#This Row],[Brazowy]]&gt;dane_medale[[#This Row],[Brazowy_3]]),1,0)</f>
        <v>0</v>
      </c>
      <c r="P78" s="6"/>
    </row>
    <row r="79" spans="1:16" x14ac:dyDescent="0.25">
      <c r="A79" s="6" t="s">
        <v>85</v>
      </c>
      <c r="B79" s="6" t="s">
        <v>22</v>
      </c>
      <c r="C79" s="5">
        <v>16</v>
      </c>
      <c r="D79" s="5">
        <v>0</v>
      </c>
      <c r="E79" s="5">
        <v>0</v>
      </c>
      <c r="F79" s="5">
        <v>0</v>
      </c>
      <c r="G79" s="5">
        <v>18</v>
      </c>
      <c r="H79" s="5">
        <v>2</v>
      </c>
      <c r="I79" s="5">
        <v>2</v>
      </c>
      <c r="J79" s="5">
        <v>5</v>
      </c>
      <c r="K79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79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79" s="5">
        <f>SUM(dane_medale[[#This Row],[Zloty]]+dane_medale[[#This Row],[Srebrny]]+dane_medale[[#This Row],[Brazowy]]+dane_medale[[#This Row],[Zloty_1]]+dane_medale[[#This Row],[Srebrny_2]]+dane_medale[[#This Row],[Brazowy_3]])</f>
        <v>9</v>
      </c>
      <c r="N79" s="6">
        <f>IF(AND(dane_medale[[#This Row],[Zloty_1]]&gt;dane_medale[[#This Row],[Zloty]],dane_medale[[#This Row],[Srebrny_2]]&gt;dane_medale[[#This Row],[Srebrny]],dane_medale[[#This Row],[Brazowy_3]]&gt;dane_medale[[#This Row],[Brazowy]]),1,0)</f>
        <v>1</v>
      </c>
      <c r="O79" s="6">
        <f>IF(AND(dane_medale[[#This Row],[Zloty]]&gt;dane_medale[[#This Row],[Zloty_1]],dane_medale[[#This Row],[Srebrny]]&gt;dane_medale[[#This Row],[Srebrny_2]],dane_medale[[#This Row],[Brazowy]]&gt;dane_medale[[#This Row],[Brazowy_3]]),1,0)</f>
        <v>0</v>
      </c>
      <c r="P79" s="6"/>
    </row>
    <row r="80" spans="1:16" x14ac:dyDescent="0.25">
      <c r="A80" s="6" t="s">
        <v>111</v>
      </c>
      <c r="B80" s="6" t="s">
        <v>25</v>
      </c>
      <c r="C80" s="5">
        <v>17</v>
      </c>
      <c r="D80" s="5">
        <v>0</v>
      </c>
      <c r="E80" s="5">
        <v>2</v>
      </c>
      <c r="F80" s="5">
        <v>6</v>
      </c>
      <c r="G80" s="5">
        <v>6</v>
      </c>
      <c r="H80" s="5">
        <v>0</v>
      </c>
      <c r="I80" s="5">
        <v>0</v>
      </c>
      <c r="J80" s="5">
        <v>0</v>
      </c>
      <c r="K80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80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80" s="5">
        <f>SUM(dane_medale[[#This Row],[Zloty]]+dane_medale[[#This Row],[Srebrny]]+dane_medale[[#This Row],[Brazowy]]+dane_medale[[#This Row],[Zloty_1]]+dane_medale[[#This Row],[Srebrny_2]]+dane_medale[[#This Row],[Brazowy_3]])</f>
        <v>8</v>
      </c>
      <c r="N80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80" s="6">
        <f>IF(AND(dane_medale[[#This Row],[Zloty]]&gt;dane_medale[[#This Row],[Zloty_1]],dane_medale[[#This Row],[Srebrny]]&gt;dane_medale[[#This Row],[Srebrny_2]],dane_medale[[#This Row],[Brazowy]]&gt;dane_medale[[#This Row],[Brazowy_3]]),1,0)</f>
        <v>0</v>
      </c>
      <c r="P80" s="6"/>
    </row>
    <row r="81" spans="1:16" x14ac:dyDescent="0.25">
      <c r="A81" s="6" t="s">
        <v>115</v>
      </c>
      <c r="B81" s="6" t="s">
        <v>22</v>
      </c>
      <c r="C81" s="5">
        <v>3</v>
      </c>
      <c r="D81" s="5">
        <v>1</v>
      </c>
      <c r="E81" s="5">
        <v>4</v>
      </c>
      <c r="F81" s="5">
        <v>3</v>
      </c>
      <c r="G81" s="5">
        <v>0</v>
      </c>
      <c r="H81" s="5">
        <v>0</v>
      </c>
      <c r="I81" s="5">
        <v>0</v>
      </c>
      <c r="J81" s="5">
        <v>0</v>
      </c>
      <c r="K81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81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81" s="5">
        <f>SUM(dane_medale[[#This Row],[Zloty]]+dane_medale[[#This Row],[Srebrny]]+dane_medale[[#This Row],[Brazowy]]+dane_medale[[#This Row],[Zloty_1]]+dane_medale[[#This Row],[Srebrny_2]]+dane_medale[[#This Row],[Brazowy_3]])</f>
        <v>8</v>
      </c>
      <c r="N81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81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81" s="6"/>
    </row>
    <row r="82" spans="1:16" x14ac:dyDescent="0.25">
      <c r="A82" s="6" t="s">
        <v>151</v>
      </c>
      <c r="B82" s="6" t="s">
        <v>13</v>
      </c>
      <c r="C82" s="5">
        <v>12</v>
      </c>
      <c r="D82" s="5">
        <v>3</v>
      </c>
      <c r="E82" s="5">
        <v>4</v>
      </c>
      <c r="F82" s="5">
        <v>1</v>
      </c>
      <c r="G82" s="5">
        <v>1</v>
      </c>
      <c r="H82" s="5">
        <v>0</v>
      </c>
      <c r="I82" s="5">
        <v>0</v>
      </c>
      <c r="J82" s="5">
        <v>0</v>
      </c>
      <c r="K82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82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82" s="5">
        <f>SUM(dane_medale[[#This Row],[Zloty]]+dane_medale[[#This Row],[Srebrny]]+dane_medale[[#This Row],[Brazowy]]+dane_medale[[#This Row],[Zloty_1]]+dane_medale[[#This Row],[Srebrny_2]]+dane_medale[[#This Row],[Brazowy_3]])</f>
        <v>8</v>
      </c>
      <c r="N82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82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82" s="6"/>
    </row>
    <row r="83" spans="1:16" x14ac:dyDescent="0.25">
      <c r="A83" s="6" t="s">
        <v>68</v>
      </c>
      <c r="B83" s="6" t="s">
        <v>11</v>
      </c>
      <c r="C83" s="5">
        <v>15</v>
      </c>
      <c r="D83" s="5">
        <v>1</v>
      </c>
      <c r="E83" s="5">
        <v>1</v>
      </c>
      <c r="F83" s="5">
        <v>5</v>
      </c>
      <c r="G83" s="5">
        <v>6</v>
      </c>
      <c r="H83" s="5">
        <v>0</v>
      </c>
      <c r="I83" s="5">
        <v>0</v>
      </c>
      <c r="J83" s="5">
        <v>0</v>
      </c>
      <c r="K83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83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83" s="5">
        <f>SUM(dane_medale[[#This Row],[Zloty]]+dane_medale[[#This Row],[Srebrny]]+dane_medale[[#This Row],[Brazowy]]+dane_medale[[#This Row],[Zloty_1]]+dane_medale[[#This Row],[Srebrny_2]]+dane_medale[[#This Row],[Brazowy_3]])</f>
        <v>7</v>
      </c>
      <c r="N83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83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83" s="6"/>
    </row>
    <row r="84" spans="1:16" x14ac:dyDescent="0.25">
      <c r="A84" s="6" t="s">
        <v>94</v>
      </c>
      <c r="B84" s="6" t="s">
        <v>22</v>
      </c>
      <c r="C84" s="5">
        <v>5</v>
      </c>
      <c r="D84" s="5">
        <v>0</v>
      </c>
      <c r="E84" s="5">
        <v>2</v>
      </c>
      <c r="F84" s="5">
        <v>5</v>
      </c>
      <c r="G84" s="5">
        <v>6</v>
      </c>
      <c r="H84" s="5">
        <v>0</v>
      </c>
      <c r="I84" s="5">
        <v>0</v>
      </c>
      <c r="J84" s="5">
        <v>0</v>
      </c>
      <c r="K84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84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84" s="5">
        <f>SUM(dane_medale[[#This Row],[Zloty]]+dane_medale[[#This Row],[Srebrny]]+dane_medale[[#This Row],[Brazowy]]+dane_medale[[#This Row],[Zloty_1]]+dane_medale[[#This Row],[Srebrny_2]]+dane_medale[[#This Row],[Brazowy_3]])</f>
        <v>7</v>
      </c>
      <c r="N84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84" s="6">
        <f>IF(AND(dane_medale[[#This Row],[Zloty]]&gt;dane_medale[[#This Row],[Zloty_1]],dane_medale[[#This Row],[Srebrny]]&gt;dane_medale[[#This Row],[Srebrny_2]],dane_medale[[#This Row],[Brazowy]]&gt;dane_medale[[#This Row],[Brazowy_3]]),1,0)</f>
        <v>0</v>
      </c>
      <c r="P84" s="6"/>
    </row>
    <row r="85" spans="1:16" x14ac:dyDescent="0.25">
      <c r="A85" s="6" t="s">
        <v>118</v>
      </c>
      <c r="B85" s="6" t="s">
        <v>22</v>
      </c>
      <c r="C85" s="5">
        <v>3</v>
      </c>
      <c r="D85" s="5">
        <v>1</v>
      </c>
      <c r="E85" s="5">
        <v>2</v>
      </c>
      <c r="F85" s="5">
        <v>4</v>
      </c>
      <c r="G85" s="5">
        <v>2</v>
      </c>
      <c r="H85" s="5">
        <v>0</v>
      </c>
      <c r="I85" s="5">
        <v>0</v>
      </c>
      <c r="J85" s="5">
        <v>0</v>
      </c>
      <c r="K85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85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85" s="5">
        <f>SUM(dane_medale[[#This Row],[Zloty]]+dane_medale[[#This Row],[Srebrny]]+dane_medale[[#This Row],[Brazowy]]+dane_medale[[#This Row],[Zloty_1]]+dane_medale[[#This Row],[Srebrny_2]]+dane_medale[[#This Row],[Brazowy_3]])</f>
        <v>7</v>
      </c>
      <c r="N85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85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85" s="6"/>
    </row>
    <row r="86" spans="1:16" x14ac:dyDescent="0.25">
      <c r="A86" s="6" t="s">
        <v>138</v>
      </c>
      <c r="B86" s="6" t="s">
        <v>13</v>
      </c>
      <c r="C86" s="5">
        <v>14</v>
      </c>
      <c r="D86" s="5">
        <v>2</v>
      </c>
      <c r="E86" s="5">
        <v>3</v>
      </c>
      <c r="F86" s="5">
        <v>2</v>
      </c>
      <c r="G86" s="5">
        <v>0</v>
      </c>
      <c r="H86" s="5">
        <v>0</v>
      </c>
      <c r="I86" s="5">
        <v>0</v>
      </c>
      <c r="J86" s="5">
        <v>0</v>
      </c>
      <c r="K86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86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86" s="5">
        <f>SUM(dane_medale[[#This Row],[Zloty]]+dane_medale[[#This Row],[Srebrny]]+dane_medale[[#This Row],[Brazowy]]+dane_medale[[#This Row],[Zloty_1]]+dane_medale[[#This Row],[Srebrny_2]]+dane_medale[[#This Row],[Brazowy_3]])</f>
        <v>7</v>
      </c>
      <c r="N86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86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86" s="6"/>
    </row>
    <row r="87" spans="1:16" x14ac:dyDescent="0.25">
      <c r="A87" s="6" t="s">
        <v>43</v>
      </c>
      <c r="B87" s="6" t="s">
        <v>25</v>
      </c>
      <c r="C87" s="5">
        <v>13</v>
      </c>
      <c r="D87" s="5">
        <v>3</v>
      </c>
      <c r="E87" s="5">
        <v>2</v>
      </c>
      <c r="F87" s="5">
        <v>1</v>
      </c>
      <c r="G87" s="5">
        <v>0</v>
      </c>
      <c r="H87" s="5">
        <v>0</v>
      </c>
      <c r="I87" s="5">
        <v>0</v>
      </c>
      <c r="J87" s="5">
        <v>0</v>
      </c>
      <c r="K87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87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87" s="5">
        <f>SUM(dane_medale[[#This Row],[Zloty]]+dane_medale[[#This Row],[Srebrny]]+dane_medale[[#This Row],[Brazowy]]+dane_medale[[#This Row],[Zloty_1]]+dane_medale[[#This Row],[Srebrny_2]]+dane_medale[[#This Row],[Brazowy_3]])</f>
        <v>6</v>
      </c>
      <c r="N87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87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87" s="6"/>
    </row>
    <row r="88" spans="1:16" x14ac:dyDescent="0.25">
      <c r="A88" s="6" t="s">
        <v>90</v>
      </c>
      <c r="B88" s="6" t="s">
        <v>11</v>
      </c>
      <c r="C88" s="5">
        <v>12</v>
      </c>
      <c r="D88" s="5">
        <v>0</v>
      </c>
      <c r="E88" s="5">
        <v>3</v>
      </c>
      <c r="F88" s="5">
        <v>3</v>
      </c>
      <c r="G88" s="5">
        <v>0</v>
      </c>
      <c r="H88" s="5">
        <v>0</v>
      </c>
      <c r="I88" s="5">
        <v>0</v>
      </c>
      <c r="J88" s="5">
        <v>0</v>
      </c>
      <c r="K88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88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88" s="5">
        <f>SUM(dane_medale[[#This Row],[Zloty]]+dane_medale[[#This Row],[Srebrny]]+dane_medale[[#This Row],[Brazowy]]+dane_medale[[#This Row],[Zloty_1]]+dane_medale[[#This Row],[Srebrny_2]]+dane_medale[[#This Row],[Brazowy_3]])</f>
        <v>6</v>
      </c>
      <c r="N88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88" s="6">
        <f>IF(AND(dane_medale[[#This Row],[Zloty]]&gt;dane_medale[[#This Row],[Zloty_1]],dane_medale[[#This Row],[Srebrny]]&gt;dane_medale[[#This Row],[Srebrny_2]],dane_medale[[#This Row],[Brazowy]]&gt;dane_medale[[#This Row],[Brazowy_3]]),1,0)</f>
        <v>0</v>
      </c>
      <c r="P88" s="6"/>
    </row>
    <row r="89" spans="1:16" x14ac:dyDescent="0.25">
      <c r="A89" s="6" t="s">
        <v>72</v>
      </c>
      <c r="B89" s="6" t="s">
        <v>13</v>
      </c>
      <c r="C89" s="5">
        <v>13</v>
      </c>
      <c r="D89" s="5">
        <v>3</v>
      </c>
      <c r="E89" s="5">
        <v>1</v>
      </c>
      <c r="F89" s="5">
        <v>1</v>
      </c>
      <c r="G89" s="5">
        <v>1</v>
      </c>
      <c r="H89" s="5">
        <v>0</v>
      </c>
      <c r="I89" s="5">
        <v>0</v>
      </c>
      <c r="J89" s="5">
        <v>0</v>
      </c>
      <c r="K89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89" s="5">
        <f>IF(SUM(dane_medale[[#This Row],[Zloty]]+dane_medale[[#This Row],[Zloty_1]])&gt;SUM(dane_medale[[#This Row],[Srebrny]]+dane_medale[[#This Row],[Brazowy]]+dane_medale[[#This Row],[Srebrny_2]]+dane_medale[[#This Row],[Brazowy_3]]),1,0)</f>
        <v>1</v>
      </c>
      <c r="M89" s="5">
        <f>SUM(dane_medale[[#This Row],[Zloty]]+dane_medale[[#This Row],[Srebrny]]+dane_medale[[#This Row],[Brazowy]]+dane_medale[[#This Row],[Zloty_1]]+dane_medale[[#This Row],[Srebrny_2]]+dane_medale[[#This Row],[Brazowy_3]])</f>
        <v>5</v>
      </c>
      <c r="N89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89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89" s="6"/>
    </row>
    <row r="90" spans="1:16" x14ac:dyDescent="0.25">
      <c r="A90" s="6" t="s">
        <v>54</v>
      </c>
      <c r="B90" s="6" t="s">
        <v>13</v>
      </c>
      <c r="C90" s="5">
        <v>13</v>
      </c>
      <c r="D90" s="5">
        <v>0</v>
      </c>
      <c r="E90" s="5">
        <v>1</v>
      </c>
      <c r="F90" s="5">
        <v>3</v>
      </c>
      <c r="G90" s="5">
        <v>1</v>
      </c>
      <c r="H90" s="5">
        <v>0</v>
      </c>
      <c r="I90" s="5">
        <v>0</v>
      </c>
      <c r="J90" s="5">
        <v>0</v>
      </c>
      <c r="K90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90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90" s="5">
        <f>SUM(dane_medale[[#This Row],[Zloty]]+dane_medale[[#This Row],[Srebrny]]+dane_medale[[#This Row],[Brazowy]]+dane_medale[[#This Row],[Zloty_1]]+dane_medale[[#This Row],[Srebrny_2]]+dane_medale[[#This Row],[Brazowy_3]])</f>
        <v>4</v>
      </c>
      <c r="N90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90" s="6">
        <f>IF(AND(dane_medale[[#This Row],[Zloty]]&gt;dane_medale[[#This Row],[Zloty_1]],dane_medale[[#This Row],[Srebrny]]&gt;dane_medale[[#This Row],[Srebrny_2]],dane_medale[[#This Row],[Brazowy]]&gt;dane_medale[[#This Row],[Brazowy_3]]),1,0)</f>
        <v>0</v>
      </c>
      <c r="P90" s="6"/>
    </row>
    <row r="91" spans="1:16" x14ac:dyDescent="0.25">
      <c r="A91" s="6" t="s">
        <v>74</v>
      </c>
      <c r="B91" s="6" t="s">
        <v>11</v>
      </c>
      <c r="C91" s="5">
        <v>8</v>
      </c>
      <c r="D91" s="5">
        <v>0</v>
      </c>
      <c r="E91" s="5">
        <v>0</v>
      </c>
      <c r="F91" s="5">
        <v>4</v>
      </c>
      <c r="G91" s="5">
        <v>0</v>
      </c>
      <c r="H91" s="5">
        <v>0</v>
      </c>
      <c r="I91" s="5">
        <v>0</v>
      </c>
      <c r="J91" s="5">
        <v>0</v>
      </c>
      <c r="K91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91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91" s="5">
        <f>SUM(dane_medale[[#This Row],[Zloty]]+dane_medale[[#This Row],[Srebrny]]+dane_medale[[#This Row],[Brazowy]]+dane_medale[[#This Row],[Zloty_1]]+dane_medale[[#This Row],[Srebrny_2]]+dane_medale[[#This Row],[Brazowy_3]])</f>
        <v>4</v>
      </c>
      <c r="N91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91" s="6">
        <f>IF(AND(dane_medale[[#This Row],[Zloty]]&gt;dane_medale[[#This Row],[Zloty_1]],dane_medale[[#This Row],[Srebrny]]&gt;dane_medale[[#This Row],[Srebrny_2]],dane_medale[[#This Row],[Brazowy]]&gt;dane_medale[[#This Row],[Brazowy_3]]),1,0)</f>
        <v>0</v>
      </c>
      <c r="P91" s="6"/>
    </row>
    <row r="92" spans="1:16" x14ac:dyDescent="0.25">
      <c r="A92" s="6" t="s">
        <v>81</v>
      </c>
      <c r="B92" s="6" t="s">
        <v>25</v>
      </c>
      <c r="C92" s="5">
        <v>14</v>
      </c>
      <c r="D92" s="5">
        <v>1</v>
      </c>
      <c r="E92" s="5">
        <v>1</v>
      </c>
      <c r="F92" s="5">
        <v>2</v>
      </c>
      <c r="G92" s="5">
        <v>6</v>
      </c>
      <c r="H92" s="5">
        <v>0</v>
      </c>
      <c r="I92" s="5">
        <v>0</v>
      </c>
      <c r="J92" s="5">
        <v>0</v>
      </c>
      <c r="K92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92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92" s="5">
        <f>SUM(dane_medale[[#This Row],[Zloty]]+dane_medale[[#This Row],[Srebrny]]+dane_medale[[#This Row],[Brazowy]]+dane_medale[[#This Row],[Zloty_1]]+dane_medale[[#This Row],[Srebrny_2]]+dane_medale[[#This Row],[Brazowy_3]])</f>
        <v>4</v>
      </c>
      <c r="N92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92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92" s="6"/>
    </row>
    <row r="93" spans="1:16" x14ac:dyDescent="0.25">
      <c r="A93" s="6" t="s">
        <v>84</v>
      </c>
      <c r="B93" s="6" t="s">
        <v>11</v>
      </c>
      <c r="C93" s="5">
        <v>16</v>
      </c>
      <c r="D93" s="5">
        <v>0</v>
      </c>
      <c r="E93" s="5">
        <v>2</v>
      </c>
      <c r="F93" s="5">
        <v>2</v>
      </c>
      <c r="G93" s="5">
        <v>16</v>
      </c>
      <c r="H93" s="5">
        <v>0</v>
      </c>
      <c r="I93" s="5">
        <v>0</v>
      </c>
      <c r="J93" s="5">
        <v>0</v>
      </c>
      <c r="K93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93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93" s="5">
        <f>SUM(dane_medale[[#This Row],[Zloty]]+dane_medale[[#This Row],[Srebrny]]+dane_medale[[#This Row],[Brazowy]]+dane_medale[[#This Row],[Zloty_1]]+dane_medale[[#This Row],[Srebrny_2]]+dane_medale[[#This Row],[Brazowy_3]])</f>
        <v>4</v>
      </c>
      <c r="N93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93" s="6">
        <f>IF(AND(dane_medale[[#This Row],[Zloty]]&gt;dane_medale[[#This Row],[Zloty_1]],dane_medale[[#This Row],[Srebrny]]&gt;dane_medale[[#This Row],[Srebrny_2]],dane_medale[[#This Row],[Brazowy]]&gt;dane_medale[[#This Row],[Brazowy_3]]),1,0)</f>
        <v>0</v>
      </c>
      <c r="P93" s="6"/>
    </row>
    <row r="94" spans="1:16" x14ac:dyDescent="0.25">
      <c r="A94" s="6" t="s">
        <v>97</v>
      </c>
      <c r="B94" s="6" t="s">
        <v>13</v>
      </c>
      <c r="C94" s="5">
        <v>6</v>
      </c>
      <c r="D94" s="5">
        <v>0</v>
      </c>
      <c r="E94" s="5">
        <v>4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94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94" s="5">
        <f>SUM(dane_medale[[#This Row],[Zloty]]+dane_medale[[#This Row],[Srebrny]]+dane_medale[[#This Row],[Brazowy]]+dane_medale[[#This Row],[Zloty_1]]+dane_medale[[#This Row],[Srebrny_2]]+dane_medale[[#This Row],[Brazowy_3]])</f>
        <v>4</v>
      </c>
      <c r="N94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94" s="6">
        <f>IF(AND(dane_medale[[#This Row],[Zloty]]&gt;dane_medale[[#This Row],[Zloty_1]],dane_medale[[#This Row],[Srebrny]]&gt;dane_medale[[#This Row],[Srebrny_2]],dane_medale[[#This Row],[Brazowy]]&gt;dane_medale[[#This Row],[Brazowy_3]]),1,0)</f>
        <v>0</v>
      </c>
      <c r="P94" s="6"/>
    </row>
    <row r="95" spans="1:16" x14ac:dyDescent="0.25">
      <c r="A95" s="6" t="s">
        <v>109</v>
      </c>
      <c r="B95" s="6" t="s">
        <v>15</v>
      </c>
      <c r="C95" s="5">
        <v>17</v>
      </c>
      <c r="D95" s="5">
        <v>1</v>
      </c>
      <c r="E95" s="5">
        <v>3</v>
      </c>
      <c r="F95" s="5">
        <v>0</v>
      </c>
      <c r="G95" s="5">
        <v>2</v>
      </c>
      <c r="H95" s="5">
        <v>0</v>
      </c>
      <c r="I95" s="5">
        <v>0</v>
      </c>
      <c r="J95" s="5">
        <v>0</v>
      </c>
      <c r="K95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95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95" s="5">
        <f>SUM(dane_medale[[#This Row],[Zloty]]+dane_medale[[#This Row],[Srebrny]]+dane_medale[[#This Row],[Brazowy]]+dane_medale[[#This Row],[Zloty_1]]+dane_medale[[#This Row],[Srebrny_2]]+dane_medale[[#This Row],[Brazowy_3]])</f>
        <v>4</v>
      </c>
      <c r="N95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95" s="6">
        <f>IF(AND(dane_medale[[#This Row],[Zloty]]&gt;dane_medale[[#This Row],[Zloty_1]],dane_medale[[#This Row],[Srebrny]]&gt;dane_medale[[#This Row],[Srebrny_2]],dane_medale[[#This Row],[Brazowy]]&gt;dane_medale[[#This Row],[Brazowy_3]]),1,0)</f>
        <v>0</v>
      </c>
      <c r="P95" s="6"/>
    </row>
    <row r="96" spans="1:16" x14ac:dyDescent="0.25">
      <c r="A96" s="6" t="s">
        <v>120</v>
      </c>
      <c r="B96" s="6" t="s">
        <v>11</v>
      </c>
      <c r="C96" s="5">
        <v>15</v>
      </c>
      <c r="D96" s="5">
        <v>0</v>
      </c>
      <c r="E96" s="5">
        <v>2</v>
      </c>
      <c r="F96" s="5">
        <v>2</v>
      </c>
      <c r="G96" s="5">
        <v>0</v>
      </c>
      <c r="H96" s="5">
        <v>0</v>
      </c>
      <c r="I96" s="5">
        <v>0</v>
      </c>
      <c r="J96" s="5">
        <v>0</v>
      </c>
      <c r="K96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96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96" s="5">
        <f>SUM(dane_medale[[#This Row],[Zloty]]+dane_medale[[#This Row],[Srebrny]]+dane_medale[[#This Row],[Brazowy]]+dane_medale[[#This Row],[Zloty_1]]+dane_medale[[#This Row],[Srebrny_2]]+dane_medale[[#This Row],[Brazowy_3]])</f>
        <v>4</v>
      </c>
      <c r="N96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96" s="6">
        <f>IF(AND(dane_medale[[#This Row],[Zloty]]&gt;dane_medale[[#This Row],[Zloty_1]],dane_medale[[#This Row],[Srebrny]]&gt;dane_medale[[#This Row],[Srebrny_2]],dane_medale[[#This Row],[Brazowy]]&gt;dane_medale[[#This Row],[Brazowy_3]]),1,0)</f>
        <v>0</v>
      </c>
      <c r="P96" s="6"/>
    </row>
    <row r="97" spans="1:16" x14ac:dyDescent="0.25">
      <c r="A97" s="6" t="s">
        <v>67</v>
      </c>
      <c r="B97" s="6" t="s">
        <v>22</v>
      </c>
      <c r="C97" s="5">
        <v>19</v>
      </c>
      <c r="D97" s="5">
        <v>0</v>
      </c>
      <c r="E97" s="5">
        <v>2</v>
      </c>
      <c r="F97" s="5">
        <v>2</v>
      </c>
      <c r="G97" s="5">
        <v>17</v>
      </c>
      <c r="H97" s="5">
        <v>0</v>
      </c>
      <c r="I97" s="5">
        <v>0</v>
      </c>
      <c r="J97" s="5">
        <v>0</v>
      </c>
      <c r="K97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97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97" s="5">
        <f>SUM(dane_medale[[#This Row],[Zloty]]+dane_medale[[#This Row],[Srebrny]]+dane_medale[[#This Row],[Brazowy]]+dane_medale[[#This Row],[Zloty_1]]+dane_medale[[#This Row],[Srebrny_2]]+dane_medale[[#This Row],[Brazowy_3]])</f>
        <v>4</v>
      </c>
      <c r="N97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97" s="6">
        <f>IF(AND(dane_medale[[#This Row],[Zloty]]&gt;dane_medale[[#This Row],[Zloty_1]],dane_medale[[#This Row],[Srebrny]]&gt;dane_medale[[#This Row],[Srebrny_2]],dane_medale[[#This Row],[Brazowy]]&gt;dane_medale[[#This Row],[Brazowy_3]]),1,0)</f>
        <v>0</v>
      </c>
      <c r="P97" s="6"/>
    </row>
    <row r="98" spans="1:16" x14ac:dyDescent="0.25">
      <c r="A98" s="6" t="s">
        <v>87</v>
      </c>
      <c r="B98" s="6" t="s">
        <v>22</v>
      </c>
      <c r="C98" s="5">
        <v>22</v>
      </c>
      <c r="D98" s="5">
        <v>1</v>
      </c>
      <c r="E98" s="5">
        <v>1</v>
      </c>
      <c r="F98" s="5">
        <v>0</v>
      </c>
      <c r="G98" s="5">
        <v>8</v>
      </c>
      <c r="H98" s="5">
        <v>0</v>
      </c>
      <c r="I98" s="5">
        <v>2</v>
      </c>
      <c r="J98" s="5">
        <v>0</v>
      </c>
      <c r="K98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1</v>
      </c>
      <c r="L98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98" s="5">
        <f>SUM(dane_medale[[#This Row],[Zloty]]+dane_medale[[#This Row],[Srebrny]]+dane_medale[[#This Row],[Brazowy]]+dane_medale[[#This Row],[Zloty_1]]+dane_medale[[#This Row],[Srebrny_2]]+dane_medale[[#This Row],[Brazowy_3]])</f>
        <v>4</v>
      </c>
      <c r="N98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98" s="6">
        <f>IF(AND(dane_medale[[#This Row],[Zloty]]&gt;dane_medale[[#This Row],[Zloty_1]],dane_medale[[#This Row],[Srebrny]]&gt;dane_medale[[#This Row],[Srebrny_2]],dane_medale[[#This Row],[Brazowy]]&gt;dane_medale[[#This Row],[Brazowy_3]]),1,0)</f>
        <v>0</v>
      </c>
      <c r="P98" s="6"/>
    </row>
    <row r="99" spans="1:16" x14ac:dyDescent="0.25">
      <c r="A99" s="6" t="s">
        <v>16</v>
      </c>
      <c r="B99" s="6" t="s">
        <v>11</v>
      </c>
      <c r="C99" s="5">
        <v>10</v>
      </c>
      <c r="D99" s="5">
        <v>0</v>
      </c>
      <c r="E99" s="5">
        <v>1</v>
      </c>
      <c r="F99" s="5">
        <v>2</v>
      </c>
      <c r="G99" s="5">
        <v>0</v>
      </c>
      <c r="H99" s="5">
        <v>0</v>
      </c>
      <c r="I99" s="5">
        <v>0</v>
      </c>
      <c r="J99" s="5">
        <v>0</v>
      </c>
      <c r="K99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99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99" s="5">
        <f>SUM(dane_medale[[#This Row],[Zloty]]+dane_medale[[#This Row],[Srebrny]]+dane_medale[[#This Row],[Brazowy]]+dane_medale[[#This Row],[Zloty_1]]+dane_medale[[#This Row],[Srebrny_2]]+dane_medale[[#This Row],[Brazowy_3]])</f>
        <v>3</v>
      </c>
      <c r="N99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99" s="6">
        <f>IF(AND(dane_medale[[#This Row],[Zloty]]&gt;dane_medale[[#This Row],[Zloty_1]],dane_medale[[#This Row],[Srebrny]]&gt;dane_medale[[#This Row],[Srebrny_2]],dane_medale[[#This Row],[Brazowy]]&gt;dane_medale[[#This Row],[Brazowy_3]]),1,0)</f>
        <v>0</v>
      </c>
      <c r="P99" s="6"/>
    </row>
    <row r="100" spans="1:16" x14ac:dyDescent="0.25">
      <c r="A100" s="6" t="s">
        <v>61</v>
      </c>
      <c r="B100" s="6" t="s">
        <v>11</v>
      </c>
      <c r="C100" s="5">
        <v>15</v>
      </c>
      <c r="D100" s="5">
        <v>1</v>
      </c>
      <c r="E100" s="5">
        <v>1</v>
      </c>
      <c r="F100" s="5">
        <v>1</v>
      </c>
      <c r="G100" s="5">
        <v>4</v>
      </c>
      <c r="H100" s="5">
        <v>0</v>
      </c>
      <c r="I100" s="5">
        <v>0</v>
      </c>
      <c r="J100" s="5">
        <v>0</v>
      </c>
      <c r="K100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100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100" s="5">
        <f>SUM(dane_medale[[#This Row],[Zloty]]+dane_medale[[#This Row],[Srebrny]]+dane_medale[[#This Row],[Brazowy]]+dane_medale[[#This Row],[Zloty_1]]+dane_medale[[#This Row],[Srebrny_2]]+dane_medale[[#This Row],[Brazowy_3]])</f>
        <v>3</v>
      </c>
      <c r="N100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100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100" s="6"/>
    </row>
    <row r="101" spans="1:16" x14ac:dyDescent="0.25">
      <c r="A101" s="6" t="s">
        <v>77</v>
      </c>
      <c r="B101" s="6" t="s">
        <v>11</v>
      </c>
      <c r="C101" s="5">
        <v>5</v>
      </c>
      <c r="D101" s="5">
        <v>0</v>
      </c>
      <c r="E101" s="5">
        <v>1</v>
      </c>
      <c r="F101" s="5">
        <v>2</v>
      </c>
      <c r="G101" s="5">
        <v>6</v>
      </c>
      <c r="H101" s="5">
        <v>0</v>
      </c>
      <c r="I101" s="5">
        <v>0</v>
      </c>
      <c r="J101" s="5">
        <v>0</v>
      </c>
      <c r="K101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101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101" s="5">
        <f>SUM(dane_medale[[#This Row],[Zloty]]+dane_medale[[#This Row],[Srebrny]]+dane_medale[[#This Row],[Brazowy]]+dane_medale[[#This Row],[Zloty_1]]+dane_medale[[#This Row],[Srebrny_2]]+dane_medale[[#This Row],[Brazowy_3]])</f>
        <v>3</v>
      </c>
      <c r="N101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101" s="6">
        <f>IF(AND(dane_medale[[#This Row],[Zloty]]&gt;dane_medale[[#This Row],[Zloty_1]],dane_medale[[#This Row],[Srebrny]]&gt;dane_medale[[#This Row],[Srebrny_2]],dane_medale[[#This Row],[Brazowy]]&gt;dane_medale[[#This Row],[Brazowy_3]]),1,0)</f>
        <v>0</v>
      </c>
      <c r="P101" s="6"/>
    </row>
    <row r="102" spans="1:16" x14ac:dyDescent="0.25">
      <c r="A102" s="6" t="s">
        <v>107</v>
      </c>
      <c r="B102" s="6" t="s">
        <v>15</v>
      </c>
      <c r="C102" s="5">
        <v>16</v>
      </c>
      <c r="D102" s="5">
        <v>1</v>
      </c>
      <c r="E102" s="5">
        <v>0</v>
      </c>
      <c r="F102" s="5">
        <v>2</v>
      </c>
      <c r="G102" s="5">
        <v>0</v>
      </c>
      <c r="H102" s="5">
        <v>0</v>
      </c>
      <c r="I102" s="5">
        <v>0</v>
      </c>
      <c r="J102" s="5">
        <v>0</v>
      </c>
      <c r="K102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102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102" s="5">
        <f>SUM(dane_medale[[#This Row],[Zloty]]+dane_medale[[#This Row],[Srebrny]]+dane_medale[[#This Row],[Brazowy]]+dane_medale[[#This Row],[Zloty_1]]+dane_medale[[#This Row],[Srebrny_2]]+dane_medale[[#This Row],[Brazowy_3]])</f>
        <v>3</v>
      </c>
      <c r="N102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102" s="6">
        <f>IF(AND(dane_medale[[#This Row],[Zloty]]&gt;dane_medale[[#This Row],[Zloty_1]],dane_medale[[#This Row],[Srebrny]]&gt;dane_medale[[#This Row],[Srebrny_2]],dane_medale[[#This Row],[Brazowy]]&gt;dane_medale[[#This Row],[Brazowy_3]]),1,0)</f>
        <v>0</v>
      </c>
      <c r="P102" s="6"/>
    </row>
    <row r="103" spans="1:16" x14ac:dyDescent="0.25">
      <c r="A103" s="6" t="s">
        <v>127</v>
      </c>
      <c r="B103" s="6" t="s">
        <v>11</v>
      </c>
      <c r="C103" s="5">
        <v>12</v>
      </c>
      <c r="D103" s="5">
        <v>1</v>
      </c>
      <c r="E103" s="5">
        <v>1</v>
      </c>
      <c r="F103" s="5">
        <v>1</v>
      </c>
      <c r="G103" s="5">
        <v>0</v>
      </c>
      <c r="H103" s="5">
        <v>0</v>
      </c>
      <c r="I103" s="5">
        <v>0</v>
      </c>
      <c r="J103" s="5">
        <v>0</v>
      </c>
      <c r="K103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103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103" s="5">
        <f>SUM(dane_medale[[#This Row],[Zloty]]+dane_medale[[#This Row],[Srebrny]]+dane_medale[[#This Row],[Brazowy]]+dane_medale[[#This Row],[Zloty_1]]+dane_medale[[#This Row],[Srebrny_2]]+dane_medale[[#This Row],[Brazowy_3]])</f>
        <v>3</v>
      </c>
      <c r="N103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103" s="6">
        <f>IF(AND(dane_medale[[#This Row],[Zloty]]&gt;dane_medale[[#This Row],[Zloty_1]],dane_medale[[#This Row],[Srebrny]]&gt;dane_medale[[#This Row],[Srebrny_2]],dane_medale[[#This Row],[Brazowy]]&gt;dane_medale[[#This Row],[Brazowy_3]]),1,0)</f>
        <v>1</v>
      </c>
      <c r="P103" s="6"/>
    </row>
    <row r="104" spans="1:16" x14ac:dyDescent="0.25">
      <c r="A104" s="6" t="s">
        <v>130</v>
      </c>
      <c r="B104" s="6" t="s">
        <v>11</v>
      </c>
      <c r="C104" s="5">
        <v>5</v>
      </c>
      <c r="D104" s="5">
        <v>0</v>
      </c>
      <c r="E104" s="5">
        <v>1</v>
      </c>
      <c r="F104" s="5">
        <v>2</v>
      </c>
      <c r="G104" s="5">
        <v>4</v>
      </c>
      <c r="H104" s="5">
        <v>0</v>
      </c>
      <c r="I104" s="5">
        <v>0</v>
      </c>
      <c r="J104" s="5">
        <v>0</v>
      </c>
      <c r="K104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104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104" s="5">
        <f>SUM(dane_medale[[#This Row],[Zloty]]+dane_medale[[#This Row],[Srebrny]]+dane_medale[[#This Row],[Brazowy]]+dane_medale[[#This Row],[Zloty_1]]+dane_medale[[#This Row],[Srebrny_2]]+dane_medale[[#This Row],[Brazowy_3]])</f>
        <v>3</v>
      </c>
      <c r="N104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104" s="6">
        <f>IF(AND(dane_medale[[#This Row],[Zloty]]&gt;dane_medale[[#This Row],[Zloty_1]],dane_medale[[#This Row],[Srebrny]]&gt;dane_medale[[#This Row],[Srebrny_2]],dane_medale[[#This Row],[Brazowy]]&gt;dane_medale[[#This Row],[Brazowy_3]]),1,0)</f>
        <v>0</v>
      </c>
      <c r="P104" s="6"/>
    </row>
    <row r="105" spans="1:16" x14ac:dyDescent="0.25">
      <c r="A105" s="6" t="s">
        <v>10</v>
      </c>
      <c r="B105" s="6" t="s">
        <v>11</v>
      </c>
      <c r="C105" s="5">
        <v>13</v>
      </c>
      <c r="D105" s="5">
        <v>0</v>
      </c>
      <c r="E105" s="5">
        <v>0</v>
      </c>
      <c r="F105" s="5">
        <v>2</v>
      </c>
      <c r="G105" s="5">
        <v>0</v>
      </c>
      <c r="H105" s="5">
        <v>0</v>
      </c>
      <c r="I105" s="5">
        <v>0</v>
      </c>
      <c r="J105" s="5">
        <v>0</v>
      </c>
      <c r="K105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105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105" s="5">
        <f>SUM(dane_medale[[#This Row],[Zloty]]+dane_medale[[#This Row],[Srebrny]]+dane_medale[[#This Row],[Brazowy]]+dane_medale[[#This Row],[Zloty_1]]+dane_medale[[#This Row],[Srebrny_2]]+dane_medale[[#This Row],[Brazowy_3]])</f>
        <v>2</v>
      </c>
      <c r="N105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105" s="6">
        <f>IF(AND(dane_medale[[#This Row],[Zloty]]&gt;dane_medale[[#This Row],[Zloty_1]],dane_medale[[#This Row],[Srebrny]]&gt;dane_medale[[#This Row],[Srebrny_2]],dane_medale[[#This Row],[Brazowy]]&gt;dane_medale[[#This Row],[Brazowy_3]]),1,0)</f>
        <v>0</v>
      </c>
      <c r="P105" s="6"/>
    </row>
    <row r="106" spans="1:16" x14ac:dyDescent="0.25">
      <c r="A106" s="6" t="s">
        <v>46</v>
      </c>
      <c r="B106" s="6" t="s">
        <v>15</v>
      </c>
      <c r="C106" s="5">
        <v>13</v>
      </c>
      <c r="D106" s="5">
        <v>1</v>
      </c>
      <c r="E106" s="5">
        <v>1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106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106" s="5">
        <f>SUM(dane_medale[[#This Row],[Zloty]]+dane_medale[[#This Row],[Srebrny]]+dane_medale[[#This Row],[Brazowy]]+dane_medale[[#This Row],[Zloty_1]]+dane_medale[[#This Row],[Srebrny_2]]+dane_medale[[#This Row],[Brazowy_3]])</f>
        <v>2</v>
      </c>
      <c r="N106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106" s="6">
        <f>IF(AND(dane_medale[[#This Row],[Zloty]]&gt;dane_medale[[#This Row],[Zloty_1]],dane_medale[[#This Row],[Srebrny]]&gt;dane_medale[[#This Row],[Srebrny_2]],dane_medale[[#This Row],[Brazowy]]&gt;dane_medale[[#This Row],[Brazowy_3]]),1,0)</f>
        <v>0</v>
      </c>
      <c r="P106" s="6"/>
    </row>
    <row r="107" spans="1:16" x14ac:dyDescent="0.25">
      <c r="A107" s="6" t="s">
        <v>58</v>
      </c>
      <c r="B107" s="6" t="s">
        <v>25</v>
      </c>
      <c r="C107" s="5">
        <v>14</v>
      </c>
      <c r="D107" s="5">
        <v>0</v>
      </c>
      <c r="E107" s="5">
        <v>1</v>
      </c>
      <c r="F107" s="5">
        <v>1</v>
      </c>
      <c r="G107" s="5">
        <v>0</v>
      </c>
      <c r="H107" s="5">
        <v>0</v>
      </c>
      <c r="I107" s="5">
        <v>0</v>
      </c>
      <c r="J107" s="5">
        <v>0</v>
      </c>
      <c r="K107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107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107" s="5">
        <f>SUM(dane_medale[[#This Row],[Zloty]]+dane_medale[[#This Row],[Srebrny]]+dane_medale[[#This Row],[Brazowy]]+dane_medale[[#This Row],[Zloty_1]]+dane_medale[[#This Row],[Srebrny_2]]+dane_medale[[#This Row],[Brazowy_3]])</f>
        <v>2</v>
      </c>
      <c r="N107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107" s="6">
        <f>IF(AND(dane_medale[[#This Row],[Zloty]]&gt;dane_medale[[#This Row],[Zloty_1]],dane_medale[[#This Row],[Srebrny]]&gt;dane_medale[[#This Row],[Srebrny_2]],dane_medale[[#This Row],[Brazowy]]&gt;dane_medale[[#This Row],[Brazowy_3]]),1,0)</f>
        <v>0</v>
      </c>
      <c r="P107" s="6"/>
    </row>
    <row r="108" spans="1:16" x14ac:dyDescent="0.25">
      <c r="A108" s="6" t="s">
        <v>83</v>
      </c>
      <c r="B108" s="6" t="s">
        <v>11</v>
      </c>
      <c r="C108" s="5">
        <v>12</v>
      </c>
      <c r="D108" s="5">
        <v>0</v>
      </c>
      <c r="E108" s="5">
        <v>0</v>
      </c>
      <c r="F108" s="5">
        <v>2</v>
      </c>
      <c r="G108" s="5">
        <v>0</v>
      </c>
      <c r="H108" s="5">
        <v>0</v>
      </c>
      <c r="I108" s="5">
        <v>0</v>
      </c>
      <c r="J108" s="5">
        <v>0</v>
      </c>
      <c r="K108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108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108" s="5">
        <f>SUM(dane_medale[[#This Row],[Zloty]]+dane_medale[[#This Row],[Srebrny]]+dane_medale[[#This Row],[Brazowy]]+dane_medale[[#This Row],[Zloty_1]]+dane_medale[[#This Row],[Srebrny_2]]+dane_medale[[#This Row],[Brazowy_3]])</f>
        <v>2</v>
      </c>
      <c r="N108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108" s="6">
        <f>IF(AND(dane_medale[[#This Row],[Zloty]]&gt;dane_medale[[#This Row],[Zloty_1]],dane_medale[[#This Row],[Srebrny]]&gt;dane_medale[[#This Row],[Srebrny_2]],dane_medale[[#This Row],[Brazowy]]&gt;dane_medale[[#This Row],[Brazowy_3]]),1,0)</f>
        <v>0</v>
      </c>
      <c r="P108" s="6"/>
    </row>
    <row r="109" spans="1:16" x14ac:dyDescent="0.25">
      <c r="A109" s="6" t="s">
        <v>96</v>
      </c>
      <c r="B109" s="6" t="s">
        <v>13</v>
      </c>
      <c r="C109" s="5">
        <v>9</v>
      </c>
      <c r="D109" s="5">
        <v>1</v>
      </c>
      <c r="E109" s="5">
        <v>0</v>
      </c>
      <c r="F109" s="5">
        <v>1</v>
      </c>
      <c r="G109" s="5">
        <v>0</v>
      </c>
      <c r="H109" s="5">
        <v>0</v>
      </c>
      <c r="I109" s="5">
        <v>0</v>
      </c>
      <c r="J109" s="5">
        <v>0</v>
      </c>
      <c r="K109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109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109" s="5">
        <f>SUM(dane_medale[[#This Row],[Zloty]]+dane_medale[[#This Row],[Srebrny]]+dane_medale[[#This Row],[Brazowy]]+dane_medale[[#This Row],[Zloty_1]]+dane_medale[[#This Row],[Srebrny_2]]+dane_medale[[#This Row],[Brazowy_3]])</f>
        <v>2</v>
      </c>
      <c r="N109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109" s="6">
        <f>IF(AND(dane_medale[[#This Row],[Zloty]]&gt;dane_medale[[#This Row],[Zloty_1]],dane_medale[[#This Row],[Srebrny]]&gt;dane_medale[[#This Row],[Srebrny_2]],dane_medale[[#This Row],[Brazowy]]&gt;dane_medale[[#This Row],[Brazowy_3]]),1,0)</f>
        <v>0</v>
      </c>
      <c r="P109" s="6"/>
    </row>
    <row r="110" spans="1:16" x14ac:dyDescent="0.25">
      <c r="A110" s="6" t="s">
        <v>123</v>
      </c>
      <c r="B110" s="6" t="s">
        <v>11</v>
      </c>
      <c r="C110" s="5">
        <v>16</v>
      </c>
      <c r="D110" s="5">
        <v>0</v>
      </c>
      <c r="E110" s="5">
        <v>2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110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110" s="5">
        <f>SUM(dane_medale[[#This Row],[Zloty]]+dane_medale[[#This Row],[Srebrny]]+dane_medale[[#This Row],[Brazowy]]+dane_medale[[#This Row],[Zloty_1]]+dane_medale[[#This Row],[Srebrny_2]]+dane_medale[[#This Row],[Brazowy_3]])</f>
        <v>2</v>
      </c>
      <c r="N110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110" s="6">
        <f>IF(AND(dane_medale[[#This Row],[Zloty]]&gt;dane_medale[[#This Row],[Zloty_1]],dane_medale[[#This Row],[Srebrny]]&gt;dane_medale[[#This Row],[Srebrny_2]],dane_medale[[#This Row],[Brazowy]]&gt;dane_medale[[#This Row],[Brazowy_3]]),1,0)</f>
        <v>0</v>
      </c>
      <c r="P110" s="6"/>
    </row>
    <row r="111" spans="1:16" x14ac:dyDescent="0.25">
      <c r="A111" s="6" t="s">
        <v>126</v>
      </c>
      <c r="B111" s="6" t="s">
        <v>15</v>
      </c>
      <c r="C111" s="5">
        <v>11</v>
      </c>
      <c r="D111" s="5">
        <v>1</v>
      </c>
      <c r="E111" s="5">
        <v>0</v>
      </c>
      <c r="F111" s="5">
        <v>1</v>
      </c>
      <c r="G111" s="5">
        <v>0</v>
      </c>
      <c r="H111" s="5">
        <v>0</v>
      </c>
      <c r="I111" s="5">
        <v>0</v>
      </c>
      <c r="J111" s="5">
        <v>0</v>
      </c>
      <c r="K111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111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111" s="5">
        <f>SUM(dane_medale[[#This Row],[Zloty]]+dane_medale[[#This Row],[Srebrny]]+dane_medale[[#This Row],[Brazowy]]+dane_medale[[#This Row],[Zloty_1]]+dane_medale[[#This Row],[Srebrny_2]]+dane_medale[[#This Row],[Brazowy_3]])</f>
        <v>2</v>
      </c>
      <c r="N111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111" s="6">
        <f>IF(AND(dane_medale[[#This Row],[Zloty]]&gt;dane_medale[[#This Row],[Zloty_1]],dane_medale[[#This Row],[Srebrny]]&gt;dane_medale[[#This Row],[Srebrny_2]],dane_medale[[#This Row],[Brazowy]]&gt;dane_medale[[#This Row],[Brazowy_3]]),1,0)</f>
        <v>0</v>
      </c>
      <c r="P111" s="6"/>
    </row>
    <row r="112" spans="1:16" x14ac:dyDescent="0.25">
      <c r="A112" s="6" t="s">
        <v>132</v>
      </c>
      <c r="B112" s="6" t="s">
        <v>13</v>
      </c>
      <c r="C112" s="5">
        <v>12</v>
      </c>
      <c r="D112" s="5">
        <v>0</v>
      </c>
      <c r="E112" s="5">
        <v>2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112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112" s="5">
        <f>SUM(dane_medale[[#This Row],[Zloty]]+dane_medale[[#This Row],[Srebrny]]+dane_medale[[#This Row],[Brazowy]]+dane_medale[[#This Row],[Zloty_1]]+dane_medale[[#This Row],[Srebrny_2]]+dane_medale[[#This Row],[Brazowy_3]])</f>
        <v>2</v>
      </c>
      <c r="N112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112" s="6">
        <f>IF(AND(dane_medale[[#This Row],[Zloty]]&gt;dane_medale[[#This Row],[Zloty_1]],dane_medale[[#This Row],[Srebrny]]&gt;dane_medale[[#This Row],[Srebrny_2]],dane_medale[[#This Row],[Brazowy]]&gt;dane_medale[[#This Row],[Brazowy_3]]),1,0)</f>
        <v>0</v>
      </c>
      <c r="P112" s="6"/>
    </row>
    <row r="113" spans="1:16" x14ac:dyDescent="0.25">
      <c r="A113" s="6" t="s">
        <v>119</v>
      </c>
      <c r="B113" s="6" t="s">
        <v>22</v>
      </c>
      <c r="C113" s="5">
        <v>1</v>
      </c>
      <c r="D113" s="5">
        <v>0</v>
      </c>
      <c r="E113" s="5">
        <v>2</v>
      </c>
      <c r="F113" s="5">
        <v>0</v>
      </c>
      <c r="G113" s="5">
        <v>1</v>
      </c>
      <c r="H113" s="5">
        <v>0</v>
      </c>
      <c r="I113" s="5">
        <v>0</v>
      </c>
      <c r="J113" s="5">
        <v>0</v>
      </c>
      <c r="K113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113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113" s="5">
        <f>SUM(dane_medale[[#This Row],[Zloty]]+dane_medale[[#This Row],[Srebrny]]+dane_medale[[#This Row],[Brazowy]]+dane_medale[[#This Row],[Zloty_1]]+dane_medale[[#This Row],[Srebrny_2]]+dane_medale[[#This Row],[Brazowy_3]])</f>
        <v>2</v>
      </c>
      <c r="N113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113" s="6">
        <f>IF(AND(dane_medale[[#This Row],[Zloty]]&gt;dane_medale[[#This Row],[Zloty_1]],dane_medale[[#This Row],[Srebrny]]&gt;dane_medale[[#This Row],[Srebrny_2]],dane_medale[[#This Row],[Brazowy]]&gt;dane_medale[[#This Row],[Brazowy_3]]),1,0)</f>
        <v>0</v>
      </c>
      <c r="P113" s="6"/>
    </row>
    <row r="114" spans="1:16" x14ac:dyDescent="0.25">
      <c r="A114" s="6" t="s">
        <v>145</v>
      </c>
      <c r="B114" s="6" t="s">
        <v>11</v>
      </c>
      <c r="C114" s="5">
        <v>14</v>
      </c>
      <c r="D114" s="5">
        <v>0</v>
      </c>
      <c r="E114" s="5">
        <v>2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114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114" s="5">
        <f>SUM(dane_medale[[#This Row],[Zloty]]+dane_medale[[#This Row],[Srebrny]]+dane_medale[[#This Row],[Brazowy]]+dane_medale[[#This Row],[Zloty_1]]+dane_medale[[#This Row],[Srebrny_2]]+dane_medale[[#This Row],[Brazowy_3]])</f>
        <v>2</v>
      </c>
      <c r="N114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114" s="6">
        <f>IF(AND(dane_medale[[#This Row],[Zloty]]&gt;dane_medale[[#This Row],[Zloty_1]],dane_medale[[#This Row],[Srebrny]]&gt;dane_medale[[#This Row],[Srebrny_2]],dane_medale[[#This Row],[Brazowy]]&gt;dane_medale[[#This Row],[Brazowy_3]]),1,0)</f>
        <v>0</v>
      </c>
      <c r="P114" s="6"/>
    </row>
    <row r="115" spans="1:16" x14ac:dyDescent="0.25">
      <c r="A115" s="6" t="s">
        <v>150</v>
      </c>
      <c r="B115" s="6" t="s">
        <v>13</v>
      </c>
      <c r="C115" s="5">
        <v>12</v>
      </c>
      <c r="D115" s="5">
        <v>0</v>
      </c>
      <c r="E115" s="5">
        <v>1</v>
      </c>
      <c r="F115" s="5">
        <v>1</v>
      </c>
      <c r="G115" s="5">
        <v>0</v>
      </c>
      <c r="H115" s="5">
        <v>0</v>
      </c>
      <c r="I115" s="5">
        <v>0</v>
      </c>
      <c r="J115" s="5">
        <v>0</v>
      </c>
      <c r="K115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115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115" s="5">
        <f>SUM(dane_medale[[#This Row],[Zloty]]+dane_medale[[#This Row],[Srebrny]]+dane_medale[[#This Row],[Brazowy]]+dane_medale[[#This Row],[Zloty_1]]+dane_medale[[#This Row],[Srebrny_2]]+dane_medale[[#This Row],[Brazowy_3]])</f>
        <v>2</v>
      </c>
      <c r="N115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115" s="6">
        <f>IF(AND(dane_medale[[#This Row],[Zloty]]&gt;dane_medale[[#This Row],[Zloty_1]],dane_medale[[#This Row],[Srebrny]]&gt;dane_medale[[#This Row],[Srebrny_2]],dane_medale[[#This Row],[Brazowy]]&gt;dane_medale[[#This Row],[Brazowy_3]]),1,0)</f>
        <v>0</v>
      </c>
      <c r="P115" s="6"/>
    </row>
    <row r="116" spans="1:16" x14ac:dyDescent="0.25">
      <c r="A116" s="6" t="s">
        <v>14</v>
      </c>
      <c r="B116" s="6" t="s">
        <v>15</v>
      </c>
      <c r="C116" s="5">
        <v>13</v>
      </c>
      <c r="D116" s="5">
        <v>0</v>
      </c>
      <c r="E116" s="5">
        <v>1</v>
      </c>
      <c r="F116" s="5">
        <v>0</v>
      </c>
      <c r="G116" s="5">
        <v>2</v>
      </c>
      <c r="H116" s="5">
        <v>0</v>
      </c>
      <c r="I116" s="5">
        <v>0</v>
      </c>
      <c r="J116" s="5">
        <v>0</v>
      </c>
      <c r="K116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116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116" s="5">
        <f>SUM(dane_medale[[#This Row],[Zloty]]+dane_medale[[#This Row],[Srebrny]]+dane_medale[[#This Row],[Brazowy]]+dane_medale[[#This Row],[Zloty_1]]+dane_medale[[#This Row],[Srebrny_2]]+dane_medale[[#This Row],[Brazowy_3]])</f>
        <v>1</v>
      </c>
      <c r="N116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116" s="6">
        <f>IF(AND(dane_medale[[#This Row],[Zloty]]&gt;dane_medale[[#This Row],[Zloty_1]],dane_medale[[#This Row],[Srebrny]]&gt;dane_medale[[#This Row],[Srebrny_2]],dane_medale[[#This Row],[Brazowy]]&gt;dane_medale[[#This Row],[Brazowy_3]]),1,0)</f>
        <v>0</v>
      </c>
      <c r="P116" s="6"/>
    </row>
    <row r="117" spans="1:16" x14ac:dyDescent="0.25">
      <c r="A117" s="6" t="s">
        <v>26</v>
      </c>
      <c r="B117" s="6" t="s">
        <v>11</v>
      </c>
      <c r="C117" s="5">
        <v>8</v>
      </c>
      <c r="D117" s="5">
        <v>0</v>
      </c>
      <c r="E117" s="5">
        <v>0</v>
      </c>
      <c r="F117" s="5">
        <v>1</v>
      </c>
      <c r="G117" s="5">
        <v>0</v>
      </c>
      <c r="H117" s="5">
        <v>0</v>
      </c>
      <c r="I117" s="5">
        <v>0</v>
      </c>
      <c r="J117" s="5">
        <v>0</v>
      </c>
      <c r="K117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117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117" s="5">
        <f>SUM(dane_medale[[#This Row],[Zloty]]+dane_medale[[#This Row],[Srebrny]]+dane_medale[[#This Row],[Brazowy]]+dane_medale[[#This Row],[Zloty_1]]+dane_medale[[#This Row],[Srebrny_2]]+dane_medale[[#This Row],[Brazowy_3]])</f>
        <v>1</v>
      </c>
      <c r="N117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117" s="6">
        <f>IF(AND(dane_medale[[#This Row],[Zloty]]&gt;dane_medale[[#This Row],[Zloty_1]],dane_medale[[#This Row],[Srebrny]]&gt;dane_medale[[#This Row],[Srebrny_2]],dane_medale[[#This Row],[Brazowy]]&gt;dane_medale[[#This Row],[Brazowy_3]]),1,0)</f>
        <v>0</v>
      </c>
      <c r="P117" s="6"/>
    </row>
    <row r="118" spans="1:16" x14ac:dyDescent="0.25">
      <c r="A118" s="6" t="s">
        <v>27</v>
      </c>
      <c r="B118" s="6" t="s">
        <v>25</v>
      </c>
      <c r="C118" s="5">
        <v>11</v>
      </c>
      <c r="D118" s="5">
        <v>0</v>
      </c>
      <c r="E118" s="5">
        <v>0</v>
      </c>
      <c r="F118" s="5">
        <v>1</v>
      </c>
      <c r="G118" s="5">
        <v>0</v>
      </c>
      <c r="H118" s="5">
        <v>0</v>
      </c>
      <c r="I118" s="5">
        <v>0</v>
      </c>
      <c r="J118" s="5">
        <v>0</v>
      </c>
      <c r="K118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118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118" s="5">
        <f>SUM(dane_medale[[#This Row],[Zloty]]+dane_medale[[#This Row],[Srebrny]]+dane_medale[[#This Row],[Brazowy]]+dane_medale[[#This Row],[Zloty_1]]+dane_medale[[#This Row],[Srebrny_2]]+dane_medale[[#This Row],[Brazowy_3]])</f>
        <v>1</v>
      </c>
      <c r="N118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118" s="6">
        <f>IF(AND(dane_medale[[#This Row],[Zloty]]&gt;dane_medale[[#This Row],[Zloty_1]],dane_medale[[#This Row],[Srebrny]]&gt;dane_medale[[#This Row],[Srebrny_2]],dane_medale[[#This Row],[Brazowy]]&gt;dane_medale[[#This Row],[Brazowy_3]]),1,0)</f>
        <v>0</v>
      </c>
      <c r="P118" s="6"/>
    </row>
    <row r="119" spans="1:16" x14ac:dyDescent="0.25">
      <c r="A119" s="6" t="s">
        <v>29</v>
      </c>
      <c r="B119" s="6" t="s">
        <v>25</v>
      </c>
      <c r="C119" s="5">
        <v>17</v>
      </c>
      <c r="D119" s="5">
        <v>0</v>
      </c>
      <c r="E119" s="5">
        <v>0</v>
      </c>
      <c r="F119" s="5">
        <v>1</v>
      </c>
      <c r="G119" s="5">
        <v>7</v>
      </c>
      <c r="H119" s="5">
        <v>0</v>
      </c>
      <c r="I119" s="5">
        <v>0</v>
      </c>
      <c r="J119" s="5">
        <v>0</v>
      </c>
      <c r="K119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119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119" s="5">
        <f>SUM(dane_medale[[#This Row],[Zloty]]+dane_medale[[#This Row],[Srebrny]]+dane_medale[[#This Row],[Brazowy]]+dane_medale[[#This Row],[Zloty_1]]+dane_medale[[#This Row],[Srebrny_2]]+dane_medale[[#This Row],[Brazowy_3]])</f>
        <v>1</v>
      </c>
      <c r="N119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119" s="6">
        <f>IF(AND(dane_medale[[#This Row],[Zloty]]&gt;dane_medale[[#This Row],[Zloty_1]],dane_medale[[#This Row],[Srebrny]]&gt;dane_medale[[#This Row],[Srebrny_2]],dane_medale[[#This Row],[Brazowy]]&gt;dane_medale[[#This Row],[Brazowy_3]]),1,0)</f>
        <v>0</v>
      </c>
      <c r="P119" s="6"/>
    </row>
    <row r="120" spans="1:16" x14ac:dyDescent="0.25">
      <c r="A120" s="6" t="s">
        <v>31</v>
      </c>
      <c r="B120" s="6" t="s">
        <v>11</v>
      </c>
      <c r="C120" s="5">
        <v>9</v>
      </c>
      <c r="D120" s="5">
        <v>0</v>
      </c>
      <c r="E120" s="5">
        <v>1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120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120" s="5">
        <f>SUM(dane_medale[[#This Row],[Zloty]]+dane_medale[[#This Row],[Srebrny]]+dane_medale[[#This Row],[Brazowy]]+dane_medale[[#This Row],[Zloty_1]]+dane_medale[[#This Row],[Srebrny_2]]+dane_medale[[#This Row],[Brazowy_3]])</f>
        <v>1</v>
      </c>
      <c r="N120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120" s="6">
        <f>IF(AND(dane_medale[[#This Row],[Zloty]]&gt;dane_medale[[#This Row],[Zloty_1]],dane_medale[[#This Row],[Srebrny]]&gt;dane_medale[[#This Row],[Srebrny_2]],dane_medale[[#This Row],[Brazowy]]&gt;dane_medale[[#This Row],[Brazowy_3]]),1,0)</f>
        <v>0</v>
      </c>
      <c r="P120" s="6"/>
    </row>
    <row r="121" spans="1:16" x14ac:dyDescent="0.25">
      <c r="A121" s="6" t="s">
        <v>34</v>
      </c>
      <c r="B121" s="6" t="s">
        <v>13</v>
      </c>
      <c r="C121" s="5">
        <v>5</v>
      </c>
      <c r="D121" s="5">
        <v>1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121" s="5">
        <f>IF(SUM(dane_medale[[#This Row],[Zloty]]+dane_medale[[#This Row],[Zloty_1]])&gt;SUM(dane_medale[[#This Row],[Srebrny]]+dane_medale[[#This Row],[Brazowy]]+dane_medale[[#This Row],[Srebrny_2]]+dane_medale[[#This Row],[Brazowy_3]]),1,0)</f>
        <v>1</v>
      </c>
      <c r="M121" s="5">
        <f>SUM(dane_medale[[#This Row],[Zloty]]+dane_medale[[#This Row],[Srebrny]]+dane_medale[[#This Row],[Brazowy]]+dane_medale[[#This Row],[Zloty_1]]+dane_medale[[#This Row],[Srebrny_2]]+dane_medale[[#This Row],[Brazowy_3]])</f>
        <v>1</v>
      </c>
      <c r="N121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121" s="6">
        <f>IF(AND(dane_medale[[#This Row],[Zloty]]&gt;dane_medale[[#This Row],[Zloty_1]],dane_medale[[#This Row],[Srebrny]]&gt;dane_medale[[#This Row],[Srebrny_2]],dane_medale[[#This Row],[Brazowy]]&gt;dane_medale[[#This Row],[Brazowy_3]]),1,0)</f>
        <v>0</v>
      </c>
      <c r="P121" s="6"/>
    </row>
    <row r="122" spans="1:16" x14ac:dyDescent="0.25">
      <c r="A122" s="6" t="s">
        <v>44</v>
      </c>
      <c r="B122" s="6" t="s">
        <v>13</v>
      </c>
      <c r="C122" s="5">
        <v>7</v>
      </c>
      <c r="D122" s="5">
        <v>0</v>
      </c>
      <c r="E122" s="5">
        <v>0</v>
      </c>
      <c r="F122" s="5">
        <v>1</v>
      </c>
      <c r="G122" s="5">
        <v>0</v>
      </c>
      <c r="H122" s="5">
        <v>0</v>
      </c>
      <c r="I122" s="5">
        <v>0</v>
      </c>
      <c r="J122" s="5">
        <v>0</v>
      </c>
      <c r="K122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122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122" s="5">
        <f>SUM(dane_medale[[#This Row],[Zloty]]+dane_medale[[#This Row],[Srebrny]]+dane_medale[[#This Row],[Brazowy]]+dane_medale[[#This Row],[Zloty_1]]+dane_medale[[#This Row],[Srebrny_2]]+dane_medale[[#This Row],[Brazowy_3]])</f>
        <v>1</v>
      </c>
      <c r="N122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122" s="6">
        <f>IF(AND(dane_medale[[#This Row],[Zloty]]&gt;dane_medale[[#This Row],[Zloty_1]],dane_medale[[#This Row],[Srebrny]]&gt;dane_medale[[#This Row],[Srebrny_2]],dane_medale[[#This Row],[Brazowy]]&gt;dane_medale[[#This Row],[Brazowy_3]]),1,0)</f>
        <v>0</v>
      </c>
      <c r="P122" s="6"/>
    </row>
    <row r="123" spans="1:16" x14ac:dyDescent="0.25">
      <c r="A123" s="6" t="s">
        <v>47</v>
      </c>
      <c r="B123" s="6" t="s">
        <v>13</v>
      </c>
      <c r="C123" s="5">
        <v>4</v>
      </c>
      <c r="D123" s="5">
        <v>0</v>
      </c>
      <c r="E123" s="5">
        <v>0</v>
      </c>
      <c r="F123" s="5">
        <v>1</v>
      </c>
      <c r="G123" s="5">
        <v>0</v>
      </c>
      <c r="H123" s="5">
        <v>0</v>
      </c>
      <c r="I123" s="5">
        <v>0</v>
      </c>
      <c r="J123" s="5">
        <v>0</v>
      </c>
      <c r="K123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123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123" s="5">
        <f>SUM(dane_medale[[#This Row],[Zloty]]+dane_medale[[#This Row],[Srebrny]]+dane_medale[[#This Row],[Brazowy]]+dane_medale[[#This Row],[Zloty_1]]+dane_medale[[#This Row],[Srebrny_2]]+dane_medale[[#This Row],[Brazowy_3]])</f>
        <v>1</v>
      </c>
      <c r="N123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123" s="6">
        <f>IF(AND(dane_medale[[#This Row],[Zloty]]&gt;dane_medale[[#This Row],[Zloty_1]],dane_medale[[#This Row],[Srebrny]]&gt;dane_medale[[#This Row],[Srebrny_2]],dane_medale[[#This Row],[Brazowy]]&gt;dane_medale[[#This Row],[Brazowy_3]]),1,0)</f>
        <v>0</v>
      </c>
      <c r="P123" s="6"/>
    </row>
    <row r="124" spans="1:16" x14ac:dyDescent="0.25">
      <c r="A124" s="6" t="s">
        <v>53</v>
      </c>
      <c r="B124" s="6" t="s">
        <v>13</v>
      </c>
      <c r="C124" s="5">
        <v>9</v>
      </c>
      <c r="D124" s="5">
        <v>0</v>
      </c>
      <c r="E124" s="5">
        <v>1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124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124" s="5">
        <f>SUM(dane_medale[[#This Row],[Zloty]]+dane_medale[[#This Row],[Srebrny]]+dane_medale[[#This Row],[Brazowy]]+dane_medale[[#This Row],[Zloty_1]]+dane_medale[[#This Row],[Srebrny_2]]+dane_medale[[#This Row],[Brazowy_3]])</f>
        <v>1</v>
      </c>
      <c r="N124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124" s="6">
        <f>IF(AND(dane_medale[[#This Row],[Zloty]]&gt;dane_medale[[#This Row],[Zloty_1]],dane_medale[[#This Row],[Srebrny]]&gt;dane_medale[[#This Row],[Srebrny_2]],dane_medale[[#This Row],[Brazowy]]&gt;dane_medale[[#This Row],[Brazowy_3]]),1,0)</f>
        <v>0</v>
      </c>
      <c r="P124" s="6"/>
    </row>
    <row r="125" spans="1:16" x14ac:dyDescent="0.25">
      <c r="A125" s="6" t="s">
        <v>57</v>
      </c>
      <c r="B125" s="6" t="s">
        <v>15</v>
      </c>
      <c r="C125" s="5">
        <v>16</v>
      </c>
      <c r="D125" s="5">
        <v>0</v>
      </c>
      <c r="E125" s="5">
        <v>0</v>
      </c>
      <c r="F125" s="5">
        <v>1</v>
      </c>
      <c r="G125" s="5">
        <v>0</v>
      </c>
      <c r="H125" s="5">
        <v>0</v>
      </c>
      <c r="I125" s="5">
        <v>0</v>
      </c>
      <c r="J125" s="5">
        <v>0</v>
      </c>
      <c r="K125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125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125" s="5">
        <f>SUM(dane_medale[[#This Row],[Zloty]]+dane_medale[[#This Row],[Srebrny]]+dane_medale[[#This Row],[Brazowy]]+dane_medale[[#This Row],[Zloty_1]]+dane_medale[[#This Row],[Srebrny_2]]+dane_medale[[#This Row],[Brazowy_3]])</f>
        <v>1</v>
      </c>
      <c r="N125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125" s="6">
        <f>IF(AND(dane_medale[[#This Row],[Zloty]]&gt;dane_medale[[#This Row],[Zloty_1]],dane_medale[[#This Row],[Srebrny]]&gt;dane_medale[[#This Row],[Srebrny_2]],dane_medale[[#This Row],[Brazowy]]&gt;dane_medale[[#This Row],[Brazowy_3]]),1,0)</f>
        <v>0</v>
      </c>
      <c r="P125" s="6"/>
    </row>
    <row r="126" spans="1:16" x14ac:dyDescent="0.25">
      <c r="A126" s="6" t="s">
        <v>64</v>
      </c>
      <c r="B126" s="6" t="s">
        <v>11</v>
      </c>
      <c r="C126" s="5">
        <v>13</v>
      </c>
      <c r="D126" s="5">
        <v>0</v>
      </c>
      <c r="E126" s="5">
        <v>0</v>
      </c>
      <c r="F126" s="5">
        <v>1</v>
      </c>
      <c r="G126" s="5">
        <v>0</v>
      </c>
      <c r="H126" s="5">
        <v>0</v>
      </c>
      <c r="I126" s="5">
        <v>0</v>
      </c>
      <c r="J126" s="5">
        <v>0</v>
      </c>
      <c r="K126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126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126" s="5">
        <f>SUM(dane_medale[[#This Row],[Zloty]]+dane_medale[[#This Row],[Srebrny]]+dane_medale[[#This Row],[Brazowy]]+dane_medale[[#This Row],[Zloty_1]]+dane_medale[[#This Row],[Srebrny_2]]+dane_medale[[#This Row],[Brazowy_3]])</f>
        <v>1</v>
      </c>
      <c r="N126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126" s="6">
        <f>IF(AND(dane_medale[[#This Row],[Zloty]]&gt;dane_medale[[#This Row],[Zloty_1]],dane_medale[[#This Row],[Srebrny]]&gt;dane_medale[[#This Row],[Srebrny_2]],dane_medale[[#This Row],[Brazowy]]&gt;dane_medale[[#This Row],[Brazowy_3]]),1,0)</f>
        <v>0</v>
      </c>
      <c r="P126" s="6"/>
    </row>
    <row r="127" spans="1:16" x14ac:dyDescent="0.25">
      <c r="A127" s="6" t="s">
        <v>92</v>
      </c>
      <c r="B127" s="6" t="s">
        <v>13</v>
      </c>
      <c r="C127" s="5">
        <v>8</v>
      </c>
      <c r="D127" s="5">
        <v>0</v>
      </c>
      <c r="E127" s="5">
        <v>0</v>
      </c>
      <c r="F127" s="5">
        <v>1</v>
      </c>
      <c r="G127" s="5">
        <v>0</v>
      </c>
      <c r="H127" s="5">
        <v>0</v>
      </c>
      <c r="I127" s="5">
        <v>0</v>
      </c>
      <c r="J127" s="5">
        <v>0</v>
      </c>
      <c r="K127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127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127" s="5">
        <f>SUM(dane_medale[[#This Row],[Zloty]]+dane_medale[[#This Row],[Srebrny]]+dane_medale[[#This Row],[Brazowy]]+dane_medale[[#This Row],[Zloty_1]]+dane_medale[[#This Row],[Srebrny_2]]+dane_medale[[#This Row],[Brazowy_3]])</f>
        <v>1</v>
      </c>
      <c r="N127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127" s="6">
        <f>IF(AND(dane_medale[[#This Row],[Zloty]]&gt;dane_medale[[#This Row],[Zloty_1]],dane_medale[[#This Row],[Srebrny]]&gt;dane_medale[[#This Row],[Srebrny_2]],dane_medale[[#This Row],[Brazowy]]&gt;dane_medale[[#This Row],[Brazowy_3]]),1,0)</f>
        <v>0</v>
      </c>
      <c r="P127" s="6"/>
    </row>
    <row r="128" spans="1:16" x14ac:dyDescent="0.25">
      <c r="A128" s="6" t="s">
        <v>102</v>
      </c>
      <c r="B128" s="6" t="s">
        <v>13</v>
      </c>
      <c r="C128" s="5">
        <v>11</v>
      </c>
      <c r="D128" s="5">
        <v>0</v>
      </c>
      <c r="E128" s="5">
        <v>0</v>
      </c>
      <c r="F128" s="5">
        <v>1</v>
      </c>
      <c r="G128" s="5">
        <v>0</v>
      </c>
      <c r="H128" s="5">
        <v>0</v>
      </c>
      <c r="I128" s="5">
        <v>0</v>
      </c>
      <c r="J128" s="5">
        <v>0</v>
      </c>
      <c r="K128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128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128" s="5">
        <f>SUM(dane_medale[[#This Row],[Zloty]]+dane_medale[[#This Row],[Srebrny]]+dane_medale[[#This Row],[Brazowy]]+dane_medale[[#This Row],[Zloty_1]]+dane_medale[[#This Row],[Srebrny_2]]+dane_medale[[#This Row],[Brazowy_3]])</f>
        <v>1</v>
      </c>
      <c r="N128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128" s="6">
        <f>IF(AND(dane_medale[[#This Row],[Zloty]]&gt;dane_medale[[#This Row],[Zloty_1]],dane_medale[[#This Row],[Srebrny]]&gt;dane_medale[[#This Row],[Srebrny_2]],dane_medale[[#This Row],[Brazowy]]&gt;dane_medale[[#This Row],[Brazowy_3]]),1,0)</f>
        <v>0</v>
      </c>
      <c r="P128" s="6"/>
    </row>
    <row r="129" spans="1:16" x14ac:dyDescent="0.25">
      <c r="A129" s="6" t="s">
        <v>108</v>
      </c>
      <c r="B129" s="6" t="s">
        <v>15</v>
      </c>
      <c r="C129" s="5">
        <v>11</v>
      </c>
      <c r="D129" s="5">
        <v>0</v>
      </c>
      <c r="E129" s="5">
        <v>1</v>
      </c>
      <c r="F129" s="5">
        <v>0</v>
      </c>
      <c r="G129" s="5">
        <v>1</v>
      </c>
      <c r="H129" s="5">
        <v>0</v>
      </c>
      <c r="I129" s="5">
        <v>0</v>
      </c>
      <c r="J129" s="5">
        <v>0</v>
      </c>
      <c r="K129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129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129" s="5">
        <f>SUM(dane_medale[[#This Row],[Zloty]]+dane_medale[[#This Row],[Srebrny]]+dane_medale[[#This Row],[Brazowy]]+dane_medale[[#This Row],[Zloty_1]]+dane_medale[[#This Row],[Srebrny_2]]+dane_medale[[#This Row],[Brazowy_3]])</f>
        <v>1</v>
      </c>
      <c r="N129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129" s="6">
        <f>IF(AND(dane_medale[[#This Row],[Zloty]]&gt;dane_medale[[#This Row],[Zloty_1]],dane_medale[[#This Row],[Srebrny]]&gt;dane_medale[[#This Row],[Srebrny_2]],dane_medale[[#This Row],[Brazowy]]&gt;dane_medale[[#This Row],[Brazowy_3]]),1,0)</f>
        <v>0</v>
      </c>
      <c r="P129" s="6"/>
    </row>
    <row r="130" spans="1:16" x14ac:dyDescent="0.25">
      <c r="A130" s="6" t="s">
        <v>117</v>
      </c>
      <c r="B130" s="6" t="s">
        <v>13</v>
      </c>
      <c r="C130" s="5">
        <v>13</v>
      </c>
      <c r="D130" s="5">
        <v>0</v>
      </c>
      <c r="E130" s="5">
        <v>1</v>
      </c>
      <c r="F130" s="5">
        <v>0</v>
      </c>
      <c r="G130" s="5">
        <v>5</v>
      </c>
      <c r="H130" s="5">
        <v>0</v>
      </c>
      <c r="I130" s="5">
        <v>0</v>
      </c>
      <c r="J130" s="5">
        <v>0</v>
      </c>
      <c r="K130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130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130" s="5">
        <f>SUM(dane_medale[[#This Row],[Zloty]]+dane_medale[[#This Row],[Srebrny]]+dane_medale[[#This Row],[Brazowy]]+dane_medale[[#This Row],[Zloty_1]]+dane_medale[[#This Row],[Srebrny_2]]+dane_medale[[#This Row],[Brazowy_3]])</f>
        <v>1</v>
      </c>
      <c r="N130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130" s="6">
        <f>IF(AND(dane_medale[[#This Row],[Zloty]]&gt;dane_medale[[#This Row],[Zloty_1]],dane_medale[[#This Row],[Srebrny]]&gt;dane_medale[[#This Row],[Srebrny_2]],dane_medale[[#This Row],[Brazowy]]&gt;dane_medale[[#This Row],[Brazowy_3]]),1,0)</f>
        <v>0</v>
      </c>
      <c r="P130" s="6"/>
    </row>
    <row r="131" spans="1:16" x14ac:dyDescent="0.25">
      <c r="A131" s="6" t="s">
        <v>125</v>
      </c>
      <c r="B131" s="6" t="s">
        <v>13</v>
      </c>
      <c r="C131" s="5">
        <v>11</v>
      </c>
      <c r="D131" s="5">
        <v>0</v>
      </c>
      <c r="E131" s="5">
        <v>1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131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131" s="5">
        <f>SUM(dane_medale[[#This Row],[Zloty]]+dane_medale[[#This Row],[Srebrny]]+dane_medale[[#This Row],[Brazowy]]+dane_medale[[#This Row],[Zloty_1]]+dane_medale[[#This Row],[Srebrny_2]]+dane_medale[[#This Row],[Brazowy_3]])</f>
        <v>1</v>
      </c>
      <c r="N131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131" s="6">
        <f>IF(AND(dane_medale[[#This Row],[Zloty]]&gt;dane_medale[[#This Row],[Zloty_1]],dane_medale[[#This Row],[Srebrny]]&gt;dane_medale[[#This Row],[Srebrny_2]],dane_medale[[#This Row],[Brazowy]]&gt;dane_medale[[#This Row],[Brazowy_3]]),1,0)</f>
        <v>0</v>
      </c>
      <c r="P131" s="6"/>
    </row>
    <row r="132" spans="1:16" x14ac:dyDescent="0.25">
      <c r="A132" s="6" t="s">
        <v>133</v>
      </c>
      <c r="B132" s="6" t="s">
        <v>13</v>
      </c>
      <c r="C132" s="5">
        <v>9</v>
      </c>
      <c r="D132" s="5">
        <v>0</v>
      </c>
      <c r="E132" s="5">
        <v>0</v>
      </c>
      <c r="F132" s="5">
        <v>1</v>
      </c>
      <c r="G132" s="5">
        <v>1</v>
      </c>
      <c r="H132" s="5">
        <v>0</v>
      </c>
      <c r="I132" s="5">
        <v>0</v>
      </c>
      <c r="J132" s="5">
        <v>0</v>
      </c>
      <c r="K132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132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132" s="5">
        <f>SUM(dane_medale[[#This Row],[Zloty]]+dane_medale[[#This Row],[Srebrny]]+dane_medale[[#This Row],[Brazowy]]+dane_medale[[#This Row],[Zloty_1]]+dane_medale[[#This Row],[Srebrny_2]]+dane_medale[[#This Row],[Brazowy_3]])</f>
        <v>1</v>
      </c>
      <c r="N132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132" s="6">
        <f>IF(AND(dane_medale[[#This Row],[Zloty]]&gt;dane_medale[[#This Row],[Zloty_1]],dane_medale[[#This Row],[Srebrny]]&gt;dane_medale[[#This Row],[Srebrny_2]],dane_medale[[#This Row],[Brazowy]]&gt;dane_medale[[#This Row],[Brazowy_3]]),1,0)</f>
        <v>0</v>
      </c>
      <c r="P132" s="6"/>
    </row>
    <row r="133" spans="1:16" x14ac:dyDescent="0.25">
      <c r="A133" s="6" t="s">
        <v>134</v>
      </c>
      <c r="B133" s="6" t="s">
        <v>20</v>
      </c>
      <c r="C133" s="5">
        <v>8</v>
      </c>
      <c r="D133" s="5">
        <v>0</v>
      </c>
      <c r="E133" s="5">
        <v>1</v>
      </c>
      <c r="F133" s="5">
        <v>0</v>
      </c>
      <c r="G133" s="5">
        <v>1</v>
      </c>
      <c r="H133" s="5">
        <v>0</v>
      </c>
      <c r="I133" s="5">
        <v>0</v>
      </c>
      <c r="J133" s="5">
        <v>0</v>
      </c>
      <c r="K133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133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133" s="5">
        <f>SUM(dane_medale[[#This Row],[Zloty]]+dane_medale[[#This Row],[Srebrny]]+dane_medale[[#This Row],[Brazowy]]+dane_medale[[#This Row],[Zloty_1]]+dane_medale[[#This Row],[Srebrny_2]]+dane_medale[[#This Row],[Brazowy_3]])</f>
        <v>1</v>
      </c>
      <c r="N133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133" s="6">
        <f>IF(AND(dane_medale[[#This Row],[Zloty]]&gt;dane_medale[[#This Row],[Zloty_1]],dane_medale[[#This Row],[Srebrny]]&gt;dane_medale[[#This Row],[Srebrny_2]],dane_medale[[#This Row],[Brazowy]]&gt;dane_medale[[#This Row],[Brazowy_3]]),1,0)</f>
        <v>0</v>
      </c>
      <c r="P133" s="6"/>
    </row>
    <row r="134" spans="1:16" x14ac:dyDescent="0.25">
      <c r="A134" s="6" t="s">
        <v>38</v>
      </c>
      <c r="B134" s="6" t="s">
        <v>22</v>
      </c>
      <c r="C134" s="5">
        <v>9</v>
      </c>
      <c r="D134" s="5">
        <v>0</v>
      </c>
      <c r="E134" s="5">
        <v>1</v>
      </c>
      <c r="F134" s="5">
        <v>0</v>
      </c>
      <c r="G134" s="5">
        <v>10</v>
      </c>
      <c r="H134" s="5">
        <v>0</v>
      </c>
      <c r="I134" s="5">
        <v>0</v>
      </c>
      <c r="J134" s="5">
        <v>0</v>
      </c>
      <c r="K134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134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134" s="5">
        <f>SUM(dane_medale[[#This Row],[Zloty]]+dane_medale[[#This Row],[Srebrny]]+dane_medale[[#This Row],[Brazowy]]+dane_medale[[#This Row],[Zloty_1]]+dane_medale[[#This Row],[Srebrny_2]]+dane_medale[[#This Row],[Brazowy_3]])</f>
        <v>1</v>
      </c>
      <c r="N134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134" s="6">
        <f>IF(AND(dane_medale[[#This Row],[Zloty]]&gt;dane_medale[[#This Row],[Zloty_1]],dane_medale[[#This Row],[Srebrny]]&gt;dane_medale[[#This Row],[Srebrny_2]],dane_medale[[#This Row],[Brazowy]]&gt;dane_medale[[#This Row],[Brazowy_3]]),1,0)</f>
        <v>0</v>
      </c>
      <c r="P134" s="6"/>
    </row>
    <row r="135" spans="1:16" x14ac:dyDescent="0.25">
      <c r="A135" s="6" t="s">
        <v>39</v>
      </c>
      <c r="B135" s="6" t="s">
        <v>22</v>
      </c>
      <c r="C135" s="5">
        <v>2</v>
      </c>
      <c r="D135" s="5">
        <v>0</v>
      </c>
      <c r="E135" s="5">
        <v>1</v>
      </c>
      <c r="F135" s="5">
        <v>0</v>
      </c>
      <c r="G135" s="5">
        <v>2</v>
      </c>
      <c r="H135" s="5">
        <v>0</v>
      </c>
      <c r="I135" s="5">
        <v>0</v>
      </c>
      <c r="J135" s="5">
        <v>0</v>
      </c>
      <c r="K135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135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135" s="5">
        <f>SUM(dane_medale[[#This Row],[Zloty]]+dane_medale[[#This Row],[Srebrny]]+dane_medale[[#This Row],[Brazowy]]+dane_medale[[#This Row],[Zloty_1]]+dane_medale[[#This Row],[Srebrny_2]]+dane_medale[[#This Row],[Brazowy_3]])</f>
        <v>1</v>
      </c>
      <c r="N135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135" s="6">
        <f>IF(AND(dane_medale[[#This Row],[Zloty]]&gt;dane_medale[[#This Row],[Zloty_1]],dane_medale[[#This Row],[Srebrny]]&gt;dane_medale[[#This Row],[Srebrny_2]],dane_medale[[#This Row],[Brazowy]]&gt;dane_medale[[#This Row],[Brazowy_3]]),1,0)</f>
        <v>0</v>
      </c>
      <c r="P135" s="6"/>
    </row>
    <row r="136" spans="1:16" x14ac:dyDescent="0.25">
      <c r="A136" s="6" t="s">
        <v>148</v>
      </c>
      <c r="B136" s="6" t="s">
        <v>13</v>
      </c>
      <c r="C136" s="5">
        <v>12</v>
      </c>
      <c r="D136" s="5">
        <v>0</v>
      </c>
      <c r="E136" s="5">
        <v>1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136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136" s="5">
        <f>SUM(dane_medale[[#This Row],[Zloty]]+dane_medale[[#This Row],[Srebrny]]+dane_medale[[#This Row],[Brazowy]]+dane_medale[[#This Row],[Zloty_1]]+dane_medale[[#This Row],[Srebrny_2]]+dane_medale[[#This Row],[Brazowy_3]])</f>
        <v>1</v>
      </c>
      <c r="N136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136" s="6">
        <f>IF(AND(dane_medale[[#This Row],[Zloty]]&gt;dane_medale[[#This Row],[Zloty_1]],dane_medale[[#This Row],[Srebrny]]&gt;dane_medale[[#This Row],[Srebrny_2]],dane_medale[[#This Row],[Brazowy]]&gt;dane_medale[[#This Row],[Brazowy_3]]),1,0)</f>
        <v>0</v>
      </c>
      <c r="P136" s="6"/>
    </row>
    <row r="137" spans="1:16" x14ac:dyDescent="0.25">
      <c r="A137" s="6" t="s">
        <v>149</v>
      </c>
      <c r="B137" s="6" t="s">
        <v>25</v>
      </c>
      <c r="C137" s="5">
        <v>11</v>
      </c>
      <c r="D137" s="5">
        <v>0</v>
      </c>
      <c r="E137" s="5">
        <v>1</v>
      </c>
      <c r="F137" s="5">
        <v>0</v>
      </c>
      <c r="G137" s="5">
        <v>7</v>
      </c>
      <c r="H137" s="5">
        <v>0</v>
      </c>
      <c r="I137" s="5">
        <v>0</v>
      </c>
      <c r="J137" s="5">
        <v>0</v>
      </c>
      <c r="K137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137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137" s="5">
        <f>SUM(dane_medale[[#This Row],[Zloty]]+dane_medale[[#This Row],[Srebrny]]+dane_medale[[#This Row],[Brazowy]]+dane_medale[[#This Row],[Zloty_1]]+dane_medale[[#This Row],[Srebrny_2]]+dane_medale[[#This Row],[Brazowy_3]])</f>
        <v>1</v>
      </c>
      <c r="N137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137" s="6">
        <f>IF(AND(dane_medale[[#This Row],[Zloty]]&gt;dane_medale[[#This Row],[Zloty_1]],dane_medale[[#This Row],[Srebrny]]&gt;dane_medale[[#This Row],[Srebrny_2]],dane_medale[[#This Row],[Brazowy]]&gt;dane_medale[[#This Row],[Brazowy_3]]),1,0)</f>
        <v>0</v>
      </c>
      <c r="P137" s="6"/>
    </row>
    <row r="138" spans="1:16" x14ac:dyDescent="0.25">
      <c r="A138" s="6" t="s">
        <v>152</v>
      </c>
      <c r="B138" s="6" t="s">
        <v>11</v>
      </c>
      <c r="C138" s="5">
        <v>8</v>
      </c>
      <c r="D138" s="5">
        <v>1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138" s="5">
        <f>IF(SUM(dane_medale[[#This Row],[Zloty]]+dane_medale[[#This Row],[Zloty_1]])&gt;SUM(dane_medale[[#This Row],[Srebrny]]+dane_medale[[#This Row],[Brazowy]]+dane_medale[[#This Row],[Srebrny_2]]+dane_medale[[#This Row],[Brazowy_3]]),1,0)</f>
        <v>1</v>
      </c>
      <c r="M138" s="5">
        <f>SUM(dane_medale[[#This Row],[Zloty]]+dane_medale[[#This Row],[Srebrny]]+dane_medale[[#This Row],[Brazowy]]+dane_medale[[#This Row],[Zloty_1]]+dane_medale[[#This Row],[Srebrny_2]]+dane_medale[[#This Row],[Brazowy_3]])</f>
        <v>1</v>
      </c>
      <c r="N138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138" s="6">
        <f>IF(AND(dane_medale[[#This Row],[Zloty]]&gt;dane_medale[[#This Row],[Zloty_1]],dane_medale[[#This Row],[Srebrny]]&gt;dane_medale[[#This Row],[Srebrny_2]],dane_medale[[#This Row],[Brazowy]]&gt;dane_medale[[#This Row],[Brazowy_3]]),1,0)</f>
        <v>0</v>
      </c>
      <c r="P138" s="6"/>
    </row>
    <row r="139" spans="1:16" x14ac:dyDescent="0.25">
      <c r="A139" s="6" t="s">
        <v>89</v>
      </c>
      <c r="B139" s="6" t="s">
        <v>22</v>
      </c>
      <c r="C139" s="5">
        <v>5</v>
      </c>
      <c r="D139" s="5">
        <v>0</v>
      </c>
      <c r="E139" s="5">
        <v>0</v>
      </c>
      <c r="F139" s="5">
        <v>1</v>
      </c>
      <c r="G139" s="5">
        <v>5</v>
      </c>
      <c r="H139" s="5">
        <v>0</v>
      </c>
      <c r="I139" s="5">
        <v>0</v>
      </c>
      <c r="J139" s="5">
        <v>0</v>
      </c>
      <c r="K139" s="5">
        <f>IF(AND(dane_medale[[#This Row],[OL_letnie]]&gt;1,dane_medale[[#This Row],[OL_zimowe]]&gt;1,SUM(dane_medale[[#This Row],[Zloty]],dane_medale[[#This Row],[Srebrny]],dane_medale[[#This Row],[Brazowy]])&gt;0,SUM(dane_medale[[#This Row],[Zloty_1]],dane_medale[[#This Row],[Srebrny_2]],dane_medale[[#This Row],[Brazowy_3]])),1,0)</f>
        <v>0</v>
      </c>
      <c r="L139" s="5">
        <f>IF(SUM(dane_medale[[#This Row],[Zloty]]+dane_medale[[#This Row],[Zloty_1]])&gt;SUM(dane_medale[[#This Row],[Srebrny]]+dane_medale[[#This Row],[Brazowy]]+dane_medale[[#This Row],[Srebrny_2]]+dane_medale[[#This Row],[Brazowy_3]]),1,0)</f>
        <v>0</v>
      </c>
      <c r="M139" s="5">
        <f>SUM(dane_medale[[#This Row],[Zloty]]+dane_medale[[#This Row],[Srebrny]]+dane_medale[[#This Row],[Brazowy]]+dane_medale[[#This Row],[Zloty_1]]+dane_medale[[#This Row],[Srebrny_2]]+dane_medale[[#This Row],[Brazowy_3]])</f>
        <v>1</v>
      </c>
      <c r="N139" s="6">
        <f>IF(AND(dane_medale[[#This Row],[Zloty_1]]&gt;dane_medale[[#This Row],[Zloty]],dane_medale[[#This Row],[Srebrny_2]]&gt;dane_medale[[#This Row],[Srebrny]],dane_medale[[#This Row],[Brazowy_3]]&gt;dane_medale[[#This Row],[Brazowy]]),1,0)</f>
        <v>0</v>
      </c>
      <c r="O139" s="6">
        <f>IF(AND(dane_medale[[#This Row],[Zloty]]&gt;dane_medale[[#This Row],[Zloty_1]],dane_medale[[#This Row],[Srebrny]]&gt;dane_medale[[#This Row],[Srebrny_2]],dane_medale[[#This Row],[Brazowy]]&gt;dane_medale[[#This Row],[Brazowy_3]]),1,0)</f>
        <v>0</v>
      </c>
      <c r="P139" s="6"/>
    </row>
    <row r="140" spans="1:16" x14ac:dyDescent="0.25">
      <c r="A140" s="6"/>
      <c r="B140" s="6"/>
      <c r="L140" s="5"/>
      <c r="M140" s="5"/>
      <c r="N140" s="5"/>
      <c r="O140" s="5"/>
      <c r="P140" s="5"/>
    </row>
  </sheetData>
  <mergeCells count="1">
    <mergeCell ref="Q32:Q34"/>
  </mergeCells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2682B-AB9A-41DD-96BF-FA2A708EA40E}">
  <dimension ref="A1:L47"/>
  <sheetViews>
    <sheetView workbookViewId="0">
      <selection activeCell="L2" sqref="L2"/>
    </sheetView>
  </sheetViews>
  <sheetFormatPr defaultRowHeight="15" x14ac:dyDescent="0.25"/>
  <cols>
    <col min="1" max="16384" width="9.140625" style="5"/>
  </cols>
  <sheetData>
    <row r="1" spans="1:12" x14ac:dyDescent="0.25">
      <c r="A1" s="2"/>
      <c r="B1" s="5">
        <f>MAX(A:A)</f>
        <v>0</v>
      </c>
      <c r="G1" s="7">
        <v>1</v>
      </c>
      <c r="H1" s="12">
        <f>SUM(G:G)</f>
        <v>35</v>
      </c>
      <c r="K1" s="1">
        <v>0</v>
      </c>
      <c r="L1" s="5">
        <f>SUM(K:K)</f>
        <v>3</v>
      </c>
    </row>
    <row r="2" spans="1:12" x14ac:dyDescent="0.25">
      <c r="A2" s="4"/>
      <c r="G2" s="15">
        <v>1</v>
      </c>
      <c r="H2" s="12"/>
      <c r="K2" s="3">
        <v>0</v>
      </c>
    </row>
    <row r="3" spans="1:12" x14ac:dyDescent="0.25">
      <c r="A3" s="2"/>
      <c r="G3" s="7">
        <v>1</v>
      </c>
      <c r="H3" s="12"/>
      <c r="K3" s="1">
        <v>0</v>
      </c>
    </row>
    <row r="4" spans="1:12" x14ac:dyDescent="0.25">
      <c r="A4" s="4"/>
      <c r="G4" s="15">
        <v>1</v>
      </c>
      <c r="H4" s="12"/>
      <c r="K4" s="3">
        <v>0</v>
      </c>
    </row>
    <row r="5" spans="1:12" x14ac:dyDescent="0.25">
      <c r="A5" s="2"/>
      <c r="G5" s="7">
        <v>1</v>
      </c>
      <c r="H5" s="12"/>
      <c r="K5" s="1">
        <v>0</v>
      </c>
    </row>
    <row r="6" spans="1:12" x14ac:dyDescent="0.25">
      <c r="A6" s="4"/>
      <c r="G6" s="15">
        <v>1</v>
      </c>
      <c r="H6" s="12"/>
      <c r="K6" s="3">
        <v>0</v>
      </c>
    </row>
    <row r="7" spans="1:12" x14ac:dyDescent="0.25">
      <c r="A7" s="2"/>
      <c r="G7" s="7">
        <v>1</v>
      </c>
      <c r="H7" s="12"/>
      <c r="K7" s="1">
        <v>0</v>
      </c>
    </row>
    <row r="8" spans="1:12" x14ac:dyDescent="0.25">
      <c r="A8" s="4"/>
      <c r="G8" s="15">
        <v>1</v>
      </c>
      <c r="H8" s="12"/>
      <c r="K8" s="3">
        <v>0</v>
      </c>
    </row>
    <row r="9" spans="1:12" x14ac:dyDescent="0.25">
      <c r="A9" s="2"/>
      <c r="G9" s="7">
        <v>1</v>
      </c>
      <c r="H9" s="12"/>
      <c r="K9" s="1">
        <v>0</v>
      </c>
    </row>
    <row r="10" spans="1:12" x14ac:dyDescent="0.25">
      <c r="A10" s="4"/>
      <c r="G10" s="15">
        <v>0</v>
      </c>
      <c r="H10" s="12"/>
      <c r="K10" s="3">
        <v>1</v>
      </c>
    </row>
    <row r="11" spans="1:12" x14ac:dyDescent="0.25">
      <c r="A11" s="2"/>
      <c r="G11" s="7">
        <v>1</v>
      </c>
      <c r="H11" s="12"/>
      <c r="K11" s="1">
        <v>0</v>
      </c>
    </row>
    <row r="12" spans="1:12" x14ac:dyDescent="0.25">
      <c r="A12" s="4"/>
      <c r="G12" s="15">
        <v>1</v>
      </c>
      <c r="H12" s="12"/>
      <c r="K12" s="3">
        <v>0</v>
      </c>
    </row>
    <row r="13" spans="1:12" x14ac:dyDescent="0.25">
      <c r="A13" s="2"/>
      <c r="G13" s="7">
        <v>0</v>
      </c>
      <c r="H13" s="12"/>
      <c r="K13" s="1">
        <v>0</v>
      </c>
    </row>
    <row r="14" spans="1:12" x14ac:dyDescent="0.25">
      <c r="A14" s="4"/>
      <c r="G14" s="15">
        <v>0</v>
      </c>
      <c r="H14" s="12"/>
      <c r="K14" s="3">
        <v>1</v>
      </c>
    </row>
    <row r="15" spans="1:12" x14ac:dyDescent="0.25">
      <c r="A15" s="2"/>
      <c r="G15" s="7">
        <v>1</v>
      </c>
      <c r="H15" s="12"/>
      <c r="K15" s="1">
        <v>0</v>
      </c>
    </row>
    <row r="16" spans="1:12" x14ac:dyDescent="0.25">
      <c r="A16" s="4"/>
      <c r="G16" s="15">
        <v>1</v>
      </c>
      <c r="H16" s="12"/>
      <c r="K16" s="3">
        <v>0</v>
      </c>
    </row>
    <row r="17" spans="1:11" x14ac:dyDescent="0.25">
      <c r="A17" s="2"/>
      <c r="G17" s="7">
        <v>1</v>
      </c>
      <c r="H17" s="12"/>
      <c r="K17" s="1">
        <v>0</v>
      </c>
    </row>
    <row r="18" spans="1:11" x14ac:dyDescent="0.25">
      <c r="A18" s="4"/>
      <c r="G18" s="15">
        <v>1</v>
      </c>
      <c r="H18" s="12"/>
      <c r="K18" s="3">
        <v>0</v>
      </c>
    </row>
    <row r="19" spans="1:11" x14ac:dyDescent="0.25">
      <c r="A19" s="2"/>
      <c r="G19" s="7">
        <v>1</v>
      </c>
      <c r="H19" s="12"/>
      <c r="K19" s="1">
        <v>0</v>
      </c>
    </row>
    <row r="20" spans="1:11" x14ac:dyDescent="0.25">
      <c r="A20" s="4"/>
      <c r="G20" s="15">
        <v>1</v>
      </c>
      <c r="H20" s="12"/>
      <c r="K20" s="3">
        <v>0</v>
      </c>
    </row>
    <row r="21" spans="1:11" x14ac:dyDescent="0.25">
      <c r="A21" s="2"/>
      <c r="G21" s="7">
        <v>1</v>
      </c>
      <c r="H21" s="12"/>
      <c r="K21" s="1">
        <v>0</v>
      </c>
    </row>
    <row r="22" spans="1:11" x14ac:dyDescent="0.25">
      <c r="A22" s="4"/>
      <c r="G22" s="15">
        <v>1</v>
      </c>
      <c r="H22" s="12"/>
      <c r="K22" s="3">
        <v>0</v>
      </c>
    </row>
    <row r="23" spans="1:11" x14ac:dyDescent="0.25">
      <c r="A23" s="2"/>
      <c r="G23" s="7">
        <v>1</v>
      </c>
      <c r="H23" s="12"/>
      <c r="K23" s="1">
        <v>0</v>
      </c>
    </row>
    <row r="24" spans="1:11" x14ac:dyDescent="0.25">
      <c r="A24" s="4"/>
      <c r="G24" s="15">
        <v>1</v>
      </c>
      <c r="H24" s="12"/>
      <c r="K24" s="3">
        <v>0</v>
      </c>
    </row>
    <row r="25" spans="1:11" x14ac:dyDescent="0.25">
      <c r="A25" s="2"/>
      <c r="G25" s="7">
        <v>1</v>
      </c>
      <c r="H25" s="12"/>
      <c r="K25" s="1">
        <v>0</v>
      </c>
    </row>
    <row r="26" spans="1:11" x14ac:dyDescent="0.25">
      <c r="A26" s="4"/>
      <c r="G26" s="15">
        <v>1</v>
      </c>
      <c r="H26" s="12"/>
      <c r="K26" s="3">
        <v>0</v>
      </c>
    </row>
    <row r="27" spans="1:11" x14ac:dyDescent="0.25">
      <c r="A27" s="12"/>
      <c r="G27" s="7">
        <v>1</v>
      </c>
      <c r="H27" s="12"/>
      <c r="K27" s="1">
        <v>0</v>
      </c>
    </row>
    <row r="28" spans="1:11" x14ac:dyDescent="0.25">
      <c r="A28" s="12"/>
      <c r="G28" s="15">
        <v>1</v>
      </c>
      <c r="H28" s="12"/>
      <c r="K28" s="3">
        <v>0</v>
      </c>
    </row>
    <row r="29" spans="1:11" x14ac:dyDescent="0.25">
      <c r="A29" s="12"/>
      <c r="G29" s="7">
        <v>1</v>
      </c>
      <c r="H29" s="12"/>
      <c r="K29" s="1">
        <v>0</v>
      </c>
    </row>
    <row r="30" spans="1:11" x14ac:dyDescent="0.25">
      <c r="A30" s="12"/>
      <c r="G30" s="15">
        <v>1</v>
      </c>
      <c r="H30" s="12"/>
      <c r="K30" s="3">
        <v>0</v>
      </c>
    </row>
    <row r="31" spans="1:11" x14ac:dyDescent="0.25">
      <c r="A31" s="12"/>
      <c r="G31" s="7">
        <v>1</v>
      </c>
      <c r="H31" s="12"/>
      <c r="K31" s="1">
        <v>0</v>
      </c>
    </row>
    <row r="32" spans="1:11" x14ac:dyDescent="0.25">
      <c r="A32" s="12"/>
      <c r="G32" s="15">
        <v>0</v>
      </c>
      <c r="H32" s="12"/>
      <c r="K32" s="3">
        <v>0</v>
      </c>
    </row>
    <row r="33" spans="1:11" x14ac:dyDescent="0.25">
      <c r="A33" s="12"/>
      <c r="G33" s="7">
        <v>1</v>
      </c>
      <c r="H33" s="12"/>
      <c r="K33" s="1">
        <v>0</v>
      </c>
    </row>
    <row r="34" spans="1:11" x14ac:dyDescent="0.25">
      <c r="A34" s="12"/>
      <c r="G34" s="15">
        <v>1</v>
      </c>
      <c r="H34" s="12"/>
      <c r="K34" s="3">
        <v>0</v>
      </c>
    </row>
    <row r="35" spans="1:11" x14ac:dyDescent="0.25">
      <c r="A35" s="12"/>
      <c r="G35" s="7">
        <v>1</v>
      </c>
      <c r="H35" s="12"/>
      <c r="K35" s="1">
        <v>0</v>
      </c>
    </row>
    <row r="36" spans="1:11" x14ac:dyDescent="0.25">
      <c r="A36" s="12"/>
      <c r="G36" s="15">
        <v>1</v>
      </c>
      <c r="H36" s="12"/>
      <c r="K36" s="3">
        <v>0</v>
      </c>
    </row>
    <row r="37" spans="1:11" x14ac:dyDescent="0.25">
      <c r="A37" s="12"/>
      <c r="G37" s="7">
        <v>1</v>
      </c>
      <c r="H37" s="12"/>
      <c r="K37" s="1">
        <v>0</v>
      </c>
    </row>
    <row r="38" spans="1:11" x14ac:dyDescent="0.25">
      <c r="A38" s="12"/>
      <c r="G38" s="15">
        <v>0</v>
      </c>
      <c r="H38" s="12"/>
      <c r="K38" s="3">
        <v>1</v>
      </c>
    </row>
    <row r="39" spans="1:11" x14ac:dyDescent="0.25">
      <c r="A39" s="12"/>
      <c r="G39" s="7">
        <v>1</v>
      </c>
      <c r="H39" s="12"/>
      <c r="K39" s="1">
        <v>0</v>
      </c>
    </row>
    <row r="40" spans="1:11" x14ac:dyDescent="0.25">
      <c r="A40" s="12"/>
      <c r="G40" s="15">
        <v>0</v>
      </c>
      <c r="H40" s="12"/>
      <c r="K40" s="3">
        <v>0</v>
      </c>
    </row>
    <row r="41" spans="1:11" x14ac:dyDescent="0.25">
      <c r="A41" s="12"/>
      <c r="G41" s="7">
        <v>1</v>
      </c>
      <c r="H41" s="12"/>
      <c r="K41" s="1">
        <v>0</v>
      </c>
    </row>
    <row r="42" spans="1:11" x14ac:dyDescent="0.25">
      <c r="A42" s="12"/>
      <c r="G42" s="15">
        <v>0</v>
      </c>
      <c r="H42" s="12"/>
      <c r="K42" s="3">
        <v>0</v>
      </c>
    </row>
    <row r="43" spans="1:11" x14ac:dyDescent="0.25">
      <c r="A43" s="12"/>
      <c r="G43" s="7">
        <v>0</v>
      </c>
      <c r="H43" s="12"/>
      <c r="K43" s="1">
        <v>0</v>
      </c>
    </row>
    <row r="44" spans="1:11" x14ac:dyDescent="0.25">
      <c r="A44" s="12"/>
      <c r="G44" s="15">
        <v>0</v>
      </c>
      <c r="H44" s="12"/>
      <c r="K44" s="3">
        <v>0</v>
      </c>
    </row>
    <row r="45" spans="1:11" x14ac:dyDescent="0.25">
      <c r="A45" s="12"/>
      <c r="G45" s="7">
        <v>0</v>
      </c>
      <c r="H45" s="12"/>
      <c r="K45" s="1">
        <v>0</v>
      </c>
    </row>
    <row r="46" spans="1:11" x14ac:dyDescent="0.25">
      <c r="A46" s="12"/>
      <c r="G46" s="15">
        <v>0</v>
      </c>
      <c r="H46" s="12"/>
      <c r="K46" s="3">
        <v>0</v>
      </c>
    </row>
    <row r="47" spans="1:11" x14ac:dyDescent="0.25">
      <c r="A47" s="12"/>
      <c r="G47" s="7">
        <v>0</v>
      </c>
      <c r="H47" s="12"/>
      <c r="K47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A2971B-33AC-426C-8CAE-34C42AF1C7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Kamilka</dc:creator>
  <cp:lastModifiedBy>Kamilka</cp:lastModifiedBy>
  <dcterms:created xsi:type="dcterms:W3CDTF">2018-10-08T14:32:32Z</dcterms:created>
  <dcterms:modified xsi:type="dcterms:W3CDTF">2018-10-08T15:32:34Z</dcterms:modified>
</cp:coreProperties>
</file>