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бучение\BD_for_analytics\"/>
    </mc:Choice>
  </mc:AlternateContent>
  <xr:revisionPtr revIDLastSave="0" documentId="8_{A4A7FBDC-F749-42CD-9588-1CEC52F7C41C}" xr6:coauthVersionLast="47" xr6:coauthVersionMax="47" xr10:uidLastSave="{00000000-0000-0000-0000-000000000000}"/>
  <bookViews>
    <workbookView xWindow="-110" yWindow="-110" windowWidth="19420" windowHeight="10560" xr2:uid="{41340F8F-7A48-4821-BB8D-3A0946A10EA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Q5" i="1"/>
  <c r="Q6" i="1"/>
  <c r="Q7" i="1"/>
  <c r="Q8" i="1"/>
  <c r="Q9" i="1"/>
  <c r="Q10" i="1"/>
  <c r="Q11" i="1"/>
  <c r="Q12" i="1"/>
  <c r="Q4" i="1"/>
  <c r="P13" i="1"/>
  <c r="P5" i="1"/>
  <c r="P6" i="1"/>
  <c r="P7" i="1"/>
  <c r="P8" i="1"/>
  <c r="P9" i="1"/>
  <c r="P10" i="1"/>
  <c r="P11" i="1"/>
  <c r="P12" i="1"/>
  <c r="P4" i="1"/>
</calcChain>
</file>

<file path=xl/sharedStrings.xml><?xml version="1.0" encoding="utf-8"?>
<sst xmlns="http://schemas.openxmlformats.org/spreadsheetml/2006/main" count="55" uniqueCount="29">
  <si>
    <t xml:space="preserve">&lt; 30 </t>
  </si>
  <si>
    <t>r (дней назад покупка)</t>
  </si>
  <si>
    <t>30 - 60</t>
  </si>
  <si>
    <t>&gt;60</t>
  </si>
  <si>
    <t>f (покупок)</t>
  </si>
  <si>
    <t>&gt;=4</t>
  </si>
  <si>
    <t>(2-3)</t>
  </si>
  <si>
    <t>m (сумма)</t>
  </si>
  <si>
    <t>&gt;8000</t>
  </si>
  <si>
    <t>3000 - 8000</t>
  </si>
  <si>
    <t>&lt;=3000</t>
  </si>
  <si>
    <t>VIP</t>
  </si>
  <si>
    <t>Regular</t>
  </si>
  <si>
    <t>Random</t>
  </si>
  <si>
    <t>Lost_regular</t>
  </si>
  <si>
    <t>New_Random_client</t>
  </si>
  <si>
    <t>New_regular</t>
  </si>
  <si>
    <t>New_VIP</t>
  </si>
  <si>
    <t>Lost_random</t>
  </si>
  <si>
    <t>Lost_VIP</t>
  </si>
  <si>
    <t>New_random</t>
  </si>
  <si>
    <t>Итого</t>
  </si>
  <si>
    <t>Категория</t>
  </si>
  <si>
    <t>Кол-во клиентов</t>
  </si>
  <si>
    <t>Сумма продаж</t>
  </si>
  <si>
    <t>Кол-во заказов</t>
  </si>
  <si>
    <t>% ТО</t>
  </si>
  <si>
    <t>% клиентов</t>
  </si>
  <si>
    <t>Ужасный бизнес… 78% потерянных клиентов, сделавших 65% всего оборота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</si>
</sst>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3" fontId="2" fillId="0" borderId="1" xfId="0" applyNumberFormat="1" applyFont="1" applyBorder="1"/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/>
    <xf numFmtId="0" fontId="3" fillId="0" borderId="8" xfId="0" applyFont="1" applyBorder="1"/>
    <xf numFmtId="3" fontId="3" fillId="0" borderId="9" xfId="0" applyNumberFormat="1" applyFont="1" applyBorder="1"/>
    <xf numFmtId="9" fontId="2" fillId="0" borderId="1" xfId="1" applyFont="1" applyBorder="1"/>
    <xf numFmtId="9" fontId="2" fillId="0" borderId="7" xfId="1" applyFont="1" applyBorder="1"/>
    <xf numFmtId="9" fontId="3" fillId="0" borderId="9" xfId="0" applyNumberFormat="1" applyFont="1" applyBorder="1"/>
    <xf numFmtId="9" fontId="3" fillId="0" borderId="10" xfId="0" applyNumberFormat="1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группам</a:t>
            </a:r>
            <a:r>
              <a:rPr lang="ru-RU" baseline="0"/>
              <a:t> клиентов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Лист1!$N$2</c:f>
              <c:strCache>
                <c:ptCount val="1"/>
                <c:pt idx="0">
                  <c:v>Сумма продаж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50D1-4719-93BB-3E98510987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0D1-4719-93BB-3E98510987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50D1-4719-93BB-3E98510987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50D1-4719-93BB-3E98510987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0D1-4719-93BB-3E985109875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0D1-4719-93BB-3E9851098753}"/>
              </c:ext>
            </c:extLst>
          </c:dPt>
          <c:dLbls>
            <c:dLbl>
              <c:idx val="0"/>
              <c:layout>
                <c:manualLayout>
                  <c:x val="1.2904308836395451E-2"/>
                  <c:y val="-7.89093030037911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D1-4719-93BB-3E9851098753}"/>
                </c:ext>
              </c:extLst>
            </c:dLbl>
            <c:dLbl>
              <c:idx val="1"/>
              <c:layout>
                <c:manualLayout>
                  <c:x val="5.4896325459317684E-2"/>
                  <c:y val="-7.23458005249343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D1-4719-93BB-3E9851098753}"/>
                </c:ext>
              </c:extLst>
            </c:dLbl>
            <c:dLbl>
              <c:idx val="2"/>
              <c:layout>
                <c:manualLayout>
                  <c:x val="4.1643919510061245E-2"/>
                  <c:y val="-1.29159375911344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0D1-4719-93BB-3E9851098753}"/>
                </c:ext>
              </c:extLst>
            </c:dLbl>
            <c:dLbl>
              <c:idx val="4"/>
              <c:layout>
                <c:manualLayout>
                  <c:x val="-8.1246719160104983E-3"/>
                  <c:y val="-8.60068533100029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D1-4719-93BB-3E9851098753}"/>
                </c:ext>
              </c:extLst>
            </c:dLbl>
            <c:dLbl>
              <c:idx val="5"/>
              <c:layout>
                <c:manualLayout>
                  <c:x val="-5.0520450568678918E-2"/>
                  <c:y val="-3.83785360163312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D1-4719-93BB-3E9851098753}"/>
                </c:ext>
              </c:extLst>
            </c:dLbl>
            <c:dLbl>
              <c:idx val="8"/>
              <c:layout>
                <c:manualLayout>
                  <c:x val="7.0214348206474139E-2"/>
                  <c:y val="-1.17687372411781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8958223972003495E-2"/>
                      <c:h val="0.115601851851851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50D1-4719-93BB-3E98510987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Лист1!$L$3:$L$13</c15:sqref>
                  </c15:fullRef>
                </c:ext>
              </c:extLst>
              <c:f>Лист1!$L$4:$L$12</c:f>
              <c:strCache>
                <c:ptCount val="9"/>
                <c:pt idx="0">
                  <c:v>Lost_random</c:v>
                </c:pt>
                <c:pt idx="1">
                  <c:v>Lost_regular</c:v>
                </c:pt>
                <c:pt idx="2">
                  <c:v>Lost_VIP</c:v>
                </c:pt>
                <c:pt idx="3">
                  <c:v>New_random</c:v>
                </c:pt>
                <c:pt idx="4">
                  <c:v>New_regular</c:v>
                </c:pt>
                <c:pt idx="5">
                  <c:v>New_VIP</c:v>
                </c:pt>
                <c:pt idx="6">
                  <c:v>Random</c:v>
                </c:pt>
                <c:pt idx="7">
                  <c:v>Regular</c:v>
                </c:pt>
                <c:pt idx="8">
                  <c:v>VIP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Лист1!$N$3:$N$13</c15:sqref>
                  </c15:fullRef>
                </c:ext>
              </c:extLst>
              <c:f>Лист1!$N$4:$N$12</c:f>
              <c:numCache>
                <c:formatCode>#,##0</c:formatCode>
                <c:ptCount val="9"/>
                <c:pt idx="0">
                  <c:v>1443859929</c:v>
                </c:pt>
                <c:pt idx="1">
                  <c:v>617702078</c:v>
                </c:pt>
                <c:pt idx="2">
                  <c:v>910098526</c:v>
                </c:pt>
                <c:pt idx="3">
                  <c:v>197420698</c:v>
                </c:pt>
                <c:pt idx="4">
                  <c:v>68543861</c:v>
                </c:pt>
                <c:pt idx="5">
                  <c:v>777506809</c:v>
                </c:pt>
                <c:pt idx="6">
                  <c:v>144995974</c:v>
                </c:pt>
                <c:pt idx="7">
                  <c:v>96775109</c:v>
                </c:pt>
                <c:pt idx="8">
                  <c:v>285003624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50D1-4719-93BB-3E985109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Лист1!$M$2</c15:sqref>
                        </c15:formulaRef>
                      </c:ext>
                    </c:extLst>
                    <c:strCache>
                      <c:ptCount val="1"/>
                      <c:pt idx="0">
                        <c:v>Кол-во клиентов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cat>
                  <c:strRef>
                    <c:extLst>
                      <c:ext uri="{02D57815-91ED-43cb-92C2-25804820EDAC}">
                        <c15:fullRef>
                          <c15:sqref>Лист1!$L$3:$L$13</c15:sqref>
                        </c15:fullRef>
                        <c15:formulaRef>
                          <c15:sqref>Лист1!$L$4:$L$12</c15:sqref>
                        </c15:formulaRef>
                      </c:ext>
                    </c:extLst>
                    <c:strCache>
                      <c:ptCount val="9"/>
                      <c:pt idx="0">
                        <c:v>Lost_random</c:v>
                      </c:pt>
                      <c:pt idx="1">
                        <c:v>Lost_regular</c:v>
                      </c:pt>
                      <c:pt idx="2">
                        <c:v>Lost_VIP</c:v>
                      </c:pt>
                      <c:pt idx="3">
                        <c:v>New_random</c:v>
                      </c:pt>
                      <c:pt idx="4">
                        <c:v>New_regular</c:v>
                      </c:pt>
                      <c:pt idx="5">
                        <c:v>New_VIP</c:v>
                      </c:pt>
                      <c:pt idx="6">
                        <c:v>Random</c:v>
                      </c:pt>
                      <c:pt idx="7">
                        <c:v>Regular</c:v>
                      </c:pt>
                      <c:pt idx="8">
                        <c:v>VIP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Лист1!$M$3:$M$13</c15:sqref>
                        </c15:fullRef>
                        <c15:formulaRef>
                          <c15:sqref>Лист1!$M$4:$M$12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623647</c:v>
                      </c:pt>
                      <c:pt idx="1">
                        <c:v>113267</c:v>
                      </c:pt>
                      <c:pt idx="2">
                        <c:v>51155</c:v>
                      </c:pt>
                      <c:pt idx="3">
                        <c:v>90606</c:v>
                      </c:pt>
                      <c:pt idx="4">
                        <c:v>19181</c:v>
                      </c:pt>
                      <c:pt idx="5">
                        <c:v>28053</c:v>
                      </c:pt>
                      <c:pt idx="6">
                        <c:v>60244</c:v>
                      </c:pt>
                      <c:pt idx="7">
                        <c:v>15693</c:v>
                      </c:pt>
                      <c:pt idx="8">
                        <c:v>13273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50D1-4719-93BB-3E9851098753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Лист1!$O$2</c15:sqref>
                        </c15:formulaRef>
                      </c:ext>
                    </c:extLst>
                    <c:strCache>
                      <c:ptCount val="1"/>
                      <c:pt idx="0">
                        <c:v>Кол-во заказов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Лист1!$L$3:$L$13</c15:sqref>
                        </c15:fullRef>
                        <c15:formulaRef>
                          <c15:sqref>Лист1!$L$4:$L$12</c15:sqref>
                        </c15:formulaRef>
                      </c:ext>
                    </c:extLst>
                    <c:strCache>
                      <c:ptCount val="9"/>
                      <c:pt idx="0">
                        <c:v>Lost_random</c:v>
                      </c:pt>
                      <c:pt idx="1">
                        <c:v>Lost_regular</c:v>
                      </c:pt>
                      <c:pt idx="2">
                        <c:v>Lost_VIP</c:v>
                      </c:pt>
                      <c:pt idx="3">
                        <c:v>New_random</c:v>
                      </c:pt>
                      <c:pt idx="4">
                        <c:v>New_regular</c:v>
                      </c:pt>
                      <c:pt idx="5">
                        <c:v>New_VIP</c:v>
                      </c:pt>
                      <c:pt idx="6">
                        <c:v>Random</c:v>
                      </c:pt>
                      <c:pt idx="7">
                        <c:v>Regular</c:v>
                      </c:pt>
                      <c:pt idx="8">
                        <c:v>VIP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Лист1!$O$3:$O$13</c15:sqref>
                        </c15:fullRef>
                        <c15:formulaRef>
                          <c15:sqref>Лист1!$O$4:$O$12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623647</c:v>
                      </c:pt>
                      <c:pt idx="1">
                        <c:v>265970</c:v>
                      </c:pt>
                      <c:pt idx="2">
                        <c:v>423579</c:v>
                      </c:pt>
                      <c:pt idx="3">
                        <c:v>90606</c:v>
                      </c:pt>
                      <c:pt idx="4">
                        <c:v>45219</c:v>
                      </c:pt>
                      <c:pt idx="5">
                        <c:v>327921</c:v>
                      </c:pt>
                      <c:pt idx="6">
                        <c:v>60244</c:v>
                      </c:pt>
                      <c:pt idx="7">
                        <c:v>37243</c:v>
                      </c:pt>
                      <c:pt idx="8">
                        <c:v>128375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50D1-4719-93BB-3E9851098753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358775</xdr:colOff>
      <xdr:row>16</xdr:row>
      <xdr:rowOff>101606</xdr:rowOff>
    </xdr:from>
    <xdr:to>
      <xdr:col>17</xdr:col>
      <xdr:colOff>555625</xdr:colOff>
      <xdr:row>33</xdr:row>
      <xdr:rowOff>158756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FB12CA-4DD3-4664-B805-4776C54D6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D75A-B3E5-4C5E-B389-A21CAD857DA7}">
  <dimension ref="A1:Q30"/>
  <sheetViews>
    <sheetView tabSelected="1" workbookViewId="0">
      <pane ySplit="3" topLeftCell="A4" activePane="bottomLeft" state="frozen"/>
      <selection pane="bottomLeft" activeCell="P12" sqref="P7:P12"/>
    </sheetView>
  </sheetViews>
  <sheetFormatPr defaultRowHeight="14.5" x14ac:dyDescent="0.35"/>
  <cols>
    <col min="1" max="3" width="5.6328125" style="1" customWidth="1"/>
    <col min="4" max="9" width="5.6328125" customWidth="1"/>
    <col min="10" max="10" width="16.1796875" style="2" bestFit="1" customWidth="1"/>
    <col min="12" max="12" width="11.90625" customWidth="1"/>
    <col min="13" max="13" width="8.81640625" bestFit="1" customWidth="1"/>
    <col min="14" max="14" width="10.08984375" bestFit="1" customWidth="1"/>
    <col min="15" max="15" width="8.81640625" bestFit="1" customWidth="1"/>
  </cols>
  <sheetData>
    <row r="1" spans="1:17" ht="15" thickBot="1" x14ac:dyDescent="0.4">
      <c r="A1" s="7" t="s">
        <v>1</v>
      </c>
      <c r="B1" s="8"/>
      <c r="C1" s="8"/>
      <c r="D1" s="8" t="s">
        <v>4</v>
      </c>
      <c r="E1" s="8"/>
      <c r="F1" s="8"/>
      <c r="G1" s="8" t="s">
        <v>7</v>
      </c>
      <c r="H1" s="8"/>
      <c r="I1" s="9"/>
    </row>
    <row r="2" spans="1:17" ht="24" x14ac:dyDescent="0.35">
      <c r="A2" s="10" t="s">
        <v>0</v>
      </c>
      <c r="B2" s="5" t="s">
        <v>2</v>
      </c>
      <c r="C2" s="5" t="s">
        <v>3</v>
      </c>
      <c r="D2" s="5" t="s">
        <v>5</v>
      </c>
      <c r="E2" s="5" t="s">
        <v>6</v>
      </c>
      <c r="F2" s="5">
        <v>1</v>
      </c>
      <c r="G2" s="5" t="s">
        <v>8</v>
      </c>
      <c r="H2" s="5" t="s">
        <v>9</v>
      </c>
      <c r="I2" s="11" t="s">
        <v>10</v>
      </c>
      <c r="L2" s="7" t="s">
        <v>22</v>
      </c>
      <c r="M2" s="8" t="s">
        <v>23</v>
      </c>
      <c r="N2" s="8" t="s">
        <v>24</v>
      </c>
      <c r="O2" s="8" t="s">
        <v>25</v>
      </c>
      <c r="P2" s="8" t="s">
        <v>26</v>
      </c>
      <c r="Q2" s="9" t="s">
        <v>27</v>
      </c>
    </row>
    <row r="3" spans="1:17" ht="15" thickBot="1" x14ac:dyDescent="0.4">
      <c r="A3" s="12">
        <v>3</v>
      </c>
      <c r="B3" s="13">
        <v>2</v>
      </c>
      <c r="C3" s="13">
        <v>1</v>
      </c>
      <c r="D3" s="13">
        <v>3</v>
      </c>
      <c r="E3" s="13">
        <v>2</v>
      </c>
      <c r="F3" s="13">
        <v>1</v>
      </c>
      <c r="G3" s="13">
        <v>3</v>
      </c>
      <c r="H3" s="13">
        <v>2</v>
      </c>
      <c r="I3" s="14">
        <v>1</v>
      </c>
      <c r="L3" s="43"/>
      <c r="M3" s="4"/>
      <c r="N3" s="4"/>
      <c r="O3" s="4"/>
      <c r="P3" s="4"/>
      <c r="Q3" s="44"/>
    </row>
    <row r="4" spans="1:17" s="1" customFormat="1" ht="12" x14ac:dyDescent="0.3">
      <c r="A4" s="28"/>
      <c r="B4" s="29"/>
      <c r="C4" s="29">
        <v>1</v>
      </c>
      <c r="D4" s="29"/>
      <c r="E4" s="29"/>
      <c r="F4" s="29">
        <v>1</v>
      </c>
      <c r="G4" s="29"/>
      <c r="H4" s="29"/>
      <c r="I4" s="30">
        <v>1</v>
      </c>
      <c r="J4" s="3" t="s">
        <v>18</v>
      </c>
      <c r="L4" s="45" t="s">
        <v>18</v>
      </c>
      <c r="M4" s="42">
        <v>623647</v>
      </c>
      <c r="N4" s="42">
        <v>1443859929</v>
      </c>
      <c r="O4" s="42">
        <v>623647</v>
      </c>
      <c r="P4" s="48">
        <f>N4/$N$13</f>
        <v>0.31789731793622122</v>
      </c>
      <c r="Q4" s="49">
        <f>M4/$M$13</f>
        <v>0.61435851363239191</v>
      </c>
    </row>
    <row r="5" spans="1:17" s="1" customFormat="1" ht="12" x14ac:dyDescent="0.3">
      <c r="A5" s="31"/>
      <c r="B5" s="32"/>
      <c r="C5" s="32">
        <v>1</v>
      </c>
      <c r="D5" s="32"/>
      <c r="E5" s="32"/>
      <c r="F5" s="32">
        <v>1</v>
      </c>
      <c r="G5" s="32"/>
      <c r="H5" s="32">
        <v>2</v>
      </c>
      <c r="I5" s="33"/>
      <c r="J5" s="3" t="s">
        <v>18</v>
      </c>
      <c r="L5" s="45" t="s">
        <v>14</v>
      </c>
      <c r="M5" s="42">
        <v>113267</v>
      </c>
      <c r="N5" s="42">
        <v>617702078</v>
      </c>
      <c r="O5" s="42">
        <v>265970</v>
      </c>
      <c r="P5" s="48">
        <f t="shared" ref="P5:P12" si="0">N5/$N$13</f>
        <v>0.13600061192627674</v>
      </c>
      <c r="Q5" s="49">
        <f t="shared" ref="Q5:Q12" si="1">M5/$M$13</f>
        <v>0.11158002165263382</v>
      </c>
    </row>
    <row r="6" spans="1:17" s="1" customFormat="1" ht="12.5" thickBot="1" x14ac:dyDescent="0.35">
      <c r="A6" s="34"/>
      <c r="B6" s="35"/>
      <c r="C6" s="35">
        <v>1</v>
      </c>
      <c r="D6" s="35"/>
      <c r="E6" s="35"/>
      <c r="F6" s="35">
        <v>1</v>
      </c>
      <c r="G6" s="35">
        <v>3</v>
      </c>
      <c r="H6" s="35"/>
      <c r="I6" s="36"/>
      <c r="J6" s="3" t="s">
        <v>18</v>
      </c>
      <c r="L6" s="45" t="s">
        <v>19</v>
      </c>
      <c r="M6" s="42">
        <v>51155</v>
      </c>
      <c r="N6" s="42">
        <v>910098526</v>
      </c>
      <c r="O6" s="42">
        <v>423579</v>
      </c>
      <c r="P6" s="48">
        <f t="shared" si="0"/>
        <v>0.20037808007698252</v>
      </c>
      <c r="Q6" s="49">
        <f t="shared" si="1"/>
        <v>5.0393106620997143E-2</v>
      </c>
    </row>
    <row r="7" spans="1:17" s="1" customFormat="1" ht="12" x14ac:dyDescent="0.3">
      <c r="A7" s="18"/>
      <c r="B7" s="19"/>
      <c r="C7" s="19">
        <v>1</v>
      </c>
      <c r="D7" s="19"/>
      <c r="E7" s="19">
        <v>2</v>
      </c>
      <c r="F7" s="19"/>
      <c r="G7" s="19"/>
      <c r="H7" s="19"/>
      <c r="I7" s="20">
        <v>1</v>
      </c>
      <c r="J7" s="3" t="s">
        <v>14</v>
      </c>
      <c r="L7" s="45" t="s">
        <v>20</v>
      </c>
      <c r="M7" s="42">
        <v>90606</v>
      </c>
      <c r="N7" s="42">
        <v>197420698</v>
      </c>
      <c r="O7" s="42">
        <v>90606</v>
      </c>
      <c r="P7" s="48">
        <f t="shared" si="0"/>
        <v>4.3466481158434246E-2</v>
      </c>
      <c r="Q7" s="49">
        <f t="shared" si="1"/>
        <v>8.9256530515141569E-2</v>
      </c>
    </row>
    <row r="8" spans="1:17" s="1" customFormat="1" ht="12" x14ac:dyDescent="0.3">
      <c r="A8" s="21"/>
      <c r="B8" s="22"/>
      <c r="C8" s="22">
        <v>1</v>
      </c>
      <c r="D8" s="22"/>
      <c r="E8" s="22">
        <v>2</v>
      </c>
      <c r="F8" s="22"/>
      <c r="G8" s="22"/>
      <c r="H8" s="22">
        <v>2</v>
      </c>
      <c r="I8" s="23"/>
      <c r="J8" s="3" t="s">
        <v>14</v>
      </c>
      <c r="L8" s="45" t="s">
        <v>16</v>
      </c>
      <c r="M8" s="42">
        <v>19181</v>
      </c>
      <c r="N8" s="42">
        <v>68543861</v>
      </c>
      <c r="O8" s="42">
        <v>45219</v>
      </c>
      <c r="P8" s="48">
        <f t="shared" si="0"/>
        <v>1.5091428978145117E-2</v>
      </c>
      <c r="Q8" s="49">
        <f t="shared" si="1"/>
        <v>1.889532163224213E-2</v>
      </c>
    </row>
    <row r="9" spans="1:17" s="1" customFormat="1" ht="12.5" thickBot="1" x14ac:dyDescent="0.35">
      <c r="A9" s="15"/>
      <c r="B9" s="16"/>
      <c r="C9" s="16">
        <v>1</v>
      </c>
      <c r="D9" s="16"/>
      <c r="E9" s="16">
        <v>2</v>
      </c>
      <c r="F9" s="16"/>
      <c r="G9" s="16">
        <v>3</v>
      </c>
      <c r="H9" s="16"/>
      <c r="I9" s="17"/>
      <c r="J9" s="3" t="s">
        <v>14</v>
      </c>
      <c r="L9" s="45" t="s">
        <v>17</v>
      </c>
      <c r="M9" s="42">
        <v>28053</v>
      </c>
      <c r="N9" s="42">
        <v>777506809</v>
      </c>
      <c r="O9" s="42">
        <v>327921</v>
      </c>
      <c r="P9" s="48">
        <f t="shared" si="0"/>
        <v>0.17118511587854296</v>
      </c>
      <c r="Q9" s="49">
        <f t="shared" si="1"/>
        <v>2.7635183658270605E-2</v>
      </c>
    </row>
    <row r="10" spans="1:17" s="1" customFormat="1" ht="12" x14ac:dyDescent="0.3">
      <c r="A10" s="24"/>
      <c r="B10" s="25"/>
      <c r="C10" s="25">
        <v>1</v>
      </c>
      <c r="D10" s="25">
        <v>3</v>
      </c>
      <c r="E10" s="25"/>
      <c r="F10" s="25"/>
      <c r="G10" s="25"/>
      <c r="H10" s="25"/>
      <c r="I10" s="26">
        <v>1</v>
      </c>
      <c r="J10" s="3" t="s">
        <v>14</v>
      </c>
      <c r="L10" s="45" t="s">
        <v>13</v>
      </c>
      <c r="M10" s="42">
        <v>60244</v>
      </c>
      <c r="N10" s="42">
        <v>144995974</v>
      </c>
      <c r="O10" s="42">
        <v>60244</v>
      </c>
      <c r="P10" s="48">
        <f t="shared" si="0"/>
        <v>3.1924032463505024E-2</v>
      </c>
      <c r="Q10" s="49">
        <f t="shared" si="1"/>
        <v>5.9346736688013921E-2</v>
      </c>
    </row>
    <row r="11" spans="1:17" s="1" customFormat="1" ht="12" x14ac:dyDescent="0.3">
      <c r="A11" s="21"/>
      <c r="B11" s="22"/>
      <c r="C11" s="22">
        <v>1</v>
      </c>
      <c r="D11" s="22">
        <v>3</v>
      </c>
      <c r="E11" s="22"/>
      <c r="F11" s="22"/>
      <c r="G11" s="22"/>
      <c r="H11" s="22">
        <v>2</v>
      </c>
      <c r="I11" s="23"/>
      <c r="J11" s="3" t="s">
        <v>19</v>
      </c>
      <c r="L11" s="45" t="s">
        <v>12</v>
      </c>
      <c r="M11" s="42">
        <v>15693</v>
      </c>
      <c r="N11" s="42">
        <v>96775109</v>
      </c>
      <c r="O11" s="42">
        <v>37243</v>
      </c>
      <c r="P11" s="48">
        <f t="shared" si="0"/>
        <v>2.130715519987636E-2</v>
      </c>
      <c r="Q11" s="49">
        <f t="shared" si="1"/>
        <v>1.5459271277554651E-2</v>
      </c>
    </row>
    <row r="12" spans="1:17" s="1" customFormat="1" ht="12.5" thickBot="1" x14ac:dyDescent="0.35">
      <c r="A12" s="15"/>
      <c r="B12" s="16"/>
      <c r="C12" s="16">
        <v>1</v>
      </c>
      <c r="D12" s="16">
        <v>3</v>
      </c>
      <c r="E12" s="16"/>
      <c r="F12" s="16"/>
      <c r="G12" s="16">
        <v>3</v>
      </c>
      <c r="H12" s="16"/>
      <c r="I12" s="17"/>
      <c r="J12" s="3" t="s">
        <v>19</v>
      </c>
      <c r="L12" s="45" t="s">
        <v>11</v>
      </c>
      <c r="M12" s="42">
        <v>13273</v>
      </c>
      <c r="N12" s="42">
        <v>285003624</v>
      </c>
      <c r="O12" s="42">
        <v>128375</v>
      </c>
      <c r="P12" s="48">
        <f t="shared" si="0"/>
        <v>6.2749776382015829E-2</v>
      </c>
      <c r="Q12" s="49">
        <f t="shared" si="1"/>
        <v>1.3075314322754278E-2</v>
      </c>
    </row>
    <row r="13" spans="1:17" s="1" customFormat="1" ht="12.5" thickBot="1" x14ac:dyDescent="0.35">
      <c r="A13" s="37"/>
      <c r="B13" s="37">
        <v>2</v>
      </c>
      <c r="C13" s="37"/>
      <c r="D13" s="37"/>
      <c r="E13" s="37"/>
      <c r="F13" s="37">
        <v>1</v>
      </c>
      <c r="G13" s="37"/>
      <c r="H13" s="37"/>
      <c r="I13" s="37">
        <v>1</v>
      </c>
      <c r="J13" s="3" t="s">
        <v>13</v>
      </c>
      <c r="L13" s="46" t="s">
        <v>21</v>
      </c>
      <c r="M13" s="47">
        <v>1015119</v>
      </c>
      <c r="N13" s="47">
        <v>4541906608</v>
      </c>
      <c r="O13" s="47">
        <v>2002804</v>
      </c>
      <c r="P13" s="50">
        <f>SUM(P4:P12)</f>
        <v>1</v>
      </c>
      <c r="Q13" s="51">
        <f>SUM(Q4:Q12)</f>
        <v>1</v>
      </c>
    </row>
    <row r="14" spans="1:17" s="1" customFormat="1" ht="12" x14ac:dyDescent="0.3">
      <c r="A14" s="38"/>
      <c r="B14" s="38">
        <v>2</v>
      </c>
      <c r="C14" s="38"/>
      <c r="D14" s="38"/>
      <c r="E14" s="38"/>
      <c r="F14" s="38">
        <v>1</v>
      </c>
      <c r="G14" s="38"/>
      <c r="H14" s="38">
        <v>2</v>
      </c>
      <c r="I14" s="38"/>
      <c r="J14" s="3" t="s">
        <v>13</v>
      </c>
    </row>
    <row r="15" spans="1:17" s="1" customFormat="1" ht="12" x14ac:dyDescent="0.3">
      <c r="A15" s="38"/>
      <c r="B15" s="38">
        <v>2</v>
      </c>
      <c r="C15" s="38"/>
      <c r="D15" s="38"/>
      <c r="E15" s="38"/>
      <c r="F15" s="38">
        <v>1</v>
      </c>
      <c r="G15" s="38">
        <v>3</v>
      </c>
      <c r="H15" s="38"/>
      <c r="I15" s="38"/>
      <c r="J15" s="3" t="s">
        <v>13</v>
      </c>
      <c r="L15" s="1" t="s">
        <v>28</v>
      </c>
    </row>
    <row r="16" spans="1:17" s="1" customFormat="1" ht="12" x14ac:dyDescent="0.3">
      <c r="A16" s="39"/>
      <c r="B16" s="39">
        <v>2</v>
      </c>
      <c r="C16" s="39"/>
      <c r="D16" s="39"/>
      <c r="E16" s="39">
        <v>2</v>
      </c>
      <c r="F16" s="39"/>
      <c r="G16" s="39"/>
      <c r="H16" s="39"/>
      <c r="I16" s="39">
        <v>1</v>
      </c>
      <c r="J16" s="3" t="s">
        <v>12</v>
      </c>
    </row>
    <row r="17" spans="1:10" s="1" customFormat="1" ht="12" x14ac:dyDescent="0.3">
      <c r="A17" s="39"/>
      <c r="B17" s="39">
        <v>2</v>
      </c>
      <c r="C17" s="39"/>
      <c r="D17" s="39"/>
      <c r="E17" s="39">
        <v>2</v>
      </c>
      <c r="F17" s="39"/>
      <c r="G17" s="39"/>
      <c r="H17" s="39">
        <v>2</v>
      </c>
      <c r="I17" s="39"/>
      <c r="J17" s="3" t="s">
        <v>12</v>
      </c>
    </row>
    <row r="18" spans="1:10" s="1" customFormat="1" ht="12" x14ac:dyDescent="0.3">
      <c r="A18" s="39"/>
      <c r="B18" s="39">
        <v>2</v>
      </c>
      <c r="C18" s="39"/>
      <c r="D18" s="39"/>
      <c r="E18" s="39">
        <v>2</v>
      </c>
      <c r="F18" s="39"/>
      <c r="G18" s="39">
        <v>3</v>
      </c>
      <c r="H18" s="39"/>
      <c r="I18" s="39"/>
      <c r="J18" s="3" t="s">
        <v>12</v>
      </c>
    </row>
    <row r="19" spans="1:10" s="1" customFormat="1" ht="12" x14ac:dyDescent="0.3">
      <c r="A19" s="39"/>
      <c r="B19" s="39">
        <v>2</v>
      </c>
      <c r="C19" s="39"/>
      <c r="D19" s="39">
        <v>3</v>
      </c>
      <c r="E19" s="39"/>
      <c r="F19" s="39"/>
      <c r="G19" s="39"/>
      <c r="H19" s="39"/>
      <c r="I19" s="39">
        <v>1</v>
      </c>
      <c r="J19" s="3" t="s">
        <v>12</v>
      </c>
    </row>
    <row r="20" spans="1:10" s="1" customFormat="1" ht="12" x14ac:dyDescent="0.3">
      <c r="A20" s="40"/>
      <c r="B20" s="40">
        <v>2</v>
      </c>
      <c r="C20" s="40"/>
      <c r="D20" s="40">
        <v>3</v>
      </c>
      <c r="E20" s="40"/>
      <c r="F20" s="40"/>
      <c r="G20" s="40"/>
      <c r="H20" s="40">
        <v>2</v>
      </c>
      <c r="I20" s="40"/>
      <c r="J20" s="3" t="s">
        <v>11</v>
      </c>
    </row>
    <row r="21" spans="1:10" s="1" customFormat="1" ht="12" x14ac:dyDescent="0.3">
      <c r="A21" s="40"/>
      <c r="B21" s="40">
        <v>2</v>
      </c>
      <c r="C21" s="40"/>
      <c r="D21" s="40">
        <v>3</v>
      </c>
      <c r="E21" s="40"/>
      <c r="F21" s="40"/>
      <c r="G21" s="40">
        <v>3</v>
      </c>
      <c r="H21" s="40"/>
      <c r="I21" s="40"/>
      <c r="J21" s="3" t="s">
        <v>11</v>
      </c>
    </row>
    <row r="22" spans="1:10" s="1" customFormat="1" ht="12" x14ac:dyDescent="0.3">
      <c r="A22" s="6">
        <v>3</v>
      </c>
      <c r="B22" s="6"/>
      <c r="C22" s="6"/>
      <c r="D22" s="6"/>
      <c r="E22" s="6"/>
      <c r="F22" s="6">
        <v>1</v>
      </c>
      <c r="G22" s="6"/>
      <c r="H22" s="6"/>
      <c r="I22" s="6">
        <v>1</v>
      </c>
      <c r="J22" s="3" t="s">
        <v>15</v>
      </c>
    </row>
    <row r="23" spans="1:10" s="1" customFormat="1" ht="12" x14ac:dyDescent="0.3">
      <c r="A23" s="6">
        <v>3</v>
      </c>
      <c r="B23" s="6"/>
      <c r="C23" s="6"/>
      <c r="D23" s="6"/>
      <c r="E23" s="6"/>
      <c r="F23" s="6">
        <v>1</v>
      </c>
      <c r="G23" s="6"/>
      <c r="H23" s="6">
        <v>2</v>
      </c>
      <c r="I23" s="6"/>
      <c r="J23" s="3" t="s">
        <v>15</v>
      </c>
    </row>
    <row r="24" spans="1:10" s="1" customFormat="1" ht="12" x14ac:dyDescent="0.3">
      <c r="A24" s="6">
        <v>3</v>
      </c>
      <c r="B24" s="6"/>
      <c r="C24" s="6"/>
      <c r="D24" s="6"/>
      <c r="E24" s="6"/>
      <c r="F24" s="6">
        <v>1</v>
      </c>
      <c r="G24" s="6">
        <v>3</v>
      </c>
      <c r="H24" s="6"/>
      <c r="I24" s="6"/>
      <c r="J24" s="3" t="s">
        <v>15</v>
      </c>
    </row>
    <row r="25" spans="1:10" s="1" customFormat="1" ht="12" x14ac:dyDescent="0.3">
      <c r="A25" s="41">
        <v>3</v>
      </c>
      <c r="B25" s="41"/>
      <c r="C25" s="41"/>
      <c r="D25" s="41"/>
      <c r="E25" s="41">
        <v>2</v>
      </c>
      <c r="F25" s="41"/>
      <c r="G25" s="41"/>
      <c r="H25" s="41"/>
      <c r="I25" s="41">
        <v>1</v>
      </c>
      <c r="J25" s="3" t="s">
        <v>16</v>
      </c>
    </row>
    <row r="26" spans="1:10" s="1" customFormat="1" ht="12" x14ac:dyDescent="0.3">
      <c r="A26" s="41">
        <v>3</v>
      </c>
      <c r="B26" s="41"/>
      <c r="C26" s="41"/>
      <c r="D26" s="41"/>
      <c r="E26" s="41">
        <v>2</v>
      </c>
      <c r="F26" s="41"/>
      <c r="G26" s="41"/>
      <c r="H26" s="41">
        <v>2</v>
      </c>
      <c r="I26" s="41"/>
      <c r="J26" s="3" t="s">
        <v>16</v>
      </c>
    </row>
    <row r="27" spans="1:10" s="1" customFormat="1" ht="12" x14ac:dyDescent="0.3">
      <c r="A27" s="27">
        <v>3</v>
      </c>
      <c r="B27" s="27"/>
      <c r="C27" s="27"/>
      <c r="D27" s="27"/>
      <c r="E27" s="27">
        <v>2</v>
      </c>
      <c r="F27" s="27"/>
      <c r="G27" s="27">
        <v>3</v>
      </c>
      <c r="H27" s="27"/>
      <c r="I27" s="27"/>
      <c r="J27" s="3" t="s">
        <v>17</v>
      </c>
    </row>
    <row r="28" spans="1:10" s="1" customFormat="1" ht="12" x14ac:dyDescent="0.3">
      <c r="A28" s="41">
        <v>3</v>
      </c>
      <c r="B28" s="41"/>
      <c r="C28" s="41"/>
      <c r="D28" s="41">
        <v>3</v>
      </c>
      <c r="E28" s="41"/>
      <c r="F28" s="41"/>
      <c r="G28" s="41"/>
      <c r="H28" s="41"/>
      <c r="I28" s="41">
        <v>1</v>
      </c>
      <c r="J28" s="3" t="s">
        <v>16</v>
      </c>
    </row>
    <row r="29" spans="1:10" s="1" customFormat="1" ht="12" x14ac:dyDescent="0.3">
      <c r="A29" s="27">
        <v>3</v>
      </c>
      <c r="B29" s="27"/>
      <c r="C29" s="27"/>
      <c r="D29" s="27">
        <v>3</v>
      </c>
      <c r="E29" s="27"/>
      <c r="F29" s="27"/>
      <c r="G29" s="27"/>
      <c r="H29" s="27">
        <v>2</v>
      </c>
      <c r="I29" s="27"/>
      <c r="J29" s="3" t="s">
        <v>17</v>
      </c>
    </row>
    <row r="30" spans="1:10" s="1" customFormat="1" ht="12" x14ac:dyDescent="0.3">
      <c r="A30" s="27">
        <v>3</v>
      </c>
      <c r="B30" s="27"/>
      <c r="C30" s="27"/>
      <c r="D30" s="27">
        <v>3</v>
      </c>
      <c r="E30" s="27"/>
      <c r="F30" s="27"/>
      <c r="G30" s="27">
        <v>3</v>
      </c>
      <c r="H30" s="27"/>
      <c r="I30" s="27"/>
      <c r="J30" s="3" t="s">
        <v>17</v>
      </c>
    </row>
  </sheetData>
  <mergeCells count="9">
    <mergeCell ref="N2:N3"/>
    <mergeCell ref="O2:O3"/>
    <mergeCell ref="P2:P3"/>
    <mergeCell ref="Q2:Q3"/>
    <mergeCell ref="L2:L3"/>
    <mergeCell ref="M2:M3"/>
    <mergeCell ref="A1:C1"/>
    <mergeCell ref="D1:F1"/>
    <mergeCell ref="G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Камынина Татьяна Николаевна</dc:creator>
  <cp:lastModifiedBy>Камынина Татьяна Николаевна</cp:lastModifiedBy>
  <dcterms:created xsi:type="dcterms:W3CDTF">2021-07-16T14:31:13Z</dcterms:created>
  <dcterms:modified xsi:type="dcterms:W3CDTF">2021-07-16T19:26:31Z</dcterms:modified>
</cp:coreProperties>
</file>