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UseCaseWeighting\"/>
    </mc:Choice>
  </mc:AlternateContent>
  <bookViews>
    <workbookView xWindow="0" yWindow="0" windowWidth="28800" windowHeight="12435"/>
  </bookViews>
  <sheets>
    <sheet name="UCP_DatasetV1.8" sheetId="1" r:id="rId1"/>
  </sheets>
  <calcPr calcId="0"/>
</workbook>
</file>

<file path=xl/calcChain.xml><?xml version="1.0" encoding="utf-8"?>
<calcChain xmlns="http://schemas.openxmlformats.org/spreadsheetml/2006/main">
  <c r="N4" i="1" l="1"/>
  <c r="N2" i="1"/>
  <c r="K2" i="1"/>
  <c r="K35" i="1"/>
  <c r="K34" i="1"/>
  <c r="K33" i="1"/>
  <c r="K32" i="1"/>
  <c r="N32" i="1" s="1"/>
  <c r="K31" i="1"/>
  <c r="K30" i="1"/>
  <c r="K29" i="1"/>
  <c r="K28" i="1"/>
  <c r="N28" i="1" s="1"/>
  <c r="K27" i="1"/>
  <c r="K26" i="1"/>
  <c r="K25" i="1"/>
  <c r="K24" i="1"/>
  <c r="N24" i="1" s="1"/>
  <c r="K23" i="1"/>
  <c r="K22" i="1"/>
  <c r="K21" i="1"/>
  <c r="K20" i="1"/>
  <c r="N20" i="1" s="1"/>
  <c r="K19" i="1"/>
  <c r="K18" i="1"/>
  <c r="K17" i="1"/>
  <c r="K16" i="1"/>
  <c r="N16" i="1" s="1"/>
  <c r="K15" i="1"/>
  <c r="K14" i="1"/>
  <c r="K13" i="1"/>
  <c r="K12" i="1"/>
  <c r="N12" i="1" s="1"/>
  <c r="K11" i="1"/>
  <c r="K10" i="1"/>
  <c r="K9" i="1"/>
  <c r="K8" i="1"/>
  <c r="N8" i="1" s="1"/>
  <c r="K7" i="1"/>
  <c r="K6" i="1"/>
  <c r="K5" i="1"/>
  <c r="K4" i="1"/>
  <c r="K3" i="1"/>
  <c r="N35" i="1"/>
  <c r="N34" i="1"/>
  <c r="N33" i="1"/>
  <c r="N31" i="1"/>
  <c r="N30" i="1"/>
  <c r="N29" i="1"/>
  <c r="N27" i="1"/>
  <c r="N26" i="1"/>
  <c r="N25" i="1"/>
  <c r="N23" i="1"/>
  <c r="N22" i="1"/>
  <c r="N21" i="1"/>
  <c r="N19" i="1"/>
  <c r="N18" i="1"/>
  <c r="N17" i="1"/>
  <c r="N15" i="1"/>
  <c r="N14" i="1"/>
  <c r="N13" i="1"/>
  <c r="N11" i="1"/>
  <c r="N10" i="1"/>
  <c r="N9" i="1"/>
  <c r="N7" i="1"/>
  <c r="N6" i="1"/>
  <c r="N5" i="1"/>
  <c r="N3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2" i="1"/>
  <c r="F2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<sst xmlns="http://schemas.openxmlformats.org/spreadsheetml/2006/main" count="80" uniqueCount="60">
  <si>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</si>
  <si>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</si>
  <si>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</si>
  <si>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</si>
  <si>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</si>
  <si>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</si>
  <si>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</si>
  <si>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</si>
  <si>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</si>
  <si>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</si>
  <si>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</si>
  <si>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</si>
  <si>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ECF</t>
  </si>
  <si>
    <t>UCP</t>
  </si>
  <si>
    <t>Real_Effort_Person_Hours</t>
  </si>
  <si>
    <t>Norm_Effort</t>
  </si>
  <si>
    <t>ApplicationType</t>
  </si>
  <si>
    <t>F14a_black_professionals_net</t>
  </si>
  <si>
    <t>f14a_cash_doctor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</si>
  <si>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</si>
  <si>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</si>
  <si>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</si>
  <si>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</si>
  <si>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</si>
  <si>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</si>
  <si>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</si>
  <si>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</si>
  <si>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</si>
  <si>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</si>
  <si>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</si>
  <si>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</si>
  <si>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</si>
  <si>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F15a_tour_conductor</t>
  </si>
  <si>
    <t>s14b_location_based_ad</t>
  </si>
  <si>
    <t>S15b_mission_science_irobots</t>
  </si>
  <si>
    <t>s15b_snap_valet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</si>
  <si>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</si>
  <si>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</si>
  <si>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</si>
  <si>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</si>
  <si>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</si>
  <si>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</si>
  <si>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UC_1</t>
  </si>
  <si>
    <t>UC_2</t>
  </si>
  <si>
    <t>UC_3</t>
  </si>
  <si>
    <t>UC_4</t>
  </si>
  <si>
    <t>UC_5</t>
  </si>
  <si>
    <t>UC_6</t>
  </si>
  <si>
    <t>UC_7</t>
  </si>
  <si>
    <t>UC_8</t>
  </si>
  <si>
    <t>UC_9</t>
  </si>
  <si>
    <t>Use_Case_Num</t>
  </si>
  <si>
    <t>P.S.</t>
  </si>
  <si>
    <t>Some of the data points need to be updated.</t>
  </si>
  <si>
    <t>Mobile App</t>
  </si>
  <si>
    <t>Web App</t>
  </si>
  <si>
    <t>web App</t>
  </si>
  <si>
    <t>Mobile&amp;Web App</t>
  </si>
  <si>
    <t>Mobile Game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</si>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</sst>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V15" sqref="V15"/>
    </sheetView>
  </sheetViews>
  <sheetFormatPr defaultRowHeight="15" x14ac:dyDescent="0.25"/>
  <cols>
    <col min="16" max="16" width="12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51</v>
      </c>
      <c r="R1" t="s">
        <v>59</v>
      </c>
      <c r="S1" t="s">
        <v>16</v>
      </c>
      <c r="V1" t="s">
        <v>52</v>
      </c>
      <c r="W1" t="s">
        <v>53</v>
      </c>
    </row>
    <row r="2" spans="1:23" x14ac:dyDescent="0.25">
      <c r="A2">
        <v>6</v>
      </c>
      <c r="B2" t="s">
        <v>17</v>
      </c>
      <c r="C2">
        <v>1</v>
      </c>
      <c r="D2">
        <v>2</v>
      </c>
      <c r="E2">
        <v>1</v>
      </c>
      <c r="F2">
        <f>C2*1+D2*2+E2*3</f>
        <v>8</v>
      </c>
      <c r="G2">
        <v>11</v>
      </c>
      <c r="H2">
        <v>5</v>
      </c>
      <c r="I2">
        <v>2</v>
      </c>
      <c r="J2">
        <f>G2*5+H2*10+I2</f>
        <v>107</v>
      </c>
      <c r="K2">
        <f>SUM(F2,J2)</f>
        <v>115</v>
      </c>
      <c r="L2">
        <v>0.9</v>
      </c>
      <c r="M2">
        <v>1.03</v>
      </c>
      <c r="N2">
        <f>K2*L2*M2</f>
        <v>106.605</v>
      </c>
      <c r="O2">
        <v>146</v>
      </c>
      <c r="P2">
        <v>7.8748651560000003</v>
      </c>
      <c r="Q2">
        <f>SUM(G2:I2)</f>
        <v>18</v>
      </c>
      <c r="R2">
        <v>1.5</v>
      </c>
      <c r="S2" t="s">
        <v>54</v>
      </c>
    </row>
    <row r="3" spans="1:23" x14ac:dyDescent="0.25">
      <c r="A3">
        <v>12</v>
      </c>
      <c r="B3" t="s">
        <v>18</v>
      </c>
      <c r="C3">
        <v>1</v>
      </c>
      <c r="D3">
        <v>2</v>
      </c>
      <c r="E3">
        <v>2</v>
      </c>
      <c r="F3">
        <f t="shared" ref="F3:F35" si="0">C3*1+D3*2+E3*3</f>
        <v>11</v>
      </c>
      <c r="G3">
        <v>6</v>
      </c>
      <c r="H3">
        <v>4</v>
      </c>
      <c r="I3">
        <v>0</v>
      </c>
      <c r="J3">
        <f t="shared" ref="J3:J35" si="1">G3*5+H3*10+I3</f>
        <v>70</v>
      </c>
      <c r="K3">
        <f t="shared" ref="K3:K35" si="2">SUM(F3,J3)</f>
        <v>81</v>
      </c>
      <c r="L3">
        <v>0.9</v>
      </c>
      <c r="M3">
        <v>1.0249999999999999</v>
      </c>
      <c r="N3">
        <f t="shared" ref="N3:N35" si="3">K3*L3*M3</f>
        <v>74.722499999999997</v>
      </c>
      <c r="O3">
        <v>724</v>
      </c>
      <c r="P3">
        <v>39.241192409999996</v>
      </c>
      <c r="Q3">
        <f t="shared" ref="Q3:Q26" si="4">SUM(G3:I3)</f>
        <v>10</v>
      </c>
      <c r="R3" s="1">
        <v>7.593</v>
      </c>
      <c r="S3" t="s">
        <v>55</v>
      </c>
    </row>
    <row r="4" spans="1:23" x14ac:dyDescent="0.25">
      <c r="A4">
        <v>8</v>
      </c>
      <c r="B4" t="s">
        <v>19</v>
      </c>
      <c r="C4">
        <v>4</v>
      </c>
      <c r="D4">
        <v>2</v>
      </c>
      <c r="E4">
        <v>1</v>
      </c>
      <c r="F4">
        <f t="shared" si="0"/>
        <v>11</v>
      </c>
      <c r="G4">
        <v>6</v>
      </c>
      <c r="H4">
        <v>9</v>
      </c>
      <c r="I4">
        <v>6</v>
      </c>
      <c r="J4">
        <f t="shared" si="1"/>
        <v>126</v>
      </c>
      <c r="K4">
        <f t="shared" si="2"/>
        <v>137</v>
      </c>
      <c r="L4">
        <v>0.8</v>
      </c>
      <c r="M4">
        <v>1.23</v>
      </c>
      <c r="N4">
        <f>K4*L4*M4</f>
        <v>134.80800000000002</v>
      </c>
      <c r="O4">
        <v>125</v>
      </c>
      <c r="P4">
        <v>7.4186991869999996</v>
      </c>
      <c r="Q4">
        <f t="shared" si="4"/>
        <v>21</v>
      </c>
      <c r="R4" s="1">
        <v>3.6789999999999998</v>
      </c>
      <c r="S4" t="s">
        <v>55</v>
      </c>
    </row>
    <row r="5" spans="1:23" x14ac:dyDescent="0.25">
      <c r="A5">
        <v>15</v>
      </c>
      <c r="B5" t="s">
        <v>20</v>
      </c>
      <c r="C5">
        <v>2</v>
      </c>
      <c r="D5">
        <v>2</v>
      </c>
      <c r="E5">
        <v>1</v>
      </c>
      <c r="F5">
        <f t="shared" si="0"/>
        <v>9</v>
      </c>
      <c r="G5">
        <v>1</v>
      </c>
      <c r="H5">
        <v>6</v>
      </c>
      <c r="I5">
        <v>3</v>
      </c>
      <c r="J5">
        <f t="shared" si="1"/>
        <v>68</v>
      </c>
      <c r="K5">
        <f t="shared" si="2"/>
        <v>77</v>
      </c>
      <c r="L5">
        <v>0.83499999999999996</v>
      </c>
      <c r="M5">
        <v>0.995</v>
      </c>
      <c r="N5">
        <f t="shared" si="3"/>
        <v>63.973525000000002</v>
      </c>
      <c r="O5">
        <v>482</v>
      </c>
      <c r="P5">
        <v>29.00731201</v>
      </c>
      <c r="Q5">
        <f t="shared" si="4"/>
        <v>10</v>
      </c>
      <c r="R5">
        <v>0.73</v>
      </c>
      <c r="S5" t="s">
        <v>56</v>
      </c>
    </row>
    <row r="6" spans="1:23" x14ac:dyDescent="0.25">
      <c r="A6">
        <v>13</v>
      </c>
      <c r="B6" t="s">
        <v>21</v>
      </c>
      <c r="C6">
        <v>1</v>
      </c>
      <c r="D6">
        <v>2</v>
      </c>
      <c r="E6">
        <v>1</v>
      </c>
      <c r="F6">
        <f t="shared" si="0"/>
        <v>8</v>
      </c>
      <c r="G6">
        <v>2</v>
      </c>
      <c r="H6">
        <v>3</v>
      </c>
      <c r="I6">
        <v>0</v>
      </c>
      <c r="J6">
        <f t="shared" si="1"/>
        <v>40</v>
      </c>
      <c r="K6">
        <f t="shared" si="2"/>
        <v>48</v>
      </c>
      <c r="L6">
        <v>0.92500000000000004</v>
      </c>
      <c r="M6">
        <v>1.04</v>
      </c>
      <c r="N6">
        <f t="shared" si="3"/>
        <v>46.176000000000009</v>
      </c>
      <c r="O6">
        <v>257.5</v>
      </c>
      <c r="P6">
        <v>13.38357588</v>
      </c>
      <c r="Q6">
        <f t="shared" si="4"/>
        <v>5</v>
      </c>
      <c r="R6">
        <v>3.2</v>
      </c>
      <c r="S6" t="s">
        <v>55</v>
      </c>
    </row>
    <row r="7" spans="1:23" x14ac:dyDescent="0.25">
      <c r="A7">
        <v>10</v>
      </c>
      <c r="B7" t="s">
        <v>22</v>
      </c>
      <c r="C7">
        <v>3</v>
      </c>
      <c r="D7">
        <v>3</v>
      </c>
      <c r="E7">
        <v>1</v>
      </c>
      <c r="F7">
        <f t="shared" si="0"/>
        <v>12</v>
      </c>
      <c r="G7">
        <v>6</v>
      </c>
      <c r="H7">
        <v>3</v>
      </c>
      <c r="I7">
        <v>1</v>
      </c>
      <c r="J7">
        <f t="shared" si="1"/>
        <v>61</v>
      </c>
      <c r="K7">
        <f t="shared" si="2"/>
        <v>73</v>
      </c>
      <c r="L7">
        <v>0.92500000000000004</v>
      </c>
      <c r="M7">
        <v>0.995</v>
      </c>
      <c r="N7">
        <f t="shared" si="3"/>
        <v>67.187375000000003</v>
      </c>
      <c r="O7">
        <v>263</v>
      </c>
      <c r="P7">
        <v>14.28765449</v>
      </c>
      <c r="Q7">
        <f t="shared" si="4"/>
        <v>10</v>
      </c>
      <c r="R7">
        <v>2.258</v>
      </c>
      <c r="S7" t="s">
        <v>55</v>
      </c>
    </row>
    <row r="8" spans="1:23" x14ac:dyDescent="0.25">
      <c r="A8">
        <v>11</v>
      </c>
      <c r="B8" t="s">
        <v>23</v>
      </c>
      <c r="C8">
        <v>3</v>
      </c>
      <c r="D8">
        <v>0</v>
      </c>
      <c r="E8">
        <v>2</v>
      </c>
      <c r="F8">
        <f t="shared" si="0"/>
        <v>9</v>
      </c>
      <c r="G8">
        <v>5</v>
      </c>
      <c r="H8">
        <v>8</v>
      </c>
      <c r="I8">
        <v>0</v>
      </c>
      <c r="J8">
        <f t="shared" si="1"/>
        <v>105</v>
      </c>
      <c r="K8">
        <f t="shared" si="2"/>
        <v>114</v>
      </c>
      <c r="L8">
        <v>0.88</v>
      </c>
      <c r="M8">
        <v>1.04</v>
      </c>
      <c r="N8">
        <f t="shared" si="3"/>
        <v>104.33280000000001</v>
      </c>
      <c r="O8">
        <v>571</v>
      </c>
      <c r="P8">
        <v>31.195367130000001</v>
      </c>
      <c r="Q8">
        <f t="shared" si="4"/>
        <v>13</v>
      </c>
      <c r="R8" s="1">
        <v>6.415</v>
      </c>
      <c r="S8" t="s">
        <v>55</v>
      </c>
    </row>
    <row r="9" spans="1:23" x14ac:dyDescent="0.25">
      <c r="A9">
        <v>5</v>
      </c>
      <c r="B9" t="s">
        <v>24</v>
      </c>
      <c r="C9">
        <v>2</v>
      </c>
      <c r="D9">
        <v>2</v>
      </c>
      <c r="E9">
        <v>2</v>
      </c>
      <c r="F9">
        <f t="shared" si="0"/>
        <v>12</v>
      </c>
      <c r="G9">
        <v>33</v>
      </c>
      <c r="H9">
        <v>6</v>
      </c>
      <c r="I9">
        <v>6</v>
      </c>
      <c r="J9">
        <f t="shared" si="1"/>
        <v>231</v>
      </c>
      <c r="K9">
        <f t="shared" si="2"/>
        <v>243</v>
      </c>
      <c r="L9">
        <v>0.96</v>
      </c>
      <c r="M9">
        <v>1.03</v>
      </c>
      <c r="N9">
        <f t="shared" si="3"/>
        <v>240.2784</v>
      </c>
      <c r="O9">
        <v>147</v>
      </c>
      <c r="P9">
        <v>7.3826860840000004</v>
      </c>
      <c r="Q9">
        <f t="shared" si="4"/>
        <v>45</v>
      </c>
      <c r="R9">
        <v>6.569</v>
      </c>
      <c r="S9" t="s">
        <v>54</v>
      </c>
    </row>
    <row r="10" spans="1:23" x14ac:dyDescent="0.25">
      <c r="A10">
        <v>19</v>
      </c>
      <c r="B10" t="s">
        <v>25</v>
      </c>
      <c r="C10">
        <v>2</v>
      </c>
      <c r="D10">
        <v>2</v>
      </c>
      <c r="E10">
        <v>3</v>
      </c>
      <c r="F10">
        <f t="shared" si="0"/>
        <v>15</v>
      </c>
      <c r="G10">
        <v>2</v>
      </c>
      <c r="H10">
        <v>6</v>
      </c>
      <c r="I10">
        <v>0</v>
      </c>
      <c r="J10">
        <f t="shared" si="1"/>
        <v>70</v>
      </c>
      <c r="K10">
        <f t="shared" si="2"/>
        <v>85</v>
      </c>
      <c r="L10">
        <v>0.91500000000000004</v>
      </c>
      <c r="M10">
        <v>1.0249999999999999</v>
      </c>
      <c r="N10">
        <f t="shared" si="3"/>
        <v>79.719374999999999</v>
      </c>
      <c r="O10">
        <v>268.5</v>
      </c>
      <c r="P10">
        <v>14.31427429</v>
      </c>
      <c r="Q10">
        <f t="shared" si="4"/>
        <v>8</v>
      </c>
      <c r="R10">
        <v>2.95</v>
      </c>
      <c r="S10" t="s">
        <v>54</v>
      </c>
    </row>
    <row r="11" spans="1:23" x14ac:dyDescent="0.25">
      <c r="A11">
        <v>2</v>
      </c>
      <c r="B11" t="s">
        <v>26</v>
      </c>
      <c r="C11">
        <v>2</v>
      </c>
      <c r="D11">
        <v>2</v>
      </c>
      <c r="E11">
        <v>0</v>
      </c>
      <c r="F11">
        <f t="shared" si="0"/>
        <v>6</v>
      </c>
      <c r="G11">
        <v>2</v>
      </c>
      <c r="H11">
        <v>1</v>
      </c>
      <c r="I11">
        <v>5</v>
      </c>
      <c r="J11">
        <f t="shared" si="1"/>
        <v>25</v>
      </c>
      <c r="K11">
        <f t="shared" si="2"/>
        <v>31</v>
      </c>
      <c r="L11">
        <v>0.85499999999999998</v>
      </c>
      <c r="M11">
        <v>1.0249999999999999</v>
      </c>
      <c r="N11">
        <f t="shared" si="3"/>
        <v>27.167624999999997</v>
      </c>
      <c r="O11">
        <v>266</v>
      </c>
      <c r="P11">
        <v>15.17615176</v>
      </c>
      <c r="Q11">
        <f t="shared" si="4"/>
        <v>8</v>
      </c>
      <c r="R11">
        <v>7.25</v>
      </c>
      <c r="S11" t="s">
        <v>55</v>
      </c>
    </row>
    <row r="12" spans="1:23" x14ac:dyDescent="0.25">
      <c r="A12">
        <v>9</v>
      </c>
      <c r="B12" t="s">
        <v>27</v>
      </c>
      <c r="C12">
        <v>2</v>
      </c>
      <c r="D12">
        <v>1</v>
      </c>
      <c r="E12">
        <v>3</v>
      </c>
      <c r="F12">
        <f t="shared" si="0"/>
        <v>13</v>
      </c>
      <c r="G12">
        <v>4</v>
      </c>
      <c r="H12">
        <v>3</v>
      </c>
      <c r="I12">
        <v>1</v>
      </c>
      <c r="J12">
        <f t="shared" si="1"/>
        <v>51</v>
      </c>
      <c r="K12">
        <f t="shared" si="2"/>
        <v>64</v>
      </c>
      <c r="L12">
        <v>0.85499999999999998</v>
      </c>
      <c r="M12">
        <v>1.0249999999999999</v>
      </c>
      <c r="N12">
        <f t="shared" si="3"/>
        <v>56.087999999999994</v>
      </c>
      <c r="O12">
        <v>140.5</v>
      </c>
      <c r="P12">
        <v>8.0159748969999995</v>
      </c>
      <c r="Q12">
        <f t="shared" si="4"/>
        <v>8</v>
      </c>
      <c r="R12">
        <v>0.55200000000000005</v>
      </c>
      <c r="S12" t="s">
        <v>54</v>
      </c>
    </row>
    <row r="13" spans="1:23" x14ac:dyDescent="0.25">
      <c r="A13">
        <v>4</v>
      </c>
      <c r="B13" t="s">
        <v>28</v>
      </c>
      <c r="C13">
        <v>3</v>
      </c>
      <c r="D13">
        <v>0</v>
      </c>
      <c r="E13">
        <v>1</v>
      </c>
      <c r="F13">
        <f t="shared" si="0"/>
        <v>6</v>
      </c>
      <c r="G13">
        <v>4</v>
      </c>
      <c r="H13">
        <v>3</v>
      </c>
      <c r="I13">
        <v>0</v>
      </c>
      <c r="J13">
        <f t="shared" si="1"/>
        <v>50</v>
      </c>
      <c r="K13">
        <f t="shared" si="2"/>
        <v>56</v>
      </c>
      <c r="L13">
        <v>0.79500000000000004</v>
      </c>
      <c r="M13">
        <v>0.92</v>
      </c>
      <c r="N13">
        <f t="shared" si="3"/>
        <v>40.958400000000005</v>
      </c>
      <c r="O13">
        <v>1281</v>
      </c>
      <c r="P13">
        <v>87.571780149999995</v>
      </c>
      <c r="Q13">
        <f t="shared" si="4"/>
        <v>7</v>
      </c>
      <c r="R13">
        <v>8.1159999999999997</v>
      </c>
      <c r="S13" t="s">
        <v>56</v>
      </c>
    </row>
    <row r="14" spans="1:23" x14ac:dyDescent="0.25">
      <c r="A14">
        <v>6</v>
      </c>
      <c r="B14" t="s">
        <v>29</v>
      </c>
      <c r="C14">
        <v>1</v>
      </c>
      <c r="D14">
        <v>1</v>
      </c>
      <c r="E14">
        <v>1</v>
      </c>
      <c r="F14">
        <f t="shared" si="0"/>
        <v>6</v>
      </c>
      <c r="G14">
        <v>4</v>
      </c>
      <c r="H14">
        <v>10</v>
      </c>
      <c r="I14">
        <v>4</v>
      </c>
      <c r="J14">
        <f t="shared" si="1"/>
        <v>124</v>
      </c>
      <c r="K14">
        <f t="shared" si="2"/>
        <v>130</v>
      </c>
      <c r="L14">
        <v>0.92500000000000004</v>
      </c>
      <c r="M14">
        <v>0.95</v>
      </c>
      <c r="N14">
        <f t="shared" si="3"/>
        <v>114.2375</v>
      </c>
      <c r="O14">
        <v>1482.5</v>
      </c>
      <c r="P14">
        <v>84.352773830000004</v>
      </c>
      <c r="Q14">
        <f t="shared" si="4"/>
        <v>18</v>
      </c>
      <c r="R14">
        <v>7.3650000000000002</v>
      </c>
      <c r="S14" t="s">
        <v>55</v>
      </c>
    </row>
    <row r="15" spans="1:23" x14ac:dyDescent="0.25">
      <c r="A15">
        <v>3</v>
      </c>
      <c r="B15" t="s">
        <v>30</v>
      </c>
      <c r="C15">
        <v>2</v>
      </c>
      <c r="D15">
        <v>2</v>
      </c>
      <c r="E15">
        <v>0</v>
      </c>
      <c r="F15">
        <f t="shared" si="0"/>
        <v>6</v>
      </c>
      <c r="G15">
        <v>15</v>
      </c>
      <c r="H15">
        <v>5</v>
      </c>
      <c r="I15">
        <v>6</v>
      </c>
      <c r="J15">
        <f t="shared" si="1"/>
        <v>131</v>
      </c>
      <c r="K15">
        <f t="shared" si="2"/>
        <v>137</v>
      </c>
      <c r="L15">
        <v>1.04</v>
      </c>
      <c r="M15">
        <v>1.1200000000000001</v>
      </c>
      <c r="N15">
        <f t="shared" si="3"/>
        <v>159.57760000000005</v>
      </c>
      <c r="O15">
        <v>1142</v>
      </c>
      <c r="P15">
        <v>6.2671703299999999</v>
      </c>
      <c r="Q15">
        <f t="shared" si="4"/>
        <v>26</v>
      </c>
      <c r="R15" s="1">
        <v>1.3859999999999999</v>
      </c>
      <c r="S15" t="s">
        <v>54</v>
      </c>
    </row>
    <row r="16" spans="1:23" x14ac:dyDescent="0.25">
      <c r="A16">
        <v>7</v>
      </c>
      <c r="B16" t="s">
        <v>31</v>
      </c>
      <c r="C16">
        <v>1</v>
      </c>
      <c r="D16">
        <v>3</v>
      </c>
      <c r="E16">
        <v>3</v>
      </c>
      <c r="F16">
        <f t="shared" si="0"/>
        <v>16</v>
      </c>
      <c r="G16">
        <v>16</v>
      </c>
      <c r="H16">
        <v>6</v>
      </c>
      <c r="I16">
        <v>2</v>
      </c>
      <c r="J16">
        <f t="shared" si="1"/>
        <v>142</v>
      </c>
      <c r="K16">
        <f t="shared" si="2"/>
        <v>158</v>
      </c>
      <c r="L16">
        <v>0.80500000000000005</v>
      </c>
      <c r="M16">
        <v>1.0249999999999999</v>
      </c>
      <c r="N16">
        <f t="shared" si="3"/>
        <v>130.36975000000001</v>
      </c>
      <c r="O16">
        <v>617</v>
      </c>
      <c r="P16">
        <v>37.388274500000001</v>
      </c>
      <c r="Q16">
        <f t="shared" si="4"/>
        <v>24</v>
      </c>
      <c r="R16">
        <v>4.71</v>
      </c>
      <c r="S16" t="s">
        <v>57</v>
      </c>
    </row>
    <row r="17" spans="1:19" x14ac:dyDescent="0.25">
      <c r="A17">
        <v>5</v>
      </c>
      <c r="B17" t="s">
        <v>32</v>
      </c>
      <c r="C17">
        <v>2</v>
      </c>
      <c r="D17">
        <v>2</v>
      </c>
      <c r="E17">
        <v>1</v>
      </c>
      <c r="F17">
        <f t="shared" si="0"/>
        <v>9</v>
      </c>
      <c r="G17">
        <v>5</v>
      </c>
      <c r="H17">
        <v>2</v>
      </c>
      <c r="I17">
        <v>1</v>
      </c>
      <c r="J17">
        <f t="shared" si="1"/>
        <v>46</v>
      </c>
      <c r="K17">
        <f t="shared" si="2"/>
        <v>55</v>
      </c>
      <c r="L17">
        <v>0.88500000000000001</v>
      </c>
      <c r="M17">
        <v>0.89</v>
      </c>
      <c r="N17">
        <f t="shared" si="3"/>
        <v>43.320749999999997</v>
      </c>
      <c r="O17">
        <v>1347</v>
      </c>
      <c r="P17">
        <v>85.507522379999997</v>
      </c>
      <c r="Q17">
        <f t="shared" si="4"/>
        <v>8</v>
      </c>
      <c r="R17" s="1">
        <v>8.2089999999999996</v>
      </c>
      <c r="S17" t="s">
        <v>57</v>
      </c>
    </row>
    <row r="18" spans="1:19" x14ac:dyDescent="0.25">
      <c r="A18">
        <v>1</v>
      </c>
      <c r="B18" t="s">
        <v>33</v>
      </c>
      <c r="C18">
        <v>3</v>
      </c>
      <c r="D18">
        <v>2</v>
      </c>
      <c r="E18">
        <v>2</v>
      </c>
      <c r="F18">
        <f t="shared" si="0"/>
        <v>13</v>
      </c>
      <c r="G18">
        <v>28</v>
      </c>
      <c r="H18">
        <v>9</v>
      </c>
      <c r="I18">
        <v>10</v>
      </c>
      <c r="J18">
        <f t="shared" si="1"/>
        <v>240</v>
      </c>
      <c r="K18">
        <f t="shared" si="2"/>
        <v>253</v>
      </c>
      <c r="L18">
        <v>1.1200000000000001</v>
      </c>
      <c r="M18">
        <v>1.325</v>
      </c>
      <c r="N18">
        <f t="shared" si="3"/>
        <v>375.452</v>
      </c>
      <c r="O18">
        <v>3680</v>
      </c>
      <c r="P18">
        <v>123.9892183</v>
      </c>
      <c r="Q18">
        <f t="shared" si="4"/>
        <v>47</v>
      </c>
      <c r="R18">
        <v>5.1289999999999996</v>
      </c>
      <c r="S18" t="s">
        <v>55</v>
      </c>
    </row>
    <row r="19" spans="1:19" x14ac:dyDescent="0.25">
      <c r="A19">
        <v>7</v>
      </c>
      <c r="B19" t="s">
        <v>34</v>
      </c>
      <c r="C19">
        <v>2</v>
      </c>
      <c r="D19">
        <v>2</v>
      </c>
      <c r="E19">
        <v>9</v>
      </c>
      <c r="F19">
        <f t="shared" si="0"/>
        <v>33</v>
      </c>
      <c r="G19">
        <v>8</v>
      </c>
      <c r="H19">
        <v>1</v>
      </c>
      <c r="I19">
        <v>4</v>
      </c>
      <c r="J19">
        <f t="shared" si="1"/>
        <v>54</v>
      </c>
      <c r="K19">
        <f t="shared" si="2"/>
        <v>87</v>
      </c>
      <c r="L19">
        <v>1.1399999999999999</v>
      </c>
      <c r="M19">
        <v>1.1499999999999999</v>
      </c>
      <c r="N19">
        <f t="shared" si="3"/>
        <v>114.05699999999999</v>
      </c>
      <c r="O19">
        <v>759</v>
      </c>
      <c r="P19">
        <v>5.568268497</v>
      </c>
      <c r="Q19">
        <f t="shared" si="4"/>
        <v>13</v>
      </c>
      <c r="R19" s="1">
        <v>8.0589999999999993</v>
      </c>
      <c r="S19" t="s">
        <v>57</v>
      </c>
    </row>
    <row r="20" spans="1:19" x14ac:dyDescent="0.25">
      <c r="A20">
        <v>3</v>
      </c>
      <c r="B20" t="s">
        <v>35</v>
      </c>
      <c r="C20">
        <v>1</v>
      </c>
      <c r="D20">
        <v>2</v>
      </c>
      <c r="E20">
        <v>2</v>
      </c>
      <c r="F20">
        <f t="shared" si="0"/>
        <v>11</v>
      </c>
      <c r="G20">
        <v>0</v>
      </c>
      <c r="H20">
        <v>3</v>
      </c>
      <c r="I20">
        <v>8</v>
      </c>
      <c r="J20">
        <f t="shared" si="1"/>
        <v>38</v>
      </c>
      <c r="K20">
        <f t="shared" si="2"/>
        <v>49</v>
      </c>
      <c r="L20">
        <v>0.92500000000000004</v>
      </c>
      <c r="M20">
        <v>0.96499999999999997</v>
      </c>
      <c r="N20">
        <f t="shared" si="3"/>
        <v>43.738624999999999</v>
      </c>
      <c r="O20">
        <v>302.5</v>
      </c>
      <c r="P20">
        <v>16.944405549999999</v>
      </c>
      <c r="Q20">
        <f t="shared" si="4"/>
        <v>11</v>
      </c>
      <c r="R20">
        <v>3.12</v>
      </c>
      <c r="S20" t="s">
        <v>58</v>
      </c>
    </row>
    <row r="21" spans="1:19" x14ac:dyDescent="0.25">
      <c r="A21">
        <v>1</v>
      </c>
      <c r="B21" t="s">
        <v>36</v>
      </c>
      <c r="C21">
        <v>3</v>
      </c>
      <c r="D21">
        <v>0</v>
      </c>
      <c r="E21">
        <v>2</v>
      </c>
      <c r="F21">
        <f t="shared" si="0"/>
        <v>9</v>
      </c>
      <c r="G21">
        <v>0</v>
      </c>
      <c r="H21">
        <v>5</v>
      </c>
      <c r="I21">
        <v>4</v>
      </c>
      <c r="J21">
        <f t="shared" si="1"/>
        <v>54</v>
      </c>
      <c r="K21">
        <f t="shared" si="2"/>
        <v>63</v>
      </c>
      <c r="L21">
        <v>0.93500000000000005</v>
      </c>
      <c r="M21">
        <v>0.93500000000000005</v>
      </c>
      <c r="N21">
        <f t="shared" si="3"/>
        <v>55.076175000000006</v>
      </c>
      <c r="O21">
        <v>1965</v>
      </c>
      <c r="P21">
        <v>112.3852555</v>
      </c>
      <c r="Q21">
        <f t="shared" si="4"/>
        <v>9</v>
      </c>
      <c r="R21">
        <v>21.344000000000001</v>
      </c>
      <c r="S21" t="s">
        <v>57</v>
      </c>
    </row>
    <row r="22" spans="1:19" x14ac:dyDescent="0.25">
      <c r="A22">
        <v>3</v>
      </c>
      <c r="B22" t="s">
        <v>37</v>
      </c>
      <c r="C22">
        <v>2</v>
      </c>
      <c r="D22">
        <v>4</v>
      </c>
      <c r="E22">
        <v>2</v>
      </c>
      <c r="F22">
        <f t="shared" si="0"/>
        <v>16</v>
      </c>
      <c r="G22">
        <v>11</v>
      </c>
      <c r="H22">
        <v>1</v>
      </c>
      <c r="I22">
        <v>0</v>
      </c>
      <c r="J22">
        <f t="shared" si="1"/>
        <v>65</v>
      </c>
      <c r="K22">
        <f t="shared" si="2"/>
        <v>81</v>
      </c>
      <c r="L22">
        <v>1.135</v>
      </c>
      <c r="M22">
        <v>1.25</v>
      </c>
      <c r="N22">
        <f t="shared" si="3"/>
        <v>114.91875</v>
      </c>
      <c r="O22">
        <v>1392</v>
      </c>
      <c r="P22">
        <v>49.057268720000003</v>
      </c>
      <c r="Q22">
        <f t="shared" si="4"/>
        <v>12</v>
      </c>
      <c r="R22">
        <v>3.4</v>
      </c>
      <c r="S22" t="s">
        <v>57</v>
      </c>
    </row>
    <row r="23" spans="1:19" x14ac:dyDescent="0.25">
      <c r="A23">
        <v>4</v>
      </c>
      <c r="B23" t="s">
        <v>38</v>
      </c>
      <c r="C23">
        <v>3</v>
      </c>
      <c r="D23">
        <v>2</v>
      </c>
      <c r="E23">
        <v>1</v>
      </c>
      <c r="F23">
        <f t="shared" si="0"/>
        <v>10</v>
      </c>
      <c r="G23">
        <v>13</v>
      </c>
      <c r="H23">
        <v>3</v>
      </c>
      <c r="I23">
        <v>0</v>
      </c>
      <c r="J23">
        <f t="shared" si="1"/>
        <v>95</v>
      </c>
      <c r="K23">
        <f t="shared" si="2"/>
        <v>105</v>
      </c>
      <c r="L23">
        <v>0.89</v>
      </c>
      <c r="M23">
        <v>1.0249999999999999</v>
      </c>
      <c r="N23">
        <f t="shared" si="3"/>
        <v>95.786249999999995</v>
      </c>
      <c r="O23">
        <v>804.5</v>
      </c>
      <c r="P23">
        <v>44.094272400000001</v>
      </c>
      <c r="Q23">
        <f t="shared" si="4"/>
        <v>16</v>
      </c>
      <c r="R23">
        <v>2.2999999999999998</v>
      </c>
      <c r="S23" t="s">
        <v>57</v>
      </c>
    </row>
    <row r="24" spans="1:19" x14ac:dyDescent="0.25">
      <c r="A24">
        <v>2</v>
      </c>
      <c r="B24" t="s">
        <v>39</v>
      </c>
      <c r="C24">
        <v>2</v>
      </c>
      <c r="D24">
        <v>2</v>
      </c>
      <c r="E24">
        <v>0</v>
      </c>
      <c r="F24">
        <f t="shared" si="0"/>
        <v>6</v>
      </c>
      <c r="G24">
        <v>22</v>
      </c>
      <c r="H24">
        <v>2</v>
      </c>
      <c r="I24">
        <v>0</v>
      </c>
      <c r="J24">
        <f t="shared" si="1"/>
        <v>130</v>
      </c>
      <c r="K24">
        <f t="shared" si="2"/>
        <v>136</v>
      </c>
      <c r="L24">
        <v>0.94</v>
      </c>
      <c r="M24">
        <v>0.875</v>
      </c>
      <c r="N24">
        <f t="shared" si="3"/>
        <v>111.85999999999999</v>
      </c>
      <c r="O24">
        <v>1592</v>
      </c>
      <c r="P24">
        <v>96.778115499999998</v>
      </c>
      <c r="Q24">
        <f t="shared" si="4"/>
        <v>24</v>
      </c>
      <c r="R24">
        <v>2.1</v>
      </c>
      <c r="S24" t="s">
        <v>57</v>
      </c>
    </row>
    <row r="25" spans="1:19" x14ac:dyDescent="0.25">
      <c r="A25">
        <v>1</v>
      </c>
      <c r="B25" t="s">
        <v>40</v>
      </c>
      <c r="C25">
        <v>1</v>
      </c>
      <c r="D25">
        <v>2</v>
      </c>
      <c r="E25">
        <v>1</v>
      </c>
      <c r="F25">
        <f t="shared" si="0"/>
        <v>8</v>
      </c>
      <c r="G25">
        <v>17</v>
      </c>
      <c r="H25">
        <v>5</v>
      </c>
      <c r="I25">
        <v>2</v>
      </c>
      <c r="J25">
        <f t="shared" si="1"/>
        <v>137</v>
      </c>
      <c r="K25">
        <f t="shared" si="2"/>
        <v>145</v>
      </c>
      <c r="L25">
        <v>0.94</v>
      </c>
      <c r="M25">
        <v>0.89</v>
      </c>
      <c r="N25">
        <f t="shared" si="3"/>
        <v>121.30699999999999</v>
      </c>
      <c r="O25">
        <v>3113</v>
      </c>
      <c r="P25">
        <v>186.05068130000001</v>
      </c>
      <c r="Q25">
        <f t="shared" si="4"/>
        <v>24</v>
      </c>
      <c r="R25">
        <v>2.1</v>
      </c>
      <c r="S25" t="s">
        <v>58</v>
      </c>
    </row>
    <row r="26" spans="1:19" x14ac:dyDescent="0.25">
      <c r="A26">
        <v>4</v>
      </c>
      <c r="B26" t="s">
        <v>41</v>
      </c>
      <c r="C26">
        <v>1</v>
      </c>
      <c r="D26">
        <v>1</v>
      </c>
      <c r="E26">
        <v>0</v>
      </c>
      <c r="F26">
        <f t="shared" si="0"/>
        <v>3</v>
      </c>
      <c r="G26">
        <v>28</v>
      </c>
      <c r="H26">
        <v>0</v>
      </c>
      <c r="I26">
        <v>0</v>
      </c>
      <c r="J26">
        <f t="shared" si="1"/>
        <v>140</v>
      </c>
      <c r="K26">
        <f t="shared" si="2"/>
        <v>143</v>
      </c>
      <c r="L26">
        <v>1.175</v>
      </c>
      <c r="M26">
        <v>1.31</v>
      </c>
      <c r="N26">
        <f t="shared" si="3"/>
        <v>220.11275000000001</v>
      </c>
      <c r="O26">
        <v>737</v>
      </c>
      <c r="P26">
        <v>23.940230629999999</v>
      </c>
      <c r="Q26">
        <f t="shared" si="4"/>
        <v>28</v>
      </c>
      <c r="R26">
        <v>1.4</v>
      </c>
      <c r="S26" t="s">
        <v>57</v>
      </c>
    </row>
    <row r="27" spans="1:19" x14ac:dyDescent="0.25">
      <c r="A27">
        <v>1</v>
      </c>
      <c r="B27" t="s">
        <v>42</v>
      </c>
      <c r="C27">
        <v>3</v>
      </c>
      <c r="D27">
        <v>0</v>
      </c>
      <c r="E27">
        <v>0</v>
      </c>
      <c r="F27">
        <f t="shared" si="0"/>
        <v>3</v>
      </c>
      <c r="G27">
        <v>0</v>
      </c>
      <c r="H27">
        <v>2</v>
      </c>
      <c r="I27">
        <v>1</v>
      </c>
      <c r="J27">
        <f t="shared" si="1"/>
        <v>21</v>
      </c>
      <c r="K27">
        <f t="shared" si="2"/>
        <v>24</v>
      </c>
      <c r="L27">
        <v>1.03</v>
      </c>
      <c r="M27">
        <v>2.25</v>
      </c>
      <c r="N27">
        <f t="shared" si="3"/>
        <v>55.62</v>
      </c>
      <c r="O27">
        <v>2981.4933329999999</v>
      </c>
    </row>
    <row r="28" spans="1:19" x14ac:dyDescent="0.25">
      <c r="A28">
        <v>2</v>
      </c>
      <c r="B28" t="s">
        <v>43</v>
      </c>
      <c r="C28">
        <v>3</v>
      </c>
      <c r="D28">
        <v>0</v>
      </c>
      <c r="E28">
        <v>0</v>
      </c>
      <c r="F28">
        <f t="shared" si="0"/>
        <v>3</v>
      </c>
      <c r="G28">
        <v>2</v>
      </c>
      <c r="H28">
        <v>1</v>
      </c>
      <c r="I28">
        <v>0</v>
      </c>
      <c r="J28">
        <f t="shared" si="1"/>
        <v>20</v>
      </c>
      <c r="K28">
        <f t="shared" si="2"/>
        <v>23</v>
      </c>
      <c r="L28">
        <v>1.0049999999999999</v>
      </c>
      <c r="M28">
        <v>2.4500000000000002</v>
      </c>
      <c r="N28">
        <f t="shared" si="3"/>
        <v>56.631750000000004</v>
      </c>
      <c r="O28">
        <v>58.731000000000002</v>
      </c>
    </row>
    <row r="29" spans="1:19" x14ac:dyDescent="0.25">
      <c r="A29">
        <v>3</v>
      </c>
      <c r="B29" t="s">
        <v>44</v>
      </c>
      <c r="C29">
        <v>1</v>
      </c>
      <c r="D29">
        <v>0</v>
      </c>
      <c r="E29">
        <v>0</v>
      </c>
      <c r="F29">
        <f t="shared" si="0"/>
        <v>1</v>
      </c>
      <c r="G29">
        <v>18</v>
      </c>
      <c r="H29">
        <v>0</v>
      </c>
      <c r="I29">
        <v>0</v>
      </c>
      <c r="J29">
        <f t="shared" si="1"/>
        <v>90</v>
      </c>
      <c r="K29">
        <f t="shared" si="2"/>
        <v>91</v>
      </c>
      <c r="L29">
        <v>1.016</v>
      </c>
      <c r="M29">
        <v>2.25</v>
      </c>
      <c r="N29">
        <f t="shared" si="3"/>
        <v>208.02600000000001</v>
      </c>
      <c r="O29">
        <v>285.51375000000002</v>
      </c>
    </row>
    <row r="30" spans="1:19" x14ac:dyDescent="0.25">
      <c r="A30">
        <v>4</v>
      </c>
      <c r="B30" t="s">
        <v>45</v>
      </c>
      <c r="C30">
        <v>1</v>
      </c>
      <c r="D30">
        <v>2</v>
      </c>
      <c r="E30">
        <v>3</v>
      </c>
      <c r="F30">
        <f t="shared" si="0"/>
        <v>14</v>
      </c>
      <c r="G30">
        <v>2</v>
      </c>
      <c r="H30">
        <v>1</v>
      </c>
      <c r="I30">
        <v>0</v>
      </c>
      <c r="J30">
        <f t="shared" si="1"/>
        <v>20</v>
      </c>
      <c r="K30">
        <f t="shared" si="2"/>
        <v>34</v>
      </c>
      <c r="L30">
        <v>1.02</v>
      </c>
      <c r="M30">
        <v>2.0833333330000001</v>
      </c>
      <c r="N30">
        <f t="shared" si="3"/>
        <v>72.24999998844001</v>
      </c>
      <c r="O30">
        <v>104.1</v>
      </c>
    </row>
    <row r="31" spans="1:19" x14ac:dyDescent="0.25">
      <c r="A31">
        <v>5</v>
      </c>
      <c r="B31" t="s">
        <v>46</v>
      </c>
      <c r="C31">
        <v>2</v>
      </c>
      <c r="D31">
        <v>0</v>
      </c>
      <c r="E31">
        <v>0</v>
      </c>
      <c r="F31">
        <f t="shared" si="0"/>
        <v>2</v>
      </c>
      <c r="G31">
        <v>0</v>
      </c>
      <c r="H31">
        <v>3</v>
      </c>
      <c r="I31">
        <v>1</v>
      </c>
      <c r="J31">
        <f t="shared" si="1"/>
        <v>31</v>
      </c>
      <c r="K31">
        <f t="shared" si="2"/>
        <v>33</v>
      </c>
      <c r="L31">
        <v>1.0287500000000001</v>
      </c>
      <c r="M31">
        <v>2.25</v>
      </c>
      <c r="N31">
        <f t="shared" si="3"/>
        <v>76.384687500000013</v>
      </c>
      <c r="O31">
        <v>124.90875</v>
      </c>
    </row>
    <row r="32" spans="1:19" x14ac:dyDescent="0.25">
      <c r="A32">
        <v>6</v>
      </c>
      <c r="B32" t="s">
        <v>47</v>
      </c>
      <c r="C32">
        <v>2</v>
      </c>
      <c r="D32">
        <v>2</v>
      </c>
      <c r="E32">
        <v>0</v>
      </c>
      <c r="F32">
        <f t="shared" si="0"/>
        <v>6</v>
      </c>
      <c r="G32">
        <v>2</v>
      </c>
      <c r="H32">
        <v>1</v>
      </c>
      <c r="I32">
        <v>0</v>
      </c>
      <c r="J32">
        <f t="shared" si="1"/>
        <v>20</v>
      </c>
      <c r="K32">
        <f t="shared" si="2"/>
        <v>26</v>
      </c>
      <c r="L32">
        <v>1.02125</v>
      </c>
      <c r="M32">
        <v>2.4</v>
      </c>
      <c r="N32">
        <f t="shared" si="3"/>
        <v>63.725999999999992</v>
      </c>
      <c r="O32">
        <v>115.46025</v>
      </c>
    </row>
    <row r="33" spans="1:15" x14ac:dyDescent="0.25">
      <c r="A33">
        <v>7</v>
      </c>
      <c r="B33" t="s">
        <v>48</v>
      </c>
      <c r="C33">
        <v>8</v>
      </c>
      <c r="D33">
        <v>0</v>
      </c>
      <c r="E33">
        <v>0</v>
      </c>
      <c r="F33">
        <f t="shared" si="0"/>
        <v>8</v>
      </c>
      <c r="G33">
        <v>1</v>
      </c>
      <c r="H33">
        <v>5</v>
      </c>
      <c r="I33">
        <v>2</v>
      </c>
      <c r="J33">
        <f t="shared" si="1"/>
        <v>57</v>
      </c>
      <c r="K33">
        <f t="shared" si="2"/>
        <v>65</v>
      </c>
      <c r="L33">
        <v>1.0306249999999999</v>
      </c>
      <c r="M33">
        <v>2.25</v>
      </c>
      <c r="N33">
        <f t="shared" si="3"/>
        <v>150.72890624999999</v>
      </c>
      <c r="O33">
        <v>9678.3333330000005</v>
      </c>
    </row>
    <row r="34" spans="1:15" x14ac:dyDescent="0.25">
      <c r="A34">
        <v>8</v>
      </c>
      <c r="B34" t="s">
        <v>49</v>
      </c>
      <c r="C34">
        <v>2</v>
      </c>
      <c r="D34">
        <v>0</v>
      </c>
      <c r="E34">
        <v>0</v>
      </c>
      <c r="F34">
        <f t="shared" si="0"/>
        <v>2</v>
      </c>
      <c r="G34">
        <v>22</v>
      </c>
      <c r="H34">
        <v>2</v>
      </c>
      <c r="I34">
        <v>0</v>
      </c>
      <c r="J34">
        <f t="shared" si="1"/>
        <v>130</v>
      </c>
      <c r="K34">
        <f t="shared" si="2"/>
        <v>132</v>
      </c>
      <c r="L34">
        <v>1.015625</v>
      </c>
      <c r="M34">
        <v>2.25</v>
      </c>
      <c r="N34">
        <f t="shared" si="3"/>
        <v>301.640625</v>
      </c>
      <c r="O34">
        <v>9559.8866670000007</v>
      </c>
    </row>
    <row r="35" spans="1:15" x14ac:dyDescent="0.25">
      <c r="A35">
        <v>9</v>
      </c>
      <c r="B35" t="s">
        <v>50</v>
      </c>
      <c r="C35">
        <v>1</v>
      </c>
      <c r="D35">
        <v>2</v>
      </c>
      <c r="E35">
        <v>1</v>
      </c>
      <c r="F35">
        <f t="shared" si="0"/>
        <v>8</v>
      </c>
      <c r="G35">
        <v>3</v>
      </c>
      <c r="H35">
        <v>2</v>
      </c>
      <c r="I35">
        <v>0</v>
      </c>
      <c r="J35">
        <f t="shared" si="1"/>
        <v>35</v>
      </c>
      <c r="K35">
        <f t="shared" si="2"/>
        <v>43</v>
      </c>
      <c r="L35">
        <v>1.0129999999999999</v>
      </c>
      <c r="M35">
        <v>2.39</v>
      </c>
      <c r="N35">
        <f t="shared" si="3"/>
        <v>104.10601</v>
      </c>
      <c r="O35">
        <v>174.74625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UCP_DatasetV1.8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2017-11-09T06:42:03Z</dcterms:created>
  <dcterms:modified xsi:type="dcterms:W3CDTF">2017-11-09T07:13:27Z</dcterms:modified>
</cp:coreProperties>
</file>