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55" windowHeight="8610"/>
  </bookViews>
  <sheets>
    <sheet name="Cocomo Effort Estimation" sheetId="1" r:id="rId1"/>
    <sheet name="Estimation Model Comparison" sheetId="2" r:id="rId2"/>
  </sheets>
  <calcPr calcId="152511"/>
</workbook>
</file>

<file path=xl/calcChain.xml><?xml version="1.0" encoding="utf-8"?>
<calcChain xmlns="http://schemas.openxmlformats.org/spreadsheetml/2006/main">
  <c r="I123" i="1" l="1"/>
  <c r="I116" i="1"/>
  <c r="I110" i="1"/>
  <c r="I102" i="1"/>
  <c r="I95" i="1"/>
  <c r="I89" i="1"/>
  <c r="I84" i="1" l="1"/>
  <c r="I70" i="1"/>
  <c r="I22" i="1"/>
  <c r="I31" i="1"/>
  <c r="I40" i="1"/>
  <c r="I49" i="1"/>
  <c r="I56" i="1"/>
  <c r="I65" i="1"/>
  <c r="O118" i="1"/>
  <c r="O112" i="1"/>
  <c r="O104" i="1"/>
  <c r="O97" i="1"/>
  <c r="O91" i="1"/>
  <c r="O87" i="1"/>
  <c r="O76" i="1"/>
  <c r="O74" i="1"/>
  <c r="O69" i="1"/>
  <c r="O52" i="1"/>
  <c r="O45" i="1"/>
  <c r="O34" i="1"/>
  <c r="O26" i="1"/>
  <c r="O4" i="1"/>
  <c r="E3" i="2" l="1"/>
</calcChain>
</file>

<file path=xl/sharedStrings.xml><?xml version="1.0" encoding="utf-8"?>
<sst xmlns="http://schemas.openxmlformats.org/spreadsheetml/2006/main" count="190" uniqueCount="154">
  <si>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</si>
  <si>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</si>
  <si>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</si>
  <si>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</si>
  <si>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</si>
  <si>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</si>
  <si>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</si>
  <si>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</si>
  <si>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</si>
  <si>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</si>
  <si>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</si>
  <si>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</si>
  <si>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</si>
  <si>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</si>
  <si>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</si>
  <si>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</si>
  <si>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</si>
  <si>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</si>
  <si>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</si>
  <si>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</si>
  <si>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</si>
  <si>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</si>
  <si>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</si>
  <si>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</si>
  <si>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</si>
  <si>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</si>
  <si>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</si>
  <si>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</si>
  <si>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</si>
  <si>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</si>
  <si>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</si>
  <si>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</si>
  <si>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</si>
  <si>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</si>
  <si>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</si>
  <si>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</si>
  <si>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</si>
  <si>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</si>
  <si>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</si>
  <si>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</si>
  <si>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</si>
  <si>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supervisor and Volunteer Management System</t>
  </si>
  <si>
    <t>Victim state monitoring System</t>
  </si>
  <si>
    <t>Transport Coordinator Management System</t>
  </si>
  <si>
    <t>Communication System</t>
  </si>
  <si>
    <t>Security System</t>
  </si>
  <si>
    <t>Mobile Victim Data Entry and retrieval System</t>
  </si>
  <si>
    <t>Linking Tool</t>
  </si>
  <si>
    <t>Video Rendering</t>
  </si>
  <si>
    <t>Video Tagging</t>
  </si>
  <si>
    <t>Featured video lists</t>
  </si>
  <si>
    <t>Account Module</t>
  </si>
  <si>
    <t>Friendship Module</t>
  </si>
  <si>
    <t>Twitter Share Module</t>
  </si>
  <si>
    <t>Facebook Share Module</t>
  </si>
  <si>
    <t>Tumblr Share Module</t>
  </si>
  <si>
    <t>Student Module</t>
  </si>
  <si>
    <t>Survey Module</t>
  </si>
  <si>
    <t>Inventory Module</t>
  </si>
  <si>
    <t>Lesson Module</t>
  </si>
  <si>
    <t>Search Module</t>
  </si>
  <si>
    <t>Survey Export</t>
  </si>
  <si>
    <t>Survey Completion</t>
  </si>
  <si>
    <t>Survey Database</t>
  </si>
  <si>
    <t>Survey Configuration</t>
  </si>
  <si>
    <t>Survey Import</t>
  </si>
  <si>
    <t>Solver</t>
  </si>
  <si>
    <t>Authentication</t>
  </si>
  <si>
    <t>View Control</t>
  </si>
  <si>
    <t>Deg Req Cons</t>
  </si>
  <si>
    <t>StudyPlan Cons</t>
  </si>
  <si>
    <t>Const Procs</t>
  </si>
  <si>
    <t>Product manage</t>
  </si>
  <si>
    <t>user manage</t>
  </si>
  <si>
    <t>Searching</t>
  </si>
  <si>
    <t>order manage</t>
  </si>
  <si>
    <t>rank and review</t>
  </si>
  <si>
    <t>Payment</t>
  </si>
  <si>
    <t>fall 2013</t>
  </si>
  <si>
    <t>~577projects\fall2013\projects\team16\team16a\Archive\FinalDeliverables\TRR</t>
  </si>
  <si>
    <t>~577projects\fall2013\projects\team12\team12a\team12a\FD</t>
  </si>
  <si>
    <t>fall2013/spring14</t>
  </si>
  <si>
    <t>~\577 projects\fall2013\projects\team06a\team06\Development</t>
  </si>
  <si>
    <t>~\577 projects\fall2013\projects\team04a\team04\Development</t>
  </si>
  <si>
    <t>fall2013/spring2014</t>
  </si>
  <si>
    <t>~\577 projects\fall2013\projects\team03a\Development</t>
  </si>
  <si>
    <t>~577projects\fall2013\projects\team14\team14b\team14b\Development</t>
  </si>
  <si>
    <t>~577projects\fall2013\projects\team09\team09a\Valuation</t>
  </si>
  <si>
    <t>fall2013/Spring 2014</t>
  </si>
  <si>
    <t>~\577 projects\fall2013\projects\team05a\team05\Foundations</t>
  </si>
  <si>
    <t>~\577 projects\spring14\projects\team01\Development</t>
  </si>
  <si>
    <t>User profile and CV module</t>
  </si>
  <si>
    <t>Collaboration List Module</t>
  </si>
  <si>
    <t>Pumbed Pulling Module</t>
  </si>
  <si>
    <t>Discussion Board and Messaging Module</t>
  </si>
  <si>
    <t>Fall 2013</t>
  </si>
  <si>
    <t>~\577 projects\fall2013\projects\team02\team02b\Development</t>
  </si>
  <si>
    <t>Server</t>
  </si>
  <si>
    <t>UI</t>
  </si>
  <si>
    <t>~\577 projects\fall2013\projects\team07\team07b\IOC #1&amp; TS Set</t>
  </si>
  <si>
    <t>Ranking System</t>
  </si>
  <si>
    <t>Search Engine</t>
  </si>
  <si>
    <t>Recommendation System</t>
  </si>
  <si>
    <t>Profile Management</t>
  </si>
  <si>
    <t>Donation Management</t>
  </si>
  <si>
    <t>Goal Creation And Tracking</t>
  </si>
  <si>
    <t>Reward Management</t>
  </si>
  <si>
    <t>marketing Management</t>
  </si>
  <si>
    <t>~\577 projects\fall2013\projects\team10\team10b\FD\AsbuiltPackage\AsbuiltSet</t>
  </si>
  <si>
    <t>Data Entity(Database)</t>
  </si>
  <si>
    <t>Data Access(Model)</t>
  </si>
  <si>
    <t>Data Processing(Controller)</t>
  </si>
  <si>
    <t>Scheduling Solver(Controller)</t>
  </si>
  <si>
    <t>Student Side GUI(View)</t>
  </si>
  <si>
    <t>Administrative Side Gui(View)</t>
  </si>
  <si>
    <t>~\577 projects\fall2013\projects\team08\team08b\Final Deliverables</t>
  </si>
  <si>
    <t>~\577 projects\fall2013\projects\team11\team11a\FD</t>
  </si>
  <si>
    <t>Slot posting</t>
  </si>
  <si>
    <t>Email alert module</t>
  </si>
  <si>
    <t>Profile module</t>
  </si>
  <si>
    <t>Reservation module</t>
  </si>
  <si>
    <t>Payment module</t>
  </si>
  <si>
    <t>Monitor module</t>
  </si>
  <si>
    <t>Search module</t>
  </si>
  <si>
    <t>~\577 projects\fall2013\projects\team13\team13b\team13b\FD</t>
  </si>
  <si>
    <t>2D Visualisation</t>
  </si>
  <si>
    <t>3D Visualisation</t>
  </si>
  <si>
    <t>Data Entry</t>
  </si>
  <si>
    <t>Sphere Editing</t>
  </si>
  <si>
    <t>Check in</t>
  </si>
  <si>
    <t>Student Management</t>
  </si>
  <si>
    <t xml:space="preserve"> Site Management</t>
  </si>
  <si>
    <t>Document Management</t>
  </si>
  <si>
    <t>Schedule Component</t>
  </si>
  <si>
    <t>Total:</t>
  </si>
  <si>
    <t>Total</t>
  </si>
  <si>
    <t>S13b_PTS_RID</t>
  </si>
  <si>
    <t>S13b_FlowerSeeker</t>
  </si>
  <si>
    <t>S13b_Student_Scheduling_System</t>
  </si>
  <si>
    <t>S13b_United_Direct_Marketing</t>
  </si>
  <si>
    <t>S14b_Healthy_Kids_Zone_SurveyApp</t>
  </si>
  <si>
    <t xml:space="preserve">F13a_Mission_Science_Information_and Data_Management_System </t>
  </si>
  <si>
    <t>F13a_LiveRiot_Video_Editing_System_and_socialNetworking_enhancement</t>
  </si>
  <si>
    <t>F13a_Yanomamo Interactive CDROM</t>
  </si>
  <si>
    <t>F13a_OnlineWedding_Management_System</t>
  </si>
  <si>
    <t>F13a_MedFRS_Device_Diagnostic_Software</t>
  </si>
  <si>
    <t>S14b_ThrdPlace_Social_Networking</t>
  </si>
  <si>
    <t>S14b_Lose4Good.org_Database_Driven_Socially_Connected_Website</t>
  </si>
  <si>
    <t>S14b_Student_Scheduling_Systemb</t>
  </si>
  <si>
    <t>F13a_Surgery_Assist</t>
  </si>
  <si>
    <t>F13a_Spherical_Modeling_Tool</t>
  </si>
  <si>
    <t>S14b_JEP_Online_Platform</t>
  </si>
  <si>
    <t>Effort(PM)</t>
  </si>
  <si>
    <t>Effort(PH)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</si>
</sst>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2" xfId="0" applyFont="1" applyBorder="1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3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zoomScale="85" zoomScaleNormal="85" workbookViewId="0">
      <pane ySplit="1" topLeftCell="A14" activePane="bottomLeft" state="frozen"/>
      <selection activeCell="E1" sqref="E1"/>
      <selection pane="bottomLeft" activeCell="F43" sqref="F43"/>
    </sheetView>
  </sheetViews>
  <sheetFormatPr defaultRowHeight="15" x14ac:dyDescent="0.25"/>
  <cols>
    <col min="2" max="2" width="34.28515625" customWidth="1"/>
    <col min="3" max="5" width="34.28515625" style="13" customWidth="1"/>
    <col min="6" max="6" width="54.140625" customWidth="1"/>
    <col min="7" max="7" width="62.5703125" customWidth="1"/>
    <col min="8" max="8" width="39" customWidth="1"/>
    <col min="9" max="10" width="5.140625" bestFit="1" customWidth="1"/>
    <col min="11" max="11" width="15.140625" bestFit="1" customWidth="1"/>
    <col min="12" max="12" width="13.7109375" bestFit="1" customWidth="1"/>
    <col min="13" max="13" width="7.140625" bestFit="1" customWidth="1"/>
    <col min="14" max="14" width="5.28515625" customWidth="1"/>
    <col min="15" max="15" width="22.5703125" customWidth="1"/>
    <col min="16" max="17" width="22" customWidth="1"/>
    <col min="18" max="18" width="21.7109375" customWidth="1"/>
    <col min="19" max="19" width="24.85546875" customWidth="1"/>
    <col min="20" max="20" width="19.28515625" customWidth="1"/>
    <col min="22" max="22" width="18.7109375" customWidth="1"/>
    <col min="23" max="23" width="18.85546875" customWidth="1"/>
    <col min="24" max="24" width="24.140625" customWidth="1"/>
    <col min="25" max="25" width="18.5703125" customWidth="1"/>
    <col min="26" max="26" width="11" customWidth="1"/>
  </cols>
  <sheetData>
    <row r="1" spans="1:27" x14ac:dyDescent="0.25">
      <c r="A1" s="1" t="s">
        <v>3</v>
      </c>
      <c r="B1" s="1" t="s">
        <v>4</v>
      </c>
      <c r="C1" s="1" t="s">
        <v>152</v>
      </c>
      <c r="D1" s="1" t="s">
        <v>153</v>
      </c>
      <c r="E1" s="1" t="s">
        <v>15</v>
      </c>
      <c r="F1" s="1" t="s">
        <v>0</v>
      </c>
      <c r="G1" s="3" t="s">
        <v>6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29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7" x14ac:dyDescent="0.25">
      <c r="A2" s="2">
        <v>1</v>
      </c>
      <c r="B2" s="2" t="s">
        <v>5</v>
      </c>
      <c r="C2" s="2"/>
      <c r="D2" s="2"/>
      <c r="E2" s="2"/>
      <c r="F2" s="2" t="s">
        <v>1</v>
      </c>
      <c r="G2" t="s">
        <v>7</v>
      </c>
      <c r="H2" s="2" t="s">
        <v>10</v>
      </c>
    </row>
    <row r="3" spans="1:27" x14ac:dyDescent="0.25">
      <c r="A3">
        <v>2</v>
      </c>
      <c r="B3" t="s">
        <v>5</v>
      </c>
      <c r="F3" t="s">
        <v>2</v>
      </c>
      <c r="G3" t="s">
        <v>8</v>
      </c>
      <c r="H3" t="s">
        <v>28</v>
      </c>
      <c r="I3">
        <v>2468</v>
      </c>
      <c r="J3">
        <v>0.56999999999999995</v>
      </c>
      <c r="K3">
        <v>8.07</v>
      </c>
      <c r="L3">
        <v>4.6100000000000003</v>
      </c>
      <c r="M3" t="s">
        <v>30</v>
      </c>
      <c r="N3">
        <v>0.6</v>
      </c>
      <c r="O3">
        <v>7.16</v>
      </c>
      <c r="P3">
        <v>6.77</v>
      </c>
      <c r="Q3">
        <v>704.28</v>
      </c>
      <c r="R3">
        <v>1.1000000000000001</v>
      </c>
      <c r="S3">
        <v>8.9499999999999993</v>
      </c>
      <c r="T3">
        <v>7.26</v>
      </c>
      <c r="U3">
        <v>563.41999999999996</v>
      </c>
      <c r="V3">
        <v>1.2</v>
      </c>
      <c r="W3">
        <v>11.18</v>
      </c>
      <c r="X3">
        <v>7.78</v>
      </c>
      <c r="Y3">
        <v>450.74</v>
      </c>
      <c r="Z3">
        <v>1.4</v>
      </c>
    </row>
    <row r="4" spans="1:27" x14ac:dyDescent="0.25">
      <c r="H4" t="s">
        <v>31</v>
      </c>
      <c r="I4">
        <v>220</v>
      </c>
      <c r="J4">
        <v>0.55000000000000004</v>
      </c>
      <c r="K4">
        <v>0.73</v>
      </c>
      <c r="L4">
        <v>0.4</v>
      </c>
      <c r="M4">
        <v>543.41</v>
      </c>
      <c r="N4">
        <v>0.1</v>
      </c>
      <c r="O4">
        <f>O3*152</f>
        <v>1088.32</v>
      </c>
    </row>
    <row r="5" spans="1:27" x14ac:dyDescent="0.25">
      <c r="H5" t="s">
        <v>32</v>
      </c>
      <c r="I5">
        <v>880</v>
      </c>
      <c r="J5">
        <v>0.6</v>
      </c>
      <c r="K5">
        <v>2.94</v>
      </c>
      <c r="L5">
        <v>1.76</v>
      </c>
      <c r="M5">
        <v>499.44</v>
      </c>
      <c r="N5">
        <v>0.3</v>
      </c>
    </row>
    <row r="6" spans="1:27" x14ac:dyDescent="0.25">
      <c r="H6" t="s">
        <v>33</v>
      </c>
      <c r="I6">
        <v>440</v>
      </c>
      <c r="J6">
        <v>0.7</v>
      </c>
      <c r="K6">
        <v>1.47</v>
      </c>
      <c r="L6">
        <v>1.02</v>
      </c>
      <c r="M6">
        <v>431.33</v>
      </c>
      <c r="N6">
        <v>0.1</v>
      </c>
    </row>
    <row r="7" spans="1:27" x14ac:dyDescent="0.25">
      <c r="H7" t="s">
        <v>34</v>
      </c>
      <c r="I7">
        <v>840</v>
      </c>
      <c r="J7">
        <v>0.42</v>
      </c>
      <c r="K7">
        <v>2.8</v>
      </c>
      <c r="L7">
        <v>1.18</v>
      </c>
      <c r="M7">
        <v>713.31</v>
      </c>
      <c r="N7">
        <v>0.2</v>
      </c>
    </row>
    <row r="16" spans="1:2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8" x14ac:dyDescent="0.25">
      <c r="A17" s="4">
        <v>1</v>
      </c>
      <c r="B17" s="15" t="s">
        <v>84</v>
      </c>
      <c r="C17" s="17">
        <v>7.05</v>
      </c>
      <c r="D17" s="17">
        <v>1072</v>
      </c>
      <c r="E17" s="19">
        <v>5</v>
      </c>
      <c r="F17" s="13" t="s">
        <v>136</v>
      </c>
      <c r="G17" s="5" t="s">
        <v>90</v>
      </c>
      <c r="H17" s="4" t="s">
        <v>91</v>
      </c>
      <c r="I17" s="4">
        <v>1500</v>
      </c>
      <c r="J17" s="4">
        <v>0.73</v>
      </c>
      <c r="K17" s="4"/>
      <c r="L17" s="4"/>
      <c r="M17" s="4"/>
      <c r="N17" s="4"/>
      <c r="O17" s="4">
        <v>1193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8" s="13" customFormat="1" x14ac:dyDescent="0.25">
      <c r="A18" s="17"/>
      <c r="B18" s="17"/>
      <c r="C18" s="17"/>
      <c r="D18" s="17"/>
      <c r="E18" s="17"/>
      <c r="F18" s="17"/>
      <c r="G18" s="18"/>
      <c r="H18" s="17" t="s">
        <v>60</v>
      </c>
      <c r="I18" s="17">
        <v>2000</v>
      </c>
      <c r="J18" s="17">
        <v>1.1399999999999999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8" s="13" customFormat="1" x14ac:dyDescent="0.25">
      <c r="A19" s="17"/>
      <c r="B19" s="17"/>
      <c r="C19" s="17"/>
      <c r="D19" s="17"/>
      <c r="E19" s="17"/>
      <c r="F19" s="17"/>
      <c r="G19" s="18"/>
      <c r="H19" s="17" t="s">
        <v>92</v>
      </c>
      <c r="I19" s="17">
        <v>500</v>
      </c>
      <c r="J19" s="17">
        <v>0.48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8" s="13" customFormat="1" x14ac:dyDescent="0.25">
      <c r="A20" s="17"/>
      <c r="B20" s="17"/>
      <c r="C20" s="17"/>
      <c r="D20" s="17"/>
      <c r="E20" s="17"/>
      <c r="F20" s="17"/>
      <c r="G20" s="18"/>
      <c r="H20" s="19" t="s">
        <v>93</v>
      </c>
      <c r="I20" s="19">
        <v>1200</v>
      </c>
      <c r="J20" s="19">
        <v>1.56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8" s="13" customFormat="1" x14ac:dyDescent="0.25">
      <c r="A21" s="17"/>
      <c r="B21" s="17"/>
      <c r="C21" s="17"/>
      <c r="D21" s="17"/>
      <c r="E21" s="17"/>
      <c r="F21" s="17"/>
      <c r="G21" s="18"/>
      <c r="H21" s="19" t="s">
        <v>94</v>
      </c>
      <c r="I21" s="19">
        <v>200</v>
      </c>
      <c r="J21" s="19">
        <v>0.56999999999999995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8" s="13" customFormat="1" x14ac:dyDescent="0.25">
      <c r="A22" s="17"/>
      <c r="B22" s="17"/>
      <c r="C22" s="17"/>
      <c r="D22" s="17"/>
      <c r="E22" s="17"/>
      <c r="F22" s="17"/>
      <c r="G22" s="18"/>
      <c r="H22" s="19" t="s">
        <v>135</v>
      </c>
      <c r="I22" s="19">
        <f>SUM(I17:I21)</f>
        <v>5400</v>
      </c>
      <c r="J22" s="19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8" s="13" customFormat="1" x14ac:dyDescent="0.25">
      <c r="A23" s="17"/>
      <c r="B23" s="17"/>
      <c r="C23" s="17"/>
      <c r="D23" s="17"/>
      <c r="E23" s="17"/>
      <c r="F23" s="17"/>
      <c r="G23" s="18"/>
      <c r="H23" s="19"/>
      <c r="I23" s="19"/>
      <c r="J23" s="19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8" s="13" customFormat="1" x14ac:dyDescent="0.25">
      <c r="A24" s="17"/>
      <c r="B24" s="17"/>
      <c r="C24" s="17"/>
      <c r="D24" s="17"/>
      <c r="E24" s="17"/>
      <c r="F24" s="17"/>
      <c r="G24" s="18"/>
      <c r="H24" s="19"/>
      <c r="I24" s="19"/>
      <c r="J24" s="19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8" x14ac:dyDescent="0.25">
      <c r="A25" s="16">
        <v>5</v>
      </c>
      <c r="B25" s="16"/>
      <c r="C25" s="17"/>
      <c r="D25" s="17"/>
      <c r="E25" s="17"/>
      <c r="F25" s="13" t="s">
        <v>137</v>
      </c>
      <c r="G25" s="20" t="s">
        <v>89</v>
      </c>
      <c r="H25" s="16" t="s">
        <v>77</v>
      </c>
      <c r="I25" s="16">
        <v>100</v>
      </c>
      <c r="J25" s="16">
        <v>0.75</v>
      </c>
      <c r="K25" s="16">
        <v>0.3</v>
      </c>
      <c r="L25" s="16">
        <v>0.2</v>
      </c>
      <c r="M25" s="16">
        <v>439.3</v>
      </c>
      <c r="N25" s="16">
        <v>0</v>
      </c>
      <c r="O25" s="16">
        <v>3.8</v>
      </c>
      <c r="P25" s="16">
        <v>4.5</v>
      </c>
      <c r="Q25" s="16">
        <v>465.9</v>
      </c>
      <c r="R25" s="16">
        <v>0.8</v>
      </c>
      <c r="S25" s="16">
        <v>4.8</v>
      </c>
      <c r="T25" s="16">
        <v>4.9000000000000004</v>
      </c>
      <c r="U25" s="16">
        <v>372.8</v>
      </c>
      <c r="V25" s="16">
        <v>1</v>
      </c>
      <c r="W25" s="16">
        <v>6</v>
      </c>
      <c r="X25" s="16">
        <v>5.2</v>
      </c>
      <c r="Y25" s="16">
        <v>298.2</v>
      </c>
      <c r="Z25" s="16">
        <v>1.1000000000000001</v>
      </c>
      <c r="AA25" s="16"/>
      <c r="AB25" s="16"/>
    </row>
    <row r="26" spans="1:28" x14ac:dyDescent="0.25">
      <c r="H26" t="s">
        <v>76</v>
      </c>
      <c r="I26">
        <v>100</v>
      </c>
      <c r="J26">
        <v>0.63</v>
      </c>
      <c r="K26">
        <v>0.3</v>
      </c>
      <c r="L26">
        <v>0.2</v>
      </c>
      <c r="M26">
        <v>525.29999999999995</v>
      </c>
      <c r="N26">
        <v>0</v>
      </c>
      <c r="O26" s="13">
        <f>O25*152</f>
        <v>577.6</v>
      </c>
    </row>
    <row r="27" spans="1:28" x14ac:dyDescent="0.25">
      <c r="H27" t="s">
        <v>75</v>
      </c>
      <c r="I27">
        <v>315</v>
      </c>
      <c r="J27">
        <v>0.68</v>
      </c>
      <c r="K27">
        <v>1</v>
      </c>
      <c r="L27">
        <v>0.7</v>
      </c>
      <c r="M27">
        <v>483.3</v>
      </c>
      <c r="N27">
        <v>0.1</v>
      </c>
    </row>
    <row r="28" spans="1:28" x14ac:dyDescent="0.25">
      <c r="H28" t="s">
        <v>74</v>
      </c>
      <c r="I28">
        <v>420</v>
      </c>
      <c r="J28">
        <v>0.78</v>
      </c>
      <c r="K28">
        <v>1.3</v>
      </c>
      <c r="L28">
        <v>1</v>
      </c>
      <c r="M28">
        <v>420.4</v>
      </c>
      <c r="N28">
        <v>0.2</v>
      </c>
    </row>
    <row r="29" spans="1:28" x14ac:dyDescent="0.25">
      <c r="H29" t="s">
        <v>73</v>
      </c>
      <c r="I29">
        <v>420</v>
      </c>
      <c r="J29">
        <v>0.99</v>
      </c>
      <c r="K29">
        <v>1.3</v>
      </c>
      <c r="L29">
        <v>1.3</v>
      </c>
      <c r="M29">
        <v>331.9</v>
      </c>
      <c r="N29">
        <v>0.3</v>
      </c>
    </row>
    <row r="30" spans="1:28" x14ac:dyDescent="0.25">
      <c r="A30" s="4"/>
      <c r="B30" s="4"/>
      <c r="C30" s="4"/>
      <c r="D30" s="4"/>
      <c r="E30" s="4"/>
      <c r="F30" s="4"/>
      <c r="G30" s="4"/>
      <c r="H30" s="4" t="s">
        <v>72</v>
      </c>
      <c r="I30" s="4">
        <v>420</v>
      </c>
      <c r="J30" s="4">
        <v>1.1200000000000001</v>
      </c>
      <c r="K30" s="4">
        <v>1.3</v>
      </c>
      <c r="L30" s="4">
        <v>1.4</v>
      </c>
      <c r="M30" s="4">
        <v>294.2</v>
      </c>
      <c r="N30" s="4">
        <v>0.3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8" s="13" customFormat="1" x14ac:dyDescent="0.25">
      <c r="A31" s="17"/>
      <c r="B31" s="17"/>
      <c r="C31" s="17"/>
      <c r="D31" s="17"/>
      <c r="E31" s="17"/>
      <c r="F31" s="17"/>
      <c r="G31" s="17"/>
      <c r="H31" s="19" t="s">
        <v>135</v>
      </c>
      <c r="I31" s="17">
        <f>SUM(I25:I30)</f>
        <v>1775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8" s="13" customForma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>
        <v>6</v>
      </c>
      <c r="B33" t="s">
        <v>88</v>
      </c>
      <c r="F33" s="13" t="s">
        <v>138</v>
      </c>
      <c r="G33" s="14" t="s">
        <v>82</v>
      </c>
      <c r="H33" s="13"/>
      <c r="I33">
        <v>630</v>
      </c>
      <c r="J33">
        <v>0.42</v>
      </c>
      <c r="K33">
        <v>2.1</v>
      </c>
      <c r="L33">
        <v>0.9</v>
      </c>
      <c r="M33">
        <v>730.4</v>
      </c>
      <c r="N33">
        <v>0.1</v>
      </c>
      <c r="O33">
        <v>6</v>
      </c>
      <c r="P33">
        <v>6.4</v>
      </c>
      <c r="Q33">
        <v>823.3</v>
      </c>
      <c r="R33">
        <v>0.9</v>
      </c>
      <c r="S33">
        <v>7.5</v>
      </c>
      <c r="T33">
        <v>6.9</v>
      </c>
      <c r="U33">
        <v>658.7</v>
      </c>
      <c r="V33">
        <v>1.1000000000000001</v>
      </c>
      <c r="W33">
        <v>9.4</v>
      </c>
      <c r="X33">
        <v>7.4</v>
      </c>
      <c r="Y33">
        <v>526.9</v>
      </c>
      <c r="Z33">
        <v>1.3</v>
      </c>
    </row>
    <row r="34" spans="1:27" x14ac:dyDescent="0.25">
      <c r="H34" t="s">
        <v>71</v>
      </c>
      <c r="I34">
        <v>840</v>
      </c>
      <c r="J34">
        <v>0.35</v>
      </c>
      <c r="K34">
        <v>2.7</v>
      </c>
      <c r="L34">
        <v>1</v>
      </c>
      <c r="M34">
        <v>880.9</v>
      </c>
      <c r="N34">
        <v>0.1</v>
      </c>
      <c r="O34" s="13">
        <f>O33*152</f>
        <v>912</v>
      </c>
    </row>
    <row r="35" spans="1:27" x14ac:dyDescent="0.25">
      <c r="H35" t="s">
        <v>70</v>
      </c>
      <c r="I35">
        <v>550</v>
      </c>
      <c r="J35">
        <v>0.57999999999999996</v>
      </c>
      <c r="K35">
        <v>1.8</v>
      </c>
      <c r="L35">
        <v>1</v>
      </c>
      <c r="M35">
        <v>524.6</v>
      </c>
      <c r="N35">
        <v>0.2</v>
      </c>
    </row>
    <row r="36" spans="1:27" x14ac:dyDescent="0.25">
      <c r="H36" t="s">
        <v>69</v>
      </c>
      <c r="I36">
        <v>525</v>
      </c>
      <c r="J36">
        <v>0.47</v>
      </c>
      <c r="K36">
        <v>1.7</v>
      </c>
      <c r="L36">
        <v>0.8</v>
      </c>
      <c r="M36">
        <v>655.1</v>
      </c>
      <c r="N36">
        <v>0.1</v>
      </c>
    </row>
    <row r="37" spans="1:27" x14ac:dyDescent="0.25">
      <c r="H37" t="s">
        <v>68</v>
      </c>
      <c r="I37">
        <v>1050</v>
      </c>
      <c r="J37">
        <v>0.28999999999999998</v>
      </c>
      <c r="K37">
        <v>3.4</v>
      </c>
      <c r="L37">
        <v>1</v>
      </c>
      <c r="M37">
        <v>1049.9000000000001</v>
      </c>
      <c r="N37">
        <v>0.1</v>
      </c>
    </row>
    <row r="38" spans="1:27" x14ac:dyDescent="0.25">
      <c r="H38" t="s">
        <v>67</v>
      </c>
      <c r="I38">
        <v>330</v>
      </c>
      <c r="J38">
        <v>0.35</v>
      </c>
      <c r="K38">
        <v>1.1000000000000001</v>
      </c>
      <c r="L38">
        <v>0.4</v>
      </c>
      <c r="M38">
        <v>880.9</v>
      </c>
      <c r="N38">
        <v>0.1</v>
      </c>
    </row>
    <row r="39" spans="1:27" x14ac:dyDescent="0.25">
      <c r="A39" s="4"/>
      <c r="B39" s="4"/>
      <c r="C39" s="4"/>
      <c r="D39" s="4"/>
      <c r="E39" s="4"/>
      <c r="F39" s="4"/>
      <c r="G39" s="4"/>
      <c r="H39" s="4" t="s">
        <v>66</v>
      </c>
      <c r="I39" s="4">
        <v>1040</v>
      </c>
      <c r="J39" s="4">
        <v>0.73</v>
      </c>
      <c r="K39" s="4">
        <v>3.4</v>
      </c>
      <c r="L39" s="4">
        <v>2.5</v>
      </c>
      <c r="M39" s="4">
        <v>416.4</v>
      </c>
      <c r="N39" s="4">
        <v>0.4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s="13" customFormat="1" x14ac:dyDescent="0.25">
      <c r="A40" s="4"/>
      <c r="B40" s="4"/>
      <c r="C40" s="17"/>
      <c r="D40" s="17"/>
      <c r="E40" s="17"/>
      <c r="F40" s="17"/>
      <c r="G40" s="17"/>
      <c r="H40" s="4" t="s">
        <v>135</v>
      </c>
      <c r="I40" s="4">
        <f>SUM(I33:I39)</f>
        <v>4965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s="13" customFormat="1" x14ac:dyDescent="0.25">
      <c r="A41" s="4"/>
      <c r="B41" s="4"/>
      <c r="C41" s="17"/>
      <c r="D41" s="17"/>
      <c r="E41" s="17"/>
      <c r="F41" s="17"/>
      <c r="G41" s="1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s="13" customFormat="1" x14ac:dyDescent="0.25">
      <c r="A42" s="4"/>
      <c r="B42" s="4"/>
      <c r="C42" s="17"/>
      <c r="D42" s="17"/>
      <c r="E42" s="17"/>
      <c r="F42" s="17"/>
      <c r="G42" s="1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4">
        <v>9</v>
      </c>
      <c r="B43" s="4" t="s">
        <v>78</v>
      </c>
      <c r="C43" s="17">
        <v>1.0900000000000001</v>
      </c>
      <c r="D43" s="17">
        <v>166</v>
      </c>
      <c r="E43" s="19">
        <v>6</v>
      </c>
      <c r="F43" s="13" t="s">
        <v>139</v>
      </c>
      <c r="G43" s="12" t="s">
        <v>87</v>
      </c>
      <c r="H43" s="4" t="s">
        <v>10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>
        <v>14</v>
      </c>
      <c r="B44" t="s">
        <v>78</v>
      </c>
      <c r="F44" s="13" t="s">
        <v>140</v>
      </c>
      <c r="G44" s="11" t="s">
        <v>86</v>
      </c>
      <c r="H44" t="s">
        <v>65</v>
      </c>
      <c r="I44">
        <v>495</v>
      </c>
      <c r="J44">
        <v>0.41</v>
      </c>
      <c r="K44">
        <v>1.69</v>
      </c>
      <c r="L44">
        <v>0.69</v>
      </c>
      <c r="M44">
        <v>722.49</v>
      </c>
      <c r="N44">
        <v>0.1</v>
      </c>
      <c r="O44">
        <v>6.25</v>
      </c>
      <c r="P44">
        <v>6.55</v>
      </c>
      <c r="Q44">
        <v>852.27</v>
      </c>
      <c r="R44">
        <v>1</v>
      </c>
      <c r="S44">
        <v>7.82</v>
      </c>
      <c r="T44">
        <v>7.03</v>
      </c>
      <c r="U44">
        <v>681.81</v>
      </c>
      <c r="V44">
        <v>1.1000000000000001</v>
      </c>
      <c r="W44">
        <v>9.77</v>
      </c>
      <c r="X44">
        <v>7.54</v>
      </c>
      <c r="Y44">
        <v>545.45000000000005</v>
      </c>
      <c r="Z44">
        <v>1.3</v>
      </c>
    </row>
    <row r="45" spans="1:27" x14ac:dyDescent="0.25">
      <c r="H45" t="s">
        <v>64</v>
      </c>
      <c r="I45">
        <v>2300</v>
      </c>
      <c r="J45">
        <v>0.37</v>
      </c>
      <c r="K45">
        <v>7.85</v>
      </c>
      <c r="L45">
        <v>2.89</v>
      </c>
      <c r="M45">
        <v>794.74</v>
      </c>
      <c r="N45">
        <v>0.4</v>
      </c>
      <c r="O45" s="13">
        <f>O44*152</f>
        <v>950</v>
      </c>
    </row>
    <row r="46" spans="1:27" x14ac:dyDescent="0.25">
      <c r="H46" t="s">
        <v>63</v>
      </c>
      <c r="I46">
        <v>525</v>
      </c>
      <c r="J46">
        <v>0.45</v>
      </c>
      <c r="K46">
        <v>1.79</v>
      </c>
      <c r="L46">
        <v>0.81</v>
      </c>
      <c r="M46">
        <v>644.38</v>
      </c>
      <c r="N46">
        <v>0.1</v>
      </c>
    </row>
    <row r="47" spans="1:27" x14ac:dyDescent="0.25">
      <c r="H47" t="s">
        <v>62</v>
      </c>
      <c r="I47">
        <v>1680</v>
      </c>
      <c r="J47">
        <v>0.52</v>
      </c>
      <c r="K47">
        <v>5.74</v>
      </c>
      <c r="L47">
        <v>2.97</v>
      </c>
      <c r="M47">
        <v>566.28</v>
      </c>
      <c r="N47">
        <v>0.4</v>
      </c>
    </row>
    <row r="48" spans="1:27" x14ac:dyDescent="0.25">
      <c r="A48" s="4"/>
      <c r="B48" s="4"/>
      <c r="C48" s="17"/>
      <c r="D48" s="17"/>
      <c r="E48" s="17"/>
      <c r="G48" s="4"/>
      <c r="H48" s="4" t="s">
        <v>61</v>
      </c>
      <c r="I48" s="4">
        <v>330</v>
      </c>
      <c r="J48" s="4">
        <v>0.41</v>
      </c>
      <c r="K48" s="4">
        <v>1.1299999999999999</v>
      </c>
      <c r="L48" s="4">
        <v>0.46</v>
      </c>
      <c r="M48" s="4">
        <v>722.49</v>
      </c>
      <c r="N48" s="4">
        <v>0.1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s="13" customFormat="1" x14ac:dyDescent="0.25">
      <c r="A49" s="17"/>
      <c r="B49" s="17"/>
      <c r="C49" s="17"/>
      <c r="D49" s="17"/>
      <c r="E49" s="17"/>
      <c r="G49" s="17"/>
      <c r="H49" s="19" t="s">
        <v>134</v>
      </c>
      <c r="I49" s="17">
        <f>SUM(I44:I48)</f>
        <v>5330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s="13" customFormat="1" x14ac:dyDescent="0.25">
      <c r="A50" s="17"/>
      <c r="B50" s="17"/>
      <c r="C50" s="17"/>
      <c r="D50" s="17"/>
      <c r="E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30" x14ac:dyDescent="0.25">
      <c r="A51">
        <v>3</v>
      </c>
      <c r="B51" t="s">
        <v>84</v>
      </c>
      <c r="F51" s="21" t="s">
        <v>141</v>
      </c>
      <c r="G51" s="10" t="s">
        <v>85</v>
      </c>
      <c r="H51" t="s">
        <v>60</v>
      </c>
      <c r="I51">
        <v>263</v>
      </c>
      <c r="J51">
        <v>0.52</v>
      </c>
      <c r="K51">
        <v>0.8</v>
      </c>
      <c r="L51">
        <v>0.42</v>
      </c>
      <c r="M51">
        <v>633</v>
      </c>
      <c r="N51">
        <v>0.1</v>
      </c>
      <c r="O51">
        <v>3.56</v>
      </c>
      <c r="P51">
        <v>5.48</v>
      </c>
      <c r="Q51">
        <v>391.28</v>
      </c>
      <c r="R51">
        <v>0.6</v>
      </c>
      <c r="S51">
        <v>4.45</v>
      </c>
      <c r="T51">
        <v>5.88</v>
      </c>
      <c r="U51">
        <v>313.02</v>
      </c>
      <c r="V51">
        <v>0.8</v>
      </c>
      <c r="W51">
        <v>5.56</v>
      </c>
      <c r="X51">
        <v>6.31</v>
      </c>
      <c r="Y51">
        <v>250.42</v>
      </c>
      <c r="Z51">
        <v>0.9</v>
      </c>
    </row>
    <row r="52" spans="1:27" x14ac:dyDescent="0.25">
      <c r="H52" t="s">
        <v>59</v>
      </c>
      <c r="I52">
        <v>360</v>
      </c>
      <c r="J52">
        <v>0.89</v>
      </c>
      <c r="K52">
        <v>1.0900000000000001</v>
      </c>
      <c r="L52">
        <v>0.97</v>
      </c>
      <c r="M52">
        <v>370</v>
      </c>
      <c r="N52">
        <v>0.2</v>
      </c>
      <c r="O52" s="13">
        <f>O51*152</f>
        <v>541.12</v>
      </c>
    </row>
    <row r="53" spans="1:27" x14ac:dyDescent="0.25">
      <c r="H53" t="s">
        <v>58</v>
      </c>
      <c r="I53">
        <v>330</v>
      </c>
      <c r="J53">
        <v>1.35</v>
      </c>
      <c r="K53">
        <v>1</v>
      </c>
      <c r="L53">
        <v>1.35</v>
      </c>
      <c r="M53">
        <v>244</v>
      </c>
      <c r="N53">
        <v>0.2</v>
      </c>
    </row>
    <row r="54" spans="1:27" x14ac:dyDescent="0.25">
      <c r="H54" t="s">
        <v>57</v>
      </c>
      <c r="I54">
        <v>385</v>
      </c>
      <c r="J54">
        <v>1.32</v>
      </c>
      <c r="K54">
        <v>1.17</v>
      </c>
      <c r="L54">
        <v>1.53</v>
      </c>
      <c r="M54">
        <v>250</v>
      </c>
      <c r="N54">
        <v>0.3</v>
      </c>
    </row>
    <row r="55" spans="1:27" x14ac:dyDescent="0.25">
      <c r="A55" s="4"/>
      <c r="B55" s="4"/>
      <c r="C55" s="17"/>
      <c r="D55" s="17"/>
      <c r="E55" s="17"/>
      <c r="G55" s="4"/>
      <c r="H55" s="4" t="s">
        <v>56</v>
      </c>
      <c r="I55" s="4">
        <v>55</v>
      </c>
      <c r="J55" s="4">
        <v>1.0900000000000001</v>
      </c>
      <c r="K55" s="4">
        <v>0.17</v>
      </c>
      <c r="L55" s="4">
        <v>0.18</v>
      </c>
      <c r="M55" s="4">
        <v>303</v>
      </c>
      <c r="N55" s="4">
        <v>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s="13" customFormat="1" x14ac:dyDescent="0.25">
      <c r="A56" s="17"/>
      <c r="B56" s="17"/>
      <c r="C56" s="17"/>
      <c r="D56" s="17"/>
      <c r="E56" s="17"/>
      <c r="G56" s="17"/>
      <c r="H56" s="19" t="s">
        <v>134</v>
      </c>
      <c r="I56" s="17">
        <f>SUM(I51:I55)</f>
        <v>1393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s="13" customFormat="1" x14ac:dyDescent="0.25">
      <c r="A57" s="17"/>
      <c r="B57" s="17"/>
      <c r="C57" s="17"/>
      <c r="D57" s="17"/>
      <c r="E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30" x14ac:dyDescent="0.25">
      <c r="A58">
        <v>4</v>
      </c>
      <c r="B58" t="s">
        <v>78</v>
      </c>
      <c r="F58" s="21" t="s">
        <v>142</v>
      </c>
      <c r="G58" s="9" t="s">
        <v>83</v>
      </c>
      <c r="H58" t="s">
        <v>55</v>
      </c>
      <c r="I58">
        <v>150</v>
      </c>
      <c r="O58">
        <v>432</v>
      </c>
    </row>
    <row r="59" spans="1:27" x14ac:dyDescent="0.25">
      <c r="H59" t="s">
        <v>54</v>
      </c>
      <c r="I59">
        <v>350</v>
      </c>
    </row>
    <row r="60" spans="1:27" x14ac:dyDescent="0.25">
      <c r="H60" t="s">
        <v>53</v>
      </c>
      <c r="I60">
        <v>180</v>
      </c>
    </row>
    <row r="61" spans="1:27" x14ac:dyDescent="0.25">
      <c r="H61" t="s">
        <v>52</v>
      </c>
      <c r="I61">
        <v>400</v>
      </c>
    </row>
    <row r="62" spans="1:27" x14ac:dyDescent="0.25">
      <c r="H62" t="s">
        <v>51</v>
      </c>
      <c r="I62">
        <v>200</v>
      </c>
    </row>
    <row r="63" spans="1:27" x14ac:dyDescent="0.25">
      <c r="H63" t="s">
        <v>50</v>
      </c>
      <c r="I63">
        <v>408</v>
      </c>
      <c r="N63">
        <v>0.3</v>
      </c>
    </row>
    <row r="64" spans="1:27" x14ac:dyDescent="0.25">
      <c r="A64" s="4"/>
      <c r="B64" s="4"/>
      <c r="C64" s="17"/>
      <c r="D64" s="17"/>
      <c r="E64" s="17"/>
      <c r="G64" s="4"/>
      <c r="H64" s="4" t="s">
        <v>49</v>
      </c>
      <c r="I64" s="4">
        <v>354</v>
      </c>
      <c r="J64" s="4"/>
      <c r="K64" s="4"/>
      <c r="L64" s="4"/>
      <c r="M64" s="4"/>
      <c r="N64" s="4">
        <v>0.3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s="13" customFormat="1" x14ac:dyDescent="0.25">
      <c r="A65" s="17"/>
      <c r="B65" s="17"/>
      <c r="C65" s="17"/>
      <c r="D65" s="17"/>
      <c r="E65" s="17"/>
      <c r="G65" s="17"/>
      <c r="H65" s="19" t="s">
        <v>134</v>
      </c>
      <c r="I65" s="17">
        <f>SUM(I58:I64)</f>
        <v>2042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s="13" customFormat="1" x14ac:dyDescent="0.25">
      <c r="A66" s="17"/>
      <c r="B66" s="17"/>
      <c r="C66" s="17"/>
      <c r="D66" s="17"/>
      <c r="E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s="13" customFormat="1" x14ac:dyDescent="0.25">
      <c r="A67" s="17"/>
      <c r="B67" s="17"/>
      <c r="C67" s="17"/>
      <c r="D67" s="17"/>
      <c r="E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>
        <v>6</v>
      </c>
      <c r="B68" t="s">
        <v>81</v>
      </c>
      <c r="F68" s="22" t="s">
        <v>143</v>
      </c>
      <c r="G68" s="8" t="s">
        <v>82</v>
      </c>
      <c r="H68" t="s">
        <v>48</v>
      </c>
      <c r="I68">
        <v>1050</v>
      </c>
      <c r="J68">
        <v>0.42</v>
      </c>
      <c r="K68">
        <v>3.2</v>
      </c>
      <c r="L68">
        <v>1.33</v>
      </c>
      <c r="M68">
        <v>789.96</v>
      </c>
      <c r="N68">
        <v>0.3</v>
      </c>
      <c r="O68">
        <v>2.5299999999999998</v>
      </c>
      <c r="P68">
        <v>4.8899999999999997</v>
      </c>
      <c r="Q68">
        <v>790.7</v>
      </c>
      <c r="R68">
        <v>0.5</v>
      </c>
      <c r="S68">
        <v>3.17</v>
      </c>
      <c r="T68">
        <v>5.24</v>
      </c>
      <c r="U68">
        <v>632.55999999999995</v>
      </c>
      <c r="V68">
        <v>0.6</v>
      </c>
      <c r="W68">
        <v>3.96</v>
      </c>
      <c r="X68">
        <v>5.61</v>
      </c>
      <c r="Y68">
        <v>506.05</v>
      </c>
      <c r="Z68">
        <v>0.7</v>
      </c>
    </row>
    <row r="69" spans="1:27" x14ac:dyDescent="0.25">
      <c r="A69" s="4"/>
      <c r="B69" s="4"/>
      <c r="C69" s="17"/>
      <c r="D69" s="17"/>
      <c r="E69" s="17"/>
      <c r="G69" s="4"/>
      <c r="H69" s="4" t="s">
        <v>47</v>
      </c>
      <c r="I69" s="4">
        <v>954</v>
      </c>
      <c r="J69" s="4">
        <v>0.63</v>
      </c>
      <c r="K69" s="4">
        <v>2.91</v>
      </c>
      <c r="L69" s="4">
        <v>1.84</v>
      </c>
      <c r="M69" s="4">
        <v>518.79</v>
      </c>
      <c r="N69" s="4">
        <v>0.4</v>
      </c>
      <c r="O69" s="13">
        <f>O68*152</f>
        <v>384.55999999999995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s="13" customFormat="1" x14ac:dyDescent="0.25">
      <c r="A70" s="4"/>
      <c r="B70" s="4"/>
      <c r="C70" s="17"/>
      <c r="D70" s="17"/>
      <c r="E70" s="17"/>
      <c r="G70" s="17"/>
      <c r="H70" s="4" t="s">
        <v>134</v>
      </c>
      <c r="I70" s="4">
        <f>SUM(I68:I69)</f>
        <v>2004</v>
      </c>
      <c r="J70" s="4"/>
      <c r="K70" s="4"/>
      <c r="L70" s="4"/>
      <c r="M70" s="4"/>
      <c r="N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s="13" customFormat="1" x14ac:dyDescent="0.25">
      <c r="A71" s="4"/>
      <c r="B71" s="4"/>
      <c r="C71" s="17"/>
      <c r="D71" s="17"/>
      <c r="E71" s="17"/>
      <c r="G71" s="1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4">
        <v>12</v>
      </c>
      <c r="B72" s="4" t="s">
        <v>78</v>
      </c>
      <c r="C72" s="17"/>
      <c r="D72" s="17"/>
      <c r="E72" s="17"/>
      <c r="F72" s="13" t="s">
        <v>144</v>
      </c>
      <c r="G72" s="7" t="s">
        <v>80</v>
      </c>
      <c r="H72" s="4" t="s">
        <v>10</v>
      </c>
      <c r="I72" s="4"/>
      <c r="J72" s="4"/>
      <c r="K72" s="4"/>
      <c r="L72" s="4"/>
      <c r="M72" s="4"/>
      <c r="N72" s="4"/>
      <c r="O72" s="4">
        <v>54.11</v>
      </c>
      <c r="P72" s="4">
        <v>12.68</v>
      </c>
      <c r="Q72" s="4">
        <v>333.37</v>
      </c>
      <c r="R72" s="4">
        <v>4.3</v>
      </c>
      <c r="S72" s="4">
        <v>67.64</v>
      </c>
      <c r="T72" s="4">
        <v>13.6</v>
      </c>
      <c r="U72" s="4">
        <v>266.7</v>
      </c>
      <c r="V72" s="4">
        <v>5</v>
      </c>
      <c r="W72" s="4">
        <v>84.55</v>
      </c>
      <c r="X72" s="4">
        <v>14.57</v>
      </c>
      <c r="Y72" s="4">
        <v>213.36</v>
      </c>
      <c r="Z72" s="4">
        <v>5.8</v>
      </c>
      <c r="AA72" s="4"/>
    </row>
    <row r="73" spans="1:27" s="13" customFormat="1" x14ac:dyDescent="0.25">
      <c r="A73" s="17"/>
      <c r="B73" s="17"/>
      <c r="C73" s="17"/>
      <c r="D73" s="17"/>
      <c r="E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s="13" customFormat="1" x14ac:dyDescent="0.25">
      <c r="A74" s="17"/>
      <c r="B74" s="17"/>
      <c r="C74" s="17"/>
      <c r="D74" s="17"/>
      <c r="E74" s="17"/>
      <c r="H74" s="17"/>
      <c r="I74" s="17"/>
      <c r="J74" s="17"/>
      <c r="K74" s="17"/>
      <c r="L74" s="17"/>
      <c r="M74" s="17"/>
      <c r="N74" s="17"/>
      <c r="O74" s="13">
        <f>O72*152</f>
        <v>8224.7199999999993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>
        <v>16</v>
      </c>
      <c r="B75" t="s">
        <v>78</v>
      </c>
      <c r="F75" s="13" t="s">
        <v>145</v>
      </c>
      <c r="G75" s="6" t="s">
        <v>79</v>
      </c>
      <c r="H75" t="s">
        <v>41</v>
      </c>
      <c r="I75">
        <v>1428</v>
      </c>
      <c r="J75">
        <v>1.17</v>
      </c>
      <c r="K75">
        <v>4.67</v>
      </c>
      <c r="L75">
        <v>5.46</v>
      </c>
      <c r="M75">
        <v>261.57</v>
      </c>
      <c r="N75">
        <v>0.7</v>
      </c>
      <c r="O75">
        <v>9.91</v>
      </c>
      <c r="P75">
        <v>7.58</v>
      </c>
      <c r="Q75">
        <v>327.68</v>
      </c>
      <c r="R75">
        <v>1.3</v>
      </c>
      <c r="S75">
        <v>12.39</v>
      </c>
      <c r="T75">
        <v>8.1300000000000008</v>
      </c>
      <c r="U75">
        <v>262.14</v>
      </c>
      <c r="V75">
        <v>1.5</v>
      </c>
      <c r="W75">
        <v>15.48</v>
      </c>
      <c r="X75">
        <v>8.73</v>
      </c>
      <c r="Y75">
        <v>209.71</v>
      </c>
      <c r="Z75">
        <v>1.8</v>
      </c>
    </row>
    <row r="76" spans="1:27" x14ac:dyDescent="0.25">
      <c r="H76" t="s">
        <v>42</v>
      </c>
      <c r="I76">
        <v>406</v>
      </c>
      <c r="J76">
        <v>1.37</v>
      </c>
      <c r="K76">
        <v>1.33</v>
      </c>
      <c r="L76">
        <v>1.82</v>
      </c>
      <c r="M76">
        <v>223.57</v>
      </c>
      <c r="N76">
        <v>0.2</v>
      </c>
      <c r="O76" s="13">
        <f>O75*152</f>
        <v>1506.32</v>
      </c>
    </row>
    <row r="77" spans="1:27" x14ac:dyDescent="0.25">
      <c r="H77" t="s">
        <v>43</v>
      </c>
      <c r="I77">
        <v>203</v>
      </c>
      <c r="J77">
        <v>1.2</v>
      </c>
      <c r="K77">
        <v>0.66</v>
      </c>
      <c r="L77">
        <v>0.79</v>
      </c>
      <c r="M77">
        <v>255.69</v>
      </c>
      <c r="N77">
        <v>0.1</v>
      </c>
    </row>
    <row r="78" spans="1:27" x14ac:dyDescent="0.25">
      <c r="H78" t="s">
        <v>44</v>
      </c>
      <c r="I78">
        <v>304</v>
      </c>
      <c r="J78">
        <v>1.17</v>
      </c>
      <c r="K78">
        <v>0.99</v>
      </c>
      <c r="L78">
        <v>1.1599999999999999</v>
      </c>
      <c r="M78">
        <v>261.57</v>
      </c>
      <c r="N78">
        <v>0.1</v>
      </c>
    </row>
    <row r="79" spans="1:27" x14ac:dyDescent="0.25">
      <c r="H79" t="s">
        <v>45</v>
      </c>
      <c r="I79">
        <v>101</v>
      </c>
      <c r="J79">
        <v>1.2</v>
      </c>
      <c r="K79">
        <v>0.33</v>
      </c>
      <c r="L79">
        <v>0.4</v>
      </c>
      <c r="M79">
        <v>255.69</v>
      </c>
      <c r="N79">
        <v>0</v>
      </c>
    </row>
    <row r="80" spans="1:27" x14ac:dyDescent="0.25">
      <c r="H80" t="s">
        <v>46</v>
      </c>
      <c r="I80">
        <v>805</v>
      </c>
      <c r="J80">
        <v>1.05</v>
      </c>
      <c r="K80">
        <v>2.63</v>
      </c>
      <c r="L80">
        <v>2.76</v>
      </c>
      <c r="M80">
        <v>291.68</v>
      </c>
      <c r="N80">
        <v>0.3</v>
      </c>
    </row>
    <row r="81" spans="1:28" s="13" customFormat="1" x14ac:dyDescent="0.25"/>
    <row r="82" spans="1:28" x14ac:dyDescent="0.25">
      <c r="A82" s="15">
        <v>2</v>
      </c>
      <c r="B82" s="16" t="s">
        <v>95</v>
      </c>
      <c r="C82" s="17"/>
      <c r="D82" s="17"/>
      <c r="E82" s="17"/>
      <c r="G82" s="20" t="s">
        <v>96</v>
      </c>
      <c r="H82" s="16" t="s">
        <v>97</v>
      </c>
      <c r="I82" s="16">
        <v>3200</v>
      </c>
      <c r="J82" s="16">
        <v>0.24</v>
      </c>
      <c r="K82" s="16">
        <v>10.63</v>
      </c>
      <c r="L82" s="16">
        <v>2.52</v>
      </c>
      <c r="M82" s="16">
        <v>12</v>
      </c>
      <c r="N82" s="16">
        <v>0.4</v>
      </c>
      <c r="O82" s="16">
        <v>1328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8" ht="15" customHeight="1" x14ac:dyDescent="0.25">
      <c r="H83" s="19" t="s">
        <v>98</v>
      </c>
      <c r="I83" s="19">
        <v>3000</v>
      </c>
      <c r="J83" s="19">
        <v>0.28999999999999998</v>
      </c>
      <c r="K83" s="19">
        <v>9.9600000000000009</v>
      </c>
      <c r="L83" s="19">
        <v>2.89</v>
      </c>
      <c r="M83" s="19">
        <v>10</v>
      </c>
      <c r="N83" s="19">
        <v>0.5</v>
      </c>
    </row>
    <row r="84" spans="1:28" s="13" customFormat="1" ht="15" customHeight="1" x14ac:dyDescent="0.25">
      <c r="H84" s="19" t="s">
        <v>135</v>
      </c>
      <c r="I84" s="19">
        <f>SUM(I82:I83)</f>
        <v>6200</v>
      </c>
      <c r="J84" s="19"/>
      <c r="K84" s="19"/>
      <c r="L84" s="19"/>
      <c r="M84" s="19"/>
      <c r="N84" s="19"/>
    </row>
    <row r="85" spans="1:28" s="13" customFormat="1" x14ac:dyDescent="0.25">
      <c r="H85" s="19"/>
      <c r="I85" s="19"/>
      <c r="J85" s="19"/>
      <c r="K85" s="19"/>
      <c r="L85" s="19"/>
      <c r="M85" s="19"/>
      <c r="N85" s="19"/>
    </row>
    <row r="86" spans="1:28" x14ac:dyDescent="0.25">
      <c r="A86" s="16">
        <v>7</v>
      </c>
      <c r="B86" s="16" t="s">
        <v>95</v>
      </c>
      <c r="C86" s="17"/>
      <c r="D86" s="17"/>
      <c r="E86" s="17"/>
      <c r="F86" s="21" t="s">
        <v>146</v>
      </c>
      <c r="G86" s="20" t="s">
        <v>99</v>
      </c>
      <c r="H86" s="16" t="s">
        <v>100</v>
      </c>
      <c r="I86" s="16">
        <v>220</v>
      </c>
      <c r="J86" s="16">
        <v>0.63</v>
      </c>
      <c r="K86" s="16">
        <v>0.72</v>
      </c>
      <c r="L86" s="16">
        <v>0.45</v>
      </c>
      <c r="M86" s="16">
        <v>485</v>
      </c>
      <c r="N86" s="16">
        <v>0.1</v>
      </c>
      <c r="O86" s="16">
        <v>6.88</v>
      </c>
      <c r="P86" s="16">
        <v>6.72</v>
      </c>
      <c r="Q86" s="16">
        <v>551.77</v>
      </c>
      <c r="R86" s="16">
        <v>1</v>
      </c>
      <c r="S86" s="16">
        <v>8.6</v>
      </c>
      <c r="T86" s="16">
        <v>7.21</v>
      </c>
      <c r="U86" s="16">
        <v>441.41</v>
      </c>
      <c r="V86" s="16">
        <v>1.2</v>
      </c>
      <c r="W86" s="16">
        <v>10.75</v>
      </c>
      <c r="X86" s="16">
        <v>7.73</v>
      </c>
      <c r="Y86" s="16">
        <v>353.3</v>
      </c>
      <c r="Z86" s="16">
        <v>1.4</v>
      </c>
      <c r="AA86" s="16"/>
    </row>
    <row r="87" spans="1:28" x14ac:dyDescent="0.25">
      <c r="H87" s="19" t="s">
        <v>101</v>
      </c>
      <c r="I87" s="19">
        <v>2750</v>
      </c>
      <c r="J87" s="19">
        <v>0.63</v>
      </c>
      <c r="K87" s="19">
        <v>8.98</v>
      </c>
      <c r="L87" s="19">
        <v>5.63</v>
      </c>
      <c r="M87" s="19">
        <v>488</v>
      </c>
      <c r="N87" s="19">
        <v>0.8</v>
      </c>
      <c r="O87" s="13">
        <f>O86*152</f>
        <v>1045.76</v>
      </c>
    </row>
    <row r="88" spans="1:28" x14ac:dyDescent="0.25">
      <c r="H88" s="19" t="s">
        <v>102</v>
      </c>
      <c r="I88" s="19">
        <v>825</v>
      </c>
      <c r="J88" s="19">
        <v>0.94</v>
      </c>
      <c r="K88" s="19">
        <v>2.69</v>
      </c>
      <c r="L88" s="19">
        <v>2.52</v>
      </c>
      <c r="M88" s="19">
        <v>327</v>
      </c>
      <c r="N88" s="19">
        <v>0.3</v>
      </c>
    </row>
    <row r="89" spans="1:28" x14ac:dyDescent="0.25">
      <c r="I89">
        <f>SUM(I86:I88)</f>
        <v>3795</v>
      </c>
    </row>
    <row r="90" spans="1:28" ht="30" x14ac:dyDescent="0.25">
      <c r="A90" s="16">
        <v>8</v>
      </c>
      <c r="B90" s="16" t="s">
        <v>95</v>
      </c>
      <c r="C90" s="17"/>
      <c r="D90" s="17"/>
      <c r="E90" s="17"/>
      <c r="F90" s="21" t="s">
        <v>147</v>
      </c>
      <c r="G90" s="20" t="s">
        <v>115</v>
      </c>
      <c r="H90" s="16" t="s">
        <v>103</v>
      </c>
      <c r="I90" s="16">
        <v>350</v>
      </c>
      <c r="J90" s="16">
        <v>1.39</v>
      </c>
      <c r="K90" s="16">
        <v>1.1499999999999999</v>
      </c>
      <c r="L90" s="16">
        <v>1.6</v>
      </c>
      <c r="M90" s="16">
        <v>218</v>
      </c>
      <c r="N90" s="16"/>
      <c r="O90" s="16">
        <v>11.91</v>
      </c>
      <c r="P90" s="16">
        <v>8.08</v>
      </c>
      <c r="Q90" s="16">
        <v>251.87</v>
      </c>
      <c r="R90" s="16">
        <v>1.5</v>
      </c>
      <c r="S90" s="16">
        <v>14.89</v>
      </c>
      <c r="T90" s="16">
        <v>8.67</v>
      </c>
      <c r="U90" s="16">
        <v>201.5</v>
      </c>
      <c r="V90" s="16">
        <v>1.7</v>
      </c>
      <c r="W90" s="16">
        <v>18.61</v>
      </c>
      <c r="X90" s="16">
        <v>9.31</v>
      </c>
      <c r="Y90" s="16">
        <v>161.19999999999999</v>
      </c>
      <c r="Z90" s="16">
        <v>2</v>
      </c>
      <c r="AA90" s="16"/>
    </row>
    <row r="91" spans="1:28" x14ac:dyDescent="0.25">
      <c r="H91" s="19" t="s">
        <v>104</v>
      </c>
      <c r="I91" s="19">
        <v>1100</v>
      </c>
      <c r="J91" s="19">
        <v>1.94</v>
      </c>
      <c r="K91" s="19">
        <v>3.62</v>
      </c>
      <c r="L91" s="19">
        <v>7.04</v>
      </c>
      <c r="M91" s="19">
        <v>156</v>
      </c>
      <c r="O91" s="13">
        <f>O90*152</f>
        <v>1810.32</v>
      </c>
    </row>
    <row r="92" spans="1:28" x14ac:dyDescent="0.25">
      <c r="H92" s="19" t="s">
        <v>105</v>
      </c>
      <c r="I92" s="19">
        <v>500</v>
      </c>
      <c r="J92" s="19">
        <v>1.39</v>
      </c>
      <c r="K92" s="19">
        <v>1.64</v>
      </c>
      <c r="L92" s="19">
        <v>2.29</v>
      </c>
      <c r="M92" s="19">
        <v>218</v>
      </c>
    </row>
    <row r="93" spans="1:28" x14ac:dyDescent="0.25">
      <c r="H93" s="19" t="s">
        <v>106</v>
      </c>
      <c r="I93" s="19">
        <v>350</v>
      </c>
      <c r="J93" s="19">
        <v>1.26</v>
      </c>
      <c r="K93" s="19">
        <v>1.1499999999999999</v>
      </c>
      <c r="L93" s="19">
        <v>1.45</v>
      </c>
      <c r="M93" s="19">
        <v>241</v>
      </c>
    </row>
    <row r="94" spans="1:28" x14ac:dyDescent="0.25">
      <c r="H94" s="19" t="s">
        <v>107</v>
      </c>
      <c r="I94" s="19">
        <v>700</v>
      </c>
      <c r="J94" s="19">
        <v>1.0900000000000001</v>
      </c>
      <c r="K94" s="19">
        <v>2.2999999999999998</v>
      </c>
      <c r="L94" s="19">
        <v>2.52</v>
      </c>
      <c r="M94" s="19">
        <v>277</v>
      </c>
    </row>
    <row r="95" spans="1:28" x14ac:dyDescent="0.25">
      <c r="I95">
        <f>SUM(I90:I94)</f>
        <v>3000</v>
      </c>
    </row>
    <row r="96" spans="1:28" x14ac:dyDescent="0.25">
      <c r="A96" s="16">
        <v>10</v>
      </c>
      <c r="B96" s="16" t="s">
        <v>95</v>
      </c>
      <c r="C96" s="17"/>
      <c r="D96" s="17"/>
      <c r="E96" s="17"/>
      <c r="F96" s="13" t="s">
        <v>148</v>
      </c>
      <c r="G96" s="20" t="s">
        <v>108</v>
      </c>
      <c r="H96" s="16" t="s">
        <v>109</v>
      </c>
      <c r="I96" s="16">
        <v>69</v>
      </c>
      <c r="J96" s="16">
        <v>0.17</v>
      </c>
      <c r="K96" s="16">
        <v>0.24</v>
      </c>
      <c r="L96" s="16">
        <v>0.04</v>
      </c>
      <c r="M96" s="16">
        <v>166</v>
      </c>
      <c r="N96" s="16">
        <v>0</v>
      </c>
      <c r="O96" s="16">
        <v>9.17</v>
      </c>
      <c r="P96" s="16">
        <v>7.38</v>
      </c>
      <c r="Q96" s="16">
        <v>847.76</v>
      </c>
      <c r="R96" s="16">
        <v>1.2</v>
      </c>
      <c r="S96" s="16">
        <v>11.47</v>
      </c>
      <c r="T96" s="16">
        <v>7.92</v>
      </c>
      <c r="U96" s="16">
        <v>678.21</v>
      </c>
      <c r="V96" s="16">
        <v>1.4</v>
      </c>
      <c r="W96" s="16">
        <v>14.33</v>
      </c>
      <c r="X96" s="16">
        <v>8.5</v>
      </c>
      <c r="Y96" s="16">
        <v>542.55999999999995</v>
      </c>
      <c r="Z96" s="16">
        <v>1.7</v>
      </c>
      <c r="AA96" s="16"/>
      <c r="AB96" s="16"/>
    </row>
    <row r="97" spans="1:28" x14ac:dyDescent="0.25">
      <c r="H97" s="19" t="s">
        <v>110</v>
      </c>
      <c r="I97" s="19">
        <v>861</v>
      </c>
      <c r="J97" s="19">
        <v>0.15</v>
      </c>
      <c r="K97" s="19">
        <v>3.02</v>
      </c>
      <c r="L97" s="19">
        <v>0.45</v>
      </c>
      <c r="M97" s="19">
        <v>189</v>
      </c>
      <c r="N97" s="19">
        <v>0.1</v>
      </c>
      <c r="O97" s="13">
        <f>O96*152</f>
        <v>1393.84</v>
      </c>
    </row>
    <row r="98" spans="1:28" x14ac:dyDescent="0.25">
      <c r="H98" s="19" t="s">
        <v>111</v>
      </c>
      <c r="I98" s="19">
        <v>630</v>
      </c>
      <c r="J98" s="19">
        <v>0.19</v>
      </c>
      <c r="K98" s="19">
        <v>2.21</v>
      </c>
      <c r="L98" s="19">
        <v>0.41</v>
      </c>
      <c r="M98" s="19">
        <v>153</v>
      </c>
      <c r="N98" s="19">
        <v>0.1</v>
      </c>
    </row>
    <row r="99" spans="1:28" x14ac:dyDescent="0.25">
      <c r="H99" s="19" t="s">
        <v>112</v>
      </c>
      <c r="I99" s="19">
        <v>1725</v>
      </c>
      <c r="J99" s="19">
        <v>0.77</v>
      </c>
      <c r="K99" s="19">
        <v>6.05</v>
      </c>
      <c r="L99" s="19">
        <v>4.68</v>
      </c>
      <c r="M99" s="19">
        <v>368.58</v>
      </c>
      <c r="N99" s="19">
        <v>0.6</v>
      </c>
    </row>
    <row r="100" spans="1:28" x14ac:dyDescent="0.25">
      <c r="H100" s="19" t="s">
        <v>113</v>
      </c>
      <c r="I100" s="19">
        <v>2136</v>
      </c>
      <c r="J100" s="19">
        <v>0.37</v>
      </c>
      <c r="K100" s="19">
        <v>7.5</v>
      </c>
      <c r="L100" s="19">
        <v>2.8</v>
      </c>
      <c r="M100" s="19">
        <v>763.74</v>
      </c>
      <c r="N100" s="19">
        <v>0.4</v>
      </c>
    </row>
    <row r="101" spans="1:28" x14ac:dyDescent="0.25">
      <c r="H101" s="19" t="s">
        <v>114</v>
      </c>
      <c r="I101" s="19">
        <v>2355</v>
      </c>
      <c r="J101" s="19">
        <v>0.37</v>
      </c>
      <c r="K101" s="19">
        <v>8.27</v>
      </c>
      <c r="L101" s="19">
        <v>3.08</v>
      </c>
      <c r="M101" s="19">
        <v>763.74</v>
      </c>
      <c r="N101" s="19">
        <v>0.4</v>
      </c>
    </row>
    <row r="102" spans="1:28" x14ac:dyDescent="0.25">
      <c r="I102">
        <f>SUM(I96:I101)</f>
        <v>7776</v>
      </c>
    </row>
    <row r="103" spans="1:28" x14ac:dyDescent="0.25">
      <c r="A103" s="16">
        <v>11</v>
      </c>
      <c r="B103" s="16" t="s">
        <v>95</v>
      </c>
      <c r="C103" s="17"/>
      <c r="D103" s="17"/>
      <c r="E103" s="17"/>
      <c r="F103" s="13" t="s">
        <v>149</v>
      </c>
      <c r="G103" s="20" t="s">
        <v>116</v>
      </c>
      <c r="H103" s="16" t="s">
        <v>117</v>
      </c>
      <c r="I103" s="16">
        <v>525</v>
      </c>
      <c r="J103" s="16">
        <v>0.7</v>
      </c>
      <c r="K103" s="16">
        <v>1.71</v>
      </c>
      <c r="L103" s="16">
        <v>1.2</v>
      </c>
      <c r="M103" s="16">
        <v>436.25</v>
      </c>
      <c r="N103" s="16">
        <v>0.2</v>
      </c>
      <c r="O103" s="16">
        <v>7.19</v>
      </c>
      <c r="P103" s="16">
        <v>6.8</v>
      </c>
      <c r="Q103" s="16">
        <v>569.52</v>
      </c>
      <c r="R103" s="16">
        <v>1.1000000000000001</v>
      </c>
      <c r="S103" s="16">
        <v>8.99</v>
      </c>
      <c r="T103" s="16">
        <v>7.3</v>
      </c>
      <c r="U103" s="16">
        <v>455.62</v>
      </c>
      <c r="V103" s="16">
        <v>1.2</v>
      </c>
      <c r="W103" s="16">
        <v>11.23</v>
      </c>
      <c r="X103" s="16">
        <v>7.82</v>
      </c>
      <c r="Y103" s="16">
        <v>364.49</v>
      </c>
      <c r="Z103" s="16">
        <v>1.4</v>
      </c>
      <c r="AA103" s="16"/>
    </row>
    <row r="104" spans="1:28" x14ac:dyDescent="0.25">
      <c r="H104" s="19" t="s">
        <v>118</v>
      </c>
      <c r="I104" s="19">
        <v>550</v>
      </c>
      <c r="J104" s="19">
        <v>0.64</v>
      </c>
      <c r="K104" s="19">
        <v>1.8</v>
      </c>
      <c r="L104" s="19">
        <v>1.1499999999999999</v>
      </c>
      <c r="M104" s="19">
        <v>479.88</v>
      </c>
      <c r="N104" s="19">
        <v>0.2</v>
      </c>
      <c r="O104" s="13">
        <f>O103*152</f>
        <v>1092.8800000000001</v>
      </c>
    </row>
    <row r="105" spans="1:28" x14ac:dyDescent="0.25">
      <c r="H105" s="19" t="s">
        <v>119</v>
      </c>
      <c r="I105" s="19">
        <v>420</v>
      </c>
      <c r="J105" s="19">
        <v>0.7</v>
      </c>
      <c r="K105" s="19">
        <v>1.37</v>
      </c>
      <c r="L105" s="19">
        <v>0.96</v>
      </c>
      <c r="M105" s="19">
        <v>436.25</v>
      </c>
      <c r="N105" s="19">
        <v>0.1</v>
      </c>
    </row>
    <row r="106" spans="1:28" x14ac:dyDescent="0.25">
      <c r="H106" s="19" t="s">
        <v>120</v>
      </c>
      <c r="I106" s="19">
        <v>840</v>
      </c>
      <c r="J106" s="19">
        <v>0.7</v>
      </c>
      <c r="K106" s="19">
        <v>2.74</v>
      </c>
      <c r="L106" s="19">
        <v>1.93</v>
      </c>
      <c r="M106" s="19">
        <v>436.25</v>
      </c>
      <c r="N106" s="19">
        <v>0.3</v>
      </c>
    </row>
    <row r="107" spans="1:28" x14ac:dyDescent="0.25">
      <c r="H107" s="19" t="s">
        <v>121</v>
      </c>
      <c r="I107" s="19">
        <v>330</v>
      </c>
      <c r="J107" s="19">
        <v>0.7</v>
      </c>
      <c r="K107" s="19">
        <v>1.08</v>
      </c>
      <c r="L107" s="19">
        <v>0.76</v>
      </c>
      <c r="M107" s="19">
        <v>436.25</v>
      </c>
      <c r="N107" s="19">
        <v>0.1</v>
      </c>
    </row>
    <row r="108" spans="1:28" x14ac:dyDescent="0.25">
      <c r="H108" s="19" t="s">
        <v>122</v>
      </c>
      <c r="I108" s="19">
        <v>550</v>
      </c>
      <c r="J108" s="19">
        <v>0.59</v>
      </c>
      <c r="K108" s="19">
        <v>1.8</v>
      </c>
      <c r="L108" s="19">
        <v>1.05</v>
      </c>
      <c r="M108" s="19">
        <v>521.61</v>
      </c>
      <c r="N108" s="19">
        <v>0.1</v>
      </c>
    </row>
    <row r="109" spans="1:28" x14ac:dyDescent="0.25">
      <c r="H109" s="19" t="s">
        <v>123</v>
      </c>
      <c r="I109" s="19">
        <v>880</v>
      </c>
      <c r="J109" s="19">
        <v>0.67</v>
      </c>
      <c r="K109" s="19">
        <v>2.87</v>
      </c>
      <c r="L109" s="19">
        <v>1.94</v>
      </c>
      <c r="M109" s="19">
        <v>453.8</v>
      </c>
      <c r="N109" s="19">
        <v>0.3</v>
      </c>
    </row>
    <row r="110" spans="1:28" x14ac:dyDescent="0.25">
      <c r="I110">
        <f>SUM(I103:I109)</f>
        <v>4095</v>
      </c>
    </row>
    <row r="111" spans="1:28" x14ac:dyDescent="0.25">
      <c r="A111" s="16">
        <v>13</v>
      </c>
      <c r="B111" s="16" t="s">
        <v>95</v>
      </c>
      <c r="C111" s="17"/>
      <c r="D111" s="17"/>
      <c r="E111" s="17"/>
      <c r="F111" s="13" t="s">
        <v>150</v>
      </c>
      <c r="G111" s="20" t="s">
        <v>124</v>
      </c>
      <c r="H111" s="16" t="s">
        <v>125</v>
      </c>
      <c r="I111" s="16">
        <v>308</v>
      </c>
      <c r="J111" s="16">
        <v>1.08</v>
      </c>
      <c r="K111" s="16">
        <v>0.96</v>
      </c>
      <c r="L111" s="16">
        <v>1.04</v>
      </c>
      <c r="M111" s="16">
        <v>294</v>
      </c>
      <c r="N111" s="16">
        <v>0.2</v>
      </c>
      <c r="O111" s="16">
        <v>11.46</v>
      </c>
      <c r="P111" s="16">
        <v>5.23</v>
      </c>
      <c r="Q111" s="16">
        <v>305.94</v>
      </c>
      <c r="R111" s="16">
        <v>2.2000000000000002</v>
      </c>
      <c r="S111" s="16">
        <v>14.33</v>
      </c>
      <c r="T111" s="16">
        <v>5.6</v>
      </c>
      <c r="U111" s="16">
        <v>244.75</v>
      </c>
      <c r="V111" s="16">
        <v>2.6</v>
      </c>
      <c r="W111" s="16">
        <v>17.91</v>
      </c>
      <c r="X111" s="16">
        <v>6</v>
      </c>
      <c r="Y111" s="16">
        <v>195.8</v>
      </c>
      <c r="Z111" s="16">
        <v>3</v>
      </c>
      <c r="AA111" s="16"/>
      <c r="AB111" s="16"/>
    </row>
    <row r="112" spans="1:28" x14ac:dyDescent="0.25">
      <c r="H112" s="19" t="s">
        <v>126</v>
      </c>
      <c r="I112" s="19">
        <v>1188</v>
      </c>
      <c r="J112" s="19">
        <v>1.45</v>
      </c>
      <c r="K112" s="19">
        <v>3.72</v>
      </c>
      <c r="L112" s="19">
        <v>5.4</v>
      </c>
      <c r="M112" s="19">
        <v>220</v>
      </c>
      <c r="N112" s="19">
        <v>1</v>
      </c>
      <c r="O112" s="13">
        <f>O111*152</f>
        <v>1741.92</v>
      </c>
    </row>
    <row r="113" spans="1:27" x14ac:dyDescent="0.25">
      <c r="H113" s="19" t="s">
        <v>67</v>
      </c>
      <c r="I113" s="19">
        <v>420</v>
      </c>
      <c r="J113" s="19">
        <v>0.94</v>
      </c>
      <c r="K113" s="19">
        <v>1.32</v>
      </c>
      <c r="L113" s="19">
        <v>1.24</v>
      </c>
      <c r="M113" s="19">
        <v>338</v>
      </c>
      <c r="N113" s="19">
        <v>0.2</v>
      </c>
    </row>
    <row r="114" spans="1:27" x14ac:dyDescent="0.25">
      <c r="H114" s="19" t="s">
        <v>127</v>
      </c>
      <c r="I114" s="19">
        <v>315</v>
      </c>
      <c r="J114" s="19">
        <v>0.94</v>
      </c>
      <c r="K114" s="19">
        <v>0.99</v>
      </c>
      <c r="L114" s="19">
        <v>0.93</v>
      </c>
      <c r="M114" s="19">
        <v>338</v>
      </c>
      <c r="N114" s="19">
        <v>0.2</v>
      </c>
    </row>
    <row r="115" spans="1:27" x14ac:dyDescent="0.25">
      <c r="H115" s="19" t="s">
        <v>128</v>
      </c>
      <c r="I115" s="19">
        <v>1276</v>
      </c>
      <c r="J115" s="19">
        <v>1.43</v>
      </c>
      <c r="K115" s="19">
        <v>4</v>
      </c>
      <c r="L115" s="19">
        <v>5.71</v>
      </c>
      <c r="M115" s="19">
        <v>223</v>
      </c>
      <c r="N115" s="19">
        <v>1</v>
      </c>
    </row>
    <row r="116" spans="1:27" x14ac:dyDescent="0.25">
      <c r="I116">
        <f>SUM(I111:I115)</f>
        <v>3507</v>
      </c>
    </row>
    <row r="117" spans="1:27" x14ac:dyDescent="0.25">
      <c r="A117" s="16">
        <v>15</v>
      </c>
      <c r="B117" s="16" t="s">
        <v>95</v>
      </c>
      <c r="C117" s="17"/>
      <c r="D117" s="17"/>
      <c r="E117" s="17"/>
      <c r="F117" s="13" t="s">
        <v>151</v>
      </c>
      <c r="G117" s="20" t="s">
        <v>124</v>
      </c>
      <c r="H117" s="16" t="s">
        <v>129</v>
      </c>
      <c r="I117" s="16">
        <v>1000</v>
      </c>
      <c r="J117" s="16">
        <v>0.97</v>
      </c>
      <c r="K117" s="16">
        <v>3.37</v>
      </c>
      <c r="L117" s="16">
        <v>3.27</v>
      </c>
      <c r="M117" s="16">
        <v>305.76</v>
      </c>
      <c r="N117" s="16">
        <v>0.4</v>
      </c>
      <c r="O117" s="16">
        <v>8.52</v>
      </c>
      <c r="P117" s="16">
        <v>7.27</v>
      </c>
      <c r="Q117" s="16">
        <v>422.36</v>
      </c>
      <c r="R117" s="16">
        <v>1.2</v>
      </c>
      <c r="S117" s="16">
        <v>10.65</v>
      </c>
      <c r="T117" s="16">
        <v>7.81</v>
      </c>
      <c r="U117" s="16">
        <v>337.89</v>
      </c>
      <c r="V117" s="16">
        <v>1.4</v>
      </c>
      <c r="W117" s="16">
        <v>13.32</v>
      </c>
      <c r="X117" s="16">
        <v>8.39</v>
      </c>
      <c r="Y117" s="16">
        <v>270.31</v>
      </c>
      <c r="Z117" s="16">
        <v>1.6</v>
      </c>
      <c r="AA117" s="16"/>
    </row>
    <row r="118" spans="1:27" x14ac:dyDescent="0.25">
      <c r="H118" s="19" t="s">
        <v>67</v>
      </c>
      <c r="I118" s="19">
        <v>400</v>
      </c>
      <c r="J118" s="19">
        <v>0.91</v>
      </c>
      <c r="K118" s="19">
        <v>1.35</v>
      </c>
      <c r="L118" s="19">
        <v>1.23</v>
      </c>
      <c r="M118" s="19">
        <v>325.22000000000003</v>
      </c>
      <c r="N118" s="19">
        <v>0.3</v>
      </c>
      <c r="O118" s="13">
        <f>O117*152</f>
        <v>1295.04</v>
      </c>
    </row>
    <row r="119" spans="1:27" x14ac:dyDescent="0.25">
      <c r="H119" s="19" t="s">
        <v>130</v>
      </c>
      <c r="I119" s="19">
        <v>500</v>
      </c>
      <c r="J119" s="19">
        <v>1.23</v>
      </c>
      <c r="K119" s="19">
        <v>1.69</v>
      </c>
      <c r="L119" s="19">
        <v>2.0699999999999998</v>
      </c>
      <c r="M119" s="19">
        <v>241.39</v>
      </c>
      <c r="N119" s="19">
        <v>0.2</v>
      </c>
    </row>
    <row r="120" spans="1:27" x14ac:dyDescent="0.25">
      <c r="H120" s="19" t="s">
        <v>132</v>
      </c>
      <c r="I120" s="19">
        <v>400</v>
      </c>
      <c r="J120" s="19">
        <v>0.66</v>
      </c>
      <c r="K120" s="19">
        <v>1.35</v>
      </c>
      <c r="L120" s="19">
        <v>0.89</v>
      </c>
      <c r="M120" s="19">
        <v>446.95</v>
      </c>
      <c r="N120" s="19">
        <v>0.1</v>
      </c>
    </row>
    <row r="121" spans="1:27" x14ac:dyDescent="0.25">
      <c r="H121" s="19" t="s">
        <v>131</v>
      </c>
      <c r="I121" s="19">
        <v>700</v>
      </c>
      <c r="J121" s="19">
        <v>0.66</v>
      </c>
      <c r="K121" s="19">
        <v>2.36</v>
      </c>
      <c r="L121" s="19">
        <v>1.57</v>
      </c>
      <c r="M121" s="19">
        <v>446.95</v>
      </c>
      <c r="N121" s="19">
        <v>0.2</v>
      </c>
    </row>
    <row r="122" spans="1:27" x14ac:dyDescent="0.25">
      <c r="H122" s="19" t="s">
        <v>133</v>
      </c>
      <c r="I122" s="19">
        <v>600</v>
      </c>
      <c r="J122" s="19">
        <v>0.8</v>
      </c>
      <c r="K122" s="19">
        <v>2.02</v>
      </c>
      <c r="L122" s="19">
        <v>1.62</v>
      </c>
      <c r="M122" s="19">
        <v>370.07</v>
      </c>
      <c r="N122" s="19">
        <v>0.2</v>
      </c>
    </row>
    <row r="123" spans="1:27" x14ac:dyDescent="0.25">
      <c r="I123">
        <f>SUM(I117:I122)</f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5" x14ac:dyDescent="0.25"/>
  <cols>
    <col min="4" max="4" width="15.28515625" customWidth="1"/>
    <col min="5" max="5" width="15.140625" customWidth="1"/>
    <col min="6" max="6" width="22.5703125" customWidth="1"/>
    <col min="7" max="7" width="24.85546875" customWidth="1"/>
    <col min="8" max="8" width="18.85546875" customWidth="1"/>
    <col min="9" max="9" width="19.28515625" customWidth="1"/>
  </cols>
  <sheetData>
    <row r="1" spans="1:11" x14ac:dyDescent="0.25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25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25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25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