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UseCaseWeighting\7-9\"/>
    </mc:Choice>
  </mc:AlternateContent>
  <bookViews>
    <workbookView xWindow="0" yWindow="0" windowWidth="17460" windowHeight="8805" activeTab="2"/>
  </bookViews>
  <sheets>
    <sheet name="False Discovery Rate" sheetId="2" r:id="rId1"/>
    <sheet name="data_points_accuracy" sheetId="1" r:id="rId2"/>
    <sheet name="data_points_accuracy1" sheetId="3" r:id="rId3"/>
  </sheets>
  <calcPr calcId="152511"/>
</workbook>
</file>

<file path=xl/calcChain.xml><?xml version="1.0" encoding="utf-8"?>
<calcChain xmlns="http://schemas.openxmlformats.org/spreadsheetml/2006/main">
  <c r="D98" i="3" l="1"/>
  <c r="D105" i="3"/>
  <c r="D104" i="3"/>
  <c r="D103" i="3"/>
  <c r="D102" i="3"/>
  <c r="D101" i="3"/>
  <c r="D100" i="3"/>
  <c r="D99" i="3"/>
  <c r="D97" i="3"/>
  <c r="D96" i="3"/>
  <c r="E18" i="1" l="1"/>
  <c r="H68" i="3"/>
  <c r="H67" i="3"/>
  <c r="H66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F76" i="3" s="1"/>
  <c r="C58" i="3"/>
  <c r="B58" i="3"/>
  <c r="B26" i="3"/>
  <c r="Q26" i="3"/>
  <c r="P26" i="3"/>
  <c r="O26" i="3"/>
  <c r="N26" i="3"/>
  <c r="M26" i="3"/>
  <c r="L26" i="3"/>
  <c r="K26" i="3"/>
  <c r="J26" i="3"/>
  <c r="I26" i="3"/>
  <c r="H26" i="3"/>
  <c r="G26" i="3"/>
  <c r="F26" i="3"/>
  <c r="E66" i="3" s="1"/>
  <c r="E26" i="3"/>
  <c r="D26" i="3"/>
  <c r="C26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F75" i="3" s="1"/>
  <c r="C42" i="3"/>
  <c r="B42" i="3"/>
  <c r="B59" i="3"/>
  <c r="Q59" i="3"/>
  <c r="Q60" i="3" s="1"/>
  <c r="P59" i="3"/>
  <c r="P60" i="3" s="1"/>
  <c r="O59" i="3"/>
  <c r="O60" i="3" s="1"/>
  <c r="N59" i="3"/>
  <c r="N60" i="3" s="1"/>
  <c r="M59" i="3"/>
  <c r="M60" i="3" s="1"/>
  <c r="L59" i="3"/>
  <c r="L60" i="3" s="1"/>
  <c r="K59" i="3"/>
  <c r="K60" i="3" s="1"/>
  <c r="J59" i="3"/>
  <c r="J60" i="3" s="1"/>
  <c r="I59" i="3"/>
  <c r="I60" i="3" s="1"/>
  <c r="H59" i="3"/>
  <c r="H60" i="3" s="1"/>
  <c r="G59" i="3"/>
  <c r="G60" i="3" s="1"/>
  <c r="F59" i="3"/>
  <c r="F60" i="3" s="1"/>
  <c r="E59" i="3"/>
  <c r="E60" i="3" s="1"/>
  <c r="D59" i="3"/>
  <c r="D60" i="3" s="1"/>
  <c r="C59" i="3"/>
  <c r="C60" i="3" s="1"/>
  <c r="B60" i="3"/>
  <c r="E43" i="3"/>
  <c r="E44" i="3" s="1"/>
  <c r="Q43" i="3"/>
  <c r="Q44" i="3" s="1"/>
  <c r="P43" i="3"/>
  <c r="P44" i="3" s="1"/>
  <c r="O43" i="3"/>
  <c r="N43" i="3"/>
  <c r="N44" i="3" s="1"/>
  <c r="M43" i="3"/>
  <c r="M44" i="3" s="1"/>
  <c r="L43" i="3"/>
  <c r="L44" i="3" s="1"/>
  <c r="K43" i="3"/>
  <c r="K44" i="3" s="1"/>
  <c r="J43" i="3"/>
  <c r="J44" i="3" s="1"/>
  <c r="I43" i="3"/>
  <c r="I44" i="3" s="1"/>
  <c r="H43" i="3"/>
  <c r="H44" i="3" s="1"/>
  <c r="G43" i="3"/>
  <c r="F43" i="3"/>
  <c r="F44" i="3" s="1"/>
  <c r="D43" i="3"/>
  <c r="D44" i="3" s="1"/>
  <c r="C43" i="3"/>
  <c r="C44" i="3" s="1"/>
  <c r="O44" i="3"/>
  <c r="G44" i="3"/>
  <c r="B43" i="3"/>
  <c r="B44" i="3" s="1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28" i="3"/>
  <c r="C28" i="3"/>
  <c r="F18" i="1"/>
  <c r="E74" i="3" l="1"/>
  <c r="E68" i="3"/>
  <c r="E67" i="3"/>
  <c r="E75" i="3"/>
  <c r="E76" i="3"/>
  <c r="F66" i="3"/>
  <c r="F67" i="3"/>
  <c r="F68" i="3"/>
  <c r="F74" i="3"/>
  <c r="H20" i="1"/>
  <c r="H19" i="1"/>
  <c r="H18" i="1"/>
  <c r="F29" i="1"/>
  <c r="F28" i="1"/>
  <c r="F27" i="1"/>
  <c r="E29" i="1"/>
  <c r="E28" i="1"/>
  <c r="E27" i="1"/>
  <c r="E19" i="1"/>
  <c r="F19" i="1"/>
  <c r="E20" i="1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F20" i="1" l="1"/>
</calcChain>
</file>

<file path=xl/sharedStrings.xml><?xml version="1.0" encoding="utf-8"?>
<sst xmlns="http://schemas.openxmlformats.org/spreadsheetml/2006/main" count="261" uniqueCount="77">
  <si>
    <t>Data_Set</t>
  </si>
  <si>
    <t>Data_Points</t>
  </si>
  <si>
    <t>Estimator_Label</t>
  </si>
  <si>
    <t>Estimator</t>
  </si>
  <si>
    <t>M</t>
  </si>
  <si>
    <t>P15</t>
  </si>
  <si>
    <t>P25</t>
  </si>
  <si>
    <t>P50</t>
  </si>
  <si>
    <t>D1</t>
  </si>
  <si>
    <t>Bayesian</t>
  </si>
  <si>
    <t>A-Priori</t>
  </si>
  <si>
    <t>Original</t>
  </si>
  <si>
    <t>Regression</t>
  </si>
  <si>
    <t>D2</t>
  </si>
  <si>
    <t>D3</t>
  </si>
  <si>
    <t>M_std</t>
  </si>
  <si>
    <t>P15_std</t>
  </si>
  <si>
    <t>P25_std</t>
  </si>
  <si>
    <t>P50_std</t>
  </si>
  <si>
    <t>bayesian_mmre</t>
  </si>
  <si>
    <t>bayesian_pred15</t>
  </si>
  <si>
    <t>bayesian_pred25</t>
  </si>
  <si>
    <t>bayesian_pred50</t>
  </si>
  <si>
    <t>std</t>
  </si>
  <si>
    <t>apriori_mmre</t>
  </si>
  <si>
    <t>apriori_pred15</t>
  </si>
  <si>
    <t>apriori_pred25</t>
  </si>
  <si>
    <t>apriori_pred50</t>
  </si>
  <si>
    <t>original_mmre</t>
  </si>
  <si>
    <t>original_pred15</t>
  </si>
  <si>
    <t>original_pred25</t>
  </si>
  <si>
    <t>original_pred50</t>
  </si>
  <si>
    <t>regression_mmre</t>
  </si>
  <si>
    <t>regression_pred15</t>
  </si>
  <si>
    <t>regression_pred25</t>
  </si>
  <si>
    <t>regression_pred50</t>
  </si>
  <si>
    <t>t-value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</si>
  <si>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</si>
  <si>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</si>
  <si>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</si>
  <si>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</si>
  <si>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</si>
  <si>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</si>
  <si>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</si>
  <si>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</si>
  <si>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</si>
  <si>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</si>
  <si>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</si>
  <si>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t-critical</t>
  </si>
  <si>
    <t>P Value</t>
  </si>
  <si>
    <t>Rank</t>
  </si>
  <si>
    <t>(I/m)Q</t>
  </si>
  <si>
    <t>Variable(PRED15)</t>
  </si>
  <si>
    <t>Variable(MMRE)</t>
  </si>
  <si>
    <t>Variable(PRED25)</t>
  </si>
  <si>
    <t>Variable(PRED50)</t>
  </si>
  <si>
    <t>Calculating t statistics for the two-sample tests for Bayesian and Original over the three different datasets:</t>
  </si>
  <si>
    <t>Calculating t statistics for the two-sample tests for Bayesian, Regression, Original, Prior estimators over D1:</t>
  </si>
  <si>
    <t>MMRE</t>
  </si>
  <si>
    <t>PRED(25)</t>
  </si>
  <si>
    <t>Prior</t>
  </si>
  <si>
    <t>p-value</t>
  </si>
  <si>
    <t>s. std</t>
  </si>
  <si>
    <t>avg.</t>
  </si>
  <si>
    <t>t-critical  (0.05)</t>
  </si>
  <si>
    <t>t-critical (0.10)</t>
  </si>
  <si>
    <t>t-critical (0.25)</t>
  </si>
  <si>
    <t>Variable 1</t>
  </si>
  <si>
    <t>Variable 2</t>
  </si>
  <si>
    <t>D3:</t>
  </si>
  <si>
    <t>variable</t>
  </si>
  <si>
    <t>p value</t>
  </si>
  <si>
    <t>rank</t>
  </si>
  <si>
    <t>(1/m)Q</t>
  </si>
  <si>
    <t>D3-reg</t>
  </si>
  <si>
    <t>D3-org</t>
  </si>
  <si>
    <t>D3-apr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</si>
</sst>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52</v>
      </c>
      <c r="C1" t="s">
        <v>49</v>
      </c>
      <c r="D1" t="s">
        <v>50</v>
      </c>
      <c r="E1" t="s">
        <v>51</v>
      </c>
    </row>
    <row r="2" spans="1:5" x14ac:dyDescent="0.25">
      <c r="A2" t="s">
        <v>9</v>
      </c>
    </row>
    <row r="3" spans="1:5" x14ac:dyDescent="0.25">
      <c r="A3" t="s">
        <v>10</v>
      </c>
    </row>
    <row r="4" spans="1:5" x14ac:dyDescent="0.25">
      <c r="A4" t="s">
        <v>11</v>
      </c>
    </row>
    <row r="5" spans="1:5" x14ac:dyDescent="0.25">
      <c r="A5" t="s">
        <v>12</v>
      </c>
    </row>
    <row r="7" spans="1:5" x14ac:dyDescent="0.25">
      <c r="A7" t="s">
        <v>54</v>
      </c>
      <c r="C7" t="s">
        <v>49</v>
      </c>
      <c r="D7" t="s">
        <v>50</v>
      </c>
      <c r="E7" t="s">
        <v>51</v>
      </c>
    </row>
    <row r="8" spans="1:5" x14ac:dyDescent="0.25">
      <c r="A8" t="s">
        <v>9</v>
      </c>
    </row>
    <row r="9" spans="1:5" x14ac:dyDescent="0.25">
      <c r="A9" t="s">
        <v>10</v>
      </c>
    </row>
    <row r="10" spans="1:5" x14ac:dyDescent="0.25">
      <c r="A10" t="s">
        <v>11</v>
      </c>
    </row>
    <row r="11" spans="1:5" x14ac:dyDescent="0.25">
      <c r="A11" t="s">
        <v>12</v>
      </c>
    </row>
    <row r="13" spans="1:5" x14ac:dyDescent="0.25">
      <c r="A13" t="s">
        <v>55</v>
      </c>
      <c r="C13" t="s">
        <v>49</v>
      </c>
      <c r="D13" t="s">
        <v>50</v>
      </c>
      <c r="E13" t="s">
        <v>51</v>
      </c>
    </row>
    <row r="14" spans="1:5" x14ac:dyDescent="0.25">
      <c r="A14" t="s">
        <v>9</v>
      </c>
    </row>
    <row r="15" spans="1:5" x14ac:dyDescent="0.25">
      <c r="A15" t="s">
        <v>10</v>
      </c>
    </row>
    <row r="16" spans="1:5" x14ac:dyDescent="0.25">
      <c r="A16" t="s">
        <v>11</v>
      </c>
    </row>
    <row r="17" spans="1:5" x14ac:dyDescent="0.25">
      <c r="A17" t="s">
        <v>12</v>
      </c>
    </row>
    <row r="19" spans="1:5" x14ac:dyDescent="0.25">
      <c r="A19" t="s">
        <v>53</v>
      </c>
      <c r="C19" t="s">
        <v>49</v>
      </c>
      <c r="D19" t="s">
        <v>50</v>
      </c>
      <c r="E19" t="s">
        <v>51</v>
      </c>
    </row>
    <row r="20" spans="1:5" x14ac:dyDescent="0.25">
      <c r="A20" t="s">
        <v>9</v>
      </c>
    </row>
    <row r="21" spans="1:5" x14ac:dyDescent="0.25">
      <c r="A21" t="s">
        <v>10</v>
      </c>
    </row>
    <row r="22" spans="1:5" x14ac:dyDescent="0.25">
      <c r="A22" t="s">
        <v>11</v>
      </c>
    </row>
    <row r="23" spans="1:5" x14ac:dyDescent="0.25">
      <c r="A2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3" sqref="J23"/>
    </sheetView>
  </sheetViews>
  <sheetFormatPr defaultRowHeight="15" x14ac:dyDescent="0.25"/>
  <cols>
    <col min="2" max="2" width="17" customWidth="1"/>
    <col min="3" max="3" width="15.5703125" customWidth="1"/>
    <col min="4" max="4" width="18.5703125" customWidth="1"/>
    <col min="5" max="5" width="16.85546875" customWidth="1"/>
    <col min="7" max="7" width="17.140625" customWidth="1"/>
    <col min="8" max="8" width="14.5703125" customWidth="1"/>
    <col min="9" max="9" width="17.5703125" customWidth="1"/>
    <col min="10" max="10" width="17.140625" customWidth="1"/>
    <col min="14" max="14" width="13.7109375" customWidth="1"/>
    <col min="20" max="20" width="18.7109375" customWidth="1"/>
    <col min="25" max="25" width="13.7109375" customWidth="1"/>
    <col min="26" max="26" width="14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16</v>
      </c>
      <c r="I1" t="s">
        <v>6</v>
      </c>
      <c r="J1" t="s">
        <v>17</v>
      </c>
      <c r="K1" t="s">
        <v>7</v>
      </c>
      <c r="L1" t="s">
        <v>18</v>
      </c>
      <c r="N1" t="s">
        <v>37</v>
      </c>
    </row>
    <row r="2" spans="1:16" ht="15.75" thickBot="1" x14ac:dyDescent="0.3">
      <c r="A2" t="s">
        <v>8</v>
      </c>
      <c r="B2">
        <v>34</v>
      </c>
      <c r="C2" t="s">
        <v>9</v>
      </c>
      <c r="D2">
        <v>1</v>
      </c>
      <c r="E2">
        <v>0.71447470000000002</v>
      </c>
      <c r="F2">
        <v>0.196448654003127</v>
      </c>
      <c r="G2">
        <v>0.44166670000000002</v>
      </c>
      <c r="H2">
        <v>0.10617508443865535</v>
      </c>
      <c r="I2">
        <v>0.49166670000000001</v>
      </c>
      <c r="J2">
        <v>0.10126514756376533</v>
      </c>
      <c r="K2">
        <v>0.75833329999999999</v>
      </c>
      <c r="L2">
        <v>7.5000000740740966E-2</v>
      </c>
    </row>
    <row r="3" spans="1:16" x14ac:dyDescent="0.25">
      <c r="A3" t="s">
        <v>8</v>
      </c>
      <c r="B3">
        <v>34</v>
      </c>
      <c r="C3" t="s">
        <v>10</v>
      </c>
      <c r="D3">
        <v>2</v>
      </c>
      <c r="E3">
        <v>0.88240379999999996</v>
      </c>
      <c r="F3">
        <v>0.16732405431463812</v>
      </c>
      <c r="G3">
        <v>0.30833329999999998</v>
      </c>
      <c r="H3">
        <v>0.10019271667795357</v>
      </c>
      <c r="I3">
        <v>0.35833330000000002</v>
      </c>
      <c r="J3">
        <v>9.546022515382932E-2</v>
      </c>
      <c r="K3">
        <v>0.47499999999999998</v>
      </c>
      <c r="L3">
        <v>8.611111397849483E-2</v>
      </c>
      <c r="N3" s="3"/>
      <c r="O3" s="3" t="s">
        <v>19</v>
      </c>
      <c r="P3" s="3" t="s">
        <v>28</v>
      </c>
    </row>
    <row r="4" spans="1:16" x14ac:dyDescent="0.25">
      <c r="A4" t="s">
        <v>8</v>
      </c>
      <c r="B4">
        <v>34</v>
      </c>
      <c r="C4" t="s">
        <v>11</v>
      </c>
      <c r="D4">
        <v>3</v>
      </c>
      <c r="E4">
        <v>0.88347659999999995</v>
      </c>
      <c r="F4">
        <v>0.16374300406847128</v>
      </c>
      <c r="G4">
        <v>0.30833329999999998</v>
      </c>
      <c r="H4">
        <v>0.10019271667795357</v>
      </c>
      <c r="I4">
        <v>0.3333333</v>
      </c>
      <c r="J4">
        <v>9.4607703337858451E-2</v>
      </c>
      <c r="K4">
        <v>0.55833330000000003</v>
      </c>
      <c r="L4">
        <v>6.8098064139197348E-2</v>
      </c>
      <c r="N4" s="1" t="s">
        <v>38</v>
      </c>
      <c r="O4" s="1">
        <v>0.71447469200000002</v>
      </c>
      <c r="P4" s="1">
        <v>0.883476598</v>
      </c>
    </row>
    <row r="5" spans="1:16" x14ac:dyDescent="0.25">
      <c r="A5" t="s">
        <v>8</v>
      </c>
      <c r="B5">
        <v>34</v>
      </c>
      <c r="C5" t="s">
        <v>12</v>
      </c>
      <c r="D5">
        <v>4</v>
      </c>
      <c r="E5">
        <v>0.89263809999999999</v>
      </c>
      <c r="F5">
        <v>0.17744295420677256</v>
      </c>
      <c r="G5">
        <v>0.21666669999999999</v>
      </c>
      <c r="H5">
        <v>8.5346067264583991E-2</v>
      </c>
      <c r="I5">
        <v>0.3333333</v>
      </c>
      <c r="J5">
        <v>0.11317527322315515</v>
      </c>
      <c r="K5">
        <v>0.47499999999999998</v>
      </c>
      <c r="L5">
        <v>8.611111397849483E-2</v>
      </c>
      <c r="N5" s="1" t="s">
        <v>39</v>
      </c>
      <c r="O5" s="1">
        <v>0.38592073659640441</v>
      </c>
      <c r="P5" s="1">
        <v>0.268117713813674</v>
      </c>
    </row>
    <row r="6" spans="1:16" x14ac:dyDescent="0.25">
      <c r="A6" t="s">
        <v>13</v>
      </c>
      <c r="B6">
        <v>71</v>
      </c>
      <c r="C6" t="s">
        <v>9</v>
      </c>
      <c r="D6">
        <v>1</v>
      </c>
      <c r="E6">
        <v>0.2091829</v>
      </c>
      <c r="F6">
        <v>2.0547654777695299E-2</v>
      </c>
      <c r="G6">
        <v>0.41785709999999998</v>
      </c>
      <c r="H6">
        <v>7.0640497288332618E-2</v>
      </c>
      <c r="I6">
        <v>0.61785710000000005</v>
      </c>
      <c r="J6">
        <v>5.7353285031067985E-2</v>
      </c>
      <c r="K6">
        <v>0.95714290000000002</v>
      </c>
      <c r="L6">
        <v>2.1821782477062523E-2</v>
      </c>
      <c r="N6" s="1" t="s">
        <v>40</v>
      </c>
      <c r="O6" s="1">
        <v>10</v>
      </c>
      <c r="P6" s="1">
        <v>10</v>
      </c>
    </row>
    <row r="7" spans="1:16" x14ac:dyDescent="0.25">
      <c r="A7" t="s">
        <v>13</v>
      </c>
      <c r="B7">
        <v>71</v>
      </c>
      <c r="C7" t="s">
        <v>10</v>
      </c>
      <c r="D7">
        <v>2</v>
      </c>
      <c r="E7">
        <v>0.27534540000000002</v>
      </c>
      <c r="F7">
        <v>2.1680585981814313E-2</v>
      </c>
      <c r="G7">
        <v>0.29642859999999999</v>
      </c>
      <c r="H7">
        <v>4.5191083141090237E-2</v>
      </c>
      <c r="I7">
        <v>0.48749999999999999</v>
      </c>
      <c r="J7">
        <v>7.8338855323532935E-2</v>
      </c>
      <c r="K7">
        <v>0.88749999999999996</v>
      </c>
      <c r="L7">
        <v>4.6569533515100771E-2</v>
      </c>
      <c r="N7" s="1" t="s">
        <v>41</v>
      </c>
      <c r="O7" s="1">
        <v>0</v>
      </c>
      <c r="P7" s="1"/>
    </row>
    <row r="8" spans="1:16" x14ac:dyDescent="0.25">
      <c r="A8" t="s">
        <v>13</v>
      </c>
      <c r="B8">
        <v>71</v>
      </c>
      <c r="C8" t="s">
        <v>11</v>
      </c>
      <c r="D8">
        <v>3</v>
      </c>
      <c r="E8">
        <v>0.27595960000000003</v>
      </c>
      <c r="F8">
        <v>2.1964963166998735E-2</v>
      </c>
      <c r="G8">
        <v>0.26785710000000001</v>
      </c>
      <c r="H8">
        <v>5.4097945050900348E-2</v>
      </c>
      <c r="I8">
        <v>0.5017857</v>
      </c>
      <c r="J8">
        <v>8.128651619684267E-2</v>
      </c>
      <c r="K8">
        <v>0.88749999999999996</v>
      </c>
      <c r="L8">
        <v>4.6569533515100771E-2</v>
      </c>
      <c r="N8" s="1" t="s">
        <v>42</v>
      </c>
      <c r="O8" s="1">
        <v>17</v>
      </c>
      <c r="P8" s="1"/>
    </row>
    <row r="9" spans="1:16" x14ac:dyDescent="0.25">
      <c r="A9" t="s">
        <v>13</v>
      </c>
      <c r="B9">
        <v>71</v>
      </c>
      <c r="C9" t="s">
        <v>12</v>
      </c>
      <c r="D9">
        <v>4</v>
      </c>
      <c r="E9">
        <v>0.2853946</v>
      </c>
      <c r="F9">
        <v>2.5305313553270672E-2</v>
      </c>
      <c r="G9">
        <v>0.3071429</v>
      </c>
      <c r="H9">
        <v>6.738558244230354E-2</v>
      </c>
      <c r="I9">
        <v>0.52142860000000002</v>
      </c>
      <c r="J9">
        <v>5.6393905043693786E-2</v>
      </c>
      <c r="K9">
        <v>0.8732143</v>
      </c>
      <c r="L9">
        <v>4.4896104995469761E-2</v>
      </c>
      <c r="N9" s="1" t="s">
        <v>43</v>
      </c>
      <c r="O9" s="1">
        <v>-0.66083032186369173</v>
      </c>
      <c r="P9" s="1"/>
    </row>
    <row r="10" spans="1:16" x14ac:dyDescent="0.25">
      <c r="A10" t="s">
        <v>14</v>
      </c>
      <c r="B10">
        <v>105</v>
      </c>
      <c r="C10" t="s">
        <v>9</v>
      </c>
      <c r="D10">
        <v>1</v>
      </c>
      <c r="E10">
        <v>1.2032886380000001</v>
      </c>
      <c r="F10">
        <v>0.21797733812069017</v>
      </c>
      <c r="G10">
        <v>0.23454549999999999</v>
      </c>
      <c r="H10">
        <v>5.6477568320670551E-2</v>
      </c>
      <c r="I10">
        <v>0.40727269999999999</v>
      </c>
      <c r="J10">
        <v>6.7212636766064288E-2</v>
      </c>
      <c r="K10">
        <v>0.66636359999999994</v>
      </c>
      <c r="L10">
        <v>5.425935235089957E-2</v>
      </c>
      <c r="N10" s="1" t="s">
        <v>44</v>
      </c>
      <c r="O10" s="1">
        <v>0.25878853949538672</v>
      </c>
      <c r="P10" s="1"/>
    </row>
    <row r="11" spans="1:16" x14ac:dyDescent="0.25">
      <c r="A11" t="s">
        <v>14</v>
      </c>
      <c r="B11">
        <v>105</v>
      </c>
      <c r="C11" t="s">
        <v>10</v>
      </c>
      <c r="D11">
        <v>2</v>
      </c>
      <c r="E11">
        <v>1.8185503999999999</v>
      </c>
      <c r="F11">
        <v>0.7311386331729357</v>
      </c>
      <c r="G11">
        <v>0.18727269999999999</v>
      </c>
      <c r="H11">
        <v>2.9135071642827838E-2</v>
      </c>
      <c r="I11">
        <v>0.27272730000000001</v>
      </c>
      <c r="J11">
        <v>3.9742050045028045E-2</v>
      </c>
      <c r="K11">
        <v>0.61727270000000001</v>
      </c>
      <c r="L11">
        <v>3.8173395732912029E-2</v>
      </c>
      <c r="N11" s="1" t="s">
        <v>45</v>
      </c>
      <c r="O11" s="1">
        <v>1.7396067260750732</v>
      </c>
      <c r="P11" s="1"/>
    </row>
    <row r="12" spans="1:16" x14ac:dyDescent="0.25">
      <c r="A12" t="s">
        <v>14</v>
      </c>
      <c r="B12">
        <v>105</v>
      </c>
      <c r="C12" t="s">
        <v>11</v>
      </c>
      <c r="D12">
        <v>3</v>
      </c>
      <c r="E12">
        <v>1.7949965999999999</v>
      </c>
      <c r="F12">
        <v>0.71360641555396531</v>
      </c>
      <c r="G12">
        <v>0.1972727</v>
      </c>
      <c r="H12">
        <v>2.3901008588975221E-2</v>
      </c>
      <c r="I12">
        <v>0.28272730000000001</v>
      </c>
      <c r="J12">
        <v>3.8959137105481892E-2</v>
      </c>
      <c r="K12">
        <v>0.62727270000000002</v>
      </c>
      <c r="L12">
        <v>3.8972096679025112E-2</v>
      </c>
      <c r="N12" s="1" t="s">
        <v>46</v>
      </c>
      <c r="O12" s="1">
        <v>0.51757707899077343</v>
      </c>
      <c r="P12" s="1"/>
    </row>
    <row r="13" spans="1:16" ht="15.75" thickBot="1" x14ac:dyDescent="0.3">
      <c r="A13" t="s">
        <v>14</v>
      </c>
      <c r="B13">
        <v>105</v>
      </c>
      <c r="C13" t="s">
        <v>12</v>
      </c>
      <c r="D13">
        <v>4</v>
      </c>
      <c r="E13">
        <v>1.2085775000000001</v>
      </c>
      <c r="F13">
        <v>0.29259753610797384</v>
      </c>
      <c r="G13">
        <v>0.26545449999999998</v>
      </c>
      <c r="H13">
        <v>3.9668045738464774E-2</v>
      </c>
      <c r="I13">
        <v>0.3690909</v>
      </c>
      <c r="J13">
        <v>4.9184345102097016E-2</v>
      </c>
      <c r="K13">
        <v>0.64636360000000004</v>
      </c>
      <c r="L13">
        <v>5.7455169198194433E-2</v>
      </c>
      <c r="N13" s="2" t="s">
        <v>47</v>
      </c>
      <c r="O13" s="2">
        <v>2.109815577833317</v>
      </c>
      <c r="P13" s="2"/>
    </row>
    <row r="15" spans="1:16" x14ac:dyDescent="0.25">
      <c r="A15" t="s">
        <v>56</v>
      </c>
    </row>
    <row r="16" spans="1:16" x14ac:dyDescent="0.25">
      <c r="E16" t="s">
        <v>36</v>
      </c>
    </row>
    <row r="17" spans="1:9" x14ac:dyDescent="0.25">
      <c r="E17" t="s">
        <v>58</v>
      </c>
      <c r="F17" t="s">
        <v>59</v>
      </c>
      <c r="G17" t="s">
        <v>61</v>
      </c>
      <c r="H17" t="s">
        <v>42</v>
      </c>
      <c r="I17" t="s">
        <v>48</v>
      </c>
    </row>
    <row r="18" spans="1:9" x14ac:dyDescent="0.25">
      <c r="E18">
        <f>(E4-E2)/SQRT(F4^2/10+F2^2/10)</f>
        <v>2.0897288898007096</v>
      </c>
      <c r="F18">
        <f>(I2-I4)/SQRT(J4^2/10+J2^2/10)</f>
        <v>3.6129552463040615</v>
      </c>
      <c r="H18">
        <f>(F2^2/10+F4^2/10)^2/((F2^2/10)^2/9+(F4^2/10)^2/9)</f>
        <v>17.434395065172595</v>
      </c>
      <c r="I18">
        <v>2.11</v>
      </c>
    </row>
    <row r="19" spans="1:9" x14ac:dyDescent="0.25">
      <c r="E19">
        <f>(E8-E6)/SQRT(F8^2/10+F6^2/10)</f>
        <v>7.0207075885885919</v>
      </c>
      <c r="F19">
        <f>(I6-I8)/SQRT(J8^2/10+J6^2/10)</f>
        <v>3.6895695133343218</v>
      </c>
      <c r="H19">
        <f>(F3^2/10+F5^2/10)^2/((F3^2/10)^2/9+(F5^2/10)^2/9)</f>
        <v>17.938296685533214</v>
      </c>
    </row>
    <row r="20" spans="1:9" x14ac:dyDescent="0.25">
      <c r="E20">
        <f>(E12-E10)/SQRT(F10^2/10+F12^2/10)</f>
        <v>2.5077139058619347</v>
      </c>
      <c r="F20">
        <f>(I10-I12)/SQRT(J10^2/10+J12^2/10)</f>
        <v>5.0696310839842607</v>
      </c>
      <c r="H20">
        <f>(F4^2/10+F6^2/10)^2/((F4^2/10)^2/9+(F6^2/10)^2/9)</f>
        <v>9.2833765053183352</v>
      </c>
    </row>
    <row r="24" spans="1:9" x14ac:dyDescent="0.25">
      <c r="A24" t="s">
        <v>57</v>
      </c>
    </row>
    <row r="25" spans="1:9" x14ac:dyDescent="0.25">
      <c r="E25" t="s">
        <v>36</v>
      </c>
    </row>
    <row r="26" spans="1:9" x14ac:dyDescent="0.25">
      <c r="E26" t="s">
        <v>58</v>
      </c>
      <c r="F26" t="s">
        <v>59</v>
      </c>
      <c r="H26" t="s">
        <v>42</v>
      </c>
      <c r="I26" t="s">
        <v>48</v>
      </c>
    </row>
    <row r="27" spans="1:9" x14ac:dyDescent="0.25">
      <c r="D27" t="s">
        <v>12</v>
      </c>
      <c r="E27">
        <f>(E3-E2)/SQRT(F3^2/10+F2^2/10)</f>
        <v>2.057895738289532</v>
      </c>
      <c r="F27">
        <f>(I2-I3)/SQRT(J2^2/10+J3^2/10)</f>
        <v>3.0297345913140425</v>
      </c>
    </row>
    <row r="28" spans="1:9" x14ac:dyDescent="0.25">
      <c r="D28" t="s">
        <v>11</v>
      </c>
      <c r="E28">
        <f>(E4-E2)/SQRT(F4^2/10+F2^2/10)</f>
        <v>2.0897288898007096</v>
      </c>
      <c r="F28">
        <f>(I2-I4)/SQRT(J2^2/10+J4^2/10)</f>
        <v>3.6129552463040615</v>
      </c>
    </row>
    <row r="29" spans="1:9" x14ac:dyDescent="0.25">
      <c r="D29" t="s">
        <v>60</v>
      </c>
      <c r="E29">
        <f>(E5-E2)/SQRT(F5^2/10+F2^2/10)</f>
        <v>2.1282733564994403</v>
      </c>
      <c r="F29">
        <f>(I2-I5)/SQRT(J2^2/10+J5^2/10)</f>
        <v>3.2969478056336969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A34" zoomScale="60" zoomScaleNormal="60" workbookViewId="0">
      <selection activeCell="X74" sqref="X74"/>
    </sheetView>
  </sheetViews>
  <sheetFormatPr defaultRowHeight="15" x14ac:dyDescent="0.25"/>
  <cols>
    <col min="2" max="2" width="17" customWidth="1"/>
    <col min="3" max="3" width="26.7109375" customWidth="1"/>
    <col min="4" max="4" width="21.140625" customWidth="1"/>
    <col min="5" max="5" width="22.42578125" customWidth="1"/>
    <col min="6" max="6" width="19.7109375" customWidth="1"/>
    <col min="7" max="7" width="22.42578125" customWidth="1"/>
    <col min="8" max="8" width="19" customWidth="1"/>
    <col min="9" max="9" width="17.5703125" customWidth="1"/>
    <col min="10" max="10" width="19.140625" customWidth="1"/>
    <col min="11" max="11" width="16.85546875" customWidth="1"/>
    <col min="12" max="12" width="17.7109375" customWidth="1"/>
    <col min="13" max="13" width="17.5703125" customWidth="1"/>
    <col min="14" max="14" width="18.42578125" customWidth="1"/>
    <col min="15" max="15" width="20.7109375" customWidth="1"/>
    <col min="16" max="16" width="23.85546875" customWidth="1"/>
    <col min="17" max="17" width="20.28515625" customWidth="1"/>
    <col min="20" max="20" width="18.7109375" customWidth="1"/>
    <col min="25" max="25" width="13.7109375" customWidth="1"/>
    <col min="26" max="26" width="14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16</v>
      </c>
      <c r="I1" t="s">
        <v>6</v>
      </c>
      <c r="J1" t="s">
        <v>17</v>
      </c>
      <c r="K1" t="s">
        <v>7</v>
      </c>
      <c r="L1" t="s">
        <v>18</v>
      </c>
    </row>
    <row r="2" spans="1:17" x14ac:dyDescent="0.25">
      <c r="A2" t="s">
        <v>8</v>
      </c>
      <c r="B2">
        <v>34</v>
      </c>
      <c r="C2" t="s">
        <v>9</v>
      </c>
      <c r="D2">
        <v>1</v>
      </c>
      <c r="E2">
        <v>0.71447470000000002</v>
      </c>
      <c r="F2">
        <v>0.196448654003127</v>
      </c>
      <c r="G2">
        <v>0.44166670000000002</v>
      </c>
      <c r="H2">
        <v>0.10617508443865535</v>
      </c>
      <c r="I2">
        <v>0.49166670000000001</v>
      </c>
      <c r="J2">
        <v>0.10126514756376533</v>
      </c>
      <c r="K2">
        <v>0.75833329999999999</v>
      </c>
      <c r="L2">
        <v>7.5000000740740966E-2</v>
      </c>
    </row>
    <row r="3" spans="1:17" x14ac:dyDescent="0.25">
      <c r="A3" t="s">
        <v>8</v>
      </c>
      <c r="B3">
        <v>34</v>
      </c>
      <c r="C3" t="s">
        <v>10</v>
      </c>
      <c r="D3">
        <v>2</v>
      </c>
      <c r="E3">
        <v>0.88240379999999996</v>
      </c>
      <c r="F3">
        <v>0.16732405431463812</v>
      </c>
      <c r="G3">
        <v>0.30833329999999998</v>
      </c>
      <c r="H3">
        <v>0.10019271667795357</v>
      </c>
      <c r="I3">
        <v>0.35833330000000002</v>
      </c>
      <c r="J3">
        <v>9.546022515382932E-2</v>
      </c>
      <c r="K3">
        <v>0.47499999999999998</v>
      </c>
      <c r="L3">
        <v>8.611111397849483E-2</v>
      </c>
    </row>
    <row r="4" spans="1:17" x14ac:dyDescent="0.25">
      <c r="A4" t="s">
        <v>8</v>
      </c>
      <c r="B4">
        <v>34</v>
      </c>
      <c r="C4" t="s">
        <v>11</v>
      </c>
      <c r="D4">
        <v>3</v>
      </c>
      <c r="E4">
        <v>0.88347659999999995</v>
      </c>
      <c r="F4">
        <v>0.16374300406847128</v>
      </c>
      <c r="G4">
        <v>0.30833329999999998</v>
      </c>
      <c r="H4">
        <v>0.10019271667795357</v>
      </c>
      <c r="I4">
        <v>0.3333333</v>
      </c>
      <c r="J4">
        <v>9.4607703337858451E-2</v>
      </c>
      <c r="K4">
        <v>0.55833330000000003</v>
      </c>
      <c r="L4">
        <v>6.8098064139197348E-2</v>
      </c>
    </row>
    <row r="5" spans="1:17" x14ac:dyDescent="0.25">
      <c r="A5" t="s">
        <v>8</v>
      </c>
      <c r="B5">
        <v>34</v>
      </c>
      <c r="C5" t="s">
        <v>12</v>
      </c>
      <c r="D5">
        <v>4</v>
      </c>
      <c r="E5">
        <v>0.89263809999999999</v>
      </c>
      <c r="F5">
        <v>0.17744295420677256</v>
      </c>
      <c r="G5">
        <v>0.21666669999999999</v>
      </c>
      <c r="H5">
        <v>8.5346067264583991E-2</v>
      </c>
      <c r="I5">
        <v>0.3333333</v>
      </c>
      <c r="J5">
        <v>0.11317527322315515</v>
      </c>
      <c r="K5">
        <v>0.47499999999999998</v>
      </c>
      <c r="L5">
        <v>8.611111397849483E-2</v>
      </c>
    </row>
    <row r="6" spans="1:17" x14ac:dyDescent="0.25">
      <c r="A6" t="s">
        <v>13</v>
      </c>
      <c r="B6">
        <v>71</v>
      </c>
      <c r="C6" t="s">
        <v>9</v>
      </c>
      <c r="D6">
        <v>1</v>
      </c>
      <c r="E6">
        <v>0.2091829</v>
      </c>
      <c r="F6">
        <v>2.0547654777695299E-2</v>
      </c>
      <c r="G6">
        <v>0.41785709999999998</v>
      </c>
      <c r="H6">
        <v>7.0640497288332618E-2</v>
      </c>
      <c r="I6">
        <v>0.61785710000000005</v>
      </c>
      <c r="J6">
        <v>5.7353285031067985E-2</v>
      </c>
      <c r="K6">
        <v>0.95714290000000002</v>
      </c>
      <c r="L6">
        <v>2.1821782477062523E-2</v>
      </c>
    </row>
    <row r="7" spans="1:17" x14ac:dyDescent="0.25">
      <c r="A7" t="s">
        <v>13</v>
      </c>
      <c r="B7">
        <v>71</v>
      </c>
      <c r="C7" t="s">
        <v>10</v>
      </c>
      <c r="D7">
        <v>2</v>
      </c>
      <c r="E7">
        <v>0.27534540000000002</v>
      </c>
      <c r="F7">
        <v>2.1680585981814313E-2</v>
      </c>
      <c r="G7">
        <v>0.29642859999999999</v>
      </c>
      <c r="H7">
        <v>4.5191083141090237E-2</v>
      </c>
      <c r="I7">
        <v>0.48749999999999999</v>
      </c>
      <c r="J7">
        <v>7.8338855323532935E-2</v>
      </c>
      <c r="K7">
        <v>0.88749999999999996</v>
      </c>
      <c r="L7">
        <v>4.6569533515100771E-2</v>
      </c>
    </row>
    <row r="8" spans="1:17" x14ac:dyDescent="0.25">
      <c r="A8" t="s">
        <v>13</v>
      </c>
      <c r="B8">
        <v>71</v>
      </c>
      <c r="C8" t="s">
        <v>11</v>
      </c>
      <c r="D8">
        <v>3</v>
      </c>
      <c r="E8">
        <v>0.27595960000000003</v>
      </c>
      <c r="F8">
        <v>2.1964963166998735E-2</v>
      </c>
      <c r="G8">
        <v>0.26785710000000001</v>
      </c>
      <c r="H8">
        <v>5.4097945050900348E-2</v>
      </c>
      <c r="I8">
        <v>0.5017857</v>
      </c>
      <c r="J8">
        <v>8.128651619684267E-2</v>
      </c>
      <c r="K8">
        <v>0.88749999999999996</v>
      </c>
      <c r="L8">
        <v>4.6569533515100771E-2</v>
      </c>
    </row>
    <row r="9" spans="1:17" x14ac:dyDescent="0.25">
      <c r="A9" t="s">
        <v>13</v>
      </c>
      <c r="B9">
        <v>71</v>
      </c>
      <c r="C9" t="s">
        <v>12</v>
      </c>
      <c r="D9">
        <v>4</v>
      </c>
      <c r="E9">
        <v>0.2853946</v>
      </c>
      <c r="F9">
        <v>2.5305313553270672E-2</v>
      </c>
      <c r="G9">
        <v>0.3071429</v>
      </c>
      <c r="H9">
        <v>6.738558244230354E-2</v>
      </c>
      <c r="I9">
        <v>0.52142860000000002</v>
      </c>
      <c r="J9">
        <v>5.6393905043693786E-2</v>
      </c>
      <c r="K9">
        <v>0.8732143</v>
      </c>
      <c r="L9">
        <v>4.4896104995469761E-2</v>
      </c>
    </row>
    <row r="10" spans="1:17" x14ac:dyDescent="0.25">
      <c r="A10" t="s">
        <v>14</v>
      </c>
      <c r="B10">
        <v>105</v>
      </c>
      <c r="C10" t="s">
        <v>9</v>
      </c>
      <c r="D10">
        <v>1</v>
      </c>
      <c r="E10">
        <v>1.2032886380000001</v>
      </c>
      <c r="F10">
        <v>0.21797733812069017</v>
      </c>
      <c r="G10">
        <v>0.23454549999999999</v>
      </c>
      <c r="H10">
        <v>5.6477568320670551E-2</v>
      </c>
      <c r="I10">
        <v>0.40727269999999999</v>
      </c>
      <c r="J10">
        <v>6.7212636766064288E-2</v>
      </c>
      <c r="K10">
        <v>0.66636359999999994</v>
      </c>
      <c r="L10">
        <v>5.425935235089957E-2</v>
      </c>
    </row>
    <row r="11" spans="1:17" x14ac:dyDescent="0.25">
      <c r="A11" t="s">
        <v>14</v>
      </c>
      <c r="B11">
        <v>105</v>
      </c>
      <c r="C11" t="s">
        <v>10</v>
      </c>
      <c r="D11">
        <v>2</v>
      </c>
      <c r="E11">
        <v>1.8185503999999999</v>
      </c>
      <c r="F11">
        <v>0.7311386331729357</v>
      </c>
      <c r="G11">
        <v>0.18727269999999999</v>
      </c>
      <c r="H11">
        <v>2.9135071642827838E-2</v>
      </c>
      <c r="I11">
        <v>0.27272730000000001</v>
      </c>
      <c r="J11">
        <v>3.9742050045028045E-2</v>
      </c>
      <c r="K11">
        <v>0.61727270000000001</v>
      </c>
      <c r="L11">
        <v>3.8173395732912029E-2</v>
      </c>
    </row>
    <row r="12" spans="1:17" x14ac:dyDescent="0.25">
      <c r="A12" t="s">
        <v>14</v>
      </c>
      <c r="B12">
        <v>105</v>
      </c>
      <c r="C12" t="s">
        <v>11</v>
      </c>
      <c r="D12">
        <v>3</v>
      </c>
      <c r="E12">
        <v>1.7949965999999999</v>
      </c>
      <c r="F12">
        <v>0.71360641555396531</v>
      </c>
      <c r="G12">
        <v>0.1972727</v>
      </c>
      <c r="H12">
        <v>2.3901008588975221E-2</v>
      </c>
      <c r="I12">
        <v>0.28272730000000001</v>
      </c>
      <c r="J12">
        <v>3.8959137105481892E-2</v>
      </c>
      <c r="K12">
        <v>0.62727270000000002</v>
      </c>
      <c r="L12">
        <v>3.8972096679025112E-2</v>
      </c>
    </row>
    <row r="13" spans="1:17" x14ac:dyDescent="0.25">
      <c r="A13" t="s">
        <v>14</v>
      </c>
      <c r="B13">
        <v>105</v>
      </c>
      <c r="C13" t="s">
        <v>12</v>
      </c>
      <c r="D13">
        <v>4</v>
      </c>
      <c r="E13">
        <v>1.2085775000000001</v>
      </c>
      <c r="F13">
        <v>0.29259753610797384</v>
      </c>
      <c r="G13">
        <v>0.26545449999999998</v>
      </c>
      <c r="H13">
        <v>3.9668045738464774E-2</v>
      </c>
      <c r="I13">
        <v>0.3690909</v>
      </c>
      <c r="J13">
        <v>4.9184345102097016E-2</v>
      </c>
      <c r="K13">
        <v>0.64636360000000004</v>
      </c>
      <c r="L13">
        <v>5.7455169198194433E-2</v>
      </c>
    </row>
    <row r="15" spans="1:17" x14ac:dyDescent="0.25">
      <c r="A15" t="s">
        <v>8</v>
      </c>
      <c r="B15" t="s">
        <v>19</v>
      </c>
      <c r="C15" t="s">
        <v>20</v>
      </c>
      <c r="D15" t="s">
        <v>21</v>
      </c>
      <c r="E15" t="s">
        <v>22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35</v>
      </c>
    </row>
    <row r="16" spans="1:17" x14ac:dyDescent="0.25">
      <c r="B16">
        <v>0.27706659</v>
      </c>
      <c r="C16">
        <v>0.25</v>
      </c>
      <c r="D16">
        <v>0.5</v>
      </c>
      <c r="E16">
        <v>1</v>
      </c>
      <c r="F16">
        <v>0.85650510999999996</v>
      </c>
      <c r="G16">
        <v>0</v>
      </c>
      <c r="H16">
        <v>0.25</v>
      </c>
      <c r="I16">
        <v>0.5</v>
      </c>
      <c r="J16">
        <v>0.86739200000000005</v>
      </c>
      <c r="K16">
        <v>0</v>
      </c>
      <c r="L16">
        <v>0.25</v>
      </c>
      <c r="M16">
        <v>0.5</v>
      </c>
      <c r="N16">
        <v>0.73945989999999995</v>
      </c>
      <c r="O16">
        <v>0.25</v>
      </c>
      <c r="P16">
        <v>0.25</v>
      </c>
      <c r="Q16">
        <v>0.5</v>
      </c>
    </row>
    <row r="17" spans="1:17" x14ac:dyDescent="0.25">
      <c r="B17">
        <v>0.73431679999999999</v>
      </c>
      <c r="C17">
        <v>0.66666669999999995</v>
      </c>
      <c r="D17">
        <v>0.66666669999999995</v>
      </c>
      <c r="E17">
        <v>0.66666669999999995</v>
      </c>
      <c r="F17">
        <v>0.67553669999999999</v>
      </c>
      <c r="G17">
        <v>0.66666669999999995</v>
      </c>
      <c r="H17">
        <v>0.66666669999999995</v>
      </c>
      <c r="I17">
        <v>0.66666669999999995</v>
      </c>
      <c r="J17">
        <v>0.69764543000000001</v>
      </c>
      <c r="K17">
        <v>0.66666669999999995</v>
      </c>
      <c r="L17">
        <v>0.66666669999999995</v>
      </c>
      <c r="M17">
        <v>0.66666669999999995</v>
      </c>
      <c r="N17">
        <v>0.58927514000000003</v>
      </c>
      <c r="O17">
        <v>0.66666669999999995</v>
      </c>
      <c r="P17">
        <v>0.66666669999999995</v>
      </c>
      <c r="Q17">
        <v>0.66666669999999995</v>
      </c>
    </row>
    <row r="18" spans="1:17" x14ac:dyDescent="0.25">
      <c r="B18">
        <v>5.3700350000000001E-2</v>
      </c>
      <c r="C18">
        <v>1</v>
      </c>
      <c r="D18">
        <v>1</v>
      </c>
      <c r="E18">
        <v>1</v>
      </c>
      <c r="F18">
        <v>0.67618376999999996</v>
      </c>
      <c r="G18">
        <v>0</v>
      </c>
      <c r="H18">
        <v>0</v>
      </c>
      <c r="I18">
        <v>0</v>
      </c>
      <c r="J18">
        <v>0.66200521000000001</v>
      </c>
      <c r="K18">
        <v>0</v>
      </c>
      <c r="L18">
        <v>0</v>
      </c>
      <c r="M18">
        <v>0.3333333</v>
      </c>
      <c r="N18">
        <v>0.60769163000000004</v>
      </c>
      <c r="O18">
        <v>0</v>
      </c>
      <c r="P18">
        <v>0</v>
      </c>
      <c r="Q18">
        <v>0</v>
      </c>
    </row>
    <row r="19" spans="1:17" x14ac:dyDescent="0.25">
      <c r="B19">
        <v>1.01997396</v>
      </c>
      <c r="C19">
        <v>0</v>
      </c>
      <c r="D19">
        <v>0</v>
      </c>
      <c r="E19">
        <v>0.75</v>
      </c>
      <c r="F19">
        <v>1.5838086300000001</v>
      </c>
      <c r="G19">
        <v>0.25</v>
      </c>
      <c r="H19">
        <v>0.25</v>
      </c>
      <c r="I19">
        <v>0.5</v>
      </c>
      <c r="J19">
        <v>1.58582084</v>
      </c>
      <c r="K19">
        <v>0.25</v>
      </c>
      <c r="L19">
        <v>0.25</v>
      </c>
      <c r="M19">
        <v>0.75</v>
      </c>
      <c r="N19">
        <v>1.34302082</v>
      </c>
      <c r="O19">
        <v>0</v>
      </c>
      <c r="P19">
        <v>0.25</v>
      </c>
      <c r="Q19">
        <v>0.5</v>
      </c>
    </row>
    <row r="20" spans="1:17" x14ac:dyDescent="0.25">
      <c r="B20">
        <v>1.8482500399999999</v>
      </c>
      <c r="C20">
        <v>0.3333333</v>
      </c>
      <c r="D20">
        <v>0.3333333</v>
      </c>
      <c r="E20">
        <v>0.3333333</v>
      </c>
      <c r="F20">
        <v>1.8017619300000001</v>
      </c>
      <c r="G20">
        <v>0.3333333</v>
      </c>
      <c r="H20">
        <v>0.3333333</v>
      </c>
      <c r="I20">
        <v>0.3333333</v>
      </c>
      <c r="J20">
        <v>1.79077822</v>
      </c>
      <c r="K20">
        <v>0.3333333</v>
      </c>
      <c r="L20">
        <v>0.3333333</v>
      </c>
      <c r="M20">
        <v>0.3333333</v>
      </c>
      <c r="N20">
        <v>1.6983139300000001</v>
      </c>
      <c r="O20">
        <v>0</v>
      </c>
      <c r="P20">
        <v>0</v>
      </c>
      <c r="Q20">
        <v>0.3333333</v>
      </c>
    </row>
    <row r="21" spans="1:17" x14ac:dyDescent="0.25">
      <c r="B21">
        <v>0.82374561999999996</v>
      </c>
      <c r="C21">
        <v>0.3333333</v>
      </c>
      <c r="D21">
        <v>0.3333333</v>
      </c>
      <c r="E21">
        <v>0.66666669999999995</v>
      </c>
      <c r="F21">
        <v>0.54819854999999995</v>
      </c>
      <c r="G21">
        <v>0</v>
      </c>
      <c r="H21">
        <v>0</v>
      </c>
      <c r="I21">
        <v>0.3333333</v>
      </c>
      <c r="J21">
        <v>0.56455043000000005</v>
      </c>
      <c r="K21">
        <v>0</v>
      </c>
      <c r="L21">
        <v>0</v>
      </c>
      <c r="M21">
        <v>0.3333333</v>
      </c>
      <c r="N21">
        <v>0.65910882000000004</v>
      </c>
      <c r="O21">
        <v>0</v>
      </c>
      <c r="P21">
        <v>0</v>
      </c>
      <c r="Q21">
        <v>0.3333333</v>
      </c>
    </row>
    <row r="22" spans="1:17" x14ac:dyDescent="0.25">
      <c r="B22">
        <v>0.27362692</v>
      </c>
      <c r="C22">
        <v>0.25</v>
      </c>
      <c r="D22">
        <v>0.5</v>
      </c>
      <c r="E22">
        <v>1</v>
      </c>
      <c r="F22">
        <v>0.57316286999999999</v>
      </c>
      <c r="G22">
        <v>0.25</v>
      </c>
      <c r="H22">
        <v>0.5</v>
      </c>
      <c r="I22">
        <v>0.5</v>
      </c>
      <c r="J22">
        <v>0.62631322</v>
      </c>
      <c r="K22">
        <v>0.25</v>
      </c>
      <c r="L22">
        <v>0.25</v>
      </c>
      <c r="M22">
        <v>0.5</v>
      </c>
      <c r="N22">
        <v>0.46419643999999999</v>
      </c>
      <c r="O22">
        <v>0.25</v>
      </c>
      <c r="P22">
        <v>0.5</v>
      </c>
      <c r="Q22">
        <v>0.5</v>
      </c>
    </row>
    <row r="23" spans="1:17" x14ac:dyDescent="0.25">
      <c r="B23">
        <v>3.9690900000000001E-2</v>
      </c>
      <c r="C23">
        <v>1</v>
      </c>
      <c r="D23">
        <v>1</v>
      </c>
      <c r="E23">
        <v>1</v>
      </c>
      <c r="F23">
        <v>2.8750350000000001E-2</v>
      </c>
      <c r="G23">
        <v>1</v>
      </c>
      <c r="H23">
        <v>1</v>
      </c>
      <c r="I23">
        <v>1</v>
      </c>
      <c r="J23">
        <v>2.3673840000000002E-2</v>
      </c>
      <c r="K23">
        <v>1</v>
      </c>
      <c r="L23">
        <v>1</v>
      </c>
      <c r="M23">
        <v>1</v>
      </c>
      <c r="N23">
        <v>9.3073749999999997E-2</v>
      </c>
      <c r="O23">
        <v>0.66666669999999995</v>
      </c>
      <c r="P23">
        <v>1</v>
      </c>
      <c r="Q23">
        <v>1</v>
      </c>
    </row>
    <row r="24" spans="1:17" x14ac:dyDescent="0.25">
      <c r="B24">
        <v>1.5832008500000001</v>
      </c>
      <c r="C24">
        <v>0.3333333</v>
      </c>
      <c r="D24">
        <v>0.3333333</v>
      </c>
      <c r="E24">
        <v>0.66666669999999995</v>
      </c>
      <c r="F24">
        <v>0.80467200999999999</v>
      </c>
      <c r="G24">
        <v>0.3333333</v>
      </c>
      <c r="H24">
        <v>0.3333333</v>
      </c>
      <c r="I24">
        <v>0.66666669999999995</v>
      </c>
      <c r="J24">
        <v>0.81533213999999998</v>
      </c>
      <c r="K24">
        <v>0.3333333</v>
      </c>
      <c r="L24">
        <v>0.3333333</v>
      </c>
      <c r="M24">
        <v>0.66666669999999995</v>
      </c>
      <c r="N24">
        <v>0.88689017999999997</v>
      </c>
      <c r="O24">
        <v>0.3333333</v>
      </c>
      <c r="P24">
        <v>0.66666669999999995</v>
      </c>
      <c r="Q24">
        <v>0.66666669999999995</v>
      </c>
    </row>
    <row r="25" spans="1:17" x14ac:dyDescent="0.25">
      <c r="B25">
        <v>0.49117488999999998</v>
      </c>
      <c r="C25">
        <v>0.25</v>
      </c>
      <c r="D25">
        <v>0.25</v>
      </c>
      <c r="E25">
        <v>0.5</v>
      </c>
      <c r="F25">
        <v>1.27545778</v>
      </c>
      <c r="G25">
        <v>0.25</v>
      </c>
      <c r="H25">
        <v>0.25</v>
      </c>
      <c r="I25">
        <v>0.25</v>
      </c>
      <c r="J25">
        <v>1.2012546500000001</v>
      </c>
      <c r="K25">
        <v>0.25</v>
      </c>
      <c r="L25">
        <v>0.25</v>
      </c>
      <c r="M25">
        <v>0.5</v>
      </c>
      <c r="N25">
        <v>1.8453503</v>
      </c>
      <c r="O25">
        <v>0</v>
      </c>
      <c r="P25">
        <v>0</v>
      </c>
      <c r="Q25">
        <v>0.25</v>
      </c>
    </row>
    <row r="26" spans="1:17" s="4" customFormat="1" x14ac:dyDescent="0.25">
      <c r="A26" s="4" t="s">
        <v>63</v>
      </c>
      <c r="B26" s="4">
        <f>AVERAGE(B16:B25)</f>
        <v>0.71447469200000002</v>
      </c>
      <c r="C26" s="4">
        <f t="shared" ref="C26" si="0">AVERAGE(C16:C25)</f>
        <v>0.44166665999999999</v>
      </c>
      <c r="D26" s="4">
        <f t="shared" ref="D26" si="1">AVERAGE(D16:D25)</f>
        <v>0.49166665999999992</v>
      </c>
      <c r="E26" s="4">
        <f t="shared" ref="E26" si="2">AVERAGE(E16:E25)</f>
        <v>0.75833334000000008</v>
      </c>
      <c r="F26" s="4">
        <f t="shared" ref="F26" si="3">AVERAGE(F16:F25)</f>
        <v>0.88240377000000014</v>
      </c>
      <c r="G26" s="4">
        <f t="shared" ref="G26" si="4">AVERAGE(G16:G25)</f>
        <v>0.30833333000000002</v>
      </c>
      <c r="H26" s="4">
        <f t="shared" ref="H26" si="5">AVERAGE(H16:H25)</f>
        <v>0.35833333000000001</v>
      </c>
      <c r="I26" s="4">
        <f t="shared" ref="I26" si="6">AVERAGE(I16:I25)</f>
        <v>0.47499999999999998</v>
      </c>
      <c r="J26" s="4">
        <f t="shared" ref="J26" si="7">AVERAGE(J16:J25)</f>
        <v>0.883476598</v>
      </c>
      <c r="K26" s="4">
        <f t="shared" ref="K26" si="8">AVERAGE(K16:K25)</f>
        <v>0.30833333000000002</v>
      </c>
      <c r="L26" s="4">
        <f t="shared" ref="L26" si="9">AVERAGE(L16:L25)</f>
        <v>0.33333332999999998</v>
      </c>
      <c r="M26" s="4">
        <f t="shared" ref="M26" si="10">AVERAGE(M16:M25)</f>
        <v>0.55833332999999996</v>
      </c>
      <c r="N26" s="4">
        <f t="shared" ref="N26" si="11">AVERAGE(N16:N25)</f>
        <v>0.89263809100000002</v>
      </c>
      <c r="O26" s="4">
        <f t="shared" ref="O26" si="12">AVERAGE(O16:O25)</f>
        <v>0.21666667000000001</v>
      </c>
      <c r="P26" s="4">
        <f t="shared" ref="P26" si="13">AVERAGE(P16:P25)</f>
        <v>0.33333333999999998</v>
      </c>
      <c r="Q26" s="4">
        <f t="shared" ref="Q26" si="14">AVERAGE(Q16:Q25)</f>
        <v>0.47499999999999998</v>
      </c>
    </row>
    <row r="27" spans="1:17" x14ac:dyDescent="0.25">
      <c r="A27" t="s">
        <v>62</v>
      </c>
      <c r="B27">
        <f>STDEV(B16:B25)</f>
        <v>0.62122518992423703</v>
      </c>
      <c r="C27">
        <f t="shared" ref="C27:Q27" si="15">STDEV(C16:C25)</f>
        <v>0.33575509758685118</v>
      </c>
      <c r="D27">
        <f t="shared" si="15"/>
        <v>0.32022851389454948</v>
      </c>
      <c r="E27">
        <f t="shared" si="15"/>
        <v>0.23717082685505708</v>
      </c>
      <c r="F27">
        <f t="shared" si="15"/>
        <v>0.52912511896798065</v>
      </c>
      <c r="G27">
        <f t="shared" si="15"/>
        <v>0.31683718966227237</v>
      </c>
      <c r="H27">
        <f t="shared" si="15"/>
        <v>0.30187173743859808</v>
      </c>
      <c r="I27">
        <f t="shared" si="15"/>
        <v>0.27230725202640726</v>
      </c>
      <c r="J27">
        <f t="shared" si="15"/>
        <v>0.51780084377458679</v>
      </c>
      <c r="K27">
        <f t="shared" si="15"/>
        <v>0.31683718966227237</v>
      </c>
      <c r="L27">
        <f t="shared" si="15"/>
        <v>0.2991758267451472</v>
      </c>
      <c r="M27">
        <f t="shared" si="15"/>
        <v>0.21534498692809723</v>
      </c>
      <c r="N27">
        <f t="shared" si="15"/>
        <v>0.56112389004235763</v>
      </c>
      <c r="O27">
        <f t="shared" si="15"/>
        <v>0.26988796189402181</v>
      </c>
      <c r="P27">
        <f t="shared" si="15"/>
        <v>0.35789163819703612</v>
      </c>
      <c r="Q27">
        <f t="shared" si="15"/>
        <v>0.27230725202640726</v>
      </c>
    </row>
    <row r="28" spans="1:17" x14ac:dyDescent="0.25">
      <c r="A28" t="s">
        <v>23</v>
      </c>
      <c r="B28">
        <f t="shared" ref="B28:Q28" si="16">STDEV(B16:B25)/SQRT(10)</f>
        <v>0.19644865400312733</v>
      </c>
      <c r="C28">
        <f t="shared" si="16"/>
        <v>0.10617508443865535</v>
      </c>
      <c r="D28">
        <f t="shared" si="16"/>
        <v>0.10126514756376533</v>
      </c>
      <c r="E28">
        <f t="shared" si="16"/>
        <v>7.5000000740740966E-2</v>
      </c>
      <c r="F28">
        <f t="shared" si="16"/>
        <v>0.16732405431463812</v>
      </c>
      <c r="G28">
        <f t="shared" si="16"/>
        <v>0.10019271667795357</v>
      </c>
      <c r="H28">
        <f t="shared" si="16"/>
        <v>9.546022515382932E-2</v>
      </c>
      <c r="I28">
        <f t="shared" si="16"/>
        <v>8.611111397849483E-2</v>
      </c>
      <c r="J28">
        <f t="shared" si="16"/>
        <v>0.16374300406847128</v>
      </c>
      <c r="K28">
        <f t="shared" si="16"/>
        <v>0.10019271667795357</v>
      </c>
      <c r="L28">
        <f t="shared" si="16"/>
        <v>9.4607703337858451E-2</v>
      </c>
      <c r="M28">
        <f t="shared" si="16"/>
        <v>6.8098064139197348E-2</v>
      </c>
      <c r="N28">
        <f t="shared" si="16"/>
        <v>0.17744295420677256</v>
      </c>
      <c r="O28">
        <f t="shared" si="16"/>
        <v>8.5346067264583991E-2</v>
      </c>
      <c r="P28">
        <f t="shared" si="16"/>
        <v>0.11317527322315515</v>
      </c>
      <c r="Q28">
        <f t="shared" si="16"/>
        <v>8.611111397849483E-2</v>
      </c>
    </row>
    <row r="29" spans="1:17" x14ac:dyDescent="0.25">
      <c r="B29">
        <v>0.196448654003127</v>
      </c>
      <c r="C29">
        <v>0.10617508443865535</v>
      </c>
      <c r="D29">
        <v>0.10126514756376533</v>
      </c>
      <c r="E29">
        <v>7.5000000740740966E-2</v>
      </c>
      <c r="F29">
        <v>0.16732405431463812</v>
      </c>
      <c r="G29">
        <v>0.10019271667795357</v>
      </c>
      <c r="H29">
        <v>9.5460225153829306E-2</v>
      </c>
      <c r="I29">
        <v>8.611111397849483E-2</v>
      </c>
      <c r="J29">
        <v>0.16374300406847128</v>
      </c>
      <c r="K29">
        <v>0.10019271667795357</v>
      </c>
      <c r="L29">
        <v>9.4607703337858451E-2</v>
      </c>
      <c r="M29">
        <v>6.8098064139197348E-2</v>
      </c>
      <c r="N29">
        <v>0.17744295420677256</v>
      </c>
      <c r="O29">
        <v>8.5346067264583991E-2</v>
      </c>
      <c r="P29">
        <v>0.11317527322315515</v>
      </c>
      <c r="Q29">
        <v>8.611111397849483E-2</v>
      </c>
    </row>
    <row r="31" spans="1:17" x14ac:dyDescent="0.25">
      <c r="A31" t="s">
        <v>13</v>
      </c>
      <c r="B31" t="s">
        <v>19</v>
      </c>
      <c r="C31" t="s">
        <v>20</v>
      </c>
      <c r="D31" t="s">
        <v>21</v>
      </c>
      <c r="E31" t="s">
        <v>22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29</v>
      </c>
      <c r="L31" t="s">
        <v>30</v>
      </c>
      <c r="M31" t="s">
        <v>31</v>
      </c>
      <c r="N31" t="s">
        <v>32</v>
      </c>
      <c r="O31" t="s">
        <v>33</v>
      </c>
      <c r="P31" t="s">
        <v>34</v>
      </c>
      <c r="Q31" t="s">
        <v>35</v>
      </c>
    </row>
    <row r="32" spans="1:17" x14ac:dyDescent="0.25">
      <c r="B32">
        <v>0.12663679999999999</v>
      </c>
      <c r="C32">
        <v>0.75</v>
      </c>
      <c r="D32">
        <v>0.75</v>
      </c>
      <c r="E32">
        <v>1</v>
      </c>
      <c r="F32">
        <v>0.20680309999999999</v>
      </c>
      <c r="G32">
        <v>0.25</v>
      </c>
      <c r="H32">
        <v>0.875</v>
      </c>
      <c r="I32">
        <v>0.875</v>
      </c>
      <c r="J32">
        <v>0.20675669999999999</v>
      </c>
      <c r="K32">
        <v>0.25</v>
      </c>
      <c r="L32">
        <v>0.875</v>
      </c>
      <c r="M32">
        <v>0.875</v>
      </c>
      <c r="N32">
        <v>0.2807499</v>
      </c>
      <c r="O32">
        <v>0.5</v>
      </c>
      <c r="P32">
        <v>0.5</v>
      </c>
      <c r="Q32">
        <v>0.875</v>
      </c>
    </row>
    <row r="33" spans="1:17" x14ac:dyDescent="0.25">
      <c r="B33">
        <v>0.21096609999999999</v>
      </c>
      <c r="C33">
        <v>0.28571429999999998</v>
      </c>
      <c r="D33">
        <v>0.42857139999999999</v>
      </c>
      <c r="E33">
        <v>1</v>
      </c>
      <c r="F33">
        <v>0.20601749999999999</v>
      </c>
      <c r="G33">
        <v>0.42857139999999999</v>
      </c>
      <c r="H33">
        <v>0.57142859999999995</v>
      </c>
      <c r="I33">
        <v>1</v>
      </c>
      <c r="J33">
        <v>0.20847450000000001</v>
      </c>
      <c r="K33">
        <v>0.42857139999999999</v>
      </c>
      <c r="L33">
        <v>0.71428570000000002</v>
      </c>
      <c r="M33">
        <v>1</v>
      </c>
      <c r="N33">
        <v>0.24343229999999999</v>
      </c>
      <c r="O33">
        <v>0.42857139999999999</v>
      </c>
      <c r="P33">
        <v>0.71428570000000002</v>
      </c>
      <c r="Q33">
        <v>0.85714290000000004</v>
      </c>
    </row>
    <row r="34" spans="1:17" x14ac:dyDescent="0.25">
      <c r="B34">
        <v>0.15335840000000001</v>
      </c>
      <c r="C34">
        <v>0.71428570000000002</v>
      </c>
      <c r="D34">
        <v>0.71428570000000002</v>
      </c>
      <c r="E34">
        <v>1</v>
      </c>
      <c r="F34">
        <v>0.34636289999999997</v>
      </c>
      <c r="G34">
        <v>0.14285709999999999</v>
      </c>
      <c r="H34">
        <v>0.14285709999999999</v>
      </c>
      <c r="I34">
        <v>0.85714290000000004</v>
      </c>
      <c r="J34">
        <v>0.35798540000000001</v>
      </c>
      <c r="K34">
        <v>0</v>
      </c>
      <c r="L34">
        <v>0.14285709999999999</v>
      </c>
      <c r="M34">
        <v>0.85714290000000004</v>
      </c>
      <c r="N34">
        <v>0.27117150000000001</v>
      </c>
      <c r="O34">
        <v>0.14285709999999999</v>
      </c>
      <c r="P34">
        <v>0.42857139999999999</v>
      </c>
      <c r="Q34">
        <v>0.85714290000000004</v>
      </c>
    </row>
    <row r="35" spans="1:17" x14ac:dyDescent="0.25">
      <c r="B35">
        <v>0.2202402</v>
      </c>
      <c r="C35">
        <v>0.28571429999999998</v>
      </c>
      <c r="D35">
        <v>0.57142859999999995</v>
      </c>
      <c r="E35">
        <v>1</v>
      </c>
      <c r="F35">
        <v>0.27849259999999998</v>
      </c>
      <c r="G35">
        <v>0.28571429999999998</v>
      </c>
      <c r="H35">
        <v>0.71428570000000002</v>
      </c>
      <c r="I35">
        <v>0.71428570000000002</v>
      </c>
      <c r="J35">
        <v>0.27089629999999998</v>
      </c>
      <c r="K35">
        <v>0.28571429999999998</v>
      </c>
      <c r="L35">
        <v>0.71428570000000002</v>
      </c>
      <c r="M35">
        <v>0.71428570000000002</v>
      </c>
      <c r="N35">
        <v>0.36858400000000002</v>
      </c>
      <c r="O35">
        <v>0.28571429999999998</v>
      </c>
      <c r="P35">
        <v>0.42857139999999999</v>
      </c>
      <c r="Q35">
        <v>0.71428570000000002</v>
      </c>
    </row>
    <row r="36" spans="1:17" x14ac:dyDescent="0.25">
      <c r="B36">
        <v>0.34585359999999998</v>
      </c>
      <c r="C36">
        <v>0.14285709999999999</v>
      </c>
      <c r="D36">
        <v>0.28571429999999998</v>
      </c>
      <c r="E36">
        <v>0.85714290000000004</v>
      </c>
      <c r="F36">
        <v>0.38476660000000001</v>
      </c>
      <c r="G36">
        <v>0.42857139999999999</v>
      </c>
      <c r="H36">
        <v>0.42857139999999999</v>
      </c>
      <c r="I36">
        <v>0.57142859999999995</v>
      </c>
      <c r="J36">
        <v>0.37750810000000001</v>
      </c>
      <c r="K36">
        <v>0.42857139999999999</v>
      </c>
      <c r="L36">
        <v>0.42857139999999999</v>
      </c>
      <c r="M36">
        <v>0.57142859999999995</v>
      </c>
      <c r="N36">
        <v>0.43583040000000001</v>
      </c>
      <c r="O36">
        <v>0.28571429999999998</v>
      </c>
      <c r="P36">
        <v>0.57142859999999995</v>
      </c>
      <c r="Q36">
        <v>0.57142859999999995</v>
      </c>
    </row>
    <row r="37" spans="1:17" x14ac:dyDescent="0.25">
      <c r="B37">
        <v>0.1748159</v>
      </c>
      <c r="C37">
        <v>0.42857139999999999</v>
      </c>
      <c r="D37">
        <v>0.71428570000000002</v>
      </c>
      <c r="E37">
        <v>1</v>
      </c>
      <c r="F37">
        <v>0.2578725</v>
      </c>
      <c r="G37">
        <v>0.28571429999999998</v>
      </c>
      <c r="H37">
        <v>0.57142859999999995</v>
      </c>
      <c r="I37">
        <v>0.85714290000000004</v>
      </c>
      <c r="J37">
        <v>0.2619959</v>
      </c>
      <c r="K37">
        <v>0.14285709999999999</v>
      </c>
      <c r="L37">
        <v>0.57142859999999995</v>
      </c>
      <c r="M37">
        <v>0.85714290000000004</v>
      </c>
      <c r="N37">
        <v>0.2008248</v>
      </c>
      <c r="O37">
        <v>0.57142859999999995</v>
      </c>
      <c r="P37">
        <v>0.57142859999999995</v>
      </c>
      <c r="Q37">
        <v>1</v>
      </c>
    </row>
    <row r="38" spans="1:17" x14ac:dyDescent="0.25">
      <c r="B38">
        <v>0.21590039999999999</v>
      </c>
      <c r="C38">
        <v>0.28571429999999998</v>
      </c>
      <c r="D38">
        <v>0.71428570000000002</v>
      </c>
      <c r="E38">
        <v>1</v>
      </c>
      <c r="F38">
        <v>0.2460811</v>
      </c>
      <c r="G38">
        <v>0.28571429999999998</v>
      </c>
      <c r="H38">
        <v>0.42857139999999999</v>
      </c>
      <c r="I38">
        <v>1</v>
      </c>
      <c r="J38">
        <v>0.24288000000000001</v>
      </c>
      <c r="K38">
        <v>0.28571429999999998</v>
      </c>
      <c r="L38">
        <v>0.42857139999999999</v>
      </c>
      <c r="M38">
        <v>1</v>
      </c>
      <c r="N38">
        <v>0.217445</v>
      </c>
      <c r="O38">
        <v>0.28571429999999998</v>
      </c>
      <c r="P38">
        <v>0.71428570000000002</v>
      </c>
      <c r="Q38">
        <v>1</v>
      </c>
    </row>
    <row r="39" spans="1:17" x14ac:dyDescent="0.25">
      <c r="B39">
        <v>0.28717819999999999</v>
      </c>
      <c r="C39">
        <v>0.14285709999999999</v>
      </c>
      <c r="D39">
        <v>0.42857139999999999</v>
      </c>
      <c r="E39">
        <v>0.85714290000000004</v>
      </c>
      <c r="F39">
        <v>0.30649979999999999</v>
      </c>
      <c r="G39">
        <v>0.14285709999999999</v>
      </c>
      <c r="H39">
        <v>0.28571429999999998</v>
      </c>
      <c r="I39">
        <v>1</v>
      </c>
      <c r="J39">
        <v>0.30396899999999999</v>
      </c>
      <c r="K39">
        <v>0.14285709999999999</v>
      </c>
      <c r="L39">
        <v>0.28571429999999998</v>
      </c>
      <c r="M39">
        <v>1</v>
      </c>
      <c r="N39">
        <v>0.31207299999999999</v>
      </c>
      <c r="O39">
        <v>0</v>
      </c>
      <c r="P39">
        <v>0.42857139999999999</v>
      </c>
      <c r="Q39">
        <v>1</v>
      </c>
    </row>
    <row r="40" spans="1:17" x14ac:dyDescent="0.25">
      <c r="B40">
        <v>0.1841054</v>
      </c>
      <c r="C40">
        <v>0.57142859999999995</v>
      </c>
      <c r="D40">
        <v>0.85714290000000004</v>
      </c>
      <c r="E40">
        <v>0.85714290000000004</v>
      </c>
      <c r="F40">
        <v>0.34148010000000001</v>
      </c>
      <c r="G40">
        <v>0.14285709999999999</v>
      </c>
      <c r="H40">
        <v>0.14285709999999999</v>
      </c>
      <c r="I40">
        <v>1</v>
      </c>
      <c r="J40">
        <v>0.35023470000000001</v>
      </c>
      <c r="K40">
        <v>0.14285709999999999</v>
      </c>
      <c r="L40">
        <v>0.14285709999999999</v>
      </c>
      <c r="M40">
        <v>1</v>
      </c>
      <c r="N40">
        <v>0.34101550000000003</v>
      </c>
      <c r="O40">
        <v>0</v>
      </c>
      <c r="P40">
        <v>0.14285709999999999</v>
      </c>
      <c r="Q40">
        <v>1</v>
      </c>
    </row>
    <row r="41" spans="1:17" x14ac:dyDescent="0.25">
      <c r="B41">
        <v>0.1727737</v>
      </c>
      <c r="C41">
        <v>0.57142859999999995</v>
      </c>
      <c r="D41">
        <v>0.71428570000000002</v>
      </c>
      <c r="E41">
        <v>1</v>
      </c>
      <c r="F41">
        <v>0.17907799999999999</v>
      </c>
      <c r="G41">
        <v>0.57142859999999995</v>
      </c>
      <c r="H41">
        <v>0.71428570000000002</v>
      </c>
      <c r="I41">
        <v>1</v>
      </c>
      <c r="J41">
        <v>0.1788949</v>
      </c>
      <c r="K41">
        <v>0.57142859999999995</v>
      </c>
      <c r="L41">
        <v>0.71428570000000002</v>
      </c>
      <c r="M41">
        <v>1</v>
      </c>
      <c r="N41">
        <v>0.18281990000000001</v>
      </c>
      <c r="O41">
        <v>0.57142859999999995</v>
      </c>
      <c r="P41">
        <v>0.71428570000000002</v>
      </c>
      <c r="Q41">
        <v>0.85714290000000004</v>
      </c>
    </row>
    <row r="42" spans="1:17" s="4" customFormat="1" x14ac:dyDescent="0.25">
      <c r="A42" s="4" t="s">
        <v>63</v>
      </c>
      <c r="B42" s="4">
        <f>AVERAGE(B32:B41)</f>
        <v>0.20918286999999997</v>
      </c>
      <c r="C42" s="4">
        <f t="shared" ref="C42:Q42" si="17">AVERAGE(C32:C41)</f>
        <v>0.41785714000000002</v>
      </c>
      <c r="D42" s="4">
        <f t="shared" si="17"/>
        <v>0.61785714000000014</v>
      </c>
      <c r="E42" s="4">
        <f t="shared" si="17"/>
        <v>0.95714286999999998</v>
      </c>
      <c r="F42" s="4">
        <f t="shared" si="17"/>
        <v>0.27534542000000001</v>
      </c>
      <c r="G42" s="4">
        <f t="shared" si="17"/>
        <v>0.29642856000000001</v>
      </c>
      <c r="H42" s="4">
        <f t="shared" si="17"/>
        <v>0.48749999000000005</v>
      </c>
      <c r="I42" s="4">
        <f t="shared" si="17"/>
        <v>0.88750001000000012</v>
      </c>
      <c r="J42" s="4">
        <f t="shared" si="17"/>
        <v>0.27595955</v>
      </c>
      <c r="K42" s="4">
        <f t="shared" si="17"/>
        <v>0.26785713</v>
      </c>
      <c r="L42" s="4">
        <f t="shared" si="17"/>
        <v>0.50178569999999989</v>
      </c>
      <c r="M42" s="4">
        <f t="shared" si="17"/>
        <v>0.88750001000000012</v>
      </c>
      <c r="N42" s="4">
        <f t="shared" si="17"/>
        <v>0.28539462999999998</v>
      </c>
      <c r="O42" s="4">
        <f t="shared" si="17"/>
        <v>0.30714286000000002</v>
      </c>
      <c r="P42" s="4">
        <f t="shared" si="17"/>
        <v>0.52142856000000004</v>
      </c>
      <c r="Q42" s="4">
        <f t="shared" si="17"/>
        <v>0.87321429999999989</v>
      </c>
    </row>
    <row r="43" spans="1:17" x14ac:dyDescent="0.25">
      <c r="A43" t="s">
        <v>62</v>
      </c>
      <c r="B43">
        <f t="shared" ref="B43:Q43" si="18">STDEV(B32:B41)</f>
        <v>6.4977389672357971E-2</v>
      </c>
      <c r="C43">
        <f t="shared" si="18"/>
        <v>0.22338486647807923</v>
      </c>
      <c r="D43">
        <f t="shared" si="18"/>
        <v>0.18136701199101582</v>
      </c>
      <c r="E43">
        <f t="shared" si="18"/>
        <v>6.9006535232268615E-2</v>
      </c>
      <c r="F43">
        <f t="shared" si="18"/>
        <v>6.8560032709651136E-2</v>
      </c>
      <c r="G43">
        <f t="shared" si="18"/>
        <v>0.14290675265588154</v>
      </c>
      <c r="H43">
        <f t="shared" si="18"/>
        <v>0.24772921211277094</v>
      </c>
      <c r="I43">
        <f t="shared" si="18"/>
        <v>0.1472657954792658</v>
      </c>
      <c r="J43">
        <f t="shared" si="18"/>
        <v>6.9459312329421402E-2</v>
      </c>
      <c r="K43">
        <f t="shared" si="18"/>
        <v>0.17107272309547872</v>
      </c>
      <c r="L43">
        <f t="shared" si="18"/>
        <v>0.25705053424219071</v>
      </c>
      <c r="M43">
        <f t="shared" si="18"/>
        <v>0.1472657954792658</v>
      </c>
      <c r="N43">
        <f t="shared" si="18"/>
        <v>8.0022427733063964E-2</v>
      </c>
      <c r="O43">
        <f t="shared" si="18"/>
        <v>0.21309192197473109</v>
      </c>
      <c r="P43">
        <f t="shared" si="18"/>
        <v>0.17833318608932977</v>
      </c>
      <c r="Q43">
        <f t="shared" si="18"/>
        <v>0.14197394985574802</v>
      </c>
    </row>
    <row r="44" spans="1:17" x14ac:dyDescent="0.25">
      <c r="A44" t="s">
        <v>23</v>
      </c>
      <c r="B44">
        <f>B43/SQRT(10)</f>
        <v>2.0547654777695316E-2</v>
      </c>
      <c r="C44">
        <f t="shared" ref="C44:Q44" si="19">C43/SQRT(10)</f>
        <v>7.0640497288332618E-2</v>
      </c>
      <c r="D44">
        <f t="shared" si="19"/>
        <v>5.7353285031067985E-2</v>
      </c>
      <c r="E44">
        <f t="shared" si="19"/>
        <v>2.1821782477062523E-2</v>
      </c>
      <c r="F44">
        <f t="shared" si="19"/>
        <v>2.1680585981814313E-2</v>
      </c>
      <c r="G44">
        <f t="shared" si="19"/>
        <v>4.5191083141090237E-2</v>
      </c>
      <c r="H44">
        <f t="shared" si="19"/>
        <v>7.8338855323532935E-2</v>
      </c>
      <c r="I44">
        <f t="shared" si="19"/>
        <v>4.6569533515100771E-2</v>
      </c>
      <c r="J44">
        <f t="shared" si="19"/>
        <v>2.1964963166998735E-2</v>
      </c>
      <c r="K44">
        <f t="shared" si="19"/>
        <v>5.4097945050900348E-2</v>
      </c>
      <c r="L44">
        <f t="shared" si="19"/>
        <v>8.128651619684267E-2</v>
      </c>
      <c r="M44">
        <f t="shared" si="19"/>
        <v>4.6569533515100771E-2</v>
      </c>
      <c r="N44">
        <f t="shared" si="19"/>
        <v>2.5305313553270672E-2</v>
      </c>
      <c r="O44">
        <f t="shared" si="19"/>
        <v>6.738558244230354E-2</v>
      </c>
      <c r="P44">
        <f t="shared" si="19"/>
        <v>5.6393905043693786E-2</v>
      </c>
      <c r="Q44">
        <f t="shared" si="19"/>
        <v>4.4896104995469761E-2</v>
      </c>
    </row>
    <row r="45" spans="1:17" x14ac:dyDescent="0.25">
      <c r="B45">
        <v>2.0547654777695299E-2</v>
      </c>
      <c r="C45">
        <v>7.0640497288332618E-2</v>
      </c>
      <c r="D45">
        <v>5.7353285031067985E-2</v>
      </c>
      <c r="E45">
        <v>2.1821782477062523E-2</v>
      </c>
      <c r="F45">
        <v>2.1680585981814313E-2</v>
      </c>
      <c r="G45">
        <v>4.5191083141090237E-2</v>
      </c>
      <c r="H45">
        <v>7.8338855323532935E-2</v>
      </c>
      <c r="I45">
        <v>4.6569533515100771E-2</v>
      </c>
      <c r="J45">
        <v>2.1964963166998735E-2</v>
      </c>
      <c r="K45">
        <v>5.4097945050900348E-2</v>
      </c>
      <c r="L45">
        <v>8.128651619684267E-2</v>
      </c>
      <c r="M45">
        <v>4.6569533515100771E-2</v>
      </c>
      <c r="N45">
        <v>2.5305313553270672E-2</v>
      </c>
      <c r="O45">
        <v>6.738558244230354E-2</v>
      </c>
      <c r="P45">
        <v>5.6393905043693786E-2</v>
      </c>
      <c r="Q45">
        <v>4.4896104995469761E-2</v>
      </c>
    </row>
    <row r="47" spans="1:17" x14ac:dyDescent="0.25">
      <c r="A47" t="s">
        <v>14</v>
      </c>
      <c r="B47" t="s">
        <v>19</v>
      </c>
      <c r="C47" t="s">
        <v>20</v>
      </c>
      <c r="D47" t="s">
        <v>21</v>
      </c>
      <c r="E47" t="s">
        <v>22</v>
      </c>
      <c r="F47" t="s">
        <v>24</v>
      </c>
      <c r="G47" t="s">
        <v>25</v>
      </c>
      <c r="H47" t="s">
        <v>26</v>
      </c>
      <c r="I47" t="s">
        <v>27</v>
      </c>
      <c r="J47" t="s">
        <v>28</v>
      </c>
      <c r="K47" t="s">
        <v>29</v>
      </c>
      <c r="L47" t="s">
        <v>30</v>
      </c>
      <c r="M47" t="s">
        <v>31</v>
      </c>
      <c r="N47" t="s">
        <v>32</v>
      </c>
      <c r="O47" t="s">
        <v>33</v>
      </c>
      <c r="P47" t="s">
        <v>34</v>
      </c>
      <c r="Q47" t="s">
        <v>35</v>
      </c>
    </row>
    <row r="48" spans="1:17" x14ac:dyDescent="0.25">
      <c r="B48">
        <v>-3.2654827000000002</v>
      </c>
      <c r="C48">
        <v>0.18181820000000001</v>
      </c>
      <c r="D48">
        <v>0.27272730000000001</v>
      </c>
      <c r="E48">
        <v>0.63636360000000003</v>
      </c>
      <c r="F48">
        <v>0.84499809999999997</v>
      </c>
      <c r="G48">
        <v>0.27272730000000001</v>
      </c>
      <c r="H48">
        <v>0.27272730000000001</v>
      </c>
      <c r="I48">
        <v>0.45454549999999999</v>
      </c>
      <c r="J48">
        <v>0.80570079999999999</v>
      </c>
      <c r="K48">
        <v>0.27272730000000001</v>
      </c>
      <c r="L48">
        <v>0.27272730000000001</v>
      </c>
      <c r="M48">
        <v>0.45454549999999999</v>
      </c>
      <c r="N48">
        <v>0.1422137</v>
      </c>
      <c r="O48">
        <v>0.18181820000000001</v>
      </c>
      <c r="P48">
        <v>0.36363640000000003</v>
      </c>
      <c r="Q48">
        <v>0.45454549999999999</v>
      </c>
    </row>
    <row r="49" spans="1:17" x14ac:dyDescent="0.25">
      <c r="B49">
        <v>1.2795768000000001</v>
      </c>
      <c r="C49">
        <v>0</v>
      </c>
      <c r="D49">
        <v>0.3</v>
      </c>
      <c r="E49">
        <v>0.4</v>
      </c>
      <c r="F49">
        <v>1.6693112999999999</v>
      </c>
      <c r="G49">
        <v>0.1</v>
      </c>
      <c r="H49">
        <v>0.2</v>
      </c>
      <c r="I49">
        <v>0.5</v>
      </c>
      <c r="J49">
        <v>1.6600813000000001</v>
      </c>
      <c r="K49">
        <v>0.1</v>
      </c>
      <c r="L49">
        <v>0.2</v>
      </c>
      <c r="M49">
        <v>0.5</v>
      </c>
      <c r="N49">
        <v>1.9484646000000001</v>
      </c>
      <c r="O49">
        <v>0.2</v>
      </c>
      <c r="P49">
        <v>0.2</v>
      </c>
      <c r="Q49">
        <v>0.3</v>
      </c>
    </row>
    <row r="50" spans="1:17" x14ac:dyDescent="0.25">
      <c r="B50">
        <v>2.1197480999999998</v>
      </c>
      <c r="C50">
        <v>0.18181820000000001</v>
      </c>
      <c r="D50">
        <v>0.36363640000000003</v>
      </c>
      <c r="E50">
        <v>0.72727269999999999</v>
      </c>
      <c r="F50">
        <v>1.4249806</v>
      </c>
      <c r="G50">
        <v>0.27272730000000001</v>
      </c>
      <c r="H50">
        <v>0.27272730000000001</v>
      </c>
      <c r="I50">
        <v>0.72727269999999999</v>
      </c>
      <c r="J50">
        <v>1.3743706</v>
      </c>
      <c r="K50">
        <v>0.27272730000000001</v>
      </c>
      <c r="L50">
        <v>0.27272730000000001</v>
      </c>
      <c r="M50">
        <v>0.72727269999999999</v>
      </c>
      <c r="N50">
        <v>1.3466826999999999</v>
      </c>
      <c r="O50">
        <v>0.27272730000000001</v>
      </c>
      <c r="P50">
        <v>0.36363640000000003</v>
      </c>
      <c r="Q50">
        <v>0.81818179999999996</v>
      </c>
    </row>
    <row r="51" spans="1:17" x14ac:dyDescent="0.25">
      <c r="B51">
        <v>1.4929074</v>
      </c>
      <c r="C51">
        <v>0.1</v>
      </c>
      <c r="D51">
        <v>0.2</v>
      </c>
      <c r="E51">
        <v>0.7</v>
      </c>
      <c r="F51">
        <v>1.1699885000000001</v>
      </c>
      <c r="G51">
        <v>0.2</v>
      </c>
      <c r="H51">
        <v>0.2</v>
      </c>
      <c r="I51">
        <v>0.6</v>
      </c>
      <c r="J51">
        <v>1.1576424000000001</v>
      </c>
      <c r="K51">
        <v>0.2</v>
      </c>
      <c r="L51">
        <v>0.2</v>
      </c>
      <c r="M51">
        <v>0.6</v>
      </c>
      <c r="N51">
        <v>1.1861088</v>
      </c>
      <c r="O51">
        <v>0.1</v>
      </c>
      <c r="P51">
        <v>0.3</v>
      </c>
      <c r="Q51">
        <v>0.7</v>
      </c>
    </row>
    <row r="52" spans="1:17" x14ac:dyDescent="0.25">
      <c r="B52">
        <v>2.1731619000000002</v>
      </c>
      <c r="C52">
        <v>0.45454549999999999</v>
      </c>
      <c r="D52">
        <v>0.54545449999999995</v>
      </c>
      <c r="E52">
        <v>0.54545449999999995</v>
      </c>
      <c r="F52">
        <v>2.2092173000000002</v>
      </c>
      <c r="G52">
        <v>0.36363640000000003</v>
      </c>
      <c r="H52">
        <v>0.54545449999999995</v>
      </c>
      <c r="I52">
        <v>0.54545449999999995</v>
      </c>
      <c r="J52">
        <v>2.2391302999999998</v>
      </c>
      <c r="K52">
        <v>0.27272730000000001</v>
      </c>
      <c r="L52">
        <v>0.54545449999999995</v>
      </c>
      <c r="M52">
        <v>0.54545449999999995</v>
      </c>
      <c r="N52">
        <v>1.6915015</v>
      </c>
      <c r="O52">
        <v>0.36363640000000003</v>
      </c>
      <c r="P52">
        <v>0.36363640000000003</v>
      </c>
      <c r="Q52">
        <v>0.54545449999999995</v>
      </c>
    </row>
    <row r="53" spans="1:17" x14ac:dyDescent="0.25">
      <c r="B53">
        <v>0.99888350000000004</v>
      </c>
      <c r="C53">
        <v>0.2</v>
      </c>
      <c r="D53">
        <v>0.3</v>
      </c>
      <c r="E53">
        <v>0.5</v>
      </c>
      <c r="F53">
        <v>0.97639010000000004</v>
      </c>
      <c r="G53">
        <v>0.1</v>
      </c>
      <c r="H53">
        <v>0.2</v>
      </c>
      <c r="I53">
        <v>0.5</v>
      </c>
      <c r="J53">
        <v>1.0042255</v>
      </c>
      <c r="K53">
        <v>0.1</v>
      </c>
      <c r="L53">
        <v>0.2</v>
      </c>
      <c r="M53">
        <v>0.5</v>
      </c>
      <c r="N53">
        <v>0.92434079999999996</v>
      </c>
      <c r="O53">
        <v>0.3</v>
      </c>
      <c r="P53">
        <v>0.4</v>
      </c>
      <c r="Q53">
        <v>0.6</v>
      </c>
    </row>
    <row r="54" spans="1:17" x14ac:dyDescent="0.25">
      <c r="B54">
        <v>0.6188053</v>
      </c>
      <c r="C54">
        <v>0</v>
      </c>
      <c r="D54">
        <v>0.2</v>
      </c>
      <c r="E54">
        <v>0.8</v>
      </c>
      <c r="F54">
        <v>0.58909520000000004</v>
      </c>
      <c r="G54">
        <v>0.1</v>
      </c>
      <c r="H54">
        <v>0.2</v>
      </c>
      <c r="I54">
        <v>0.7</v>
      </c>
      <c r="J54">
        <v>0.58735930000000003</v>
      </c>
      <c r="K54">
        <v>0.2</v>
      </c>
      <c r="L54">
        <v>0.3</v>
      </c>
      <c r="M54">
        <v>0.7</v>
      </c>
      <c r="N54">
        <v>0.46622000000000002</v>
      </c>
      <c r="O54">
        <v>0.1</v>
      </c>
      <c r="P54">
        <v>0.2</v>
      </c>
      <c r="Q54">
        <v>0.8</v>
      </c>
    </row>
    <row r="55" spans="1:17" x14ac:dyDescent="0.25">
      <c r="B55">
        <v>0.50022100000000003</v>
      </c>
      <c r="C55">
        <v>0.36363640000000003</v>
      </c>
      <c r="D55">
        <v>0.36363640000000003</v>
      </c>
      <c r="E55">
        <v>0.54545449999999995</v>
      </c>
      <c r="F55">
        <v>0.59837899999999999</v>
      </c>
      <c r="G55">
        <v>0.18181820000000001</v>
      </c>
      <c r="H55">
        <v>0.45454549999999999</v>
      </c>
      <c r="I55">
        <v>0.72727269999999999</v>
      </c>
      <c r="J55">
        <v>0.59309330000000005</v>
      </c>
      <c r="K55">
        <v>0.27272730000000001</v>
      </c>
      <c r="L55">
        <v>0.45454549999999999</v>
      </c>
      <c r="M55">
        <v>0.72727269999999999</v>
      </c>
      <c r="N55">
        <v>0.70737360000000005</v>
      </c>
      <c r="O55">
        <v>0.27272730000000001</v>
      </c>
      <c r="P55">
        <v>0.27272730000000001</v>
      </c>
      <c r="Q55">
        <v>0.63636360000000003</v>
      </c>
    </row>
    <row r="56" spans="1:17" x14ac:dyDescent="0.25">
      <c r="B56">
        <v>-38.337144199999997</v>
      </c>
      <c r="C56">
        <v>0.5</v>
      </c>
      <c r="D56">
        <v>0.8</v>
      </c>
      <c r="E56">
        <v>0.9</v>
      </c>
      <c r="F56">
        <v>8.2161869000000003</v>
      </c>
      <c r="G56">
        <v>0.1</v>
      </c>
      <c r="H56">
        <v>0.2</v>
      </c>
      <c r="I56">
        <v>0.6</v>
      </c>
      <c r="J56">
        <v>8.0279384</v>
      </c>
      <c r="K56">
        <v>0.1</v>
      </c>
      <c r="L56">
        <v>0.2</v>
      </c>
      <c r="M56">
        <v>0.7</v>
      </c>
      <c r="N56">
        <v>3.2675776000000001</v>
      </c>
      <c r="O56">
        <v>0.5</v>
      </c>
      <c r="P56">
        <v>0.5</v>
      </c>
      <c r="Q56">
        <v>0.7</v>
      </c>
    </row>
    <row r="57" spans="1:17" x14ac:dyDescent="0.25">
      <c r="B57">
        <v>0.44300509999999999</v>
      </c>
      <c r="C57">
        <v>0.36363640000000003</v>
      </c>
      <c r="D57">
        <v>0.72727269999999999</v>
      </c>
      <c r="E57">
        <v>0.90909090000000004</v>
      </c>
      <c r="F57">
        <v>0.48695690000000003</v>
      </c>
      <c r="G57">
        <v>0.18181820000000001</v>
      </c>
      <c r="H57">
        <v>0.18181820000000001</v>
      </c>
      <c r="I57">
        <v>0.81818179999999996</v>
      </c>
      <c r="J57">
        <v>0.50042370000000003</v>
      </c>
      <c r="K57">
        <v>0.18181820000000001</v>
      </c>
      <c r="L57">
        <v>0.18181820000000001</v>
      </c>
      <c r="M57">
        <v>0.81818179999999996</v>
      </c>
      <c r="N57">
        <v>0.40529140000000002</v>
      </c>
      <c r="O57">
        <v>0.36363640000000003</v>
      </c>
      <c r="P57">
        <v>0.72727269999999999</v>
      </c>
      <c r="Q57">
        <v>0.90908999999999995</v>
      </c>
    </row>
    <row r="58" spans="1:17" s="4" customFormat="1" x14ac:dyDescent="0.25">
      <c r="A58" s="4" t="s">
        <v>63</v>
      </c>
      <c r="B58" s="4">
        <f>AVERAGE(B48:B57)</f>
        <v>-3.1976317799999996</v>
      </c>
      <c r="C58" s="4">
        <f t="shared" ref="C58" si="20">AVERAGE(C48:C57)</f>
        <v>0.23454546999999998</v>
      </c>
      <c r="D58" s="4">
        <f t="shared" ref="D58" si="21">AVERAGE(D48:D57)</f>
        <v>0.40727273000000003</v>
      </c>
      <c r="E58" s="4">
        <f t="shared" ref="E58" si="22">AVERAGE(E48:E57)</f>
        <v>0.66636362000000005</v>
      </c>
      <c r="F58" s="4">
        <f t="shared" ref="F58" si="23">AVERAGE(F48:F57)</f>
        <v>1.8185503899999997</v>
      </c>
      <c r="G58" s="4">
        <f t="shared" ref="G58" si="24">AVERAGE(G48:G57)</f>
        <v>0.18727274000000002</v>
      </c>
      <c r="H58" s="4">
        <f t="shared" ref="H58" si="25">AVERAGE(H48:H57)</f>
        <v>0.27272727999999996</v>
      </c>
      <c r="I58" s="4">
        <f t="shared" ref="I58" si="26">AVERAGE(I48:I57)</f>
        <v>0.61727272</v>
      </c>
      <c r="J58" s="4">
        <f t="shared" ref="J58" si="27">AVERAGE(J48:J57)</f>
        <v>1.79499656</v>
      </c>
      <c r="K58" s="4">
        <f t="shared" ref="K58" si="28">AVERAGE(K48:K57)</f>
        <v>0.19727274</v>
      </c>
      <c r="L58" s="4">
        <f t="shared" ref="L58" si="29">AVERAGE(L48:L57)</f>
        <v>0.28272727999999997</v>
      </c>
      <c r="M58" s="4">
        <f t="shared" ref="M58" si="30">AVERAGE(M48:M57)</f>
        <v>0.62727272000000001</v>
      </c>
      <c r="N58" s="4">
        <f t="shared" ref="N58" si="31">AVERAGE(N48:N57)</f>
        <v>1.2085774700000003</v>
      </c>
      <c r="O58" s="4">
        <f t="shared" ref="O58" si="32">AVERAGE(O48:O57)</f>
        <v>0.26545456000000001</v>
      </c>
      <c r="P58" s="4">
        <f t="shared" ref="P58" si="33">AVERAGE(P48:P57)</f>
        <v>0.36909092000000004</v>
      </c>
      <c r="Q58" s="4">
        <f t="shared" ref="Q58" si="34">AVERAGE(Q48:Q57)</f>
        <v>0.64636354000000007</v>
      </c>
    </row>
    <row r="59" spans="1:17" x14ac:dyDescent="0.25">
      <c r="A59" t="s">
        <v>62</v>
      </c>
      <c r="B59">
        <f>STDEV(B48:B57)</f>
        <v>12.441242923917827</v>
      </c>
      <c r="C59">
        <f t="shared" ref="C59:Q59" si="35">STDEV(C48:C57)</f>
        <v>0.17859775260108987</v>
      </c>
      <c r="D59">
        <f t="shared" si="35"/>
        <v>0.21254501972633699</v>
      </c>
      <c r="E59">
        <f t="shared" si="35"/>
        <v>0.17158313779445436</v>
      </c>
      <c r="F59">
        <f t="shared" si="35"/>
        <v>2.3120633661688181</v>
      </c>
      <c r="G59">
        <f t="shared" si="35"/>
        <v>9.2133186183519719E-2</v>
      </c>
      <c r="H59">
        <f t="shared" si="35"/>
        <v>0.12567539702668593</v>
      </c>
      <c r="I59">
        <f t="shared" si="35"/>
        <v>0.12071487653895464</v>
      </c>
      <c r="J59">
        <f t="shared" si="35"/>
        <v>2.2566216260591379</v>
      </c>
      <c r="K59">
        <f t="shared" si="35"/>
        <v>7.5581625516408901E-2</v>
      </c>
      <c r="L59">
        <f t="shared" si="35"/>
        <v>0.12319960892810236</v>
      </c>
      <c r="M59">
        <f t="shared" si="35"/>
        <v>0.1232405906980034</v>
      </c>
      <c r="N59">
        <f t="shared" si="35"/>
        <v>0.92527465185455648</v>
      </c>
      <c r="O59">
        <f t="shared" si="35"/>
        <v>0.12544137486128465</v>
      </c>
      <c r="P59">
        <f t="shared" si="35"/>
        <v>0.15553455574637345</v>
      </c>
      <c r="Q59">
        <f t="shared" si="35"/>
        <v>0.18168919801664465</v>
      </c>
    </row>
    <row r="60" spans="1:17" x14ac:dyDescent="0.25">
      <c r="A60" t="s">
        <v>23</v>
      </c>
      <c r="B60">
        <f>B59/SQRT(10)</f>
        <v>3.9342664563033267</v>
      </c>
      <c r="C60">
        <f t="shared" ref="C60:Q60" si="36">C59/SQRT(10)</f>
        <v>5.6477568320670551E-2</v>
      </c>
      <c r="D60">
        <f t="shared" si="36"/>
        <v>6.7212636766064288E-2</v>
      </c>
      <c r="E60">
        <f t="shared" si="36"/>
        <v>5.425935235089957E-2</v>
      </c>
      <c r="F60">
        <f t="shared" si="36"/>
        <v>0.7311386331729357</v>
      </c>
      <c r="G60">
        <f t="shared" si="36"/>
        <v>2.9135071642827838E-2</v>
      </c>
      <c r="H60">
        <f t="shared" si="36"/>
        <v>3.9742050045028045E-2</v>
      </c>
      <c r="I60">
        <f t="shared" si="36"/>
        <v>3.8173395732912029E-2</v>
      </c>
      <c r="J60">
        <f t="shared" si="36"/>
        <v>0.71360641555396531</v>
      </c>
      <c r="K60">
        <f t="shared" si="36"/>
        <v>2.3901008588975221E-2</v>
      </c>
      <c r="L60">
        <f t="shared" si="36"/>
        <v>3.8959137105481892E-2</v>
      </c>
      <c r="M60">
        <f t="shared" si="36"/>
        <v>3.8972096679025112E-2</v>
      </c>
      <c r="N60">
        <f t="shared" si="36"/>
        <v>0.29259753610797384</v>
      </c>
      <c r="O60">
        <f t="shared" si="36"/>
        <v>3.9668045738464774E-2</v>
      </c>
      <c r="P60">
        <f t="shared" si="36"/>
        <v>4.9184345102097016E-2</v>
      </c>
      <c r="Q60">
        <f t="shared" si="36"/>
        <v>5.7455169198194433E-2</v>
      </c>
    </row>
    <row r="61" spans="1:17" x14ac:dyDescent="0.25">
      <c r="B61">
        <v>0.21797733812069001</v>
      </c>
      <c r="C61">
        <v>5.6477568320670551E-2</v>
      </c>
      <c r="D61">
        <v>6.7212636766064288E-2</v>
      </c>
      <c r="E61">
        <v>5.425935235089957E-2</v>
      </c>
      <c r="F61">
        <v>0.7311386331729357</v>
      </c>
      <c r="G61">
        <v>2.9135071642827838E-2</v>
      </c>
      <c r="H61">
        <v>3.9742050045028045E-2</v>
      </c>
      <c r="I61">
        <v>3.8173395732912029E-2</v>
      </c>
      <c r="J61">
        <v>0.71360641555396531</v>
      </c>
      <c r="K61">
        <v>2.3901008588975221E-2</v>
      </c>
      <c r="L61">
        <v>3.8959137105481892E-2</v>
      </c>
      <c r="M61">
        <v>3.8972096679025112E-2</v>
      </c>
      <c r="N61">
        <v>0.29259753610797384</v>
      </c>
      <c r="O61">
        <v>3.9668045738464774E-2</v>
      </c>
      <c r="P61">
        <v>4.9184345102097016E-2</v>
      </c>
      <c r="Q61">
        <v>5.7455169198194433E-2</v>
      </c>
    </row>
    <row r="63" spans="1:17" x14ac:dyDescent="0.25">
      <c r="A63" t="s">
        <v>57</v>
      </c>
    </row>
    <row r="64" spans="1:17" x14ac:dyDescent="0.25">
      <c r="E64" t="s">
        <v>36</v>
      </c>
    </row>
    <row r="65" spans="1:11" x14ac:dyDescent="0.25">
      <c r="E65" t="s">
        <v>58</v>
      </c>
      <c r="F65" t="s">
        <v>59</v>
      </c>
      <c r="G65" t="s">
        <v>61</v>
      </c>
      <c r="H65" t="s">
        <v>42</v>
      </c>
      <c r="I65" t="s">
        <v>64</v>
      </c>
      <c r="J65" t="s">
        <v>65</v>
      </c>
      <c r="K65" t="s">
        <v>66</v>
      </c>
    </row>
    <row r="66" spans="1:11" x14ac:dyDescent="0.25">
      <c r="D66" t="s">
        <v>12</v>
      </c>
      <c r="E66">
        <f>(F26-B26)/SQRT(F27^2/10+B27^2/10)</f>
        <v>0.6507636867598251</v>
      </c>
      <c r="F66">
        <f>(D26-H26)/SQRT(H27^2/10+D27^2/10)</f>
        <v>0.95808569844017211</v>
      </c>
      <c r="H66">
        <f>(F50^2/10+F52^2/10)^2/((F50^2/10)^2/9+(F52^2/10)^2/9)</f>
        <v>15.383821230224093</v>
      </c>
      <c r="I66">
        <v>1.73</v>
      </c>
      <c r="J66">
        <v>1.33</v>
      </c>
      <c r="K66">
        <v>0.69</v>
      </c>
    </row>
    <row r="67" spans="1:11" x14ac:dyDescent="0.25">
      <c r="D67" t="s">
        <v>11</v>
      </c>
      <c r="E67">
        <f>(J26-B26)/SQRT(J27^2/10+B27^2/10)</f>
        <v>0.66083032186369195</v>
      </c>
      <c r="F67">
        <f>(D26-L26)/SQRT(D27^2/10+L27^2/10)</f>
        <v>1.1425162611450843</v>
      </c>
      <c r="H67">
        <f>(F51^2/10+F53^2/10)^2/((F51^2/10)^2/9+(F53^2/10)^2/9)</f>
        <v>17.441532906549071</v>
      </c>
    </row>
    <row r="68" spans="1:11" x14ac:dyDescent="0.25">
      <c r="D68" t="s">
        <v>60</v>
      </c>
      <c r="E68">
        <f>(N26-B26)/SQRT(B27^2/10+N27^2/10)</f>
        <v>0.67301912522143614</v>
      </c>
      <c r="F68">
        <f>(D26-P26)/SQRT(D27^2/10+P27^2/10)</f>
        <v>1.0425859124693646</v>
      </c>
      <c r="H68">
        <f>(F52^2/10+F54^2/10)^2/((F52^2/10)^2/9+(F54^2/10)^2/9)</f>
        <v>10.273433987114942</v>
      </c>
    </row>
    <row r="71" spans="1:11" x14ac:dyDescent="0.25">
      <c r="A71" t="s">
        <v>56</v>
      </c>
    </row>
    <row r="72" spans="1:11" x14ac:dyDescent="0.25">
      <c r="E72" t="s">
        <v>36</v>
      </c>
    </row>
    <row r="73" spans="1:11" x14ac:dyDescent="0.25">
      <c r="E73" t="s">
        <v>58</v>
      </c>
      <c r="F73" t="s">
        <v>59</v>
      </c>
      <c r="H73" t="s">
        <v>42</v>
      </c>
      <c r="I73" t="s">
        <v>48</v>
      </c>
    </row>
    <row r="74" spans="1:11" x14ac:dyDescent="0.25">
      <c r="D74" t="s">
        <v>8</v>
      </c>
      <c r="E74">
        <f>(J26-B26)/SQRT(J27^2/10+B27^2/10)</f>
        <v>0.66083032186369195</v>
      </c>
      <c r="F74">
        <f>(D26-L26)/SQRT(D27^2/10+L27^2/10)</f>
        <v>1.1425162611450843</v>
      </c>
    </row>
    <row r="75" spans="1:11" x14ac:dyDescent="0.25">
      <c r="D75" t="s">
        <v>13</v>
      </c>
      <c r="E75">
        <f>(J42-B42)/SQRT(J43^2/10+B43^2/10)</f>
        <v>2.2201420116515203</v>
      </c>
      <c r="F75">
        <f>(D42-L42)/SQRT(D43^2/10+L43^2/10)</f>
        <v>1.1667447268436897</v>
      </c>
    </row>
    <row r="76" spans="1:11" x14ac:dyDescent="0.25">
      <c r="D76" t="s">
        <v>14</v>
      </c>
      <c r="E76">
        <f>(J58-B58)/SQRT(J59^2/10+B59^2/10)</f>
        <v>1.2486376428798076</v>
      </c>
      <c r="F76">
        <f>(D58-L58)/SQRT(D59^2/10+L59^2/10)</f>
        <v>1.6031587558217677</v>
      </c>
    </row>
    <row r="78" spans="1:11" x14ac:dyDescent="0.25">
      <c r="A78" t="s">
        <v>69</v>
      </c>
    </row>
    <row r="79" spans="1:11" x14ac:dyDescent="0.25">
      <c r="B79" t="s">
        <v>37</v>
      </c>
      <c r="F79" t="s">
        <v>37</v>
      </c>
      <c r="J79" t="s">
        <v>37</v>
      </c>
    </row>
    <row r="80" spans="1:11" ht="15.75" thickBot="1" x14ac:dyDescent="0.3"/>
    <row r="81" spans="1:12" x14ac:dyDescent="0.25">
      <c r="B81" s="3"/>
      <c r="C81" s="3" t="s">
        <v>67</v>
      </c>
      <c r="D81" s="3" t="s">
        <v>68</v>
      </c>
      <c r="F81" s="3"/>
      <c r="G81" s="3" t="s">
        <v>67</v>
      </c>
      <c r="H81" s="3" t="s">
        <v>68</v>
      </c>
      <c r="J81" s="3"/>
      <c r="K81" s="3" t="s">
        <v>67</v>
      </c>
      <c r="L81" s="3" t="s">
        <v>68</v>
      </c>
    </row>
    <row r="82" spans="1:12" x14ac:dyDescent="0.25">
      <c r="B82" s="1" t="s">
        <v>38</v>
      </c>
      <c r="C82" s="1">
        <v>0.40727273000000003</v>
      </c>
      <c r="D82" s="1">
        <v>0.27272727999999996</v>
      </c>
      <c r="F82" s="1" t="s">
        <v>38</v>
      </c>
      <c r="G82" s="1">
        <v>0.40727273000000003</v>
      </c>
      <c r="H82" s="1">
        <v>0.28272727999999997</v>
      </c>
      <c r="J82" s="1" t="s">
        <v>38</v>
      </c>
      <c r="K82" s="1">
        <v>0.40727273000000003</v>
      </c>
      <c r="L82" s="1">
        <v>0.36909092000000004</v>
      </c>
    </row>
    <row r="83" spans="1:12" x14ac:dyDescent="0.25">
      <c r="B83" s="1" t="s">
        <v>39</v>
      </c>
      <c r="C83" s="1">
        <v>4.5175385410468984E-2</v>
      </c>
      <c r="D83" s="1">
        <v>1.5794305417815138E-2</v>
      </c>
      <c r="F83" s="1" t="s">
        <v>39</v>
      </c>
      <c r="G83" s="1">
        <v>4.5175385410468984E-2</v>
      </c>
      <c r="H83" s="1">
        <v>1.5178143640037358E-2</v>
      </c>
      <c r="J83" s="1" t="s">
        <v>39</v>
      </c>
      <c r="K83" s="1">
        <v>4.5175385410468984E-2</v>
      </c>
      <c r="L83" s="1">
        <v>2.4190998031221749E-2</v>
      </c>
    </row>
    <row r="84" spans="1:12" x14ac:dyDescent="0.25">
      <c r="B84" s="1" t="s">
        <v>40</v>
      </c>
      <c r="C84" s="1">
        <v>10</v>
      </c>
      <c r="D84" s="1">
        <v>10</v>
      </c>
      <c r="F84" s="1" t="s">
        <v>40</v>
      </c>
      <c r="G84" s="1">
        <v>10</v>
      </c>
      <c r="H84" s="1">
        <v>10</v>
      </c>
      <c r="J84" s="1" t="s">
        <v>40</v>
      </c>
      <c r="K84" s="1">
        <v>10</v>
      </c>
      <c r="L84" s="1">
        <v>10</v>
      </c>
    </row>
    <row r="85" spans="1:12" x14ac:dyDescent="0.25">
      <c r="B85" s="1" t="s">
        <v>41</v>
      </c>
      <c r="C85" s="1">
        <v>0</v>
      </c>
      <c r="D85" s="1"/>
      <c r="F85" s="1" t="s">
        <v>41</v>
      </c>
      <c r="G85" s="1">
        <v>0</v>
      </c>
      <c r="H85" s="1"/>
      <c r="J85" s="1" t="s">
        <v>41</v>
      </c>
      <c r="K85" s="1">
        <v>0</v>
      </c>
      <c r="L85" s="1"/>
    </row>
    <row r="86" spans="1:12" x14ac:dyDescent="0.25">
      <c r="B86" s="1" t="s">
        <v>42</v>
      </c>
      <c r="C86" s="1">
        <v>15</v>
      </c>
      <c r="D86" s="1"/>
      <c r="F86" s="1" t="s">
        <v>42</v>
      </c>
      <c r="G86" s="1">
        <v>14</v>
      </c>
      <c r="H86" s="1"/>
      <c r="J86" s="1" t="s">
        <v>42</v>
      </c>
      <c r="K86" s="1">
        <v>16</v>
      </c>
      <c r="L86" s="1"/>
    </row>
    <row r="87" spans="1:12" x14ac:dyDescent="0.25">
      <c r="B87" s="1" t="s">
        <v>43</v>
      </c>
      <c r="C87" s="1">
        <v>1.7231060972052048</v>
      </c>
      <c r="D87" s="1"/>
      <c r="F87" s="1" t="s">
        <v>43</v>
      </c>
      <c r="G87" s="1">
        <v>1.6031587558217677</v>
      </c>
      <c r="H87" s="1"/>
      <c r="J87" s="1" t="s">
        <v>43</v>
      </c>
      <c r="K87" s="1">
        <v>0.45843945340123227</v>
      </c>
      <c r="L87" s="1"/>
    </row>
    <row r="88" spans="1:12" x14ac:dyDescent="0.25">
      <c r="B88" s="1" t="s">
        <v>44</v>
      </c>
      <c r="C88" s="1">
        <v>5.2707291197055486E-2</v>
      </c>
      <c r="D88" s="1"/>
      <c r="F88" s="1" t="s">
        <v>44</v>
      </c>
      <c r="G88" s="1">
        <v>6.5607346719310219E-2</v>
      </c>
      <c r="H88" s="1"/>
      <c r="J88" s="1" t="s">
        <v>44</v>
      </c>
      <c r="K88" s="1">
        <v>0.3264010880651288</v>
      </c>
      <c r="L88" s="1"/>
    </row>
    <row r="89" spans="1:12" x14ac:dyDescent="0.25">
      <c r="B89" s="1" t="s">
        <v>45</v>
      </c>
      <c r="C89" s="1">
        <v>1.7530503556925723</v>
      </c>
      <c r="D89" s="1"/>
      <c r="F89" s="1" t="s">
        <v>45</v>
      </c>
      <c r="G89" s="1">
        <v>1.7613101357748921</v>
      </c>
      <c r="H89" s="1"/>
      <c r="J89" s="1" t="s">
        <v>45</v>
      </c>
      <c r="K89" s="1">
        <v>1.7458836762762506</v>
      </c>
      <c r="L89" s="1"/>
    </row>
    <row r="90" spans="1:12" x14ac:dyDescent="0.25">
      <c r="B90" s="1" t="s">
        <v>46</v>
      </c>
      <c r="C90" s="1">
        <v>0.10541458239411097</v>
      </c>
      <c r="D90" s="1"/>
      <c r="F90" s="1" t="s">
        <v>46</v>
      </c>
      <c r="G90" s="1">
        <v>0.13121469343862044</v>
      </c>
      <c r="H90" s="1"/>
      <c r="J90" s="1" t="s">
        <v>46</v>
      </c>
      <c r="K90" s="1">
        <v>0.65280217613025759</v>
      </c>
      <c r="L90" s="1"/>
    </row>
    <row r="91" spans="1:12" ht="15.75" thickBot="1" x14ac:dyDescent="0.3">
      <c r="B91" s="2" t="s">
        <v>47</v>
      </c>
      <c r="C91" s="2">
        <v>2.1314495455597742</v>
      </c>
      <c r="D91" s="2"/>
      <c r="F91" s="2" t="s">
        <v>47</v>
      </c>
      <c r="G91" s="2">
        <v>2.1447866879178044</v>
      </c>
      <c r="H91" s="2"/>
      <c r="J91" s="2" t="s">
        <v>47</v>
      </c>
      <c r="K91" s="2">
        <v>2.119905299221255</v>
      </c>
      <c r="L91" s="2"/>
    </row>
    <row r="95" spans="1:12" x14ac:dyDescent="0.25">
      <c r="A95" t="s">
        <v>70</v>
      </c>
      <c r="B95" t="s">
        <v>71</v>
      </c>
      <c r="C95" t="s">
        <v>72</v>
      </c>
      <c r="D95" t="s">
        <v>73</v>
      </c>
    </row>
    <row r="96" spans="1:12" x14ac:dyDescent="0.25">
      <c r="A96" t="s">
        <v>74</v>
      </c>
      <c r="B96" s="1">
        <v>0.3264010880651288</v>
      </c>
      <c r="C96">
        <v>1</v>
      </c>
      <c r="D96">
        <f>(C96/10)*0.25</f>
        <v>2.5000000000000001E-2</v>
      </c>
    </row>
    <row r="97" spans="1:4" x14ac:dyDescent="0.25">
      <c r="A97" t="s">
        <v>75</v>
      </c>
      <c r="B97" s="1">
        <v>5.2707291197055486E-2</v>
      </c>
      <c r="C97">
        <v>2</v>
      </c>
      <c r="D97">
        <f t="shared" ref="D97:D105" si="37">(C97/10)*0.25</f>
        <v>0.05</v>
      </c>
    </row>
    <row r="98" spans="1:4" x14ac:dyDescent="0.25">
      <c r="A98" t="s">
        <v>76</v>
      </c>
      <c r="B98" s="1">
        <v>6.5607346719310219E-2</v>
      </c>
      <c r="C98">
        <v>3</v>
      </c>
      <c r="D98">
        <f>(C98/10)*0.25</f>
        <v>7.4999999999999997E-2</v>
      </c>
    </row>
    <row r="99" spans="1:4" x14ac:dyDescent="0.25">
      <c r="C99">
        <v>4</v>
      </c>
      <c r="D99">
        <f t="shared" si="37"/>
        <v>0.1</v>
      </c>
    </row>
    <row r="100" spans="1:4" x14ac:dyDescent="0.25">
      <c r="C100">
        <v>5</v>
      </c>
      <c r="D100">
        <f t="shared" si="37"/>
        <v>0.125</v>
      </c>
    </row>
    <row r="101" spans="1:4" x14ac:dyDescent="0.25">
      <c r="C101">
        <v>6</v>
      </c>
      <c r="D101">
        <f t="shared" si="37"/>
        <v>0.15</v>
      </c>
    </row>
    <row r="102" spans="1:4" x14ac:dyDescent="0.25">
      <c r="C102">
        <v>7</v>
      </c>
      <c r="D102">
        <f t="shared" si="37"/>
        <v>0.17499999999999999</v>
      </c>
    </row>
    <row r="103" spans="1:4" x14ac:dyDescent="0.25">
      <c r="C103">
        <v>8</v>
      </c>
      <c r="D103">
        <f t="shared" si="37"/>
        <v>0.2</v>
      </c>
    </row>
    <row r="104" spans="1:4" x14ac:dyDescent="0.25">
      <c r="C104">
        <v>9</v>
      </c>
      <c r="D104">
        <f t="shared" si="37"/>
        <v>0.22500000000000001</v>
      </c>
    </row>
    <row r="105" spans="1:4" x14ac:dyDescent="0.25">
      <c r="C105">
        <v>10</v>
      </c>
      <c r="D105">
        <f t="shared" si="37"/>
        <v>0.25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Discovery Rate</vt:lpstr>
      <vt:lpstr>data_points_accuracy</vt:lpstr>
      <vt:lpstr>data_points_accuracy1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2018-05-15T22:24:51Z</dcterms:created>
  <dcterms:modified xsi:type="dcterms:W3CDTF">2018-07-13T08:03:13Z</dcterms:modified>
</cp:coreProperties>
</file>