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UseCaseWeighting\"/>
    </mc:Choice>
  </mc:AlternateContent>
  <bookViews>
    <workbookView xWindow="0" yWindow="0" windowWidth="28800" windowHeight="12435" activeTab="1"/>
  </bookViews>
  <sheets>
    <sheet name="UCP_DatasetV2.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34" i="2" l="1"/>
  <c r="F34" i="2"/>
  <c r="K34" i="2" s="1"/>
  <c r="N34" i="2" s="1"/>
  <c r="J33" i="2"/>
  <c r="F33" i="2"/>
  <c r="K33" i="2" s="1"/>
  <c r="N33" i="2" s="1"/>
  <c r="J32" i="2"/>
  <c r="F32" i="2"/>
  <c r="K32" i="2" s="1"/>
  <c r="N32" i="2" s="1"/>
  <c r="J31" i="2"/>
  <c r="F31" i="2"/>
  <c r="K31" i="2" s="1"/>
  <c r="N31" i="2" s="1"/>
  <c r="J30" i="2"/>
  <c r="F30" i="2"/>
  <c r="K30" i="2" s="1"/>
  <c r="N30" i="2" s="1"/>
  <c r="J29" i="2"/>
  <c r="F29" i="2"/>
  <c r="K29" i="2" s="1"/>
  <c r="N29" i="2" s="1"/>
  <c r="J28" i="2"/>
  <c r="F28" i="2"/>
  <c r="K28" i="2" s="1"/>
  <c r="N28" i="2" s="1"/>
  <c r="J27" i="2"/>
  <c r="F27" i="2"/>
  <c r="K27" i="2" s="1"/>
  <c r="N27" i="2" s="1"/>
  <c r="J26" i="2"/>
  <c r="F26" i="2"/>
  <c r="K26" i="2" s="1"/>
  <c r="N26" i="2" s="1"/>
  <c r="J25" i="2"/>
  <c r="F25" i="2"/>
  <c r="K25" i="2" s="1"/>
  <c r="N25" i="2" s="1"/>
  <c r="J24" i="2"/>
  <c r="F24" i="2"/>
  <c r="K24" i="2" s="1"/>
  <c r="N24" i="2" s="1"/>
  <c r="J23" i="2"/>
  <c r="F23" i="2"/>
  <c r="K23" i="2" s="1"/>
  <c r="N23" i="2" s="1"/>
  <c r="J22" i="2"/>
  <c r="F22" i="2"/>
  <c r="K22" i="2" s="1"/>
  <c r="N22" i="2" s="1"/>
  <c r="J21" i="2"/>
  <c r="F21" i="2"/>
  <c r="K21" i="2" s="1"/>
  <c r="N21" i="2" s="1"/>
  <c r="J20" i="2"/>
  <c r="F20" i="2"/>
  <c r="K20" i="2" s="1"/>
  <c r="N20" i="2" s="1"/>
  <c r="J19" i="2"/>
  <c r="F19" i="2"/>
  <c r="K19" i="2" s="1"/>
  <c r="N19" i="2" s="1"/>
  <c r="J18" i="2"/>
  <c r="F18" i="2"/>
  <c r="K18" i="2" s="1"/>
  <c r="N18" i="2" s="1"/>
  <c r="J17" i="2"/>
  <c r="F17" i="2"/>
  <c r="K17" i="2" s="1"/>
  <c r="N17" i="2" s="1"/>
  <c r="J16" i="2"/>
  <c r="F16" i="2"/>
  <c r="K16" i="2" s="1"/>
  <c r="N16" i="2" s="1"/>
  <c r="J15" i="2"/>
  <c r="F15" i="2"/>
  <c r="K15" i="2" s="1"/>
  <c r="N15" i="2" s="1"/>
  <c r="J14" i="2"/>
  <c r="F14" i="2"/>
  <c r="K14" i="2" s="1"/>
  <c r="N14" i="2" s="1"/>
  <c r="J13" i="2"/>
  <c r="F13" i="2"/>
  <c r="K13" i="2" s="1"/>
  <c r="N13" i="2" s="1"/>
  <c r="J12" i="2"/>
  <c r="F12" i="2"/>
  <c r="K12" i="2" s="1"/>
  <c r="N12" i="2" s="1"/>
  <c r="J11" i="2"/>
  <c r="F11" i="2"/>
  <c r="K11" i="2" s="1"/>
  <c r="N11" i="2" s="1"/>
  <c r="J10" i="2"/>
  <c r="F10" i="2"/>
  <c r="K10" i="2" s="1"/>
  <c r="N10" i="2" s="1"/>
  <c r="J9" i="2"/>
  <c r="F9" i="2"/>
  <c r="K9" i="2" s="1"/>
  <c r="N9" i="2" s="1"/>
  <c r="J8" i="2"/>
  <c r="F8" i="2"/>
  <c r="K8" i="2" s="1"/>
  <c r="N8" i="2" s="1"/>
  <c r="J7" i="2"/>
  <c r="F7" i="2"/>
  <c r="K7" i="2" s="1"/>
  <c r="N7" i="2" s="1"/>
  <c r="J6" i="2"/>
  <c r="F6" i="2"/>
  <c r="K6" i="2" s="1"/>
  <c r="N6" i="2" s="1"/>
  <c r="J5" i="2"/>
  <c r="F5" i="2"/>
  <c r="K5" i="2" s="1"/>
  <c r="N5" i="2" s="1"/>
  <c r="J4" i="2"/>
  <c r="F4" i="2"/>
  <c r="K4" i="2" s="1"/>
  <c r="N4" i="2" s="1"/>
  <c r="J3" i="2"/>
  <c r="F3" i="2"/>
  <c r="K3" i="2" s="1"/>
  <c r="N3" i="2" s="1"/>
  <c r="J2" i="2"/>
  <c r="F2" i="2"/>
  <c r="K2" i="2" s="1"/>
  <c r="N2" i="2" s="1"/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4" i="1"/>
  <c r="F33" i="1"/>
  <c r="F32" i="1"/>
  <c r="K32" i="1" s="1"/>
  <c r="N32" i="1" s="1"/>
  <c r="F31" i="1"/>
  <c r="F30" i="1"/>
  <c r="F29" i="1"/>
  <c r="F28" i="1"/>
  <c r="K28" i="1" s="1"/>
  <c r="N28" i="1" s="1"/>
  <c r="F27" i="1"/>
  <c r="F26" i="1"/>
  <c r="F25" i="1"/>
  <c r="F24" i="1"/>
  <c r="K24" i="1" s="1"/>
  <c r="N24" i="1" s="1"/>
  <c r="F23" i="1"/>
  <c r="F22" i="1"/>
  <c r="F21" i="1"/>
  <c r="F20" i="1"/>
  <c r="K20" i="1" s="1"/>
  <c r="N20" i="1" s="1"/>
  <c r="F19" i="1"/>
  <c r="F18" i="1"/>
  <c r="F17" i="1"/>
  <c r="F16" i="1"/>
  <c r="K16" i="1" s="1"/>
  <c r="N16" i="1" s="1"/>
  <c r="F15" i="1"/>
  <c r="F14" i="1"/>
  <c r="F13" i="1"/>
  <c r="F12" i="1"/>
  <c r="K12" i="1" s="1"/>
  <c r="N12" i="1" s="1"/>
  <c r="F11" i="1"/>
  <c r="F10" i="1"/>
  <c r="F9" i="1"/>
  <c r="F8" i="1"/>
  <c r="K8" i="1" s="1"/>
  <c r="N8" i="1" s="1"/>
  <c r="F7" i="1"/>
  <c r="F6" i="1"/>
  <c r="F5" i="1"/>
  <c r="F4" i="1"/>
  <c r="K4" i="1" s="1"/>
  <c r="N4" i="1" s="1"/>
  <c r="F3" i="1"/>
  <c r="F2" i="1"/>
  <c r="K2" i="1" s="1"/>
  <c r="N2" i="1" s="1"/>
  <c r="K6" i="1" l="1"/>
  <c r="N6" i="1" s="1"/>
  <c r="K10" i="1"/>
  <c r="N10" i="1" s="1"/>
  <c r="K14" i="1"/>
  <c r="N14" i="1" s="1"/>
  <c r="K18" i="1"/>
  <c r="N18" i="1" s="1"/>
  <c r="K22" i="1"/>
  <c r="N22" i="1" s="1"/>
  <c r="K26" i="1"/>
  <c r="N26" i="1" s="1"/>
  <c r="K30" i="1"/>
  <c r="N30" i="1" s="1"/>
  <c r="K34" i="1"/>
  <c r="N34" i="1" s="1"/>
  <c r="K5" i="1"/>
  <c r="N5" i="1" s="1"/>
  <c r="K9" i="1"/>
  <c r="N9" i="1" s="1"/>
  <c r="K13" i="1"/>
  <c r="N13" i="1" s="1"/>
  <c r="K17" i="1"/>
  <c r="N17" i="1" s="1"/>
  <c r="K21" i="1"/>
  <c r="N21" i="1" s="1"/>
  <c r="K25" i="1"/>
  <c r="N25" i="1" s="1"/>
  <c r="K29" i="1"/>
  <c r="N29" i="1" s="1"/>
  <c r="K33" i="1"/>
  <c r="N33" i="1" s="1"/>
  <c r="K3" i="1"/>
  <c r="N3" i="1" s="1"/>
  <c r="K7" i="1"/>
  <c r="N7" i="1" s="1"/>
  <c r="K11" i="1"/>
  <c r="N11" i="1" s="1"/>
  <c r="K15" i="1"/>
  <c r="N15" i="1" s="1"/>
  <c r="K19" i="1"/>
  <c r="N19" i="1" s="1"/>
  <c r="K23" i="1"/>
  <c r="N23" i="1" s="1"/>
  <c r="K27" i="1"/>
  <c r="N27" i="1" s="1"/>
  <c r="K31" i="1"/>
  <c r="N31" i="1" s="1"/>
</calcChain>
</file>

<file path=xl/sharedStrings.xml><?xml version="1.0" encoding="utf-8"?>
<sst xmlns="http://schemas.openxmlformats.org/spreadsheetml/2006/main" count="168" uniqueCount="56">
  <si>
    <t>Project_No</t>
  </si>
  <si>
    <t>Project_Name</t>
  </si>
  <si>
    <t>Simple_Actors</t>
  </si>
  <si>
    <t>Average_Actors</t>
  </si>
  <si>
    <t>Complex_Actors</t>
  </si>
  <si>
    <t>UAW</t>
  </si>
  <si>
    <t>Simple_UC</t>
  </si>
  <si>
    <t>Average_UC</t>
  </si>
  <si>
    <t>Complex_UC</t>
  </si>
  <si>
    <t>UUCW</t>
  </si>
  <si>
    <t>UUCP</t>
  </si>
  <si>
    <t>TCF</t>
  </si>
  <si>
    <t>EF</t>
  </si>
  <si>
    <t>UCP</t>
  </si>
  <si>
    <t>Real_Effort_Person_Hours</t>
  </si>
  <si>
    <t>Use_Case_Num</t>
  </si>
  <si>
    <t>KSLOC</t>
  </si>
  <si>
    <t>Application_Type</t>
  </si>
  <si>
    <t>F14a_black_professionals_net</t>
  </si>
  <si>
    <t>Mobile App</t>
  </si>
  <si>
    <t>f14a_cash_doctor</t>
  </si>
  <si>
    <t>Web App</t>
  </si>
  <si>
    <t>f14a_e_lock_box</t>
  </si>
  <si>
    <t>f14a_gotrla</t>
  </si>
  <si>
    <t>F14a_mobile_application_for_mobile_controlled_lighting</t>
  </si>
  <si>
    <t>F14a_REFERsy</t>
  </si>
  <si>
    <t>F14a_sharethetraining_com</t>
  </si>
  <si>
    <t>F14a_snapp_voice_communication_system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</si>
  <si>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</si>
  <si>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</si>
  <si>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</si>
  <si>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</si>
  <si>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</si>
  <si>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F15a_linggo</t>
  </si>
  <si>
    <t>F15a_nice_ecommerse</t>
  </si>
  <si>
    <t>Mobile&amp;Web App</t>
  </si>
  <si>
    <t>F15a_tour_conductor</t>
  </si>
  <si>
    <t>s14b_location_based_ad</t>
  </si>
  <si>
    <t>S15b_mission_science_irobots</t>
  </si>
  <si>
    <t>s15b_snap_valet</t>
  </si>
  <si>
    <t>Mobile Game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</si>
  <si>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</si>
  <si>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</si>
  <si>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</si>
  <si>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</si>
  <si>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</si>
  <si>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</si>
  <si>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Matlab - CC</t>
  </si>
  <si>
    <t>Data Analysis</t>
  </si>
  <si>
    <t>DOS - CC</t>
  </si>
  <si>
    <t>Assembly</t>
  </si>
  <si>
    <t>CC all</t>
  </si>
  <si>
    <t>GUI all</t>
  </si>
  <si>
    <t>Convert</t>
  </si>
  <si>
    <t>Language Parsers - CC</t>
  </si>
  <si>
    <t>Add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</si>
</sst>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E30" sqref="A1:R3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6</v>
      </c>
      <c r="B2" t="s">
        <v>18</v>
      </c>
      <c r="C2">
        <v>1</v>
      </c>
      <c r="D2">
        <v>2</v>
      </c>
      <c r="E2">
        <v>1</v>
      </c>
      <c r="F2">
        <f>1*C2+2*D2+3*E2</f>
        <v>8</v>
      </c>
      <c r="G2">
        <v>11</v>
      </c>
      <c r="H2">
        <v>5</v>
      </c>
      <c r="I2">
        <v>2</v>
      </c>
      <c r="J2">
        <f>5*G2+10*H2+15*I2</f>
        <v>135</v>
      </c>
      <c r="K2">
        <f>F2+J2</f>
        <v>143</v>
      </c>
      <c r="L2">
        <v>0.9</v>
      </c>
      <c r="M2">
        <v>1.03</v>
      </c>
      <c r="N2">
        <f>K2*L2*M2</f>
        <v>132.56100000000001</v>
      </c>
      <c r="O2">
        <v>146</v>
      </c>
      <c r="P2">
        <v>18</v>
      </c>
      <c r="Q2">
        <v>1.5</v>
      </c>
      <c r="R2" t="s">
        <v>19</v>
      </c>
    </row>
    <row r="3" spans="1:18" x14ac:dyDescent="0.25">
      <c r="A3">
        <v>12</v>
      </c>
      <c r="B3" t="s">
        <v>20</v>
      </c>
      <c r="C3">
        <v>1</v>
      </c>
      <c r="D3">
        <v>2</v>
      </c>
      <c r="E3">
        <v>2</v>
      </c>
      <c r="F3">
        <f t="shared" ref="F3:F34" si="0">1*C3+2*D3+3*E3</f>
        <v>11</v>
      </c>
      <c r="G3">
        <v>6</v>
      </c>
      <c r="H3">
        <v>4</v>
      </c>
      <c r="I3">
        <v>0</v>
      </c>
      <c r="J3">
        <f t="shared" ref="J3:J34" si="1">5*G3+10*H3+15*I3</f>
        <v>70</v>
      </c>
      <c r="K3">
        <f t="shared" ref="K3:K34" si="2">F3+J3</f>
        <v>81</v>
      </c>
      <c r="L3">
        <v>0.9</v>
      </c>
      <c r="M3">
        <v>1.0249999999999999</v>
      </c>
      <c r="N3">
        <f t="shared" ref="N3:N34" si="3">K3*L3*M3</f>
        <v>74.722499999999997</v>
      </c>
      <c r="O3">
        <v>724</v>
      </c>
      <c r="P3">
        <v>10</v>
      </c>
      <c r="Q3">
        <v>7.593</v>
      </c>
      <c r="R3" t="s">
        <v>21</v>
      </c>
    </row>
    <row r="4" spans="1:18" x14ac:dyDescent="0.25">
      <c r="A4">
        <v>8</v>
      </c>
      <c r="B4" t="s">
        <v>22</v>
      </c>
      <c r="C4">
        <v>4</v>
      </c>
      <c r="D4">
        <v>2</v>
      </c>
      <c r="E4">
        <v>1</v>
      </c>
      <c r="F4">
        <f t="shared" si="0"/>
        <v>11</v>
      </c>
      <c r="G4">
        <v>6</v>
      </c>
      <c r="H4">
        <v>9</v>
      </c>
      <c r="I4">
        <v>6</v>
      </c>
      <c r="J4">
        <f t="shared" si="1"/>
        <v>210</v>
      </c>
      <c r="K4">
        <f t="shared" si="2"/>
        <v>221</v>
      </c>
      <c r="L4">
        <v>0.8</v>
      </c>
      <c r="M4">
        <v>1.23</v>
      </c>
      <c r="N4">
        <f t="shared" si="3"/>
        <v>217.464</v>
      </c>
      <c r="O4">
        <v>125</v>
      </c>
      <c r="P4">
        <v>21</v>
      </c>
      <c r="Q4">
        <v>3.6789999999999998</v>
      </c>
      <c r="R4" t="s">
        <v>21</v>
      </c>
    </row>
    <row r="5" spans="1:18" x14ac:dyDescent="0.25">
      <c r="A5">
        <v>15</v>
      </c>
      <c r="B5" t="s">
        <v>23</v>
      </c>
      <c r="C5">
        <v>2</v>
      </c>
      <c r="D5">
        <v>2</v>
      </c>
      <c r="E5">
        <v>1</v>
      </c>
      <c r="F5">
        <f t="shared" si="0"/>
        <v>9</v>
      </c>
      <c r="G5">
        <v>1</v>
      </c>
      <c r="H5">
        <v>6</v>
      </c>
      <c r="I5">
        <v>3</v>
      </c>
      <c r="J5">
        <f t="shared" si="1"/>
        <v>110</v>
      </c>
      <c r="K5">
        <f t="shared" si="2"/>
        <v>119</v>
      </c>
      <c r="L5">
        <v>0.83499999999999996</v>
      </c>
      <c r="M5">
        <v>0.995</v>
      </c>
      <c r="N5">
        <f t="shared" si="3"/>
        <v>98.868174999999994</v>
      </c>
      <c r="O5">
        <v>482</v>
      </c>
      <c r="P5">
        <v>10</v>
      </c>
      <c r="Q5">
        <v>0.73</v>
      </c>
      <c r="R5" t="s">
        <v>21</v>
      </c>
    </row>
    <row r="6" spans="1:18" x14ac:dyDescent="0.25">
      <c r="A6">
        <v>13</v>
      </c>
      <c r="B6" t="s">
        <v>24</v>
      </c>
      <c r="C6">
        <v>1</v>
      </c>
      <c r="D6">
        <v>2</v>
      </c>
      <c r="E6">
        <v>1</v>
      </c>
      <c r="F6">
        <f t="shared" si="0"/>
        <v>8</v>
      </c>
      <c r="G6">
        <v>2</v>
      </c>
      <c r="H6">
        <v>3</v>
      </c>
      <c r="I6">
        <v>0</v>
      </c>
      <c r="J6">
        <f t="shared" si="1"/>
        <v>40</v>
      </c>
      <c r="K6">
        <f t="shared" si="2"/>
        <v>48</v>
      </c>
      <c r="L6">
        <v>0.92500000000000004</v>
      </c>
      <c r="M6">
        <v>1.04</v>
      </c>
      <c r="N6">
        <f t="shared" si="3"/>
        <v>46.176000000000009</v>
      </c>
      <c r="O6">
        <v>257.5</v>
      </c>
      <c r="P6">
        <v>5</v>
      </c>
      <c r="Q6">
        <v>3.2</v>
      </c>
      <c r="R6" t="s">
        <v>21</v>
      </c>
    </row>
    <row r="7" spans="1:18" x14ac:dyDescent="0.25">
      <c r="A7">
        <v>10</v>
      </c>
      <c r="B7" t="s">
        <v>25</v>
      </c>
      <c r="C7">
        <v>3</v>
      </c>
      <c r="D7">
        <v>3</v>
      </c>
      <c r="E7">
        <v>1</v>
      </c>
      <c r="F7">
        <f t="shared" si="0"/>
        <v>12</v>
      </c>
      <c r="G7">
        <v>6</v>
      </c>
      <c r="H7">
        <v>3</v>
      </c>
      <c r="I7">
        <v>1</v>
      </c>
      <c r="J7">
        <f t="shared" si="1"/>
        <v>75</v>
      </c>
      <c r="K7">
        <f t="shared" si="2"/>
        <v>87</v>
      </c>
      <c r="L7">
        <v>0.92500000000000004</v>
      </c>
      <c r="M7">
        <v>0.995</v>
      </c>
      <c r="N7">
        <f t="shared" si="3"/>
        <v>80.072625000000002</v>
      </c>
      <c r="O7">
        <v>263</v>
      </c>
      <c r="P7">
        <v>10</v>
      </c>
      <c r="Q7">
        <v>2.258</v>
      </c>
      <c r="R7" t="s">
        <v>21</v>
      </c>
    </row>
    <row r="8" spans="1:18" x14ac:dyDescent="0.25">
      <c r="A8">
        <v>11</v>
      </c>
      <c r="B8" t="s">
        <v>26</v>
      </c>
      <c r="C8">
        <v>3</v>
      </c>
      <c r="D8">
        <v>0</v>
      </c>
      <c r="E8">
        <v>2</v>
      </c>
      <c r="F8">
        <f t="shared" si="0"/>
        <v>9</v>
      </c>
      <c r="G8">
        <v>5</v>
      </c>
      <c r="H8">
        <v>8</v>
      </c>
      <c r="I8">
        <v>0</v>
      </c>
      <c r="J8">
        <f t="shared" si="1"/>
        <v>105</v>
      </c>
      <c r="K8">
        <f t="shared" si="2"/>
        <v>114</v>
      </c>
      <c r="L8">
        <v>0.88</v>
      </c>
      <c r="M8">
        <v>1.04</v>
      </c>
      <c r="N8">
        <f t="shared" si="3"/>
        <v>104.33280000000001</v>
      </c>
      <c r="O8">
        <v>571</v>
      </c>
      <c r="P8">
        <v>13</v>
      </c>
      <c r="Q8">
        <v>6.415</v>
      </c>
      <c r="R8" t="s">
        <v>21</v>
      </c>
    </row>
    <row r="9" spans="1:18" x14ac:dyDescent="0.25">
      <c r="A9">
        <v>5</v>
      </c>
      <c r="B9" t="s">
        <v>27</v>
      </c>
      <c r="C9">
        <v>2</v>
      </c>
      <c r="D9">
        <v>2</v>
      </c>
      <c r="E9">
        <v>2</v>
      </c>
      <c r="F9">
        <f t="shared" si="0"/>
        <v>12</v>
      </c>
      <c r="G9">
        <v>33</v>
      </c>
      <c r="H9">
        <v>6</v>
      </c>
      <c r="I9">
        <v>6</v>
      </c>
      <c r="J9">
        <f t="shared" si="1"/>
        <v>315</v>
      </c>
      <c r="K9">
        <f t="shared" si="2"/>
        <v>327</v>
      </c>
      <c r="L9">
        <v>0.96</v>
      </c>
      <c r="M9">
        <v>1.03</v>
      </c>
      <c r="N9">
        <f t="shared" si="3"/>
        <v>323.33760000000001</v>
      </c>
      <c r="O9">
        <v>147</v>
      </c>
      <c r="P9">
        <v>45</v>
      </c>
      <c r="Q9">
        <v>6.569</v>
      </c>
      <c r="R9" t="s">
        <v>19</v>
      </c>
    </row>
    <row r="10" spans="1:18" x14ac:dyDescent="0.25">
      <c r="A10">
        <v>19</v>
      </c>
      <c r="B10" t="s">
        <v>28</v>
      </c>
      <c r="C10">
        <v>2</v>
      </c>
      <c r="D10">
        <v>2</v>
      </c>
      <c r="E10">
        <v>3</v>
      </c>
      <c r="F10">
        <f t="shared" si="0"/>
        <v>15</v>
      </c>
      <c r="G10">
        <v>2</v>
      </c>
      <c r="H10">
        <v>6</v>
      </c>
      <c r="I10">
        <v>0</v>
      </c>
      <c r="J10">
        <f t="shared" si="1"/>
        <v>70</v>
      </c>
      <c r="K10">
        <f t="shared" si="2"/>
        <v>85</v>
      </c>
      <c r="L10">
        <v>0.91500000000000004</v>
      </c>
      <c r="M10">
        <v>1.0249999999999999</v>
      </c>
      <c r="N10">
        <f t="shared" si="3"/>
        <v>79.719374999999999</v>
      </c>
      <c r="O10">
        <v>268.5</v>
      </c>
      <c r="P10">
        <v>8</v>
      </c>
      <c r="Q10">
        <v>2.95</v>
      </c>
      <c r="R10" t="s">
        <v>19</v>
      </c>
    </row>
    <row r="11" spans="1:18" x14ac:dyDescent="0.25">
      <c r="A11">
        <v>2</v>
      </c>
      <c r="B11" t="s">
        <v>29</v>
      </c>
      <c r="C11">
        <v>2</v>
      </c>
      <c r="D11">
        <v>2</v>
      </c>
      <c r="E11">
        <v>0</v>
      </c>
      <c r="F11">
        <f t="shared" si="0"/>
        <v>6</v>
      </c>
      <c r="G11">
        <v>2</v>
      </c>
      <c r="H11">
        <v>1</v>
      </c>
      <c r="I11">
        <v>5</v>
      </c>
      <c r="J11">
        <f t="shared" si="1"/>
        <v>95</v>
      </c>
      <c r="K11">
        <f t="shared" si="2"/>
        <v>101</v>
      </c>
      <c r="L11">
        <v>0.85499999999999998</v>
      </c>
      <c r="M11">
        <v>1.0249999999999999</v>
      </c>
      <c r="N11">
        <f t="shared" si="3"/>
        <v>88.513874999999999</v>
      </c>
      <c r="O11">
        <v>266</v>
      </c>
      <c r="P11">
        <v>8</v>
      </c>
      <c r="Q11">
        <v>7.25</v>
      </c>
      <c r="R11" t="s">
        <v>21</v>
      </c>
    </row>
    <row r="12" spans="1:18" x14ac:dyDescent="0.25">
      <c r="A12">
        <v>9</v>
      </c>
      <c r="B12" t="s">
        <v>30</v>
      </c>
      <c r="C12">
        <v>2</v>
      </c>
      <c r="D12">
        <v>1</v>
      </c>
      <c r="E12">
        <v>3</v>
      </c>
      <c r="F12">
        <f t="shared" si="0"/>
        <v>13</v>
      </c>
      <c r="G12">
        <v>4</v>
      </c>
      <c r="H12">
        <v>3</v>
      </c>
      <c r="I12">
        <v>1</v>
      </c>
      <c r="J12">
        <f t="shared" si="1"/>
        <v>65</v>
      </c>
      <c r="K12">
        <f t="shared" si="2"/>
        <v>78</v>
      </c>
      <c r="L12">
        <v>0.85499999999999998</v>
      </c>
      <c r="M12">
        <v>1.0249999999999999</v>
      </c>
      <c r="N12">
        <f t="shared" si="3"/>
        <v>68.357249999999993</v>
      </c>
      <c r="O12">
        <v>140.5</v>
      </c>
      <c r="P12">
        <v>8</v>
      </c>
      <c r="Q12">
        <v>0.55200000000000005</v>
      </c>
      <c r="R12" t="s">
        <v>19</v>
      </c>
    </row>
    <row r="13" spans="1:18" x14ac:dyDescent="0.25">
      <c r="A13">
        <v>4</v>
      </c>
      <c r="B13" t="s">
        <v>31</v>
      </c>
      <c r="C13">
        <v>3</v>
      </c>
      <c r="D13">
        <v>0</v>
      </c>
      <c r="E13">
        <v>1</v>
      </c>
      <c r="F13">
        <f t="shared" si="0"/>
        <v>6</v>
      </c>
      <c r="G13">
        <v>4</v>
      </c>
      <c r="H13">
        <v>3</v>
      </c>
      <c r="I13">
        <v>0</v>
      </c>
      <c r="J13">
        <f t="shared" si="1"/>
        <v>50</v>
      </c>
      <c r="K13">
        <f t="shared" si="2"/>
        <v>56</v>
      </c>
      <c r="L13">
        <v>0.79500000000000004</v>
      </c>
      <c r="M13">
        <v>0.92</v>
      </c>
      <c r="N13">
        <f t="shared" si="3"/>
        <v>40.958400000000005</v>
      </c>
      <c r="O13">
        <v>1281</v>
      </c>
      <c r="P13">
        <v>7</v>
      </c>
      <c r="Q13">
        <v>8.1159999999999997</v>
      </c>
      <c r="R13" t="s">
        <v>21</v>
      </c>
    </row>
    <row r="14" spans="1:18" x14ac:dyDescent="0.25">
      <c r="A14">
        <v>6</v>
      </c>
      <c r="B14" t="s">
        <v>32</v>
      </c>
      <c r="C14">
        <v>1</v>
      </c>
      <c r="D14">
        <v>1</v>
      </c>
      <c r="E14">
        <v>1</v>
      </c>
      <c r="F14">
        <f t="shared" si="0"/>
        <v>6</v>
      </c>
      <c r="G14">
        <v>4</v>
      </c>
      <c r="H14">
        <v>10</v>
      </c>
      <c r="I14">
        <v>4</v>
      </c>
      <c r="J14">
        <f t="shared" si="1"/>
        <v>180</v>
      </c>
      <c r="K14">
        <f t="shared" si="2"/>
        <v>186</v>
      </c>
      <c r="L14">
        <v>0.92500000000000004</v>
      </c>
      <c r="M14">
        <v>0.95</v>
      </c>
      <c r="N14">
        <f t="shared" si="3"/>
        <v>163.44749999999999</v>
      </c>
      <c r="O14">
        <v>1482.5</v>
      </c>
      <c r="P14">
        <v>18</v>
      </c>
      <c r="Q14">
        <v>7.3650000000000002</v>
      </c>
      <c r="R14" t="s">
        <v>21</v>
      </c>
    </row>
    <row r="15" spans="1:18" x14ac:dyDescent="0.25">
      <c r="A15">
        <v>3</v>
      </c>
      <c r="B15" t="s">
        <v>33</v>
      </c>
      <c r="C15">
        <v>2</v>
      </c>
      <c r="D15">
        <v>2</v>
      </c>
      <c r="E15">
        <v>0</v>
      </c>
      <c r="F15">
        <f t="shared" si="0"/>
        <v>6</v>
      </c>
      <c r="G15">
        <v>15</v>
      </c>
      <c r="H15">
        <v>5</v>
      </c>
      <c r="I15">
        <v>6</v>
      </c>
      <c r="J15">
        <f t="shared" si="1"/>
        <v>215</v>
      </c>
      <c r="K15">
        <f t="shared" si="2"/>
        <v>221</v>
      </c>
      <c r="L15">
        <v>1.04</v>
      </c>
      <c r="M15">
        <v>1.1200000000000001</v>
      </c>
      <c r="N15">
        <f t="shared" si="3"/>
        <v>257.42080000000004</v>
      </c>
      <c r="O15">
        <v>1142</v>
      </c>
      <c r="P15">
        <v>26</v>
      </c>
      <c r="Q15">
        <v>1.3859999999999999</v>
      </c>
      <c r="R15" t="s">
        <v>19</v>
      </c>
    </row>
    <row r="16" spans="1:18" x14ac:dyDescent="0.25">
      <c r="A16">
        <v>7</v>
      </c>
      <c r="B16" t="s">
        <v>34</v>
      </c>
      <c r="C16">
        <v>1</v>
      </c>
      <c r="D16">
        <v>3</v>
      </c>
      <c r="E16">
        <v>3</v>
      </c>
      <c r="F16">
        <f t="shared" si="0"/>
        <v>16</v>
      </c>
      <c r="G16">
        <v>16</v>
      </c>
      <c r="H16">
        <v>6</v>
      </c>
      <c r="I16">
        <v>2</v>
      </c>
      <c r="J16">
        <f t="shared" si="1"/>
        <v>170</v>
      </c>
      <c r="K16">
        <f t="shared" si="2"/>
        <v>186</v>
      </c>
      <c r="L16">
        <v>0.80500000000000005</v>
      </c>
      <c r="M16">
        <v>1.0249999999999999</v>
      </c>
      <c r="N16">
        <f t="shared" si="3"/>
        <v>153.47325000000001</v>
      </c>
      <c r="O16">
        <v>617</v>
      </c>
      <c r="P16">
        <v>24</v>
      </c>
      <c r="Q16">
        <v>4.71</v>
      </c>
      <c r="R16" t="s">
        <v>35</v>
      </c>
    </row>
    <row r="17" spans="1:18" x14ac:dyDescent="0.25">
      <c r="A17">
        <v>5</v>
      </c>
      <c r="B17" t="s">
        <v>36</v>
      </c>
      <c r="C17">
        <v>2</v>
      </c>
      <c r="D17">
        <v>2</v>
      </c>
      <c r="E17">
        <v>1</v>
      </c>
      <c r="F17">
        <f t="shared" si="0"/>
        <v>9</v>
      </c>
      <c r="G17">
        <v>5</v>
      </c>
      <c r="H17">
        <v>2</v>
      </c>
      <c r="I17">
        <v>1</v>
      </c>
      <c r="J17">
        <f t="shared" si="1"/>
        <v>60</v>
      </c>
      <c r="K17">
        <f t="shared" si="2"/>
        <v>69</v>
      </c>
      <c r="L17">
        <v>0.88500000000000001</v>
      </c>
      <c r="M17">
        <v>0.89</v>
      </c>
      <c r="N17">
        <f t="shared" si="3"/>
        <v>54.347850000000001</v>
      </c>
      <c r="O17">
        <v>1347</v>
      </c>
      <c r="P17">
        <v>8</v>
      </c>
      <c r="Q17">
        <v>8.2089999999999996</v>
      </c>
      <c r="R17" t="s">
        <v>35</v>
      </c>
    </row>
    <row r="18" spans="1:18" x14ac:dyDescent="0.25">
      <c r="A18">
        <v>1</v>
      </c>
      <c r="B18" t="s">
        <v>37</v>
      </c>
      <c r="C18">
        <v>3</v>
      </c>
      <c r="D18">
        <v>2</v>
      </c>
      <c r="E18">
        <v>2</v>
      </c>
      <c r="F18">
        <f t="shared" si="0"/>
        <v>13</v>
      </c>
      <c r="G18">
        <v>28</v>
      </c>
      <c r="H18">
        <v>9</v>
      </c>
      <c r="I18">
        <v>10</v>
      </c>
      <c r="J18">
        <f t="shared" si="1"/>
        <v>380</v>
      </c>
      <c r="K18">
        <f t="shared" si="2"/>
        <v>393</v>
      </c>
      <c r="L18">
        <v>1.1200000000000001</v>
      </c>
      <c r="M18">
        <v>1.325</v>
      </c>
      <c r="N18">
        <f t="shared" si="3"/>
        <v>583.21199999999999</v>
      </c>
      <c r="O18">
        <v>3680</v>
      </c>
      <c r="P18">
        <v>47</v>
      </c>
      <c r="Q18">
        <v>5.1289999999999996</v>
      </c>
      <c r="R18" t="s">
        <v>21</v>
      </c>
    </row>
    <row r="19" spans="1:18" x14ac:dyDescent="0.25">
      <c r="A19">
        <v>7</v>
      </c>
      <c r="B19" t="s">
        <v>38</v>
      </c>
      <c r="C19">
        <v>2</v>
      </c>
      <c r="D19">
        <v>2</v>
      </c>
      <c r="E19">
        <v>9</v>
      </c>
      <c r="F19">
        <f t="shared" si="0"/>
        <v>33</v>
      </c>
      <c r="G19">
        <v>8</v>
      </c>
      <c r="H19">
        <v>1</v>
      </c>
      <c r="I19">
        <v>4</v>
      </c>
      <c r="J19">
        <f t="shared" si="1"/>
        <v>110</v>
      </c>
      <c r="K19">
        <f t="shared" si="2"/>
        <v>143</v>
      </c>
      <c r="L19">
        <v>1.1399999999999999</v>
      </c>
      <c r="M19">
        <v>1.1499999999999999</v>
      </c>
      <c r="N19">
        <f t="shared" si="3"/>
        <v>187.47299999999996</v>
      </c>
      <c r="O19">
        <v>759</v>
      </c>
      <c r="P19">
        <v>13</v>
      </c>
      <c r="Q19">
        <v>8.0589999999999993</v>
      </c>
      <c r="R19" t="s">
        <v>35</v>
      </c>
    </row>
    <row r="20" spans="1:18" x14ac:dyDescent="0.25">
      <c r="A20">
        <v>3</v>
      </c>
      <c r="B20" t="s">
        <v>39</v>
      </c>
      <c r="C20">
        <v>1</v>
      </c>
      <c r="D20">
        <v>2</v>
      </c>
      <c r="E20">
        <v>2</v>
      </c>
      <c r="F20">
        <f t="shared" si="0"/>
        <v>11</v>
      </c>
      <c r="G20">
        <v>0</v>
      </c>
      <c r="H20">
        <v>3</v>
      </c>
      <c r="I20">
        <v>8</v>
      </c>
      <c r="J20">
        <f t="shared" si="1"/>
        <v>150</v>
      </c>
      <c r="K20">
        <f t="shared" si="2"/>
        <v>161</v>
      </c>
      <c r="L20">
        <v>0.92500000000000004</v>
      </c>
      <c r="M20">
        <v>0.96499999999999997</v>
      </c>
      <c r="N20">
        <f t="shared" si="3"/>
        <v>143.712625</v>
      </c>
      <c r="O20">
        <v>302.5</v>
      </c>
      <c r="P20">
        <v>11</v>
      </c>
      <c r="Q20">
        <v>3.12</v>
      </c>
      <c r="R20" t="s">
        <v>40</v>
      </c>
    </row>
    <row r="21" spans="1:18" x14ac:dyDescent="0.25">
      <c r="A21">
        <v>1</v>
      </c>
      <c r="B21" t="s">
        <v>41</v>
      </c>
      <c r="C21">
        <v>3</v>
      </c>
      <c r="D21">
        <v>0</v>
      </c>
      <c r="E21">
        <v>2</v>
      </c>
      <c r="F21">
        <f t="shared" si="0"/>
        <v>9</v>
      </c>
      <c r="G21">
        <v>0</v>
      </c>
      <c r="H21">
        <v>5</v>
      </c>
      <c r="I21">
        <v>4</v>
      </c>
      <c r="J21">
        <f t="shared" si="1"/>
        <v>110</v>
      </c>
      <c r="K21">
        <f t="shared" si="2"/>
        <v>119</v>
      </c>
      <c r="L21">
        <v>0.93500000000000005</v>
      </c>
      <c r="M21">
        <v>0.93500000000000005</v>
      </c>
      <c r="N21">
        <f t="shared" si="3"/>
        <v>104.032775</v>
      </c>
      <c r="O21">
        <v>1965</v>
      </c>
      <c r="P21">
        <v>9</v>
      </c>
      <c r="Q21">
        <v>21.344000000000001</v>
      </c>
      <c r="R21" t="s">
        <v>35</v>
      </c>
    </row>
    <row r="22" spans="1:18" x14ac:dyDescent="0.25">
      <c r="A22">
        <v>3</v>
      </c>
      <c r="B22" t="s">
        <v>42</v>
      </c>
      <c r="C22">
        <v>2</v>
      </c>
      <c r="D22">
        <v>4</v>
      </c>
      <c r="E22">
        <v>2</v>
      </c>
      <c r="F22">
        <f t="shared" si="0"/>
        <v>16</v>
      </c>
      <c r="G22">
        <v>11</v>
      </c>
      <c r="H22">
        <v>1</v>
      </c>
      <c r="I22">
        <v>0</v>
      </c>
      <c r="J22">
        <f t="shared" si="1"/>
        <v>65</v>
      </c>
      <c r="K22">
        <f t="shared" si="2"/>
        <v>81</v>
      </c>
      <c r="L22">
        <v>1.135</v>
      </c>
      <c r="M22">
        <v>1.25</v>
      </c>
      <c r="N22">
        <f t="shared" si="3"/>
        <v>114.91875</v>
      </c>
      <c r="O22">
        <v>1392</v>
      </c>
      <c r="P22">
        <v>12</v>
      </c>
      <c r="Q22">
        <v>3.4</v>
      </c>
      <c r="R22" t="s">
        <v>35</v>
      </c>
    </row>
    <row r="23" spans="1:18" x14ac:dyDescent="0.25">
      <c r="A23">
        <v>4</v>
      </c>
      <c r="B23" t="s">
        <v>43</v>
      </c>
      <c r="C23">
        <v>3</v>
      </c>
      <c r="D23">
        <v>2</v>
      </c>
      <c r="E23">
        <v>1</v>
      </c>
      <c r="F23">
        <f t="shared" si="0"/>
        <v>10</v>
      </c>
      <c r="G23">
        <v>13</v>
      </c>
      <c r="H23">
        <v>3</v>
      </c>
      <c r="I23">
        <v>0</v>
      </c>
      <c r="J23">
        <f t="shared" si="1"/>
        <v>95</v>
      </c>
      <c r="K23">
        <f t="shared" si="2"/>
        <v>105</v>
      </c>
      <c r="L23">
        <v>0.89</v>
      </c>
      <c r="M23">
        <v>1.0249999999999999</v>
      </c>
      <c r="N23">
        <f t="shared" si="3"/>
        <v>95.786249999999995</v>
      </c>
      <c r="O23">
        <v>804.5</v>
      </c>
      <c r="P23">
        <v>16</v>
      </c>
      <c r="Q23">
        <v>2.2999999999999998</v>
      </c>
      <c r="R23" t="s">
        <v>35</v>
      </c>
    </row>
    <row r="24" spans="1:18" x14ac:dyDescent="0.25">
      <c r="A24">
        <v>2</v>
      </c>
      <c r="B24" t="s">
        <v>44</v>
      </c>
      <c r="C24">
        <v>2</v>
      </c>
      <c r="D24">
        <v>2</v>
      </c>
      <c r="E24">
        <v>0</v>
      </c>
      <c r="F24">
        <f t="shared" si="0"/>
        <v>6</v>
      </c>
      <c r="G24">
        <v>22</v>
      </c>
      <c r="H24">
        <v>2</v>
      </c>
      <c r="I24">
        <v>0</v>
      </c>
      <c r="J24">
        <f t="shared" si="1"/>
        <v>130</v>
      </c>
      <c r="K24">
        <f t="shared" si="2"/>
        <v>136</v>
      </c>
      <c r="L24">
        <v>0.94</v>
      </c>
      <c r="M24">
        <v>0.875</v>
      </c>
      <c r="N24">
        <f t="shared" si="3"/>
        <v>111.85999999999999</v>
      </c>
      <c r="O24">
        <v>1592</v>
      </c>
      <c r="P24">
        <v>24</v>
      </c>
      <c r="Q24">
        <v>2.1</v>
      </c>
      <c r="R24" t="s">
        <v>35</v>
      </c>
    </row>
    <row r="25" spans="1:18" x14ac:dyDescent="0.25">
      <c r="A25">
        <v>1</v>
      </c>
      <c r="B25" t="s">
        <v>45</v>
      </c>
      <c r="C25">
        <v>1</v>
      </c>
      <c r="D25">
        <v>2</v>
      </c>
      <c r="E25">
        <v>1</v>
      </c>
      <c r="F25">
        <f t="shared" si="0"/>
        <v>8</v>
      </c>
      <c r="G25">
        <v>17</v>
      </c>
      <c r="H25">
        <v>5</v>
      </c>
      <c r="I25">
        <v>2</v>
      </c>
      <c r="J25">
        <f t="shared" si="1"/>
        <v>165</v>
      </c>
      <c r="K25">
        <f t="shared" si="2"/>
        <v>173</v>
      </c>
      <c r="L25">
        <v>0.94</v>
      </c>
      <c r="M25">
        <v>0.89</v>
      </c>
      <c r="N25">
        <f t="shared" si="3"/>
        <v>144.73179999999999</v>
      </c>
      <c r="O25">
        <v>3113</v>
      </c>
      <c r="P25">
        <v>24</v>
      </c>
      <c r="Q25">
        <v>2.1</v>
      </c>
      <c r="R25" t="s">
        <v>40</v>
      </c>
    </row>
    <row r="26" spans="1:18" x14ac:dyDescent="0.25">
      <c r="A26">
        <v>4</v>
      </c>
      <c r="B26" t="s">
        <v>46</v>
      </c>
      <c r="C26">
        <v>1</v>
      </c>
      <c r="D26">
        <v>1</v>
      </c>
      <c r="E26">
        <v>0</v>
      </c>
      <c r="F26">
        <f t="shared" si="0"/>
        <v>3</v>
      </c>
      <c r="G26">
        <v>28</v>
      </c>
      <c r="H26">
        <v>0</v>
      </c>
      <c r="I26">
        <v>0</v>
      </c>
      <c r="J26">
        <f t="shared" si="1"/>
        <v>140</v>
      </c>
      <c r="K26">
        <f t="shared" si="2"/>
        <v>143</v>
      </c>
      <c r="L26">
        <v>1.175</v>
      </c>
      <c r="M26">
        <v>1.31</v>
      </c>
      <c r="N26">
        <f t="shared" si="3"/>
        <v>220.11275000000001</v>
      </c>
      <c r="O26">
        <v>737</v>
      </c>
      <c r="P26">
        <v>28</v>
      </c>
      <c r="Q26">
        <v>1.4</v>
      </c>
      <c r="R26" t="s">
        <v>35</v>
      </c>
    </row>
    <row r="27" spans="1:18" x14ac:dyDescent="0.25">
      <c r="A27">
        <v>41</v>
      </c>
      <c r="B27" t="s">
        <v>47</v>
      </c>
      <c r="C27">
        <v>0</v>
      </c>
      <c r="D27">
        <v>1</v>
      </c>
      <c r="E27">
        <v>0</v>
      </c>
      <c r="F27">
        <f t="shared" si="0"/>
        <v>2</v>
      </c>
      <c r="G27">
        <v>0</v>
      </c>
      <c r="H27">
        <v>0</v>
      </c>
      <c r="I27">
        <v>1</v>
      </c>
      <c r="J27">
        <f t="shared" si="1"/>
        <v>15</v>
      </c>
      <c r="K27">
        <f t="shared" si="2"/>
        <v>17</v>
      </c>
      <c r="L27">
        <v>1.25</v>
      </c>
      <c r="M27">
        <v>1.0249999999999999</v>
      </c>
      <c r="N27">
        <f t="shared" si="3"/>
        <v>21.781249999999996</v>
      </c>
      <c r="O27">
        <v>1510.08</v>
      </c>
      <c r="P27">
        <v>1</v>
      </c>
      <c r="Q27">
        <v>2.1280000000000001</v>
      </c>
      <c r="R27" t="s">
        <v>48</v>
      </c>
    </row>
    <row r="28" spans="1:18" x14ac:dyDescent="0.25">
      <c r="A28">
        <v>42</v>
      </c>
      <c r="B28" t="s">
        <v>49</v>
      </c>
      <c r="C28">
        <v>0</v>
      </c>
      <c r="D28">
        <v>1</v>
      </c>
      <c r="E28">
        <v>0</v>
      </c>
      <c r="F28">
        <f t="shared" si="0"/>
        <v>2</v>
      </c>
      <c r="G28">
        <v>0</v>
      </c>
      <c r="H28">
        <v>0</v>
      </c>
      <c r="I28">
        <v>1</v>
      </c>
      <c r="J28">
        <f t="shared" si="1"/>
        <v>15</v>
      </c>
      <c r="K28">
        <f t="shared" si="2"/>
        <v>17</v>
      </c>
      <c r="L28">
        <v>1.25</v>
      </c>
      <c r="M28">
        <v>1.0249999999999999</v>
      </c>
      <c r="N28">
        <f t="shared" si="3"/>
        <v>21.781249999999996</v>
      </c>
      <c r="O28">
        <v>581.87</v>
      </c>
      <c r="P28">
        <v>1</v>
      </c>
      <c r="Q28">
        <v>0.39600000000000002</v>
      </c>
      <c r="R28" t="s">
        <v>48</v>
      </c>
    </row>
    <row r="29" spans="1:18" x14ac:dyDescent="0.25">
      <c r="A29">
        <v>43</v>
      </c>
      <c r="B29" t="s">
        <v>50</v>
      </c>
      <c r="C29">
        <v>0</v>
      </c>
      <c r="D29">
        <v>1</v>
      </c>
      <c r="E29">
        <v>0</v>
      </c>
      <c r="F29">
        <f t="shared" si="0"/>
        <v>2</v>
      </c>
      <c r="G29">
        <v>1</v>
      </c>
      <c r="H29">
        <v>1</v>
      </c>
      <c r="I29">
        <v>1</v>
      </c>
      <c r="J29">
        <f t="shared" si="1"/>
        <v>30</v>
      </c>
      <c r="K29">
        <f t="shared" si="2"/>
        <v>32</v>
      </c>
      <c r="L29">
        <v>1.25</v>
      </c>
      <c r="M29">
        <v>1.0249999999999999</v>
      </c>
      <c r="N29">
        <f t="shared" si="3"/>
        <v>41</v>
      </c>
      <c r="O29">
        <v>1560.5333330000001</v>
      </c>
      <c r="P29">
        <v>3</v>
      </c>
      <c r="Q29">
        <v>0.69175300000000006</v>
      </c>
      <c r="R29" t="s">
        <v>48</v>
      </c>
    </row>
    <row r="30" spans="1:18" x14ac:dyDescent="0.25">
      <c r="A30">
        <v>44</v>
      </c>
      <c r="B30" t="s">
        <v>51</v>
      </c>
      <c r="C30">
        <v>0</v>
      </c>
      <c r="D30">
        <v>1</v>
      </c>
      <c r="E30">
        <v>0</v>
      </c>
      <c r="F30">
        <f t="shared" si="0"/>
        <v>2</v>
      </c>
      <c r="G30">
        <v>18</v>
      </c>
      <c r="H30">
        <v>1</v>
      </c>
      <c r="I30">
        <v>0</v>
      </c>
      <c r="J30">
        <f t="shared" si="1"/>
        <v>100</v>
      </c>
      <c r="K30">
        <f t="shared" si="2"/>
        <v>102</v>
      </c>
      <c r="L30">
        <v>1.25</v>
      </c>
      <c r="M30">
        <v>1.0137499999999999</v>
      </c>
      <c r="N30">
        <f t="shared" si="3"/>
        <v>129.25312499999998</v>
      </c>
      <c r="O30">
        <v>3484</v>
      </c>
      <c r="P30">
        <v>19</v>
      </c>
      <c r="Q30">
        <v>3.4767449000000004</v>
      </c>
      <c r="R30" t="s">
        <v>48</v>
      </c>
    </row>
    <row r="31" spans="1:18" x14ac:dyDescent="0.25">
      <c r="A31">
        <v>45</v>
      </c>
      <c r="B31" t="s">
        <v>52</v>
      </c>
      <c r="C31">
        <v>0</v>
      </c>
      <c r="D31">
        <v>1</v>
      </c>
      <c r="E31">
        <v>1</v>
      </c>
      <c r="F31">
        <f t="shared" si="0"/>
        <v>5</v>
      </c>
      <c r="G31">
        <v>0</v>
      </c>
      <c r="H31">
        <v>2</v>
      </c>
      <c r="I31">
        <v>0</v>
      </c>
      <c r="J31">
        <f t="shared" si="1"/>
        <v>20</v>
      </c>
      <c r="K31">
        <f t="shared" si="2"/>
        <v>25</v>
      </c>
      <c r="L31">
        <v>1</v>
      </c>
      <c r="M31">
        <v>1.0175000000000001</v>
      </c>
      <c r="N31">
        <f t="shared" si="3"/>
        <v>25.4375</v>
      </c>
      <c r="O31">
        <v>1561.3833</v>
      </c>
      <c r="P31">
        <v>2</v>
      </c>
      <c r="Q31">
        <v>1.957667</v>
      </c>
      <c r="R31" t="s">
        <v>48</v>
      </c>
    </row>
    <row r="32" spans="1:18" x14ac:dyDescent="0.25">
      <c r="A32">
        <v>46</v>
      </c>
      <c r="B32" t="s">
        <v>53</v>
      </c>
      <c r="C32">
        <v>0</v>
      </c>
      <c r="D32">
        <v>1</v>
      </c>
      <c r="E32">
        <v>0</v>
      </c>
      <c r="F32">
        <f t="shared" si="0"/>
        <v>2</v>
      </c>
      <c r="G32">
        <v>0</v>
      </c>
      <c r="H32">
        <v>1</v>
      </c>
      <c r="I32">
        <v>1</v>
      </c>
      <c r="J32">
        <f t="shared" si="1"/>
        <v>25</v>
      </c>
      <c r="K32">
        <f t="shared" si="2"/>
        <v>27</v>
      </c>
      <c r="L32">
        <v>1.85</v>
      </c>
      <c r="M32">
        <v>1.0024999999999999</v>
      </c>
      <c r="N32">
        <f t="shared" si="3"/>
        <v>50.074874999999999</v>
      </c>
      <c r="O32">
        <v>784.4</v>
      </c>
      <c r="P32">
        <v>2</v>
      </c>
      <c r="Q32">
        <v>1.0469999999999999</v>
      </c>
      <c r="R32" t="s">
        <v>48</v>
      </c>
    </row>
    <row r="33" spans="1:18" x14ac:dyDescent="0.25">
      <c r="A33">
        <v>47</v>
      </c>
      <c r="B33" t="s">
        <v>54</v>
      </c>
      <c r="C33">
        <v>0</v>
      </c>
      <c r="D33">
        <v>1</v>
      </c>
      <c r="E33">
        <v>0</v>
      </c>
      <c r="F33">
        <f t="shared" si="0"/>
        <v>2</v>
      </c>
      <c r="G33">
        <v>2</v>
      </c>
      <c r="H33">
        <v>2</v>
      </c>
      <c r="I33">
        <v>6</v>
      </c>
      <c r="J33">
        <f t="shared" si="1"/>
        <v>120</v>
      </c>
      <c r="K33">
        <f t="shared" si="2"/>
        <v>122</v>
      </c>
      <c r="L33">
        <v>1.25</v>
      </c>
      <c r="M33">
        <v>1.0306249999999999</v>
      </c>
      <c r="N33">
        <f t="shared" si="3"/>
        <v>157.17031249999999</v>
      </c>
      <c r="O33">
        <v>8094.3430330000001</v>
      </c>
      <c r="P33">
        <v>10</v>
      </c>
      <c r="Q33">
        <v>4.7800500000000001</v>
      </c>
      <c r="R33" t="s">
        <v>48</v>
      </c>
    </row>
    <row r="34" spans="1:18" x14ac:dyDescent="0.25">
      <c r="A34">
        <v>48</v>
      </c>
      <c r="B34" t="s">
        <v>55</v>
      </c>
      <c r="C34">
        <v>0</v>
      </c>
      <c r="D34">
        <v>1</v>
      </c>
      <c r="E34">
        <v>1</v>
      </c>
      <c r="F34">
        <f t="shared" si="0"/>
        <v>5</v>
      </c>
      <c r="G34">
        <v>0</v>
      </c>
      <c r="H34">
        <v>4</v>
      </c>
      <c r="I34">
        <v>1</v>
      </c>
      <c r="J34">
        <f t="shared" si="1"/>
        <v>55</v>
      </c>
      <c r="K34">
        <f t="shared" si="2"/>
        <v>60</v>
      </c>
      <c r="L34">
        <v>1.39</v>
      </c>
      <c r="M34">
        <v>1.0129999999999999</v>
      </c>
      <c r="N34">
        <f t="shared" si="3"/>
        <v>84.484199999999987</v>
      </c>
      <c r="O34">
        <v>2810.95</v>
      </c>
      <c r="P34">
        <v>5</v>
      </c>
      <c r="Q34">
        <v>5.1738370000000007</v>
      </c>
      <c r="R3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O13" sqref="O1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6</v>
      </c>
      <c r="B2" t="s">
        <v>18</v>
      </c>
      <c r="C2">
        <v>1</v>
      </c>
      <c r="D2">
        <v>2</v>
      </c>
      <c r="E2">
        <v>1</v>
      </c>
      <c r="F2">
        <f>1*C2+2*D2+3*E2</f>
        <v>8</v>
      </c>
      <c r="G2">
        <v>11</v>
      </c>
      <c r="H2">
        <v>5</v>
      </c>
      <c r="I2">
        <v>1</v>
      </c>
      <c r="J2">
        <f>5*G2+10*H2+15*I2</f>
        <v>120</v>
      </c>
      <c r="K2">
        <f>F2+J2</f>
        <v>128</v>
      </c>
      <c r="L2">
        <v>0.9</v>
      </c>
      <c r="M2">
        <v>1.03</v>
      </c>
      <c r="N2">
        <f>K2*L2*M2</f>
        <v>118.65600000000001</v>
      </c>
      <c r="O2">
        <v>146</v>
      </c>
      <c r="P2">
        <v>18</v>
      </c>
      <c r="Q2">
        <v>1.5</v>
      </c>
      <c r="R2" t="s">
        <v>19</v>
      </c>
    </row>
    <row r="3" spans="1:18" x14ac:dyDescent="0.25">
      <c r="A3">
        <v>12</v>
      </c>
      <c r="B3" t="s">
        <v>20</v>
      </c>
      <c r="C3">
        <v>1</v>
      </c>
      <c r="D3">
        <v>2</v>
      </c>
      <c r="E3">
        <v>2</v>
      </c>
      <c r="F3">
        <f t="shared" ref="F3:F34" si="0">1*C3+2*D3+3*E3</f>
        <v>11</v>
      </c>
      <c r="G3">
        <v>6</v>
      </c>
      <c r="H3">
        <v>4</v>
      </c>
      <c r="I3">
        <v>3</v>
      </c>
      <c r="J3">
        <f t="shared" ref="J3:J34" si="1">5*G3+10*H3+15*I3</f>
        <v>115</v>
      </c>
      <c r="K3">
        <f t="shared" ref="K3:K34" si="2">F3+J3</f>
        <v>126</v>
      </c>
      <c r="L3">
        <v>0.9</v>
      </c>
      <c r="M3">
        <v>1.0249999999999999</v>
      </c>
      <c r="N3">
        <f t="shared" ref="N3:N34" si="3">K3*L3*M3</f>
        <v>116.235</v>
      </c>
      <c r="O3">
        <v>724</v>
      </c>
      <c r="P3">
        <v>10</v>
      </c>
      <c r="Q3">
        <v>7.593</v>
      </c>
      <c r="R3" t="s">
        <v>21</v>
      </c>
    </row>
    <row r="4" spans="1:18" x14ac:dyDescent="0.25">
      <c r="A4">
        <v>8</v>
      </c>
      <c r="B4" t="s">
        <v>22</v>
      </c>
      <c r="C4">
        <v>4</v>
      </c>
      <c r="D4">
        <v>2</v>
      </c>
      <c r="E4">
        <v>1</v>
      </c>
      <c r="F4">
        <f t="shared" si="0"/>
        <v>11</v>
      </c>
      <c r="G4">
        <v>6</v>
      </c>
      <c r="H4">
        <v>9</v>
      </c>
      <c r="I4">
        <v>6</v>
      </c>
      <c r="J4">
        <f t="shared" si="1"/>
        <v>210</v>
      </c>
      <c r="K4">
        <f t="shared" si="2"/>
        <v>221</v>
      </c>
      <c r="L4">
        <v>0.8</v>
      </c>
      <c r="M4">
        <v>1.23</v>
      </c>
      <c r="N4">
        <f t="shared" si="3"/>
        <v>217.464</v>
      </c>
      <c r="O4">
        <v>125</v>
      </c>
      <c r="P4">
        <v>21</v>
      </c>
      <c r="Q4">
        <v>3.6789999999999998</v>
      </c>
      <c r="R4" t="s">
        <v>21</v>
      </c>
    </row>
    <row r="5" spans="1:18" x14ac:dyDescent="0.25">
      <c r="A5">
        <v>15</v>
      </c>
      <c r="B5" t="s">
        <v>23</v>
      </c>
      <c r="C5">
        <v>2</v>
      </c>
      <c r="D5">
        <v>2</v>
      </c>
      <c r="E5">
        <v>1</v>
      </c>
      <c r="F5">
        <f t="shared" si="0"/>
        <v>9</v>
      </c>
      <c r="G5">
        <v>1</v>
      </c>
      <c r="H5">
        <v>6</v>
      </c>
      <c r="I5">
        <v>4</v>
      </c>
      <c r="J5">
        <f t="shared" si="1"/>
        <v>125</v>
      </c>
      <c r="K5">
        <f t="shared" si="2"/>
        <v>134</v>
      </c>
      <c r="L5">
        <v>0.83499999999999996</v>
      </c>
      <c r="M5">
        <v>0.995</v>
      </c>
      <c r="N5">
        <f t="shared" si="3"/>
        <v>111.33055</v>
      </c>
      <c r="O5">
        <v>482</v>
      </c>
      <c r="P5">
        <v>10</v>
      </c>
      <c r="Q5">
        <v>0.73</v>
      </c>
      <c r="R5" t="s">
        <v>21</v>
      </c>
    </row>
    <row r="6" spans="1:18" x14ac:dyDescent="0.25">
      <c r="A6">
        <v>13</v>
      </c>
      <c r="B6" t="s">
        <v>24</v>
      </c>
      <c r="C6">
        <v>1</v>
      </c>
      <c r="D6">
        <v>2</v>
      </c>
      <c r="E6">
        <v>1</v>
      </c>
      <c r="F6">
        <f t="shared" si="0"/>
        <v>8</v>
      </c>
      <c r="G6">
        <v>2</v>
      </c>
      <c r="H6">
        <v>3</v>
      </c>
      <c r="I6">
        <v>1</v>
      </c>
      <c r="J6">
        <f t="shared" si="1"/>
        <v>55</v>
      </c>
      <c r="K6">
        <f t="shared" si="2"/>
        <v>63</v>
      </c>
      <c r="L6">
        <v>0.92500000000000004</v>
      </c>
      <c r="M6">
        <v>1.04</v>
      </c>
      <c r="N6">
        <f t="shared" si="3"/>
        <v>60.606000000000009</v>
      </c>
      <c r="O6">
        <v>257.5</v>
      </c>
      <c r="P6">
        <v>5</v>
      </c>
      <c r="Q6">
        <v>3.2</v>
      </c>
      <c r="R6" t="s">
        <v>21</v>
      </c>
    </row>
    <row r="7" spans="1:18" x14ac:dyDescent="0.25">
      <c r="A7">
        <v>10</v>
      </c>
      <c r="B7" t="s">
        <v>25</v>
      </c>
      <c r="C7">
        <v>3</v>
      </c>
      <c r="D7">
        <v>3</v>
      </c>
      <c r="E7">
        <v>1</v>
      </c>
      <c r="F7">
        <f t="shared" si="0"/>
        <v>12</v>
      </c>
      <c r="G7">
        <v>6</v>
      </c>
      <c r="H7">
        <v>3</v>
      </c>
      <c r="I7">
        <v>1</v>
      </c>
      <c r="J7">
        <f t="shared" si="1"/>
        <v>75</v>
      </c>
      <c r="K7">
        <f t="shared" si="2"/>
        <v>87</v>
      </c>
      <c r="L7">
        <v>0.92500000000000004</v>
      </c>
      <c r="M7">
        <v>0.995</v>
      </c>
      <c r="N7">
        <f t="shared" si="3"/>
        <v>80.072625000000002</v>
      </c>
      <c r="O7">
        <v>263</v>
      </c>
      <c r="P7">
        <v>10</v>
      </c>
      <c r="Q7">
        <v>2.258</v>
      </c>
      <c r="R7" t="s">
        <v>21</v>
      </c>
    </row>
    <row r="8" spans="1:18" x14ac:dyDescent="0.25">
      <c r="A8">
        <v>11</v>
      </c>
      <c r="B8" t="s">
        <v>26</v>
      </c>
      <c r="C8">
        <v>3</v>
      </c>
      <c r="D8">
        <v>0</v>
      </c>
      <c r="E8">
        <v>2</v>
      </c>
      <c r="F8">
        <f t="shared" si="0"/>
        <v>9</v>
      </c>
      <c r="G8">
        <v>5</v>
      </c>
      <c r="H8">
        <v>8</v>
      </c>
      <c r="I8">
        <v>1</v>
      </c>
      <c r="J8">
        <f t="shared" si="1"/>
        <v>120</v>
      </c>
      <c r="K8">
        <f t="shared" si="2"/>
        <v>129</v>
      </c>
      <c r="L8">
        <v>0.88</v>
      </c>
      <c r="M8">
        <v>1.04</v>
      </c>
      <c r="N8">
        <f t="shared" si="3"/>
        <v>118.0608</v>
      </c>
      <c r="O8">
        <v>571</v>
      </c>
      <c r="P8">
        <v>13</v>
      </c>
      <c r="Q8">
        <v>6.415</v>
      </c>
      <c r="R8" t="s">
        <v>21</v>
      </c>
    </row>
    <row r="9" spans="1:18" x14ac:dyDescent="0.25">
      <c r="A9">
        <v>5</v>
      </c>
      <c r="B9" t="s">
        <v>27</v>
      </c>
      <c r="C9">
        <v>2</v>
      </c>
      <c r="D9">
        <v>2</v>
      </c>
      <c r="E9">
        <v>2</v>
      </c>
      <c r="F9">
        <f t="shared" si="0"/>
        <v>12</v>
      </c>
      <c r="G9">
        <v>33</v>
      </c>
      <c r="H9">
        <v>6</v>
      </c>
      <c r="I9">
        <v>6</v>
      </c>
      <c r="J9">
        <f t="shared" si="1"/>
        <v>315</v>
      </c>
      <c r="K9">
        <f t="shared" si="2"/>
        <v>327</v>
      </c>
      <c r="L9">
        <v>0.96</v>
      </c>
      <c r="M9">
        <v>1.03</v>
      </c>
      <c r="N9">
        <f t="shared" si="3"/>
        <v>323.33760000000001</v>
      </c>
      <c r="O9">
        <v>147</v>
      </c>
      <c r="P9">
        <v>45</v>
      </c>
      <c r="Q9">
        <v>6.569</v>
      </c>
      <c r="R9" t="s">
        <v>19</v>
      </c>
    </row>
    <row r="10" spans="1:18" x14ac:dyDescent="0.25">
      <c r="A10">
        <v>19</v>
      </c>
      <c r="B10" t="s">
        <v>28</v>
      </c>
      <c r="C10">
        <v>2</v>
      </c>
      <c r="D10">
        <v>2</v>
      </c>
      <c r="E10">
        <v>3</v>
      </c>
      <c r="F10">
        <f t="shared" si="0"/>
        <v>15</v>
      </c>
      <c r="G10">
        <v>2</v>
      </c>
      <c r="H10">
        <v>6</v>
      </c>
      <c r="I10">
        <v>1</v>
      </c>
      <c r="J10">
        <f t="shared" si="1"/>
        <v>85</v>
      </c>
      <c r="K10">
        <f t="shared" si="2"/>
        <v>100</v>
      </c>
      <c r="L10">
        <v>0.91500000000000004</v>
      </c>
      <c r="M10">
        <v>1.0249999999999999</v>
      </c>
      <c r="N10">
        <f t="shared" si="3"/>
        <v>93.787499999999994</v>
      </c>
      <c r="O10">
        <v>268.5</v>
      </c>
      <c r="P10">
        <v>8</v>
      </c>
      <c r="Q10">
        <v>2.95</v>
      </c>
      <c r="R10" t="s">
        <v>19</v>
      </c>
    </row>
    <row r="11" spans="1:18" x14ac:dyDescent="0.25">
      <c r="A11">
        <v>2</v>
      </c>
      <c r="B11" t="s">
        <v>29</v>
      </c>
      <c r="C11">
        <v>2</v>
      </c>
      <c r="D11">
        <v>2</v>
      </c>
      <c r="E11">
        <v>0</v>
      </c>
      <c r="F11">
        <f t="shared" si="0"/>
        <v>6</v>
      </c>
      <c r="G11">
        <v>2</v>
      </c>
      <c r="H11">
        <v>1</v>
      </c>
      <c r="I11">
        <v>5</v>
      </c>
      <c r="J11">
        <f t="shared" si="1"/>
        <v>95</v>
      </c>
      <c r="K11">
        <f t="shared" si="2"/>
        <v>101</v>
      </c>
      <c r="L11">
        <v>0.85499999999999998</v>
      </c>
      <c r="M11">
        <v>1.0249999999999999</v>
      </c>
      <c r="N11">
        <f t="shared" si="3"/>
        <v>88.513874999999999</v>
      </c>
      <c r="O11">
        <v>266</v>
      </c>
      <c r="P11">
        <v>8</v>
      </c>
      <c r="Q11">
        <v>7.25</v>
      </c>
      <c r="R11" t="s">
        <v>21</v>
      </c>
    </row>
    <row r="12" spans="1:18" x14ac:dyDescent="0.25">
      <c r="A12">
        <v>9</v>
      </c>
      <c r="B12" t="s">
        <v>30</v>
      </c>
      <c r="C12">
        <v>2</v>
      </c>
      <c r="D12">
        <v>1</v>
      </c>
      <c r="E12">
        <v>3</v>
      </c>
      <c r="F12">
        <f t="shared" si="0"/>
        <v>13</v>
      </c>
      <c r="G12">
        <v>4</v>
      </c>
      <c r="H12">
        <v>3</v>
      </c>
      <c r="I12">
        <v>1</v>
      </c>
      <c r="J12">
        <f t="shared" si="1"/>
        <v>65</v>
      </c>
      <c r="K12">
        <f t="shared" si="2"/>
        <v>78</v>
      </c>
      <c r="L12">
        <v>0.85499999999999998</v>
      </c>
      <c r="M12">
        <v>1.0249999999999999</v>
      </c>
      <c r="N12">
        <f t="shared" si="3"/>
        <v>68.357249999999993</v>
      </c>
      <c r="O12">
        <v>140.5</v>
      </c>
      <c r="P12">
        <v>8</v>
      </c>
      <c r="Q12">
        <v>0.55200000000000005</v>
      </c>
      <c r="R12" t="s">
        <v>19</v>
      </c>
    </row>
    <row r="13" spans="1:18" x14ac:dyDescent="0.25">
      <c r="A13">
        <v>4</v>
      </c>
      <c r="B13" t="s">
        <v>31</v>
      </c>
      <c r="C13">
        <v>3</v>
      </c>
      <c r="D13">
        <v>0</v>
      </c>
      <c r="E13">
        <v>1</v>
      </c>
      <c r="F13">
        <f t="shared" si="0"/>
        <v>6</v>
      </c>
      <c r="G13">
        <v>4</v>
      </c>
      <c r="H13">
        <v>3</v>
      </c>
      <c r="I13">
        <v>4</v>
      </c>
      <c r="J13">
        <f t="shared" si="1"/>
        <v>110</v>
      </c>
      <c r="K13">
        <f t="shared" si="2"/>
        <v>116</v>
      </c>
      <c r="L13">
        <v>0.79500000000000004</v>
      </c>
      <c r="M13">
        <v>0.92</v>
      </c>
      <c r="N13">
        <f t="shared" si="3"/>
        <v>84.842399999999998</v>
      </c>
      <c r="O13">
        <v>1281</v>
      </c>
      <c r="P13">
        <v>7</v>
      </c>
      <c r="Q13">
        <v>8.1159999999999997</v>
      </c>
      <c r="R13" t="s">
        <v>21</v>
      </c>
    </row>
    <row r="14" spans="1:18" x14ac:dyDescent="0.25">
      <c r="A14">
        <v>6</v>
      </c>
      <c r="B14" t="s">
        <v>32</v>
      </c>
      <c r="C14">
        <v>1</v>
      </c>
      <c r="D14">
        <v>1</v>
      </c>
      <c r="E14">
        <v>1</v>
      </c>
      <c r="F14">
        <f t="shared" si="0"/>
        <v>6</v>
      </c>
      <c r="G14">
        <v>4</v>
      </c>
      <c r="H14">
        <v>10</v>
      </c>
      <c r="I14">
        <v>4</v>
      </c>
      <c r="J14">
        <f t="shared" si="1"/>
        <v>180</v>
      </c>
      <c r="K14">
        <f t="shared" si="2"/>
        <v>186</v>
      </c>
      <c r="L14">
        <v>0.92500000000000004</v>
      </c>
      <c r="M14">
        <v>0.95</v>
      </c>
      <c r="N14">
        <f t="shared" si="3"/>
        <v>163.44749999999999</v>
      </c>
      <c r="O14">
        <v>1482.5</v>
      </c>
      <c r="P14">
        <v>18</v>
      </c>
      <c r="Q14">
        <v>7.3650000000000002</v>
      </c>
      <c r="R14" t="s">
        <v>21</v>
      </c>
    </row>
    <row r="15" spans="1:18" x14ac:dyDescent="0.25">
      <c r="A15">
        <v>3</v>
      </c>
      <c r="B15" t="s">
        <v>33</v>
      </c>
      <c r="C15">
        <v>2</v>
      </c>
      <c r="D15">
        <v>2</v>
      </c>
      <c r="E15">
        <v>0</v>
      </c>
      <c r="F15">
        <f t="shared" si="0"/>
        <v>6</v>
      </c>
      <c r="G15">
        <v>15</v>
      </c>
      <c r="H15">
        <v>5</v>
      </c>
      <c r="I15">
        <v>6</v>
      </c>
      <c r="J15">
        <f t="shared" si="1"/>
        <v>215</v>
      </c>
      <c r="K15">
        <f t="shared" si="2"/>
        <v>221</v>
      </c>
      <c r="L15">
        <v>1.04</v>
      </c>
      <c r="M15">
        <v>1.1200000000000001</v>
      </c>
      <c r="N15">
        <f t="shared" si="3"/>
        <v>257.42080000000004</v>
      </c>
      <c r="O15">
        <v>1142</v>
      </c>
      <c r="P15">
        <v>26</v>
      </c>
      <c r="Q15">
        <v>1.3859999999999999</v>
      </c>
      <c r="R15" t="s">
        <v>19</v>
      </c>
    </row>
    <row r="16" spans="1:18" x14ac:dyDescent="0.25">
      <c r="A16">
        <v>7</v>
      </c>
      <c r="B16" t="s">
        <v>34</v>
      </c>
      <c r="C16">
        <v>1</v>
      </c>
      <c r="D16">
        <v>3</v>
      </c>
      <c r="E16">
        <v>3</v>
      </c>
      <c r="F16">
        <f t="shared" si="0"/>
        <v>16</v>
      </c>
      <c r="G16">
        <v>16</v>
      </c>
      <c r="H16">
        <v>6</v>
      </c>
      <c r="I16">
        <v>2</v>
      </c>
      <c r="J16">
        <f t="shared" si="1"/>
        <v>170</v>
      </c>
      <c r="K16">
        <f t="shared" si="2"/>
        <v>186</v>
      </c>
      <c r="L16">
        <v>0.80500000000000005</v>
      </c>
      <c r="M16">
        <v>1.0249999999999999</v>
      </c>
      <c r="N16">
        <f t="shared" si="3"/>
        <v>153.47325000000001</v>
      </c>
      <c r="O16">
        <v>617</v>
      </c>
      <c r="P16">
        <v>24</v>
      </c>
      <c r="Q16">
        <v>4.71</v>
      </c>
      <c r="R16" t="s">
        <v>35</v>
      </c>
    </row>
    <row r="17" spans="1:18" x14ac:dyDescent="0.25">
      <c r="A17">
        <v>5</v>
      </c>
      <c r="B17" t="s">
        <v>36</v>
      </c>
      <c r="C17">
        <v>2</v>
      </c>
      <c r="D17">
        <v>2</v>
      </c>
      <c r="E17">
        <v>1</v>
      </c>
      <c r="F17">
        <f t="shared" si="0"/>
        <v>9</v>
      </c>
      <c r="G17">
        <v>5</v>
      </c>
      <c r="H17">
        <v>2</v>
      </c>
      <c r="I17">
        <v>1</v>
      </c>
      <c r="J17">
        <f t="shared" si="1"/>
        <v>60</v>
      </c>
      <c r="K17">
        <f t="shared" si="2"/>
        <v>69</v>
      </c>
      <c r="L17">
        <v>0.88500000000000001</v>
      </c>
      <c r="M17">
        <v>0.89</v>
      </c>
      <c r="N17">
        <f t="shared" si="3"/>
        <v>54.347850000000001</v>
      </c>
      <c r="O17">
        <v>1347</v>
      </c>
      <c r="P17">
        <v>8</v>
      </c>
      <c r="Q17">
        <v>8.2089999999999996</v>
      </c>
      <c r="R17" t="s">
        <v>35</v>
      </c>
    </row>
    <row r="18" spans="1:18" x14ac:dyDescent="0.25">
      <c r="A18">
        <v>1</v>
      </c>
      <c r="B18" t="s">
        <v>37</v>
      </c>
      <c r="C18">
        <v>3</v>
      </c>
      <c r="D18">
        <v>2</v>
      </c>
      <c r="E18">
        <v>2</v>
      </c>
      <c r="F18">
        <f t="shared" si="0"/>
        <v>13</v>
      </c>
      <c r="G18">
        <v>28</v>
      </c>
      <c r="H18">
        <v>9</v>
      </c>
      <c r="I18">
        <v>10</v>
      </c>
      <c r="J18">
        <f t="shared" si="1"/>
        <v>380</v>
      </c>
      <c r="K18">
        <f t="shared" si="2"/>
        <v>393</v>
      </c>
      <c r="L18">
        <v>1.1200000000000001</v>
      </c>
      <c r="M18">
        <v>1.325</v>
      </c>
      <c r="N18">
        <f t="shared" si="3"/>
        <v>583.21199999999999</v>
      </c>
      <c r="O18">
        <v>3680</v>
      </c>
      <c r="P18">
        <v>47</v>
      </c>
      <c r="Q18">
        <v>5.1289999999999996</v>
      </c>
      <c r="R18" t="s">
        <v>21</v>
      </c>
    </row>
    <row r="19" spans="1:18" x14ac:dyDescent="0.25">
      <c r="A19">
        <v>7</v>
      </c>
      <c r="B19" t="s">
        <v>38</v>
      </c>
      <c r="C19">
        <v>2</v>
      </c>
      <c r="D19">
        <v>2</v>
      </c>
      <c r="E19">
        <v>9</v>
      </c>
      <c r="F19">
        <f t="shared" si="0"/>
        <v>33</v>
      </c>
      <c r="G19">
        <v>8</v>
      </c>
      <c r="H19">
        <v>1</v>
      </c>
      <c r="I19">
        <v>4</v>
      </c>
      <c r="J19">
        <f t="shared" si="1"/>
        <v>110</v>
      </c>
      <c r="K19">
        <f t="shared" si="2"/>
        <v>143</v>
      </c>
      <c r="L19">
        <v>1.1399999999999999</v>
      </c>
      <c r="M19">
        <v>1.1499999999999999</v>
      </c>
      <c r="N19">
        <f t="shared" si="3"/>
        <v>187.47299999999996</v>
      </c>
      <c r="O19">
        <v>759</v>
      </c>
      <c r="P19">
        <v>13</v>
      </c>
      <c r="Q19">
        <v>8.0589999999999993</v>
      </c>
      <c r="R19" t="s">
        <v>35</v>
      </c>
    </row>
    <row r="20" spans="1:18" x14ac:dyDescent="0.25">
      <c r="A20">
        <v>3</v>
      </c>
      <c r="B20" t="s">
        <v>39</v>
      </c>
      <c r="C20">
        <v>1</v>
      </c>
      <c r="D20">
        <v>2</v>
      </c>
      <c r="E20">
        <v>2</v>
      </c>
      <c r="F20">
        <f t="shared" si="0"/>
        <v>11</v>
      </c>
      <c r="G20">
        <v>0</v>
      </c>
      <c r="H20">
        <v>3</v>
      </c>
      <c r="I20">
        <v>8</v>
      </c>
      <c r="J20">
        <f t="shared" si="1"/>
        <v>150</v>
      </c>
      <c r="K20">
        <f t="shared" si="2"/>
        <v>161</v>
      </c>
      <c r="L20">
        <v>0.92500000000000004</v>
      </c>
      <c r="M20">
        <v>0.96499999999999997</v>
      </c>
      <c r="N20">
        <f t="shared" si="3"/>
        <v>143.712625</v>
      </c>
      <c r="O20">
        <v>302.5</v>
      </c>
      <c r="P20">
        <v>11</v>
      </c>
      <c r="Q20">
        <v>3.12</v>
      </c>
      <c r="R20" t="s">
        <v>40</v>
      </c>
    </row>
    <row r="21" spans="1:18" x14ac:dyDescent="0.25">
      <c r="A21">
        <v>1</v>
      </c>
      <c r="B21" t="s">
        <v>41</v>
      </c>
      <c r="C21">
        <v>3</v>
      </c>
      <c r="D21">
        <v>0</v>
      </c>
      <c r="E21">
        <v>2</v>
      </c>
      <c r="F21">
        <f t="shared" si="0"/>
        <v>9</v>
      </c>
      <c r="G21">
        <v>0</v>
      </c>
      <c r="H21">
        <v>5</v>
      </c>
      <c r="I21">
        <v>4</v>
      </c>
      <c r="J21">
        <f t="shared" si="1"/>
        <v>110</v>
      </c>
      <c r="K21">
        <f t="shared" si="2"/>
        <v>119</v>
      </c>
      <c r="L21">
        <v>0.93500000000000005</v>
      </c>
      <c r="M21">
        <v>0.93500000000000005</v>
      </c>
      <c r="N21">
        <f t="shared" si="3"/>
        <v>104.032775</v>
      </c>
      <c r="O21">
        <v>1965</v>
      </c>
      <c r="P21">
        <v>9</v>
      </c>
      <c r="Q21">
        <v>21.344000000000001</v>
      </c>
      <c r="R21" t="s">
        <v>35</v>
      </c>
    </row>
    <row r="22" spans="1:18" x14ac:dyDescent="0.25">
      <c r="A22">
        <v>3</v>
      </c>
      <c r="B22" t="s">
        <v>42</v>
      </c>
      <c r="C22">
        <v>2</v>
      </c>
      <c r="D22">
        <v>4</v>
      </c>
      <c r="E22">
        <v>2</v>
      </c>
      <c r="F22">
        <f t="shared" si="0"/>
        <v>16</v>
      </c>
      <c r="G22">
        <v>11</v>
      </c>
      <c r="H22">
        <v>1</v>
      </c>
      <c r="I22">
        <v>4</v>
      </c>
      <c r="J22">
        <f t="shared" si="1"/>
        <v>125</v>
      </c>
      <c r="K22">
        <f t="shared" si="2"/>
        <v>141</v>
      </c>
      <c r="L22">
        <v>1.135</v>
      </c>
      <c r="M22">
        <v>1.25</v>
      </c>
      <c r="N22">
        <f t="shared" si="3"/>
        <v>200.04374999999999</v>
      </c>
      <c r="O22">
        <v>1392</v>
      </c>
      <c r="P22">
        <v>12</v>
      </c>
      <c r="Q22">
        <v>3.4</v>
      </c>
      <c r="R22" t="s">
        <v>35</v>
      </c>
    </row>
    <row r="23" spans="1:18" x14ac:dyDescent="0.25">
      <c r="A23">
        <v>4</v>
      </c>
      <c r="B23" t="s">
        <v>43</v>
      </c>
      <c r="C23">
        <v>3</v>
      </c>
      <c r="D23">
        <v>2</v>
      </c>
      <c r="E23">
        <v>1</v>
      </c>
      <c r="F23">
        <f t="shared" si="0"/>
        <v>10</v>
      </c>
      <c r="G23">
        <v>13</v>
      </c>
      <c r="H23">
        <v>3</v>
      </c>
      <c r="I23">
        <v>2</v>
      </c>
      <c r="J23">
        <f t="shared" si="1"/>
        <v>125</v>
      </c>
      <c r="K23">
        <f t="shared" si="2"/>
        <v>135</v>
      </c>
      <c r="L23">
        <v>0.89</v>
      </c>
      <c r="M23">
        <v>1.0249999999999999</v>
      </c>
      <c r="N23">
        <f t="shared" si="3"/>
        <v>123.15374999999999</v>
      </c>
      <c r="O23">
        <v>804.5</v>
      </c>
      <c r="P23">
        <v>16</v>
      </c>
      <c r="Q23">
        <v>2.2999999999999998</v>
      </c>
      <c r="R23" t="s">
        <v>35</v>
      </c>
    </row>
    <row r="24" spans="1:18" x14ac:dyDescent="0.25">
      <c r="A24">
        <v>2</v>
      </c>
      <c r="B24" t="s">
        <v>44</v>
      </c>
      <c r="C24">
        <v>2</v>
      </c>
      <c r="D24">
        <v>2</v>
      </c>
      <c r="E24">
        <v>0</v>
      </c>
      <c r="F24">
        <f t="shared" si="0"/>
        <v>6</v>
      </c>
      <c r="G24">
        <v>22</v>
      </c>
      <c r="H24">
        <v>2</v>
      </c>
      <c r="I24">
        <v>3</v>
      </c>
      <c r="J24">
        <f t="shared" si="1"/>
        <v>175</v>
      </c>
      <c r="K24">
        <f t="shared" si="2"/>
        <v>181</v>
      </c>
      <c r="L24">
        <v>0.94</v>
      </c>
      <c r="M24">
        <v>0.875</v>
      </c>
      <c r="N24">
        <f t="shared" si="3"/>
        <v>148.8725</v>
      </c>
      <c r="O24">
        <v>1592</v>
      </c>
      <c r="P24">
        <v>24</v>
      </c>
      <c r="Q24">
        <v>2.1</v>
      </c>
      <c r="R24" t="s">
        <v>35</v>
      </c>
    </row>
    <row r="25" spans="1:18" x14ac:dyDescent="0.25">
      <c r="A25">
        <v>1</v>
      </c>
      <c r="B25" t="s">
        <v>45</v>
      </c>
      <c r="C25">
        <v>1</v>
      </c>
      <c r="D25">
        <v>2</v>
      </c>
      <c r="E25">
        <v>1</v>
      </c>
      <c r="F25">
        <f t="shared" si="0"/>
        <v>8</v>
      </c>
      <c r="G25">
        <v>17</v>
      </c>
      <c r="H25">
        <v>5</v>
      </c>
      <c r="I25">
        <v>2</v>
      </c>
      <c r="J25">
        <f t="shared" si="1"/>
        <v>165</v>
      </c>
      <c r="K25">
        <f t="shared" si="2"/>
        <v>173</v>
      </c>
      <c r="L25">
        <v>0.94</v>
      </c>
      <c r="M25">
        <v>0.89</v>
      </c>
      <c r="N25">
        <f t="shared" si="3"/>
        <v>144.73179999999999</v>
      </c>
      <c r="O25">
        <v>3113</v>
      </c>
      <c r="P25">
        <v>24</v>
      </c>
      <c r="Q25">
        <v>2.1</v>
      </c>
      <c r="R25" t="s">
        <v>40</v>
      </c>
    </row>
    <row r="26" spans="1:18" x14ac:dyDescent="0.25">
      <c r="A26">
        <v>4</v>
      </c>
      <c r="B26" t="s">
        <v>46</v>
      </c>
      <c r="C26">
        <v>1</v>
      </c>
      <c r="D26">
        <v>1</v>
      </c>
      <c r="E26">
        <v>0</v>
      </c>
      <c r="F26">
        <f t="shared" si="0"/>
        <v>3</v>
      </c>
      <c r="G26">
        <v>28</v>
      </c>
      <c r="H26">
        <v>0</v>
      </c>
      <c r="I26">
        <v>1</v>
      </c>
      <c r="J26">
        <f t="shared" si="1"/>
        <v>155</v>
      </c>
      <c r="K26">
        <f t="shared" si="2"/>
        <v>158</v>
      </c>
      <c r="L26">
        <v>1.175</v>
      </c>
      <c r="M26">
        <v>1.31</v>
      </c>
      <c r="N26">
        <f t="shared" si="3"/>
        <v>243.20150000000001</v>
      </c>
      <c r="O26">
        <v>737</v>
      </c>
      <c r="P26">
        <v>28</v>
      </c>
      <c r="Q26">
        <v>1.4</v>
      </c>
      <c r="R26" t="s">
        <v>35</v>
      </c>
    </row>
    <row r="27" spans="1:18" x14ac:dyDescent="0.25">
      <c r="A27">
        <v>41</v>
      </c>
      <c r="B27" t="s">
        <v>47</v>
      </c>
      <c r="C27">
        <v>0</v>
      </c>
      <c r="D27">
        <v>1</v>
      </c>
      <c r="E27">
        <v>0</v>
      </c>
      <c r="F27">
        <f t="shared" si="0"/>
        <v>2</v>
      </c>
      <c r="G27">
        <v>0</v>
      </c>
      <c r="H27">
        <v>0</v>
      </c>
      <c r="I27">
        <v>1</v>
      </c>
      <c r="J27">
        <f t="shared" si="1"/>
        <v>15</v>
      </c>
      <c r="K27">
        <f t="shared" si="2"/>
        <v>17</v>
      </c>
      <c r="L27">
        <v>1.25</v>
      </c>
      <c r="M27">
        <v>1.0249999999999999</v>
      </c>
      <c r="N27">
        <f t="shared" si="3"/>
        <v>21.781249999999996</v>
      </c>
      <c r="O27">
        <v>1510.08</v>
      </c>
      <c r="P27">
        <v>1</v>
      </c>
      <c r="Q27">
        <v>2.1280000000000001</v>
      </c>
      <c r="R27" t="s">
        <v>48</v>
      </c>
    </row>
    <row r="28" spans="1:18" x14ac:dyDescent="0.25">
      <c r="A28">
        <v>42</v>
      </c>
      <c r="B28" t="s">
        <v>49</v>
      </c>
      <c r="C28">
        <v>0</v>
      </c>
      <c r="D28">
        <v>1</v>
      </c>
      <c r="E28">
        <v>0</v>
      </c>
      <c r="F28">
        <f t="shared" si="0"/>
        <v>2</v>
      </c>
      <c r="G28">
        <v>0</v>
      </c>
      <c r="H28">
        <v>0</v>
      </c>
      <c r="I28">
        <v>1</v>
      </c>
      <c r="J28">
        <f t="shared" si="1"/>
        <v>15</v>
      </c>
      <c r="K28">
        <f t="shared" si="2"/>
        <v>17</v>
      </c>
      <c r="L28">
        <v>1.25</v>
      </c>
      <c r="M28">
        <v>1.0249999999999999</v>
      </c>
      <c r="N28">
        <f t="shared" si="3"/>
        <v>21.781249999999996</v>
      </c>
      <c r="O28">
        <v>581.87</v>
      </c>
      <c r="P28">
        <v>1</v>
      </c>
      <c r="Q28">
        <v>0.39600000000000002</v>
      </c>
      <c r="R28" t="s">
        <v>48</v>
      </c>
    </row>
    <row r="29" spans="1:18" x14ac:dyDescent="0.25">
      <c r="A29">
        <v>43</v>
      </c>
      <c r="B29" t="s">
        <v>50</v>
      </c>
      <c r="C29">
        <v>0</v>
      </c>
      <c r="D29">
        <v>1</v>
      </c>
      <c r="E29">
        <v>0</v>
      </c>
      <c r="F29">
        <f t="shared" si="0"/>
        <v>2</v>
      </c>
      <c r="G29">
        <v>1</v>
      </c>
      <c r="H29">
        <v>1</v>
      </c>
      <c r="I29">
        <v>1</v>
      </c>
      <c r="J29">
        <f t="shared" si="1"/>
        <v>30</v>
      </c>
      <c r="K29">
        <f t="shared" si="2"/>
        <v>32</v>
      </c>
      <c r="L29">
        <v>1.25</v>
      </c>
      <c r="M29">
        <v>1.0249999999999999</v>
      </c>
      <c r="N29">
        <f t="shared" si="3"/>
        <v>41</v>
      </c>
      <c r="O29">
        <v>1560.5333330000001</v>
      </c>
      <c r="P29">
        <v>3</v>
      </c>
      <c r="Q29">
        <v>0.69175300000000006</v>
      </c>
      <c r="R29" t="s">
        <v>48</v>
      </c>
    </row>
    <row r="30" spans="1:18" x14ac:dyDescent="0.25">
      <c r="A30">
        <v>44</v>
      </c>
      <c r="B30" t="s">
        <v>51</v>
      </c>
      <c r="C30">
        <v>0</v>
      </c>
      <c r="D30">
        <v>1</v>
      </c>
      <c r="E30">
        <v>0</v>
      </c>
      <c r="F30">
        <f t="shared" si="0"/>
        <v>2</v>
      </c>
      <c r="G30">
        <v>18</v>
      </c>
      <c r="H30">
        <v>1</v>
      </c>
      <c r="I30">
        <v>0</v>
      </c>
      <c r="J30">
        <f t="shared" si="1"/>
        <v>100</v>
      </c>
      <c r="K30">
        <f t="shared" si="2"/>
        <v>102</v>
      </c>
      <c r="L30">
        <v>1.25</v>
      </c>
      <c r="M30">
        <v>1.0137499999999999</v>
      </c>
      <c r="N30">
        <f t="shared" si="3"/>
        <v>129.25312499999998</v>
      </c>
      <c r="O30">
        <v>3484</v>
      </c>
      <c r="P30">
        <v>19</v>
      </c>
      <c r="Q30">
        <v>3.4767449000000004</v>
      </c>
      <c r="R30" t="s">
        <v>48</v>
      </c>
    </row>
    <row r="31" spans="1:18" x14ac:dyDescent="0.25">
      <c r="A31">
        <v>45</v>
      </c>
      <c r="B31" t="s">
        <v>52</v>
      </c>
      <c r="C31">
        <v>0</v>
      </c>
      <c r="D31">
        <v>1</v>
      </c>
      <c r="E31">
        <v>1</v>
      </c>
      <c r="F31">
        <f t="shared" si="0"/>
        <v>5</v>
      </c>
      <c r="G31">
        <v>0</v>
      </c>
      <c r="H31">
        <v>2</v>
      </c>
      <c r="I31">
        <v>0</v>
      </c>
      <c r="J31">
        <f t="shared" si="1"/>
        <v>20</v>
      </c>
      <c r="K31">
        <f t="shared" si="2"/>
        <v>25</v>
      </c>
      <c r="L31">
        <v>1</v>
      </c>
      <c r="M31">
        <v>1.0175000000000001</v>
      </c>
      <c r="N31">
        <f t="shared" si="3"/>
        <v>25.4375</v>
      </c>
      <c r="O31">
        <v>1561.3833</v>
      </c>
      <c r="P31">
        <v>2</v>
      </c>
      <c r="Q31">
        <v>1.957667</v>
      </c>
      <c r="R31" t="s">
        <v>48</v>
      </c>
    </row>
    <row r="32" spans="1:18" x14ac:dyDescent="0.25">
      <c r="A32">
        <v>46</v>
      </c>
      <c r="B32" t="s">
        <v>53</v>
      </c>
      <c r="C32">
        <v>0</v>
      </c>
      <c r="D32">
        <v>1</v>
      </c>
      <c r="E32">
        <v>0</v>
      </c>
      <c r="F32">
        <f t="shared" si="0"/>
        <v>2</v>
      </c>
      <c r="G32">
        <v>0</v>
      </c>
      <c r="H32">
        <v>1</v>
      </c>
      <c r="I32">
        <v>1</v>
      </c>
      <c r="J32">
        <f t="shared" si="1"/>
        <v>25</v>
      </c>
      <c r="K32">
        <f t="shared" si="2"/>
        <v>27</v>
      </c>
      <c r="L32">
        <v>1.85</v>
      </c>
      <c r="M32">
        <v>1.0024999999999999</v>
      </c>
      <c r="N32">
        <f t="shared" si="3"/>
        <v>50.074874999999999</v>
      </c>
      <c r="O32">
        <v>784.4</v>
      </c>
      <c r="P32">
        <v>2</v>
      </c>
      <c r="Q32">
        <v>1.0469999999999999</v>
      </c>
      <c r="R32" t="s">
        <v>48</v>
      </c>
    </row>
    <row r="33" spans="1:18" x14ac:dyDescent="0.25">
      <c r="A33">
        <v>47</v>
      </c>
      <c r="B33" t="s">
        <v>54</v>
      </c>
      <c r="C33">
        <v>0</v>
      </c>
      <c r="D33">
        <v>1</v>
      </c>
      <c r="E33">
        <v>0</v>
      </c>
      <c r="F33">
        <f t="shared" si="0"/>
        <v>2</v>
      </c>
      <c r="G33">
        <v>2</v>
      </c>
      <c r="H33">
        <v>2</v>
      </c>
      <c r="I33">
        <v>6</v>
      </c>
      <c r="J33">
        <f t="shared" si="1"/>
        <v>120</v>
      </c>
      <c r="K33">
        <f t="shared" si="2"/>
        <v>122</v>
      </c>
      <c r="L33">
        <v>1.25</v>
      </c>
      <c r="M33">
        <v>1.0306249999999999</v>
      </c>
      <c r="N33">
        <f t="shared" si="3"/>
        <v>157.17031249999999</v>
      </c>
      <c r="O33">
        <v>8094.3430330000001</v>
      </c>
      <c r="P33">
        <v>10</v>
      </c>
      <c r="Q33">
        <v>4.7800500000000001</v>
      </c>
      <c r="R33" t="s">
        <v>48</v>
      </c>
    </row>
    <row r="34" spans="1:18" x14ac:dyDescent="0.25">
      <c r="A34">
        <v>48</v>
      </c>
      <c r="B34" t="s">
        <v>55</v>
      </c>
      <c r="C34">
        <v>0</v>
      </c>
      <c r="D34">
        <v>1</v>
      </c>
      <c r="E34">
        <v>1</v>
      </c>
      <c r="F34">
        <f t="shared" si="0"/>
        <v>5</v>
      </c>
      <c r="G34">
        <v>0</v>
      </c>
      <c r="H34">
        <v>4</v>
      </c>
      <c r="I34">
        <v>1</v>
      </c>
      <c r="J34">
        <f t="shared" si="1"/>
        <v>55</v>
      </c>
      <c r="K34">
        <f t="shared" si="2"/>
        <v>60</v>
      </c>
      <c r="L34">
        <v>1.39</v>
      </c>
      <c r="M34">
        <v>1.0129999999999999</v>
      </c>
      <c r="N34">
        <f t="shared" si="3"/>
        <v>84.484199999999987</v>
      </c>
      <c r="O34">
        <v>2810.95</v>
      </c>
      <c r="P34">
        <v>5</v>
      </c>
      <c r="Q34">
        <v>5.1738370000000007</v>
      </c>
      <c r="R3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UCP_DatasetV2.2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2017-11-16T09:55:40Z</dcterms:created>
  <dcterms:modified xsi:type="dcterms:W3CDTF">2017-11-16T10:32:47Z</dcterms:modified>
</cp:coreProperties>
</file>