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2" windowHeight="8616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F84" i="1" l="1"/>
  <c r="F70" i="1"/>
  <c r="F22" i="1"/>
  <c r="F31" i="1"/>
  <c r="F40" i="1"/>
  <c r="F49" i="1"/>
  <c r="F56" i="1"/>
  <c r="F65" i="1"/>
  <c r="L118" i="1"/>
  <c r="L112" i="1"/>
  <c r="L104" i="1"/>
  <c r="L97" i="1"/>
  <c r="L91" i="1"/>
  <c r="L87" i="1"/>
  <c r="L76" i="1"/>
  <c r="L74" i="1"/>
  <c r="L69" i="1"/>
  <c r="L52" i="1"/>
  <c r="L45" i="1"/>
  <c r="L34" i="1"/>
  <c r="L26" i="1"/>
  <c r="L4" i="1"/>
  <c r="E3" i="2" l="1"/>
</calcChain>
</file>

<file path=xl/sharedStrings.xml><?xml version="1.0" encoding="utf-8"?>
<sst xmlns="http://schemas.openxmlformats.org/spreadsheetml/2006/main" count="171" uniqueCount="136">
  <si>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</si>
  <si>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</si>
  <si>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</si>
  <si>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</si>
  <si>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</si>
  <si>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</si>
  <si>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</si>
  <si>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</si>
  <si>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</si>
  <si>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</si>
  <si>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</si>
  <si>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</si>
  <si>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</si>
  <si>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</si>
  <si>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</si>
  <si>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</si>
  <si>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</si>
  <si>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</si>
  <si>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</si>
  <si>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</si>
  <si>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</si>
  <si>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</si>
  <si>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</si>
  <si>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</si>
  <si>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</si>
  <si>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</si>
  <si>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</si>
  <si>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</si>
  <si>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</si>
  <si>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</si>
  <si>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</si>
  <si>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</si>
  <si>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</si>
  <si>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</si>
  <si>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</si>
  <si>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</si>
  <si>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</si>
  <si>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</si>
  <si>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</si>
  <si>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</si>
  <si>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</si>
  <si>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supervisor and Volunteer Management System</t>
  </si>
  <si>
    <t>Victim state monitoring System</t>
  </si>
  <si>
    <t>Transport Coordinator Management System</t>
  </si>
  <si>
    <t>Communication System</t>
  </si>
  <si>
    <t>Security System</t>
  </si>
  <si>
    <t>Mobile Victim Data Entry and retrieval System</t>
  </si>
  <si>
    <t>Linking Tool</t>
  </si>
  <si>
    <t>Video Rendering</t>
  </si>
  <si>
    <t>Video Tagging</t>
  </si>
  <si>
    <t>Featured video lists</t>
  </si>
  <si>
    <t>Account Module</t>
  </si>
  <si>
    <t>Friendship Module</t>
  </si>
  <si>
    <t>Twitter Share Module</t>
  </si>
  <si>
    <t>Facebook Share Module</t>
  </si>
  <si>
    <t>Tumblr Share Module</t>
  </si>
  <si>
    <t>Student Module</t>
  </si>
  <si>
    <t>Survey Module</t>
  </si>
  <si>
    <t>Inventory Module</t>
  </si>
  <si>
    <t>Lesson Module</t>
  </si>
  <si>
    <t>Search Module</t>
  </si>
  <si>
    <t>Survey Export</t>
  </si>
  <si>
    <t>Survey Completion</t>
  </si>
  <si>
    <t>Survey Database</t>
  </si>
  <si>
    <t>Survey Configuration</t>
  </si>
  <si>
    <t>Survey Import</t>
  </si>
  <si>
    <t>Solver</t>
  </si>
  <si>
    <t>Authentication</t>
  </si>
  <si>
    <t>View Control</t>
  </si>
  <si>
    <t>Deg Req Cons</t>
  </si>
  <si>
    <t>StudyPlan Cons</t>
  </si>
  <si>
    <t>Const Procs</t>
  </si>
  <si>
    <t>Product manage</t>
  </si>
  <si>
    <t>user manage</t>
  </si>
  <si>
    <t>Searching</t>
  </si>
  <si>
    <t>order manage</t>
  </si>
  <si>
    <t>rank and review</t>
  </si>
  <si>
    <t>Payment</t>
  </si>
  <si>
    <t>fall 2013</t>
  </si>
  <si>
    <t>~577projects\fall2013\projects\team16\team16a\Archive\FinalDeliverables\TRR</t>
  </si>
  <si>
    <t>~577projects\fall2013\projects\team12\team12a\team12a\FD</t>
  </si>
  <si>
    <t>fall2013/spring14</t>
  </si>
  <si>
    <t>~\577 projects\fall2013\projects\team06a\team06\Development</t>
  </si>
  <si>
    <t>~\577 projects\fall2013\projects\team04a\team04\Development</t>
  </si>
  <si>
    <t>fall2013/spring2014</t>
  </si>
  <si>
    <t>~\577 projects\fall2013\projects\team03a\Development</t>
  </si>
  <si>
    <t>~577projects\fall2013\projects\team14\team14b\team14b\Development</t>
  </si>
  <si>
    <t>~577projects\fall2013\projects\team09\team09a\Valuation</t>
  </si>
  <si>
    <t>fall2013/Spring 2014</t>
  </si>
  <si>
    <t>~\577 projects\fall2013\projects\team05a\team05\Foundations</t>
  </si>
  <si>
    <t>~\577 projects\spring14\projects\team01\Development</t>
  </si>
  <si>
    <t>User profile and CV module</t>
  </si>
  <si>
    <t>Collaboration List Module</t>
  </si>
  <si>
    <t>Pumbed Pulling Module</t>
  </si>
  <si>
    <t>Discussion Board and Messaging Module</t>
  </si>
  <si>
    <t>Fall 2013</t>
  </si>
  <si>
    <t>~\577 projects\fall2013\projects\team02\team02b\Development</t>
  </si>
  <si>
    <t>Server</t>
  </si>
  <si>
    <t>UI</t>
  </si>
  <si>
    <t>~\577 projects\fall2013\projects\team07\team07b\IOC #1&amp; TS Set</t>
  </si>
  <si>
    <t>Ranking System</t>
  </si>
  <si>
    <t>Search Engine</t>
  </si>
  <si>
    <t>Recommendation System</t>
  </si>
  <si>
    <t>Profile Management</t>
  </si>
  <si>
    <t>Donation Management</t>
  </si>
  <si>
    <t>Goal Creation And Tracking</t>
  </si>
  <si>
    <t>Reward Management</t>
  </si>
  <si>
    <t>marketing Management</t>
  </si>
  <si>
    <t>~\577 projects\fall2013\projects\team10\team10b\FD\AsbuiltPackage\AsbuiltSet</t>
  </si>
  <si>
    <t>Data Entity(Database)</t>
  </si>
  <si>
    <t>Data Access(Model)</t>
  </si>
  <si>
    <t>Data Processing(Controller)</t>
  </si>
  <si>
    <t>Scheduling Solver(Controller)</t>
  </si>
  <si>
    <t>Student Side GUI(View)</t>
  </si>
  <si>
    <t>Administrative Side Gui(View)</t>
  </si>
  <si>
    <t>~\577 projects\fall2013\projects\team08\team08b\Final Deliverables</t>
  </si>
  <si>
    <t>~\577 projects\fall2013\projects\team11\team11a\FD</t>
  </si>
  <si>
    <t>Slot posting</t>
  </si>
  <si>
    <t>Email alert module</t>
  </si>
  <si>
    <t>Profile module</t>
  </si>
  <si>
    <t>Reservation module</t>
  </si>
  <si>
    <t>Payment module</t>
  </si>
  <si>
    <t>Monitor module</t>
  </si>
  <si>
    <t>Search module</t>
  </si>
  <si>
    <t>~\577 projects\fall2013\projects\team13\team13b\team13b\FD</t>
  </si>
  <si>
    <t>2D Visualisation</t>
  </si>
  <si>
    <t>3D Visualisation</t>
  </si>
  <si>
    <t>Data Entry</t>
  </si>
  <si>
    <t>Sphere Editing</t>
  </si>
  <si>
    <t>Check in</t>
  </si>
  <si>
    <t>Student Management</t>
  </si>
  <si>
    <t xml:space="preserve"> Site Management</t>
  </si>
  <si>
    <t>Document Management</t>
  </si>
  <si>
    <t>Schedule Component</t>
  </si>
  <si>
    <t>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</si>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</sst>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D29" sqref="D29"/>
    </sheetView>
  </sheetViews>
  <sheetFormatPr defaultRowHeight="14.4" x14ac:dyDescent="0.3"/>
  <cols>
    <col min="2" max="2" width="34.33203125" customWidth="1"/>
    <col min="3" max="3" width="8.6640625" hidden="1" customWidth="1"/>
    <col min="4" max="4" width="126.44140625" bestFit="1" customWidth="1"/>
    <col min="5" max="5" width="39" customWidth="1"/>
    <col min="6" max="7" width="5.109375" bestFit="1" customWidth="1"/>
    <col min="8" max="8" width="15.109375" bestFit="1" customWidth="1"/>
    <col min="9" max="9" width="13.6640625" bestFit="1" customWidth="1"/>
    <col min="10" max="10" width="7.109375" bestFit="1" customWidth="1"/>
    <col min="11" max="11" width="5.33203125" customWidth="1"/>
    <col min="12" max="12" width="22.5546875" customWidth="1"/>
    <col min="13" max="14" width="22" customWidth="1"/>
    <col min="15" max="15" width="21.6640625" customWidth="1"/>
    <col min="16" max="16" width="24.88671875" customWidth="1"/>
    <col min="17" max="17" width="19.33203125" customWidth="1"/>
    <col min="19" max="19" width="18.6640625" customWidth="1"/>
    <col min="20" max="20" width="18.88671875" customWidth="1"/>
    <col min="21" max="21" width="24.109375" customWidth="1"/>
    <col min="22" max="22" width="18.5546875" customWidth="1"/>
    <col min="23" max="23" width="11" customWidth="1"/>
  </cols>
  <sheetData>
    <row r="1" spans="1:24" x14ac:dyDescent="0.3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4" x14ac:dyDescent="0.3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4" x14ac:dyDescent="0.3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4" x14ac:dyDescent="0.3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  <c r="L4">
        <f>L3*152</f>
        <v>1088.32</v>
      </c>
    </row>
    <row r="5" spans="1:24" x14ac:dyDescent="0.3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4" x14ac:dyDescent="0.3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4" x14ac:dyDescent="0.3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6" spans="1:2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5" x14ac:dyDescent="0.3">
      <c r="A17" s="4">
        <v>1</v>
      </c>
      <c r="B17" s="15" t="s">
        <v>84</v>
      </c>
      <c r="C17" s="4"/>
      <c r="D17" s="5" t="s">
        <v>90</v>
      </c>
      <c r="E17" s="4" t="s">
        <v>91</v>
      </c>
      <c r="F17" s="4">
        <v>1500</v>
      </c>
      <c r="G17" s="4">
        <v>0.73</v>
      </c>
      <c r="H17" s="4"/>
      <c r="I17" s="4"/>
      <c r="J17" s="4"/>
      <c r="K17" s="4"/>
      <c r="L17" s="4">
        <v>1193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s="13" customFormat="1" x14ac:dyDescent="0.3">
      <c r="A18" s="17"/>
      <c r="B18" s="17"/>
      <c r="C18" s="17"/>
      <c r="D18" s="18"/>
      <c r="E18" s="17" t="s">
        <v>60</v>
      </c>
      <c r="F18" s="17">
        <v>2000</v>
      </c>
      <c r="G18" s="17">
        <v>1.1399999999999999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5" s="13" customFormat="1" x14ac:dyDescent="0.3">
      <c r="A19" s="17"/>
      <c r="B19" s="17"/>
      <c r="C19" s="17"/>
      <c r="D19" s="18"/>
      <c r="E19" s="17" t="s">
        <v>92</v>
      </c>
      <c r="F19" s="17">
        <v>500</v>
      </c>
      <c r="G19" s="17">
        <v>0.48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5" s="13" customFormat="1" x14ac:dyDescent="0.3">
      <c r="A20" s="17"/>
      <c r="B20" s="17"/>
      <c r="C20" s="17"/>
      <c r="D20" s="18"/>
      <c r="E20" s="19" t="s">
        <v>93</v>
      </c>
      <c r="F20" s="19">
        <v>1200</v>
      </c>
      <c r="G20" s="19">
        <v>1.56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5" s="13" customFormat="1" x14ac:dyDescent="0.3">
      <c r="A21" s="17"/>
      <c r="B21" s="17"/>
      <c r="C21" s="17"/>
      <c r="D21" s="18"/>
      <c r="E21" s="19" t="s">
        <v>94</v>
      </c>
      <c r="F21" s="19">
        <v>200</v>
      </c>
      <c r="G21" s="19">
        <v>0.56999999999999995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5" s="13" customFormat="1" x14ac:dyDescent="0.3">
      <c r="A22" s="17"/>
      <c r="B22" s="17"/>
      <c r="C22" s="17"/>
      <c r="D22" s="18"/>
      <c r="E22" s="19" t="s">
        <v>135</v>
      </c>
      <c r="F22" s="19">
        <f>SUM(F17:F21)</f>
        <v>5400</v>
      </c>
      <c r="G22" s="1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5" s="13" customFormat="1" x14ac:dyDescent="0.3">
      <c r="A23" s="17"/>
      <c r="B23" s="17"/>
      <c r="C23" s="17"/>
      <c r="D23" s="18"/>
      <c r="E23" s="19"/>
      <c r="F23" s="19"/>
      <c r="G23" s="19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5" s="13" customFormat="1" x14ac:dyDescent="0.3">
      <c r="A24" s="17"/>
      <c r="B24" s="17"/>
      <c r="C24" s="17"/>
      <c r="D24" s="18"/>
      <c r="E24" s="19"/>
      <c r="F24" s="19"/>
      <c r="G24" s="1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5" x14ac:dyDescent="0.3">
      <c r="A25" s="16">
        <v>5</v>
      </c>
      <c r="B25" s="16"/>
      <c r="D25" s="20" t="s">
        <v>89</v>
      </c>
      <c r="E25" s="16" t="s">
        <v>77</v>
      </c>
      <c r="F25" s="16">
        <v>100</v>
      </c>
      <c r="G25" s="16">
        <v>0.75</v>
      </c>
      <c r="H25" s="16">
        <v>0.3</v>
      </c>
      <c r="I25" s="16">
        <v>0.2</v>
      </c>
      <c r="J25" s="16">
        <v>439.3</v>
      </c>
      <c r="K25" s="16">
        <v>0</v>
      </c>
      <c r="L25" s="16">
        <v>3.8</v>
      </c>
      <c r="M25" s="16">
        <v>4.5</v>
      </c>
      <c r="N25" s="16">
        <v>465.9</v>
      </c>
      <c r="O25" s="16">
        <v>0.8</v>
      </c>
      <c r="P25" s="16">
        <v>4.8</v>
      </c>
      <c r="Q25" s="16">
        <v>4.9000000000000004</v>
      </c>
      <c r="R25" s="16">
        <v>372.8</v>
      </c>
      <c r="S25" s="16">
        <v>1</v>
      </c>
      <c r="T25" s="16">
        <v>6</v>
      </c>
      <c r="U25" s="16">
        <v>5.2</v>
      </c>
      <c r="V25" s="16">
        <v>298.2</v>
      </c>
      <c r="W25" s="16">
        <v>1.1000000000000001</v>
      </c>
      <c r="X25" s="16"/>
      <c r="Y25" s="16"/>
    </row>
    <row r="26" spans="1:25" x14ac:dyDescent="0.3">
      <c r="E26" t="s">
        <v>76</v>
      </c>
      <c r="F26">
        <v>100</v>
      </c>
      <c r="G26">
        <v>0.63</v>
      </c>
      <c r="H26">
        <v>0.3</v>
      </c>
      <c r="I26">
        <v>0.2</v>
      </c>
      <c r="J26">
        <v>525.29999999999995</v>
      </c>
      <c r="K26">
        <v>0</v>
      </c>
      <c r="L26" s="13">
        <f>L25*152</f>
        <v>577.6</v>
      </c>
    </row>
    <row r="27" spans="1:25" x14ac:dyDescent="0.3">
      <c r="E27" t="s">
        <v>75</v>
      </c>
      <c r="F27">
        <v>315</v>
      </c>
      <c r="G27">
        <v>0.68</v>
      </c>
      <c r="H27">
        <v>1</v>
      </c>
      <c r="I27">
        <v>0.7</v>
      </c>
      <c r="J27">
        <v>483.3</v>
      </c>
      <c r="K27">
        <v>0.1</v>
      </c>
    </row>
    <row r="28" spans="1:25" x14ac:dyDescent="0.3">
      <c r="E28" t="s">
        <v>74</v>
      </c>
      <c r="F28">
        <v>420</v>
      </c>
      <c r="G28">
        <v>0.78</v>
      </c>
      <c r="H28">
        <v>1.3</v>
      </c>
      <c r="I28">
        <v>1</v>
      </c>
      <c r="J28">
        <v>420.4</v>
      </c>
      <c r="K28">
        <v>0.2</v>
      </c>
    </row>
    <row r="29" spans="1:25" x14ac:dyDescent="0.3">
      <c r="E29" t="s">
        <v>73</v>
      </c>
      <c r="F29">
        <v>420</v>
      </c>
      <c r="G29">
        <v>0.99</v>
      </c>
      <c r="H29">
        <v>1.3</v>
      </c>
      <c r="I29">
        <v>1.3</v>
      </c>
      <c r="J29">
        <v>331.9</v>
      </c>
      <c r="K29">
        <v>0.3</v>
      </c>
    </row>
    <row r="30" spans="1:25" x14ac:dyDescent="0.3">
      <c r="A30" s="4"/>
      <c r="B30" s="4"/>
      <c r="C30" s="4"/>
      <c r="D30" s="4"/>
      <c r="E30" s="4" t="s">
        <v>72</v>
      </c>
      <c r="F30" s="4">
        <v>420</v>
      </c>
      <c r="G30" s="4">
        <v>1.1200000000000001</v>
      </c>
      <c r="H30" s="4">
        <v>1.3</v>
      </c>
      <c r="I30" s="4">
        <v>1.4</v>
      </c>
      <c r="J30" s="4">
        <v>294.2</v>
      </c>
      <c r="K30" s="4">
        <v>0.3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5" s="13" customFormat="1" x14ac:dyDescent="0.3">
      <c r="A31" s="17"/>
      <c r="B31" s="17"/>
      <c r="C31" s="17"/>
      <c r="D31" s="17"/>
      <c r="E31" s="19" t="s">
        <v>135</v>
      </c>
      <c r="F31" s="17">
        <f>SUM(F25:F30)</f>
        <v>1775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5" s="13" customForma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3">
      <c r="A33">
        <v>6</v>
      </c>
      <c r="B33" t="s">
        <v>88</v>
      </c>
      <c r="D33" s="14" t="s">
        <v>82</v>
      </c>
      <c r="E33" s="13"/>
      <c r="F33">
        <v>630</v>
      </c>
      <c r="G33">
        <v>0.42</v>
      </c>
      <c r="H33">
        <v>2.1</v>
      </c>
      <c r="I33">
        <v>0.9</v>
      </c>
      <c r="J33">
        <v>730.4</v>
      </c>
      <c r="K33">
        <v>0.1</v>
      </c>
      <c r="L33">
        <v>6</v>
      </c>
      <c r="M33">
        <v>6.4</v>
      </c>
      <c r="N33">
        <v>823.3</v>
      </c>
      <c r="O33">
        <v>0.9</v>
      </c>
      <c r="P33">
        <v>7.5</v>
      </c>
      <c r="Q33">
        <v>6.9</v>
      </c>
      <c r="R33">
        <v>658.7</v>
      </c>
      <c r="S33">
        <v>1.1000000000000001</v>
      </c>
      <c r="T33">
        <v>9.4</v>
      </c>
      <c r="U33">
        <v>7.4</v>
      </c>
      <c r="V33">
        <v>526.9</v>
      </c>
      <c r="W33">
        <v>1.3</v>
      </c>
    </row>
    <row r="34" spans="1:24" x14ac:dyDescent="0.3">
      <c r="E34" t="s">
        <v>71</v>
      </c>
      <c r="F34">
        <v>840</v>
      </c>
      <c r="G34">
        <v>0.35</v>
      </c>
      <c r="H34">
        <v>2.7</v>
      </c>
      <c r="I34">
        <v>1</v>
      </c>
      <c r="J34">
        <v>880.9</v>
      </c>
      <c r="K34">
        <v>0.1</v>
      </c>
      <c r="L34" s="13">
        <f>L33*152</f>
        <v>912</v>
      </c>
    </row>
    <row r="35" spans="1:24" x14ac:dyDescent="0.3">
      <c r="E35" t="s">
        <v>70</v>
      </c>
      <c r="F35">
        <v>550</v>
      </c>
      <c r="G35">
        <v>0.57999999999999996</v>
      </c>
      <c r="H35">
        <v>1.8</v>
      </c>
      <c r="I35">
        <v>1</v>
      </c>
      <c r="J35">
        <v>524.6</v>
      </c>
      <c r="K35">
        <v>0.2</v>
      </c>
    </row>
    <row r="36" spans="1:24" x14ac:dyDescent="0.3">
      <c r="E36" t="s">
        <v>69</v>
      </c>
      <c r="F36">
        <v>525</v>
      </c>
      <c r="G36">
        <v>0.47</v>
      </c>
      <c r="H36">
        <v>1.7</v>
      </c>
      <c r="I36">
        <v>0.8</v>
      </c>
      <c r="J36">
        <v>655.1</v>
      </c>
      <c r="K36">
        <v>0.1</v>
      </c>
    </row>
    <row r="37" spans="1:24" x14ac:dyDescent="0.3">
      <c r="E37" t="s">
        <v>68</v>
      </c>
      <c r="F37">
        <v>1050</v>
      </c>
      <c r="G37">
        <v>0.28999999999999998</v>
      </c>
      <c r="H37">
        <v>3.4</v>
      </c>
      <c r="I37">
        <v>1</v>
      </c>
      <c r="J37">
        <v>1049.9000000000001</v>
      </c>
      <c r="K37">
        <v>0.1</v>
      </c>
    </row>
    <row r="38" spans="1:24" x14ac:dyDescent="0.3">
      <c r="E38" t="s">
        <v>67</v>
      </c>
      <c r="F38">
        <v>330</v>
      </c>
      <c r="G38">
        <v>0.35</v>
      </c>
      <c r="H38">
        <v>1.1000000000000001</v>
      </c>
      <c r="I38">
        <v>0.4</v>
      </c>
      <c r="J38">
        <v>880.9</v>
      </c>
      <c r="K38">
        <v>0.1</v>
      </c>
    </row>
    <row r="39" spans="1:24" x14ac:dyDescent="0.3">
      <c r="A39" s="4"/>
      <c r="B39" s="4"/>
      <c r="C39" s="4"/>
      <c r="D39" s="4"/>
      <c r="E39" s="4" t="s">
        <v>66</v>
      </c>
      <c r="F39" s="4">
        <v>1040</v>
      </c>
      <c r="G39" s="4">
        <v>0.73</v>
      </c>
      <c r="H39" s="4">
        <v>3.4</v>
      </c>
      <c r="I39" s="4">
        <v>2.5</v>
      </c>
      <c r="J39" s="4">
        <v>416.4</v>
      </c>
      <c r="K39" s="4">
        <v>0.4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13" customFormat="1" x14ac:dyDescent="0.3">
      <c r="A40" s="4"/>
      <c r="B40" s="4"/>
      <c r="C40" s="17"/>
      <c r="D40" s="17"/>
      <c r="E40" s="4" t="s">
        <v>135</v>
      </c>
      <c r="F40" s="4">
        <f>SUM(F33:F39)</f>
        <v>4965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13" customFormat="1" x14ac:dyDescent="0.3">
      <c r="A41" s="4"/>
      <c r="B41" s="4"/>
      <c r="C41" s="17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13" customFormat="1" x14ac:dyDescent="0.3">
      <c r="A42" s="4"/>
      <c r="B42" s="4"/>
      <c r="C42" s="17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>
        <v>9</v>
      </c>
      <c r="B43" s="4" t="s">
        <v>78</v>
      </c>
      <c r="D43" s="12" t="s">
        <v>87</v>
      </c>
      <c r="E43" s="4" t="s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>
        <v>14</v>
      </c>
      <c r="B44" t="s">
        <v>78</v>
      </c>
      <c r="D44" s="11" t="s">
        <v>86</v>
      </c>
      <c r="E44" t="s">
        <v>65</v>
      </c>
      <c r="F44">
        <v>495</v>
      </c>
      <c r="G44">
        <v>0.41</v>
      </c>
      <c r="H44">
        <v>1.69</v>
      </c>
      <c r="I44">
        <v>0.69</v>
      </c>
      <c r="J44">
        <v>722.49</v>
      </c>
      <c r="K44">
        <v>0.1</v>
      </c>
      <c r="L44">
        <v>6.25</v>
      </c>
      <c r="M44">
        <v>6.55</v>
      </c>
      <c r="N44">
        <v>852.27</v>
      </c>
      <c r="O44">
        <v>1</v>
      </c>
      <c r="P44">
        <v>7.82</v>
      </c>
      <c r="Q44">
        <v>7.03</v>
      </c>
      <c r="R44">
        <v>681.81</v>
      </c>
      <c r="S44">
        <v>1.1000000000000001</v>
      </c>
      <c r="T44">
        <v>9.77</v>
      </c>
      <c r="U44">
        <v>7.54</v>
      </c>
      <c r="V44">
        <v>545.45000000000005</v>
      </c>
      <c r="W44">
        <v>1.3</v>
      </c>
    </row>
    <row r="45" spans="1:24" x14ac:dyDescent="0.3">
      <c r="E45" t="s">
        <v>64</v>
      </c>
      <c r="F45">
        <v>2300</v>
      </c>
      <c r="G45">
        <v>0.37</v>
      </c>
      <c r="H45">
        <v>7.85</v>
      </c>
      <c r="I45">
        <v>2.89</v>
      </c>
      <c r="J45">
        <v>794.74</v>
      </c>
      <c r="K45">
        <v>0.4</v>
      </c>
      <c r="L45" s="13">
        <f>L44*152</f>
        <v>950</v>
      </c>
    </row>
    <row r="46" spans="1:24" x14ac:dyDescent="0.3">
      <c r="E46" t="s">
        <v>63</v>
      </c>
      <c r="F46">
        <v>525</v>
      </c>
      <c r="G46">
        <v>0.45</v>
      </c>
      <c r="H46">
        <v>1.79</v>
      </c>
      <c r="I46">
        <v>0.81</v>
      </c>
      <c r="J46">
        <v>644.38</v>
      </c>
      <c r="K46">
        <v>0.1</v>
      </c>
    </row>
    <row r="47" spans="1:24" x14ac:dyDescent="0.3">
      <c r="E47" t="s">
        <v>62</v>
      </c>
      <c r="F47">
        <v>1680</v>
      </c>
      <c r="G47">
        <v>0.52</v>
      </c>
      <c r="H47">
        <v>5.74</v>
      </c>
      <c r="I47">
        <v>2.97</v>
      </c>
      <c r="J47">
        <v>566.28</v>
      </c>
      <c r="K47">
        <v>0.4</v>
      </c>
    </row>
    <row r="48" spans="1:24" x14ac:dyDescent="0.3">
      <c r="A48" s="4"/>
      <c r="B48" s="4"/>
      <c r="D48" s="4"/>
      <c r="E48" s="4" t="s">
        <v>61</v>
      </c>
      <c r="F48" s="4">
        <v>330</v>
      </c>
      <c r="G48" s="4">
        <v>0.41</v>
      </c>
      <c r="H48" s="4">
        <v>1.1299999999999999</v>
      </c>
      <c r="I48" s="4">
        <v>0.46</v>
      </c>
      <c r="J48" s="4">
        <v>722.49</v>
      </c>
      <c r="K48" s="4">
        <v>0.1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13" customFormat="1" x14ac:dyDescent="0.3">
      <c r="A49" s="17"/>
      <c r="B49" s="17"/>
      <c r="D49" s="17"/>
      <c r="E49" s="19" t="s">
        <v>134</v>
      </c>
      <c r="F49" s="17">
        <f>SUM(F44:F48)</f>
        <v>5330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s="13" customFormat="1" x14ac:dyDescent="0.3">
      <c r="A50" s="17"/>
      <c r="B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3">
      <c r="A51">
        <v>3</v>
      </c>
      <c r="B51" t="s">
        <v>84</v>
      </c>
      <c r="D51" s="10" t="s">
        <v>85</v>
      </c>
      <c r="E51" t="s">
        <v>60</v>
      </c>
      <c r="F51">
        <v>263</v>
      </c>
      <c r="G51">
        <v>0.52</v>
      </c>
      <c r="H51">
        <v>0.8</v>
      </c>
      <c r="I51">
        <v>0.42</v>
      </c>
      <c r="J51">
        <v>633</v>
      </c>
      <c r="K51">
        <v>0.1</v>
      </c>
      <c r="L51">
        <v>3.56</v>
      </c>
      <c r="M51">
        <v>5.48</v>
      </c>
      <c r="N51">
        <v>391.28</v>
      </c>
      <c r="O51">
        <v>0.6</v>
      </c>
      <c r="P51">
        <v>4.45</v>
      </c>
      <c r="Q51">
        <v>5.88</v>
      </c>
      <c r="R51">
        <v>313.02</v>
      </c>
      <c r="S51">
        <v>0.8</v>
      </c>
      <c r="T51">
        <v>5.56</v>
      </c>
      <c r="U51">
        <v>6.31</v>
      </c>
      <c r="V51">
        <v>250.42</v>
      </c>
      <c r="W51">
        <v>0.9</v>
      </c>
    </row>
    <row r="52" spans="1:24" x14ac:dyDescent="0.3">
      <c r="E52" t="s">
        <v>59</v>
      </c>
      <c r="F52">
        <v>360</v>
      </c>
      <c r="G52">
        <v>0.89</v>
      </c>
      <c r="H52">
        <v>1.0900000000000001</v>
      </c>
      <c r="I52">
        <v>0.97</v>
      </c>
      <c r="J52">
        <v>370</v>
      </c>
      <c r="K52">
        <v>0.2</v>
      </c>
      <c r="L52" s="13">
        <f>L51*152</f>
        <v>541.12</v>
      </c>
    </row>
    <row r="53" spans="1:24" x14ac:dyDescent="0.3">
      <c r="E53" t="s">
        <v>58</v>
      </c>
      <c r="F53">
        <v>330</v>
      </c>
      <c r="G53">
        <v>1.35</v>
      </c>
      <c r="H53">
        <v>1</v>
      </c>
      <c r="I53">
        <v>1.35</v>
      </c>
      <c r="J53">
        <v>244</v>
      </c>
      <c r="K53">
        <v>0.2</v>
      </c>
    </row>
    <row r="54" spans="1:24" x14ac:dyDescent="0.3">
      <c r="E54" t="s">
        <v>57</v>
      </c>
      <c r="F54">
        <v>385</v>
      </c>
      <c r="G54">
        <v>1.32</v>
      </c>
      <c r="H54">
        <v>1.17</v>
      </c>
      <c r="I54">
        <v>1.53</v>
      </c>
      <c r="J54">
        <v>250</v>
      </c>
      <c r="K54">
        <v>0.3</v>
      </c>
    </row>
    <row r="55" spans="1:24" x14ac:dyDescent="0.3">
      <c r="A55" s="4"/>
      <c r="B55" s="4"/>
      <c r="D55" s="4"/>
      <c r="E55" s="4" t="s">
        <v>56</v>
      </c>
      <c r="F55" s="4">
        <v>55</v>
      </c>
      <c r="G55" s="4">
        <v>1.0900000000000001</v>
      </c>
      <c r="H55" s="4">
        <v>0.17</v>
      </c>
      <c r="I55" s="4">
        <v>0.18</v>
      </c>
      <c r="J55" s="4">
        <v>303</v>
      </c>
      <c r="K55" s="4">
        <v>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13" customFormat="1" x14ac:dyDescent="0.3">
      <c r="A56" s="17"/>
      <c r="B56" s="17"/>
      <c r="D56" s="17"/>
      <c r="E56" s="19" t="s">
        <v>134</v>
      </c>
      <c r="F56" s="17">
        <f>SUM(F51:F55)</f>
        <v>1393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s="13" customFormat="1" x14ac:dyDescent="0.3">
      <c r="A57" s="17"/>
      <c r="B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3">
      <c r="A58">
        <v>4</v>
      </c>
      <c r="B58" t="s">
        <v>78</v>
      </c>
      <c r="D58" s="9" t="s">
        <v>83</v>
      </c>
      <c r="E58" t="s">
        <v>55</v>
      </c>
      <c r="F58">
        <v>150</v>
      </c>
      <c r="L58">
        <v>432</v>
      </c>
    </row>
    <row r="59" spans="1:24" x14ac:dyDescent="0.3">
      <c r="E59" t="s">
        <v>54</v>
      </c>
      <c r="F59">
        <v>350</v>
      </c>
    </row>
    <row r="60" spans="1:24" x14ac:dyDescent="0.3">
      <c r="E60" t="s">
        <v>53</v>
      </c>
      <c r="F60">
        <v>180</v>
      </c>
    </row>
    <row r="61" spans="1:24" x14ac:dyDescent="0.3">
      <c r="E61" t="s">
        <v>52</v>
      </c>
      <c r="F61">
        <v>400</v>
      </c>
    </row>
    <row r="62" spans="1:24" x14ac:dyDescent="0.3">
      <c r="E62" t="s">
        <v>51</v>
      </c>
      <c r="F62">
        <v>200</v>
      </c>
    </row>
    <row r="63" spans="1:24" x14ac:dyDescent="0.3">
      <c r="E63" t="s">
        <v>50</v>
      </c>
      <c r="F63">
        <v>408</v>
      </c>
      <c r="K63">
        <v>0.3</v>
      </c>
    </row>
    <row r="64" spans="1:24" x14ac:dyDescent="0.3">
      <c r="A64" s="4"/>
      <c r="B64" s="4"/>
      <c r="D64" s="4"/>
      <c r="E64" s="4" t="s">
        <v>49</v>
      </c>
      <c r="F64" s="4">
        <v>354</v>
      </c>
      <c r="G64" s="4"/>
      <c r="H64" s="4"/>
      <c r="I64" s="4"/>
      <c r="J64" s="4"/>
      <c r="K64" s="4">
        <v>0.3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13" customFormat="1" x14ac:dyDescent="0.3">
      <c r="A65" s="17"/>
      <c r="B65" s="17"/>
      <c r="D65" s="17"/>
      <c r="E65" s="19" t="s">
        <v>134</v>
      </c>
      <c r="F65" s="17">
        <f>SUM(F58:F64)</f>
        <v>2042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s="13" customFormat="1" x14ac:dyDescent="0.3">
      <c r="A66" s="17"/>
      <c r="B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s="13" customFormat="1" x14ac:dyDescent="0.3">
      <c r="A67" s="17"/>
      <c r="B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">
      <c r="A68">
        <v>6</v>
      </c>
      <c r="B68" t="s">
        <v>81</v>
      </c>
      <c r="D68" s="8" t="s">
        <v>82</v>
      </c>
      <c r="E68" t="s">
        <v>48</v>
      </c>
      <c r="F68">
        <v>1050</v>
      </c>
      <c r="G68">
        <v>0.42</v>
      </c>
      <c r="H68">
        <v>3.2</v>
      </c>
      <c r="I68">
        <v>1.33</v>
      </c>
      <c r="J68">
        <v>789.96</v>
      </c>
      <c r="K68">
        <v>0.3</v>
      </c>
      <c r="L68">
        <v>2.5299999999999998</v>
      </c>
      <c r="M68">
        <v>4.8899999999999997</v>
      </c>
      <c r="N68">
        <v>790.7</v>
      </c>
      <c r="O68">
        <v>0.5</v>
      </c>
      <c r="P68">
        <v>3.17</v>
      </c>
      <c r="Q68">
        <v>5.24</v>
      </c>
      <c r="R68">
        <v>632.55999999999995</v>
      </c>
      <c r="S68">
        <v>0.6</v>
      </c>
      <c r="T68">
        <v>3.96</v>
      </c>
      <c r="U68">
        <v>5.61</v>
      </c>
      <c r="V68">
        <v>506.05</v>
      </c>
      <c r="W68">
        <v>0.7</v>
      </c>
    </row>
    <row r="69" spans="1:24" x14ac:dyDescent="0.3">
      <c r="A69" s="4"/>
      <c r="B69" s="4"/>
      <c r="D69" s="4"/>
      <c r="E69" s="4" t="s">
        <v>47</v>
      </c>
      <c r="F69" s="4">
        <v>954</v>
      </c>
      <c r="G69" s="4">
        <v>0.63</v>
      </c>
      <c r="H69" s="4">
        <v>2.91</v>
      </c>
      <c r="I69" s="4">
        <v>1.84</v>
      </c>
      <c r="J69" s="4">
        <v>518.79</v>
      </c>
      <c r="K69" s="4">
        <v>0.4</v>
      </c>
      <c r="L69" s="13">
        <f>L68*152</f>
        <v>384.55999999999995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13" customFormat="1" x14ac:dyDescent="0.3">
      <c r="A70" s="4"/>
      <c r="B70" s="4"/>
      <c r="D70" s="17"/>
      <c r="E70" s="4" t="s">
        <v>134</v>
      </c>
      <c r="F70" s="4">
        <f>SUM(F68:F69)</f>
        <v>2004</v>
      </c>
      <c r="G70" s="4"/>
      <c r="H70" s="4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13" customFormat="1" x14ac:dyDescent="0.3">
      <c r="A71" s="4"/>
      <c r="B71" s="4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3">
      <c r="A72" s="4">
        <v>12</v>
      </c>
      <c r="B72" s="4" t="s">
        <v>78</v>
      </c>
      <c r="D72" s="7" t="s">
        <v>80</v>
      </c>
      <c r="E72" s="4" t="s">
        <v>10</v>
      </c>
      <c r="F72" s="4"/>
      <c r="G72" s="4"/>
      <c r="H72" s="4"/>
      <c r="I72" s="4"/>
      <c r="J72" s="4"/>
      <c r="K72" s="4"/>
      <c r="L72" s="4">
        <v>54.11</v>
      </c>
      <c r="M72" s="4">
        <v>12.68</v>
      </c>
      <c r="N72" s="4">
        <v>333.37</v>
      </c>
      <c r="O72" s="4">
        <v>4.3</v>
      </c>
      <c r="P72" s="4">
        <v>67.64</v>
      </c>
      <c r="Q72" s="4">
        <v>13.6</v>
      </c>
      <c r="R72" s="4">
        <v>266.7</v>
      </c>
      <c r="S72" s="4">
        <v>5</v>
      </c>
      <c r="T72" s="4">
        <v>84.55</v>
      </c>
      <c r="U72" s="4">
        <v>14.57</v>
      </c>
      <c r="V72" s="4">
        <v>213.36</v>
      </c>
      <c r="W72" s="4">
        <v>5.8</v>
      </c>
      <c r="X72" s="4"/>
    </row>
    <row r="73" spans="1:24" s="13" customFormat="1" x14ac:dyDescent="0.3">
      <c r="A73" s="17"/>
      <c r="B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s="13" customFormat="1" x14ac:dyDescent="0.3">
      <c r="A74" s="17"/>
      <c r="B74" s="17"/>
      <c r="E74" s="17"/>
      <c r="F74" s="17"/>
      <c r="G74" s="17"/>
      <c r="H74" s="17"/>
      <c r="I74" s="17"/>
      <c r="J74" s="17"/>
      <c r="K74" s="17"/>
      <c r="L74" s="13">
        <f>L72*152</f>
        <v>8224.7199999999993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3">
      <c r="A75">
        <v>16</v>
      </c>
      <c r="B75" t="s">
        <v>78</v>
      </c>
      <c r="D75" s="6" t="s">
        <v>79</v>
      </c>
      <c r="E75" t="s">
        <v>41</v>
      </c>
      <c r="F75">
        <v>1428</v>
      </c>
      <c r="G75">
        <v>1.17</v>
      </c>
      <c r="H75">
        <v>4.67</v>
      </c>
      <c r="I75">
        <v>5.46</v>
      </c>
      <c r="J75">
        <v>261.57</v>
      </c>
      <c r="K75">
        <v>0.7</v>
      </c>
      <c r="L75">
        <v>9.91</v>
      </c>
      <c r="M75">
        <v>7.58</v>
      </c>
      <c r="N75">
        <v>327.68</v>
      </c>
      <c r="O75">
        <v>1.3</v>
      </c>
      <c r="P75">
        <v>12.39</v>
      </c>
      <c r="Q75">
        <v>8.1300000000000008</v>
      </c>
      <c r="R75">
        <v>262.14</v>
      </c>
      <c r="S75">
        <v>1.5</v>
      </c>
      <c r="T75">
        <v>15.48</v>
      </c>
      <c r="U75">
        <v>8.73</v>
      </c>
      <c r="V75">
        <v>209.71</v>
      </c>
      <c r="W75">
        <v>1.8</v>
      </c>
    </row>
    <row r="76" spans="1:24" x14ac:dyDescent="0.3">
      <c r="E76" t="s">
        <v>42</v>
      </c>
      <c r="F76">
        <v>406</v>
      </c>
      <c r="G76">
        <v>1.37</v>
      </c>
      <c r="H76">
        <v>1.33</v>
      </c>
      <c r="I76">
        <v>1.82</v>
      </c>
      <c r="J76">
        <v>223.57</v>
      </c>
      <c r="K76">
        <v>0.2</v>
      </c>
      <c r="L76" s="13">
        <f>L75*152</f>
        <v>1506.32</v>
      </c>
    </row>
    <row r="77" spans="1:24" x14ac:dyDescent="0.3">
      <c r="E77" t="s">
        <v>43</v>
      </c>
      <c r="F77">
        <v>203</v>
      </c>
      <c r="G77">
        <v>1.2</v>
      </c>
      <c r="H77">
        <v>0.66</v>
      </c>
      <c r="I77">
        <v>0.79</v>
      </c>
      <c r="J77">
        <v>255.69</v>
      </c>
      <c r="K77">
        <v>0.1</v>
      </c>
    </row>
    <row r="78" spans="1:24" x14ac:dyDescent="0.3">
      <c r="E78" t="s">
        <v>44</v>
      </c>
      <c r="F78">
        <v>304</v>
      </c>
      <c r="G78">
        <v>1.17</v>
      </c>
      <c r="H78">
        <v>0.99</v>
      </c>
      <c r="I78">
        <v>1.1599999999999999</v>
      </c>
      <c r="J78">
        <v>261.57</v>
      </c>
      <c r="K78">
        <v>0.1</v>
      </c>
    </row>
    <row r="79" spans="1:24" x14ac:dyDescent="0.3">
      <c r="E79" t="s">
        <v>45</v>
      </c>
      <c r="F79">
        <v>101</v>
      </c>
      <c r="G79">
        <v>1.2</v>
      </c>
      <c r="H79">
        <v>0.33</v>
      </c>
      <c r="I79">
        <v>0.4</v>
      </c>
      <c r="J79">
        <v>255.69</v>
      </c>
      <c r="K79">
        <v>0</v>
      </c>
    </row>
    <row r="80" spans="1:24" x14ac:dyDescent="0.3">
      <c r="E80" t="s">
        <v>46</v>
      </c>
      <c r="F80">
        <v>805</v>
      </c>
      <c r="G80">
        <v>1.05</v>
      </c>
      <c r="H80">
        <v>2.63</v>
      </c>
      <c r="I80">
        <v>2.76</v>
      </c>
      <c r="J80">
        <v>291.68</v>
      </c>
      <c r="K80">
        <v>0.3</v>
      </c>
    </row>
    <row r="81" spans="1:25" s="13" customFormat="1" x14ac:dyDescent="0.3"/>
    <row r="82" spans="1:25" x14ac:dyDescent="0.3">
      <c r="A82" s="15">
        <v>2</v>
      </c>
      <c r="B82" s="16" t="s">
        <v>95</v>
      </c>
      <c r="D82" s="20" t="s">
        <v>96</v>
      </c>
      <c r="E82" s="16" t="s">
        <v>97</v>
      </c>
      <c r="F82" s="16">
        <v>3200</v>
      </c>
      <c r="G82" s="16">
        <v>0.24</v>
      </c>
      <c r="H82" s="16">
        <v>10.63</v>
      </c>
      <c r="I82" s="16">
        <v>2.52</v>
      </c>
      <c r="J82" s="16">
        <v>12</v>
      </c>
      <c r="K82" s="16">
        <v>0.4</v>
      </c>
      <c r="L82" s="16">
        <v>1328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5" ht="15" customHeight="1" x14ac:dyDescent="0.3">
      <c r="E83" s="19" t="s">
        <v>98</v>
      </c>
      <c r="F83" s="19">
        <v>3000</v>
      </c>
      <c r="G83" s="19">
        <v>0.28999999999999998</v>
      </c>
      <c r="H83" s="19">
        <v>9.9600000000000009</v>
      </c>
      <c r="I83" s="19">
        <v>2.89</v>
      </c>
      <c r="J83" s="19">
        <v>10</v>
      </c>
      <c r="K83" s="19">
        <v>0.5</v>
      </c>
    </row>
    <row r="84" spans="1:25" s="13" customFormat="1" ht="15" customHeight="1" x14ac:dyDescent="0.3">
      <c r="E84" s="19" t="s">
        <v>135</v>
      </c>
      <c r="F84" s="19">
        <f>SUM(F82:F83)</f>
        <v>6200</v>
      </c>
      <c r="G84" s="19"/>
      <c r="H84" s="19"/>
      <c r="I84" s="19"/>
      <c r="J84" s="19"/>
      <c r="K84" s="19"/>
    </row>
    <row r="85" spans="1:25" s="13" customFormat="1" x14ac:dyDescent="0.3">
      <c r="E85" s="19"/>
      <c r="F85" s="19"/>
      <c r="G85" s="19"/>
      <c r="H85" s="19"/>
      <c r="I85" s="19"/>
      <c r="J85" s="19"/>
      <c r="K85" s="19"/>
    </row>
    <row r="86" spans="1:25" x14ac:dyDescent="0.3">
      <c r="A86" s="16">
        <v>7</v>
      </c>
      <c r="B86" s="16" t="s">
        <v>95</v>
      </c>
      <c r="D86" s="20" t="s">
        <v>99</v>
      </c>
      <c r="E86" s="16" t="s">
        <v>100</v>
      </c>
      <c r="F86" s="16">
        <v>220</v>
      </c>
      <c r="G86" s="16">
        <v>0.63</v>
      </c>
      <c r="H86" s="16">
        <v>0.72</v>
      </c>
      <c r="I86" s="16">
        <v>0.45</v>
      </c>
      <c r="J86" s="16">
        <v>485</v>
      </c>
      <c r="K86" s="16">
        <v>0.1</v>
      </c>
      <c r="L86" s="16">
        <v>6.88</v>
      </c>
      <c r="M86" s="16">
        <v>6.72</v>
      </c>
      <c r="N86" s="16">
        <v>551.77</v>
      </c>
      <c r="O86" s="16">
        <v>1</v>
      </c>
      <c r="P86" s="16">
        <v>8.6</v>
      </c>
      <c r="Q86" s="16">
        <v>7.21</v>
      </c>
      <c r="R86" s="16">
        <v>441.41</v>
      </c>
      <c r="S86" s="16">
        <v>1.2</v>
      </c>
      <c r="T86" s="16">
        <v>10.75</v>
      </c>
      <c r="U86" s="16">
        <v>7.73</v>
      </c>
      <c r="V86" s="16">
        <v>353.3</v>
      </c>
      <c r="W86" s="16">
        <v>1.4</v>
      </c>
      <c r="X86" s="16"/>
    </row>
    <row r="87" spans="1:25" x14ac:dyDescent="0.3">
      <c r="E87" s="19" t="s">
        <v>101</v>
      </c>
      <c r="F87" s="19">
        <v>2750</v>
      </c>
      <c r="G87" s="19">
        <v>0.63</v>
      </c>
      <c r="H87" s="19">
        <v>8.98</v>
      </c>
      <c r="I87" s="19">
        <v>5.63</v>
      </c>
      <c r="J87" s="19">
        <v>488</v>
      </c>
      <c r="K87" s="19">
        <v>0.8</v>
      </c>
      <c r="L87" s="13">
        <f>L86*152</f>
        <v>1045.76</v>
      </c>
    </row>
    <row r="88" spans="1:25" x14ac:dyDescent="0.3">
      <c r="E88" s="19" t="s">
        <v>102</v>
      </c>
      <c r="F88" s="19">
        <v>825</v>
      </c>
      <c r="G88" s="19">
        <v>0.94</v>
      </c>
      <c r="H88" s="19">
        <v>2.69</v>
      </c>
      <c r="I88" s="19">
        <v>2.52</v>
      </c>
      <c r="J88" s="19">
        <v>327</v>
      </c>
      <c r="K88" s="19">
        <v>0.3</v>
      </c>
    </row>
    <row r="90" spans="1:25" x14ac:dyDescent="0.3">
      <c r="A90" s="16">
        <v>8</v>
      </c>
      <c r="B90" s="16" t="s">
        <v>95</v>
      </c>
      <c r="D90" s="20" t="s">
        <v>115</v>
      </c>
      <c r="E90" s="16" t="s">
        <v>103</v>
      </c>
      <c r="F90" s="16">
        <v>350</v>
      </c>
      <c r="G90" s="16">
        <v>1.39</v>
      </c>
      <c r="H90" s="16">
        <v>1.1499999999999999</v>
      </c>
      <c r="I90" s="16">
        <v>1.6</v>
      </c>
      <c r="J90" s="16">
        <v>218</v>
      </c>
      <c r="K90" s="16"/>
      <c r="L90" s="16">
        <v>11.91</v>
      </c>
      <c r="M90" s="16">
        <v>8.08</v>
      </c>
      <c r="N90" s="16">
        <v>251.87</v>
      </c>
      <c r="O90" s="16">
        <v>1.5</v>
      </c>
      <c r="P90" s="16">
        <v>14.89</v>
      </c>
      <c r="Q90" s="16">
        <v>8.67</v>
      </c>
      <c r="R90" s="16">
        <v>201.5</v>
      </c>
      <c r="S90" s="16">
        <v>1.7</v>
      </c>
      <c r="T90" s="16">
        <v>18.61</v>
      </c>
      <c r="U90" s="16">
        <v>9.31</v>
      </c>
      <c r="V90" s="16">
        <v>161.19999999999999</v>
      </c>
      <c r="W90" s="16">
        <v>2</v>
      </c>
      <c r="X90" s="16"/>
    </row>
    <row r="91" spans="1:25" x14ac:dyDescent="0.3">
      <c r="E91" s="19" t="s">
        <v>104</v>
      </c>
      <c r="F91" s="19">
        <v>1100</v>
      </c>
      <c r="G91" s="19">
        <v>1.94</v>
      </c>
      <c r="H91" s="19">
        <v>3.62</v>
      </c>
      <c r="I91" s="19">
        <v>7.04</v>
      </c>
      <c r="J91" s="19">
        <v>156</v>
      </c>
      <c r="L91" s="13">
        <f>L90*152</f>
        <v>1810.32</v>
      </c>
    </row>
    <row r="92" spans="1:25" x14ac:dyDescent="0.3">
      <c r="E92" s="19" t="s">
        <v>105</v>
      </c>
      <c r="F92" s="19">
        <v>500</v>
      </c>
      <c r="G92" s="19">
        <v>1.39</v>
      </c>
      <c r="H92" s="19">
        <v>1.64</v>
      </c>
      <c r="I92" s="19">
        <v>2.29</v>
      </c>
      <c r="J92" s="19">
        <v>218</v>
      </c>
    </row>
    <row r="93" spans="1:25" x14ac:dyDescent="0.3">
      <c r="E93" s="19" t="s">
        <v>106</v>
      </c>
      <c r="F93" s="19">
        <v>350</v>
      </c>
      <c r="G93" s="19">
        <v>1.26</v>
      </c>
      <c r="H93" s="19">
        <v>1.1499999999999999</v>
      </c>
      <c r="I93" s="19">
        <v>1.45</v>
      </c>
      <c r="J93" s="19">
        <v>241</v>
      </c>
    </row>
    <row r="94" spans="1:25" x14ac:dyDescent="0.3">
      <c r="E94" s="19" t="s">
        <v>107</v>
      </c>
      <c r="F94" s="19">
        <v>700</v>
      </c>
      <c r="G94" s="19">
        <v>1.0900000000000001</v>
      </c>
      <c r="H94" s="19">
        <v>2.2999999999999998</v>
      </c>
      <c r="I94" s="19">
        <v>2.52</v>
      </c>
      <c r="J94" s="19">
        <v>277</v>
      </c>
    </row>
    <row r="96" spans="1:25" x14ac:dyDescent="0.3">
      <c r="A96" s="16">
        <v>10</v>
      </c>
      <c r="B96" s="16" t="s">
        <v>95</v>
      </c>
      <c r="D96" s="20" t="s">
        <v>108</v>
      </c>
      <c r="E96" s="16" t="s">
        <v>109</v>
      </c>
      <c r="F96" s="16">
        <v>69</v>
      </c>
      <c r="G96" s="16">
        <v>0.17</v>
      </c>
      <c r="H96" s="16">
        <v>0.24</v>
      </c>
      <c r="I96" s="16">
        <v>0.04</v>
      </c>
      <c r="J96" s="16">
        <v>166</v>
      </c>
      <c r="K96" s="16">
        <v>0</v>
      </c>
      <c r="L96" s="16">
        <v>9.17</v>
      </c>
      <c r="M96" s="16">
        <v>7.38</v>
      </c>
      <c r="N96" s="16">
        <v>847.76</v>
      </c>
      <c r="O96" s="16">
        <v>1.2</v>
      </c>
      <c r="P96" s="16">
        <v>11.47</v>
      </c>
      <c r="Q96" s="16">
        <v>7.92</v>
      </c>
      <c r="R96" s="16">
        <v>678.21</v>
      </c>
      <c r="S96" s="16">
        <v>1.4</v>
      </c>
      <c r="T96" s="16">
        <v>14.33</v>
      </c>
      <c r="U96" s="16">
        <v>8.5</v>
      </c>
      <c r="V96" s="16">
        <v>542.55999999999995</v>
      </c>
      <c r="W96" s="16">
        <v>1.7</v>
      </c>
      <c r="X96" s="16"/>
      <c r="Y96" s="16"/>
    </row>
    <row r="97" spans="1:25" x14ac:dyDescent="0.3">
      <c r="E97" s="19" t="s">
        <v>110</v>
      </c>
      <c r="F97" s="19">
        <v>861</v>
      </c>
      <c r="G97" s="19">
        <v>0.15</v>
      </c>
      <c r="H97" s="19">
        <v>3.02</v>
      </c>
      <c r="I97" s="19">
        <v>0.45</v>
      </c>
      <c r="J97" s="19">
        <v>189</v>
      </c>
      <c r="K97" s="19">
        <v>0.1</v>
      </c>
      <c r="L97" s="13">
        <f>L96*152</f>
        <v>1393.84</v>
      </c>
    </row>
    <row r="98" spans="1:25" x14ac:dyDescent="0.3">
      <c r="E98" s="19" t="s">
        <v>111</v>
      </c>
      <c r="F98" s="19">
        <v>630</v>
      </c>
      <c r="G98" s="19">
        <v>0.19</v>
      </c>
      <c r="H98" s="19">
        <v>2.21</v>
      </c>
      <c r="I98" s="19">
        <v>0.41</v>
      </c>
      <c r="J98" s="19">
        <v>153</v>
      </c>
      <c r="K98" s="19">
        <v>0.1</v>
      </c>
    </row>
    <row r="99" spans="1:25" x14ac:dyDescent="0.3">
      <c r="E99" s="19" t="s">
        <v>112</v>
      </c>
      <c r="F99" s="19">
        <v>1725</v>
      </c>
      <c r="G99" s="19">
        <v>0.77</v>
      </c>
      <c r="H99" s="19">
        <v>6.05</v>
      </c>
      <c r="I99" s="19">
        <v>4.68</v>
      </c>
      <c r="J99" s="19">
        <v>368.58</v>
      </c>
      <c r="K99" s="19">
        <v>0.6</v>
      </c>
    </row>
    <row r="100" spans="1:25" x14ac:dyDescent="0.3">
      <c r="E100" s="19" t="s">
        <v>113</v>
      </c>
      <c r="F100" s="19">
        <v>2136</v>
      </c>
      <c r="G100" s="19">
        <v>0.37</v>
      </c>
      <c r="H100" s="19">
        <v>7.5</v>
      </c>
      <c r="I100" s="19">
        <v>2.8</v>
      </c>
      <c r="J100" s="19">
        <v>763.74</v>
      </c>
      <c r="K100" s="19">
        <v>0.4</v>
      </c>
    </row>
    <row r="101" spans="1:25" x14ac:dyDescent="0.3">
      <c r="E101" s="19" t="s">
        <v>114</v>
      </c>
      <c r="F101" s="19">
        <v>2355</v>
      </c>
      <c r="G101" s="19">
        <v>0.37</v>
      </c>
      <c r="H101" s="19">
        <v>8.27</v>
      </c>
      <c r="I101" s="19">
        <v>3.08</v>
      </c>
      <c r="J101" s="19">
        <v>763.74</v>
      </c>
      <c r="K101" s="19">
        <v>0.4</v>
      </c>
    </row>
    <row r="103" spans="1:25" x14ac:dyDescent="0.3">
      <c r="A103" s="16">
        <v>11</v>
      </c>
      <c r="B103" s="16" t="s">
        <v>95</v>
      </c>
      <c r="D103" s="20" t="s">
        <v>116</v>
      </c>
      <c r="E103" s="16" t="s">
        <v>117</v>
      </c>
      <c r="F103" s="16">
        <v>525</v>
      </c>
      <c r="G103" s="16">
        <v>0.7</v>
      </c>
      <c r="H103" s="16">
        <v>1.71</v>
      </c>
      <c r="I103" s="16">
        <v>1.2</v>
      </c>
      <c r="J103" s="16">
        <v>436.25</v>
      </c>
      <c r="K103" s="16">
        <v>0.2</v>
      </c>
      <c r="L103" s="16">
        <v>7.19</v>
      </c>
      <c r="M103" s="16">
        <v>6.8</v>
      </c>
      <c r="N103" s="16">
        <v>569.52</v>
      </c>
      <c r="O103" s="16">
        <v>1.1000000000000001</v>
      </c>
      <c r="P103" s="16">
        <v>8.99</v>
      </c>
      <c r="Q103" s="16">
        <v>7.3</v>
      </c>
      <c r="R103" s="16">
        <v>455.62</v>
      </c>
      <c r="S103" s="16">
        <v>1.2</v>
      </c>
      <c r="T103" s="16">
        <v>11.23</v>
      </c>
      <c r="U103" s="16">
        <v>7.82</v>
      </c>
      <c r="V103" s="16">
        <v>364.49</v>
      </c>
      <c r="W103" s="16">
        <v>1.4</v>
      </c>
      <c r="X103" s="16"/>
    </row>
    <row r="104" spans="1:25" x14ac:dyDescent="0.3">
      <c r="E104" s="19" t="s">
        <v>118</v>
      </c>
      <c r="F104" s="19">
        <v>550</v>
      </c>
      <c r="G104" s="19">
        <v>0.64</v>
      </c>
      <c r="H104" s="19">
        <v>1.8</v>
      </c>
      <c r="I104" s="19">
        <v>1.1499999999999999</v>
      </c>
      <c r="J104" s="19">
        <v>479.88</v>
      </c>
      <c r="K104" s="19">
        <v>0.2</v>
      </c>
      <c r="L104" s="13">
        <f>L103*152</f>
        <v>1092.8800000000001</v>
      </c>
    </row>
    <row r="105" spans="1:25" x14ac:dyDescent="0.3">
      <c r="E105" s="19" t="s">
        <v>119</v>
      </c>
      <c r="F105" s="19">
        <v>420</v>
      </c>
      <c r="G105" s="19">
        <v>0.7</v>
      </c>
      <c r="H105" s="19">
        <v>1.37</v>
      </c>
      <c r="I105" s="19">
        <v>0.96</v>
      </c>
      <c r="J105" s="19">
        <v>436.25</v>
      </c>
      <c r="K105" s="19">
        <v>0.1</v>
      </c>
    </row>
    <row r="106" spans="1:25" x14ac:dyDescent="0.3">
      <c r="E106" s="19" t="s">
        <v>120</v>
      </c>
      <c r="F106" s="19">
        <v>840</v>
      </c>
      <c r="G106" s="19">
        <v>0.7</v>
      </c>
      <c r="H106" s="19">
        <v>2.74</v>
      </c>
      <c r="I106" s="19">
        <v>1.93</v>
      </c>
      <c r="J106" s="19">
        <v>436.25</v>
      </c>
      <c r="K106" s="19">
        <v>0.3</v>
      </c>
    </row>
    <row r="107" spans="1:25" x14ac:dyDescent="0.3">
      <c r="E107" s="19" t="s">
        <v>121</v>
      </c>
      <c r="F107" s="19">
        <v>330</v>
      </c>
      <c r="G107" s="19">
        <v>0.7</v>
      </c>
      <c r="H107" s="19">
        <v>1.08</v>
      </c>
      <c r="I107" s="19">
        <v>0.76</v>
      </c>
      <c r="J107" s="19">
        <v>436.25</v>
      </c>
      <c r="K107" s="19">
        <v>0.1</v>
      </c>
    </row>
    <row r="108" spans="1:25" x14ac:dyDescent="0.3">
      <c r="E108" s="19" t="s">
        <v>122</v>
      </c>
      <c r="F108" s="19">
        <v>550</v>
      </c>
      <c r="G108" s="19">
        <v>0.59</v>
      </c>
      <c r="H108" s="19">
        <v>1.8</v>
      </c>
      <c r="I108" s="19">
        <v>1.05</v>
      </c>
      <c r="J108" s="19">
        <v>521.61</v>
      </c>
      <c r="K108" s="19">
        <v>0.1</v>
      </c>
    </row>
    <row r="109" spans="1:25" x14ac:dyDescent="0.3">
      <c r="E109" s="19" t="s">
        <v>123</v>
      </c>
      <c r="F109" s="19">
        <v>880</v>
      </c>
      <c r="G109" s="19">
        <v>0.67</v>
      </c>
      <c r="H109" s="19">
        <v>2.87</v>
      </c>
      <c r="I109" s="19">
        <v>1.94</v>
      </c>
      <c r="J109" s="19">
        <v>453.8</v>
      </c>
      <c r="K109" s="19">
        <v>0.3</v>
      </c>
    </row>
    <row r="111" spans="1:25" x14ac:dyDescent="0.3">
      <c r="A111" s="16">
        <v>13</v>
      </c>
      <c r="B111" s="16" t="s">
        <v>95</v>
      </c>
      <c r="D111" s="20" t="s">
        <v>124</v>
      </c>
      <c r="E111" s="16" t="s">
        <v>125</v>
      </c>
      <c r="F111" s="16">
        <v>308</v>
      </c>
      <c r="G111" s="16">
        <v>1.08</v>
      </c>
      <c r="H111" s="16">
        <v>0.96</v>
      </c>
      <c r="I111" s="16">
        <v>1.04</v>
      </c>
      <c r="J111" s="16">
        <v>294</v>
      </c>
      <c r="K111" s="16">
        <v>0.2</v>
      </c>
      <c r="L111" s="16">
        <v>11.46</v>
      </c>
      <c r="M111" s="16">
        <v>5.23</v>
      </c>
      <c r="N111" s="16">
        <v>305.94</v>
      </c>
      <c r="O111" s="16">
        <v>2.2000000000000002</v>
      </c>
      <c r="P111" s="16">
        <v>14.33</v>
      </c>
      <c r="Q111" s="16">
        <v>5.6</v>
      </c>
      <c r="R111" s="16">
        <v>244.75</v>
      </c>
      <c r="S111" s="16">
        <v>2.6</v>
      </c>
      <c r="T111" s="16">
        <v>17.91</v>
      </c>
      <c r="U111" s="16">
        <v>6</v>
      </c>
      <c r="V111" s="16">
        <v>195.8</v>
      </c>
      <c r="W111" s="16">
        <v>3</v>
      </c>
      <c r="X111" s="16"/>
      <c r="Y111" s="16"/>
    </row>
    <row r="112" spans="1:25" x14ac:dyDescent="0.3">
      <c r="E112" s="19" t="s">
        <v>126</v>
      </c>
      <c r="F112" s="19">
        <v>1188</v>
      </c>
      <c r="G112" s="19">
        <v>1.45</v>
      </c>
      <c r="H112" s="19">
        <v>3.72</v>
      </c>
      <c r="I112" s="19">
        <v>5.4</v>
      </c>
      <c r="J112" s="19">
        <v>220</v>
      </c>
      <c r="K112" s="19">
        <v>1</v>
      </c>
      <c r="L112" s="13">
        <f>L111*152</f>
        <v>1741.92</v>
      </c>
    </row>
    <row r="113" spans="1:24" x14ac:dyDescent="0.3">
      <c r="E113" s="19" t="s">
        <v>67</v>
      </c>
      <c r="F113" s="19">
        <v>420</v>
      </c>
      <c r="G113" s="19">
        <v>0.94</v>
      </c>
      <c r="H113" s="19">
        <v>1.32</v>
      </c>
      <c r="I113" s="19">
        <v>1.24</v>
      </c>
      <c r="J113" s="19">
        <v>338</v>
      </c>
      <c r="K113" s="19">
        <v>0.2</v>
      </c>
    </row>
    <row r="114" spans="1:24" x14ac:dyDescent="0.3">
      <c r="E114" s="19" t="s">
        <v>127</v>
      </c>
      <c r="F114" s="19">
        <v>315</v>
      </c>
      <c r="G114" s="19">
        <v>0.94</v>
      </c>
      <c r="H114" s="19">
        <v>0.99</v>
      </c>
      <c r="I114" s="19">
        <v>0.93</v>
      </c>
      <c r="J114" s="19">
        <v>338</v>
      </c>
      <c r="K114" s="19">
        <v>0.2</v>
      </c>
    </row>
    <row r="115" spans="1:24" x14ac:dyDescent="0.3">
      <c r="E115" s="19" t="s">
        <v>128</v>
      </c>
      <c r="F115" s="19">
        <v>1276</v>
      </c>
      <c r="G115" s="19">
        <v>1.43</v>
      </c>
      <c r="H115" s="19">
        <v>4</v>
      </c>
      <c r="I115" s="19">
        <v>5.71</v>
      </c>
      <c r="J115" s="19">
        <v>223</v>
      </c>
      <c r="K115" s="19">
        <v>1</v>
      </c>
    </row>
    <row r="117" spans="1:24" x14ac:dyDescent="0.3">
      <c r="A117" s="16">
        <v>15</v>
      </c>
      <c r="B117" s="16" t="s">
        <v>95</v>
      </c>
      <c r="D117" s="20" t="s">
        <v>124</v>
      </c>
      <c r="E117" s="16" t="s">
        <v>129</v>
      </c>
      <c r="F117" s="16">
        <v>1000</v>
      </c>
      <c r="G117" s="16">
        <v>0.97</v>
      </c>
      <c r="H117" s="16">
        <v>3.37</v>
      </c>
      <c r="I117" s="16">
        <v>3.27</v>
      </c>
      <c r="J117" s="16">
        <v>305.76</v>
      </c>
      <c r="K117" s="16">
        <v>0.4</v>
      </c>
      <c r="L117" s="16">
        <v>8.52</v>
      </c>
      <c r="M117" s="16">
        <v>7.27</v>
      </c>
      <c r="N117" s="16">
        <v>422.36</v>
      </c>
      <c r="O117" s="16">
        <v>1.2</v>
      </c>
      <c r="P117" s="16">
        <v>10.65</v>
      </c>
      <c r="Q117" s="16">
        <v>7.81</v>
      </c>
      <c r="R117" s="16">
        <v>337.89</v>
      </c>
      <c r="S117" s="16">
        <v>1.4</v>
      </c>
      <c r="T117" s="16">
        <v>13.32</v>
      </c>
      <c r="U117" s="16">
        <v>8.39</v>
      </c>
      <c r="V117" s="16">
        <v>270.31</v>
      </c>
      <c r="W117" s="16">
        <v>1.6</v>
      </c>
      <c r="X117" s="16"/>
    </row>
    <row r="118" spans="1:24" x14ac:dyDescent="0.3">
      <c r="E118" s="19" t="s">
        <v>67</v>
      </c>
      <c r="F118" s="19">
        <v>400</v>
      </c>
      <c r="G118" s="19">
        <v>0.91</v>
      </c>
      <c r="H118" s="19">
        <v>1.35</v>
      </c>
      <c r="I118" s="19">
        <v>1.23</v>
      </c>
      <c r="J118" s="19">
        <v>325.22000000000003</v>
      </c>
      <c r="K118" s="19">
        <v>0.3</v>
      </c>
      <c r="L118" s="13">
        <f>L117*152</f>
        <v>1295.04</v>
      </c>
    </row>
    <row r="119" spans="1:24" x14ac:dyDescent="0.3">
      <c r="E119" s="19" t="s">
        <v>130</v>
      </c>
      <c r="F119" s="19">
        <v>500</v>
      </c>
      <c r="G119" s="19">
        <v>1.23</v>
      </c>
      <c r="H119" s="19">
        <v>1.69</v>
      </c>
      <c r="I119" s="19">
        <v>2.0699999999999998</v>
      </c>
      <c r="J119" s="19">
        <v>241.39</v>
      </c>
      <c r="K119" s="19">
        <v>0.2</v>
      </c>
    </row>
    <row r="120" spans="1:24" x14ac:dyDescent="0.3">
      <c r="E120" s="19" t="s">
        <v>132</v>
      </c>
      <c r="F120" s="19">
        <v>400</v>
      </c>
      <c r="G120" s="19">
        <v>0.66</v>
      </c>
      <c r="H120" s="19">
        <v>1.35</v>
      </c>
      <c r="I120" s="19">
        <v>0.89</v>
      </c>
      <c r="J120" s="19">
        <v>446.95</v>
      </c>
      <c r="K120" s="19">
        <v>0.1</v>
      </c>
    </row>
    <row r="121" spans="1:24" x14ac:dyDescent="0.3">
      <c r="E121" s="19" t="s">
        <v>131</v>
      </c>
      <c r="F121" s="19">
        <v>700</v>
      </c>
      <c r="G121" s="19">
        <v>0.66</v>
      </c>
      <c r="H121" s="19">
        <v>2.36</v>
      </c>
      <c r="I121" s="19">
        <v>1.57</v>
      </c>
      <c r="J121" s="19">
        <v>446.95</v>
      </c>
      <c r="K121" s="19">
        <v>0.2</v>
      </c>
    </row>
    <row r="122" spans="1:24" x14ac:dyDescent="0.3">
      <c r="E122" s="19" t="s">
        <v>133</v>
      </c>
      <c r="F122" s="19">
        <v>600</v>
      </c>
      <c r="G122" s="19">
        <v>0.8</v>
      </c>
      <c r="H122" s="19">
        <v>2.02</v>
      </c>
      <c r="I122" s="19">
        <v>1.62</v>
      </c>
      <c r="J122" s="19">
        <v>370.07</v>
      </c>
      <c r="K122" s="1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