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icshare" sheetId="1" r:id="rId1"/>
    <sheet name="Sheet1" sheetId="5" r:id="rId2"/>
    <sheet name="Bad Driver" sheetId="2" r:id="rId3"/>
    <sheet name="Location-based" sheetId="3" r:id="rId4"/>
    <sheet name="Tikiman-Go" sheetId="4" r:id="rId5"/>
  </sheets>
  <calcPr calcId="152511"/>
</workbook>
</file>

<file path=xl/calcChain.xml><?xml version="1.0" encoding="utf-8"?>
<calcChain xmlns="http://schemas.openxmlformats.org/spreadsheetml/2006/main">
  <c r="AC3" i="3" l="1"/>
  <c r="AC2" i="3"/>
  <c r="S57" i="3"/>
  <c r="S56" i="3"/>
  <c r="S55" i="3"/>
  <c r="S54" i="3"/>
  <c r="S53" i="3"/>
  <c r="S52" i="3"/>
  <c r="S51" i="3"/>
  <c r="S50" i="3"/>
  <c r="S49" i="3"/>
  <c r="S48" i="3"/>
  <c r="S47" i="3"/>
  <c r="S46" i="3"/>
  <c r="S44" i="3"/>
  <c r="S42" i="3"/>
  <c r="S41" i="3"/>
  <c r="S40" i="3"/>
  <c r="S39" i="3"/>
  <c r="S37" i="3"/>
  <c r="S36" i="3"/>
  <c r="S35" i="3"/>
  <c r="S34" i="3"/>
  <c r="S31" i="3"/>
  <c r="S30" i="3"/>
  <c r="S29" i="3"/>
  <c r="S28" i="3"/>
  <c r="S27" i="3"/>
  <c r="S26" i="3"/>
  <c r="S25" i="3"/>
  <c r="S24" i="3"/>
  <c r="S23" i="3"/>
  <c r="S21" i="3"/>
  <c r="S20" i="3"/>
  <c r="S19" i="3"/>
  <c r="S18" i="3"/>
  <c r="S17" i="3"/>
  <c r="S16" i="3"/>
  <c r="S15" i="3"/>
  <c r="S14" i="3"/>
  <c r="S12" i="3"/>
  <c r="S11" i="3"/>
  <c r="S10" i="3"/>
  <c r="S9" i="3"/>
  <c r="S7" i="3"/>
  <c r="S6" i="3"/>
  <c r="S5" i="3"/>
  <c r="S4" i="3"/>
  <c r="S3" i="3"/>
  <c r="S2" i="3"/>
  <c r="AC58" i="3"/>
  <c r="AA58" i="3"/>
  <c r="AA57" i="3"/>
  <c r="AC57" i="3" s="1"/>
  <c r="AC56" i="3"/>
  <c r="AA56" i="3"/>
  <c r="AA54" i="3"/>
  <c r="AC54" i="3" s="1"/>
  <c r="AC53" i="3"/>
  <c r="AA53" i="3"/>
  <c r="AA51" i="3"/>
  <c r="AC51" i="3" s="1"/>
  <c r="AC50" i="3"/>
  <c r="AA50" i="3"/>
  <c r="AA49" i="3"/>
  <c r="AC49" i="3" s="1"/>
  <c r="AC48" i="3"/>
  <c r="AA48" i="3"/>
  <c r="AA47" i="3"/>
  <c r="AC47" i="3" s="1"/>
  <c r="AC46" i="3"/>
  <c r="AA46" i="3"/>
  <c r="AA45" i="3"/>
  <c r="AC45" i="3" s="1"/>
  <c r="AC43" i="3"/>
  <c r="AA43" i="3"/>
  <c r="AA42" i="3"/>
  <c r="AC42" i="3" s="1"/>
  <c r="AC40" i="3"/>
  <c r="AA40" i="3"/>
  <c r="AA39" i="3"/>
  <c r="AC39" i="3" s="1"/>
  <c r="AC37" i="3"/>
  <c r="AA37" i="3"/>
  <c r="AA36" i="3"/>
  <c r="AC36" i="3" s="1"/>
  <c r="AC35" i="3"/>
  <c r="AA35" i="3"/>
  <c r="AA34" i="3"/>
  <c r="AC34" i="3" s="1"/>
  <c r="AC33" i="3"/>
  <c r="AA33" i="3"/>
  <c r="AA32" i="3"/>
  <c r="AC32" i="3" s="1"/>
  <c r="AC31" i="3"/>
  <c r="AA31" i="3"/>
  <c r="AA30" i="3"/>
  <c r="AC30" i="3" s="1"/>
  <c r="AC29" i="3"/>
  <c r="AA29" i="3"/>
  <c r="AA28" i="3"/>
  <c r="AC28" i="3" s="1"/>
  <c r="AC26" i="3"/>
  <c r="AA26" i="3"/>
  <c r="AA25" i="3"/>
  <c r="AC25" i="3" s="1"/>
  <c r="AC24" i="3"/>
  <c r="AA24" i="3"/>
  <c r="AA23" i="3"/>
  <c r="AC23" i="3" s="1"/>
  <c r="AC22" i="3"/>
  <c r="AA22" i="3"/>
  <c r="AA21" i="3"/>
  <c r="AC21" i="3" s="1"/>
  <c r="AC20" i="3"/>
  <c r="AA20" i="3"/>
  <c r="AA19" i="3"/>
  <c r="AC19" i="3" s="1"/>
  <c r="AC18" i="3"/>
  <c r="AA18" i="3"/>
  <c r="AA17" i="3"/>
  <c r="AC17" i="3" s="1"/>
  <c r="AC16" i="3"/>
  <c r="AA16" i="3"/>
  <c r="AA15" i="3"/>
  <c r="AC15" i="3" s="1"/>
  <c r="AC14" i="3"/>
  <c r="AA14" i="3"/>
  <c r="AA13" i="3"/>
  <c r="AC13" i="3" s="1"/>
  <c r="AC12" i="3"/>
  <c r="AA12" i="3"/>
  <c r="AA11" i="3"/>
  <c r="AC11" i="3" s="1"/>
  <c r="AC9" i="3"/>
  <c r="AA9" i="3"/>
  <c r="AA7" i="3"/>
  <c r="AC7" i="3" s="1"/>
  <c r="AC6" i="3"/>
  <c r="AA6" i="3"/>
  <c r="AA5" i="3"/>
  <c r="AC5" i="3" s="1"/>
  <c r="AC4" i="3"/>
  <c r="AA4" i="3"/>
  <c r="AA3" i="3"/>
  <c r="AA2" i="3"/>
  <c r="N9" i="3"/>
  <c r="N24" i="3"/>
  <c r="P24" i="3" s="1"/>
  <c r="N7" i="3"/>
  <c r="P7" i="3" s="1"/>
  <c r="N37" i="3"/>
  <c r="P37" i="3" s="1"/>
  <c r="N54" i="3"/>
  <c r="P54" i="3" s="1"/>
  <c r="N40" i="3"/>
  <c r="P40" i="3" s="1"/>
  <c r="N35" i="3"/>
  <c r="P35" i="3" s="1"/>
  <c r="N32" i="3"/>
  <c r="P32" i="3" s="1"/>
  <c r="N20" i="3"/>
  <c r="P20" i="3" s="1"/>
  <c r="N14" i="3"/>
  <c r="P14" i="3" s="1"/>
  <c r="N58" i="3"/>
  <c r="P58" i="3" s="1"/>
  <c r="N36" i="3"/>
  <c r="P36" i="3" s="1"/>
  <c r="N17" i="3"/>
  <c r="P17" i="3" s="1"/>
  <c r="N6" i="3"/>
  <c r="P6" i="3" s="1"/>
  <c r="N48" i="3"/>
  <c r="P48" i="3" s="1"/>
  <c r="N47" i="3"/>
  <c r="P47" i="3" s="1"/>
  <c r="N13" i="3"/>
  <c r="P13" i="3" s="1"/>
  <c r="N11" i="3"/>
  <c r="P11" i="3" s="1"/>
  <c r="N5" i="3"/>
  <c r="P5" i="3" s="1"/>
  <c r="N50" i="3"/>
  <c r="P50" i="3" s="1"/>
  <c r="N31" i="3"/>
  <c r="P31" i="3" s="1"/>
  <c r="N28" i="3"/>
  <c r="P28" i="3" s="1"/>
  <c r="N16" i="3"/>
  <c r="P16" i="3" s="1"/>
  <c r="N12" i="3"/>
  <c r="P12" i="3" s="1"/>
  <c r="N30" i="3"/>
  <c r="P30" i="3" s="1"/>
  <c r="N39" i="3"/>
  <c r="P39" i="3" s="1"/>
  <c r="N2" i="3"/>
  <c r="P2" i="3" s="1"/>
  <c r="N56" i="3"/>
  <c r="P56" i="3" s="1"/>
  <c r="N15" i="3"/>
  <c r="P15" i="3" s="1"/>
  <c r="N34" i="3"/>
  <c r="P34" i="3" s="1"/>
  <c r="N46" i="3"/>
  <c r="P46" i="3" s="1"/>
  <c r="N51" i="3"/>
  <c r="P51" i="3" s="1"/>
  <c r="N53" i="3"/>
  <c r="P53" i="3" s="1"/>
  <c r="N19" i="3"/>
  <c r="P19" i="3" s="1"/>
  <c r="N4" i="3"/>
  <c r="P4" i="3" s="1"/>
  <c r="N29" i="3"/>
  <c r="P29" i="3" s="1"/>
  <c r="N21" i="3"/>
  <c r="P21" i="3" s="1"/>
  <c r="N49" i="3"/>
  <c r="P49" i="3" s="1"/>
  <c r="N33" i="3"/>
  <c r="P33" i="3" s="1"/>
  <c r="N43" i="3"/>
  <c r="P43" i="3" s="1"/>
  <c r="N22" i="3"/>
  <c r="P22" i="3" s="1"/>
  <c r="N3" i="3"/>
  <c r="P3" i="3" s="1"/>
  <c r="N57" i="3"/>
  <c r="P57" i="3" s="1"/>
  <c r="N42" i="3"/>
  <c r="P42" i="3" s="1"/>
  <c r="N45" i="3"/>
  <c r="P45" i="3" s="1"/>
  <c r="N25" i="3"/>
  <c r="P25" i="3" s="1"/>
  <c r="N18" i="3"/>
  <c r="P18" i="3" s="1"/>
  <c r="N26" i="3"/>
  <c r="P26" i="3" s="1"/>
  <c r="P9" i="3"/>
  <c r="N23" i="3"/>
  <c r="P23" i="3" s="1"/>
  <c r="D41" i="3"/>
  <c r="D10" i="3"/>
  <c r="D3" i="3"/>
  <c r="D57" i="3"/>
  <c r="D42" i="3"/>
  <c r="D52" i="3"/>
  <c r="D25" i="3"/>
  <c r="D18" i="3"/>
  <c r="D26" i="3"/>
  <c r="D9" i="3"/>
  <c r="D24" i="3"/>
  <c r="D17" i="3"/>
  <c r="D6" i="3"/>
  <c r="D48" i="3"/>
  <c r="D47" i="3"/>
  <c r="D44" i="3"/>
  <c r="D11" i="3"/>
  <c r="D5" i="3"/>
  <c r="D50" i="3"/>
  <c r="D31" i="3"/>
  <c r="D28" i="3"/>
  <c r="D16" i="3"/>
  <c r="D12" i="3"/>
  <c r="D30" i="3"/>
  <c r="D23" i="3"/>
  <c r="D7" i="3"/>
  <c r="D37" i="3"/>
  <c r="D54" i="3"/>
  <c r="D40" i="3"/>
  <c r="D35" i="3"/>
  <c r="D20" i="3"/>
  <c r="D14" i="3"/>
  <c r="D27" i="3"/>
  <c r="D55" i="3"/>
  <c r="D36" i="3"/>
  <c r="D39" i="3"/>
  <c r="D2" i="3"/>
  <c r="D56" i="3"/>
  <c r="D15" i="3"/>
  <c r="D34" i="3"/>
  <c r="D46" i="3"/>
  <c r="D51" i="3"/>
  <c r="D53" i="3"/>
  <c r="D19" i="3"/>
  <c r="D4" i="3"/>
  <c r="D29" i="3"/>
  <c r="D21" i="3"/>
  <c r="D49" i="3"/>
  <c r="J5" i="2"/>
  <c r="D20" i="2"/>
  <c r="D33" i="2"/>
  <c r="D32" i="2"/>
  <c r="D37" i="2"/>
  <c r="D31" i="2"/>
  <c r="D21" i="2"/>
  <c r="D39" i="2"/>
  <c r="D26" i="2"/>
  <c r="D36" i="2"/>
  <c r="D30" i="2"/>
  <c r="D25" i="2"/>
  <c r="D22" i="2"/>
  <c r="D38" i="2"/>
  <c r="D35" i="2"/>
  <c r="F28" i="2"/>
  <c r="D24" i="2"/>
  <c r="D34" i="2"/>
  <c r="D23" i="2"/>
  <c r="D27" i="2"/>
  <c r="D28" i="2"/>
  <c r="D29" i="2"/>
  <c r="D41" i="2" l="1"/>
  <c r="I20" i="2" s="1"/>
  <c r="J16" i="2" l="1"/>
  <c r="L16" i="2" s="1"/>
  <c r="J15" i="2"/>
  <c r="L15" i="2" s="1"/>
  <c r="J14" i="2"/>
  <c r="L14" i="2" s="1"/>
  <c r="J13" i="2"/>
  <c r="L13" i="2" s="1"/>
  <c r="J12" i="2"/>
  <c r="L12" i="2" s="1"/>
  <c r="L11" i="2"/>
  <c r="J11" i="2"/>
  <c r="J10" i="2"/>
  <c r="L10" i="2" s="1"/>
  <c r="J9" i="2"/>
  <c r="L9" i="2" s="1"/>
  <c r="J8" i="2"/>
  <c r="L8" i="2" s="1"/>
  <c r="L7" i="2"/>
  <c r="J7" i="2"/>
  <c r="J6" i="2"/>
  <c r="L6" i="2" s="1"/>
  <c r="L5" i="2"/>
  <c r="J4" i="2"/>
  <c r="L4" i="2" s="1"/>
  <c r="L3" i="2"/>
  <c r="J3" i="2"/>
  <c r="J2" i="2"/>
  <c r="L2" i="2" s="1"/>
  <c r="J17" i="2" l="1"/>
  <c r="N2" i="2"/>
  <c r="D93" i="1" l="1"/>
  <c r="I64" i="1" s="1"/>
  <c r="F68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5" i="1"/>
  <c r="D33" i="1"/>
  <c r="D51" i="1"/>
  <c r="D52" i="1"/>
  <c r="D34" i="1"/>
  <c r="D44" i="1"/>
  <c r="D43" i="1"/>
  <c r="D39" i="1"/>
  <c r="D38" i="1"/>
  <c r="D49" i="1"/>
  <c r="D48" i="1"/>
  <c r="D41" i="1"/>
  <c r="D56" i="1"/>
  <c r="D55" i="1"/>
  <c r="D50" i="1"/>
  <c r="D46" i="1"/>
  <c r="D60" i="1"/>
  <c r="D54" i="1"/>
  <c r="D57" i="1"/>
  <c r="D40" i="1"/>
  <c r="D42" i="1"/>
  <c r="D59" i="1"/>
  <c r="D58" i="1"/>
  <c r="F37" i="1"/>
  <c r="D47" i="1"/>
  <c r="D53" i="1"/>
  <c r="D36" i="1"/>
  <c r="D37" i="1"/>
  <c r="D45" i="1"/>
  <c r="D61" i="1" l="1"/>
  <c r="I33" i="1" s="1"/>
  <c r="L4" i="1" l="1"/>
  <c r="N4" i="1" s="1"/>
  <c r="L2" i="1"/>
  <c r="N2" i="1" s="1"/>
  <c r="L20" i="1"/>
  <c r="N20" i="1" s="1"/>
  <c r="N21" i="1"/>
  <c r="L21" i="1"/>
  <c r="L3" i="1"/>
  <c r="N3" i="1" s="1"/>
  <c r="L13" i="1"/>
  <c r="N13" i="1" s="1"/>
  <c r="L12" i="1"/>
  <c r="N12" i="1" s="1"/>
  <c r="L8" i="1"/>
  <c r="N8" i="1" s="1"/>
  <c r="L7" i="1"/>
  <c r="N7" i="1" s="1"/>
  <c r="L18" i="1"/>
  <c r="N18" i="1" s="1"/>
  <c r="L17" i="1"/>
  <c r="N17" i="1" s="1"/>
  <c r="L10" i="1"/>
  <c r="N10" i="1" s="1"/>
  <c r="L25" i="1"/>
  <c r="N25" i="1" s="1"/>
  <c r="L24" i="1"/>
  <c r="N24" i="1" s="1"/>
  <c r="L19" i="1"/>
  <c r="N19" i="1" s="1"/>
  <c r="L15" i="1"/>
  <c r="N15" i="1" s="1"/>
  <c r="L29" i="1"/>
  <c r="N29" i="1" s="1"/>
  <c r="L23" i="1"/>
  <c r="N23" i="1" s="1"/>
  <c r="L26" i="1"/>
  <c r="N26" i="1" s="1"/>
  <c r="L9" i="1"/>
  <c r="N9" i="1" s="1"/>
  <c r="L11" i="1"/>
  <c r="N11" i="1" s="1"/>
  <c r="L28" i="1"/>
  <c r="N28" i="1" s="1"/>
  <c r="L27" i="1"/>
  <c r="N27" i="1" s="1"/>
  <c r="L16" i="1"/>
  <c r="N16" i="1" s="1"/>
  <c r="L22" i="1"/>
  <c r="N22" i="1" s="1"/>
  <c r="L5" i="1"/>
  <c r="N5" i="1" s="1"/>
  <c r="L6" i="1"/>
  <c r="N6" i="1" s="1"/>
  <c r="L14" i="1"/>
  <c r="N14" i="1" s="1"/>
  <c r="N30" i="1" l="1"/>
  <c r="P2" i="1"/>
</calcChain>
</file>

<file path=xl/sharedStrings.xml><?xml version="1.0" encoding="utf-8"?>
<sst xmlns="http://schemas.openxmlformats.org/spreadsheetml/2006/main" count="488" uniqueCount="232">
  <si>
    <t>Navigate between screen</t>
  </si>
  <si>
    <t>Create a public event</t>
  </si>
  <si>
    <t>Create a private event</t>
  </si>
  <si>
    <t>Set a password</t>
  </si>
  <si>
    <t>Reserve a hashtag</t>
  </si>
  <si>
    <t>View photos of event</t>
  </si>
  <si>
    <t>View photos of private event with password</t>
  </si>
  <si>
    <t>Download photos to device</t>
  </si>
  <si>
    <t>Delete photos in event if owner</t>
  </si>
  <si>
    <t>View joined events</t>
  </si>
  <si>
    <t>Take a photo</t>
  </si>
  <si>
    <t>View photos on device</t>
  </si>
  <si>
    <t>Open my event for upload</t>
  </si>
  <si>
    <t>Search event for upload</t>
  </si>
  <si>
    <t>Upload to event</t>
  </si>
  <si>
    <t>Upload to location after taking photo</t>
  </si>
  <si>
    <t>Delete upload photos</t>
  </si>
  <si>
    <t>&amp;</t>
  </si>
  <si>
    <t>Search event</t>
  </si>
  <si>
    <t>Search event by location</t>
  </si>
  <si>
    <t>Create account</t>
  </si>
  <si>
    <t>Create profile</t>
  </si>
  <si>
    <t>Logoin into account</t>
  </si>
  <si>
    <t>Logout of account</t>
  </si>
  <si>
    <t>Admin login</t>
  </si>
  <si>
    <t>Search for photo by user</t>
  </si>
  <si>
    <t>Search for photo by event</t>
  </si>
  <si>
    <t>Admin delete photo</t>
  </si>
  <si>
    <t>Auto expiration</t>
  </si>
  <si>
    <t>Project</t>
  </si>
  <si>
    <t>Use Case</t>
  </si>
  <si>
    <t>ILF</t>
  </si>
  <si>
    <t>ELF</t>
  </si>
  <si>
    <t>EI</t>
  </si>
  <si>
    <t>EO</t>
  </si>
  <si>
    <t>EQ</t>
  </si>
  <si>
    <t>ADD</t>
  </si>
  <si>
    <t>CFP</t>
  </si>
  <si>
    <t>DFP</t>
  </si>
  <si>
    <t>VAF</t>
  </si>
  <si>
    <t>AFPC</t>
  </si>
  <si>
    <t>PicShare</t>
  </si>
  <si>
    <t>AFP</t>
  </si>
  <si>
    <t>Cyclomatic Complexity of Structured Scenarios (CCSS)</t>
  </si>
  <si>
    <t>Unadjusted Early Use Case Weight (UEUCW)</t>
  </si>
  <si>
    <t>Actor</t>
  </si>
  <si>
    <t>Unadjusted Actor Weight (UAW)</t>
  </si>
  <si>
    <t>TCF</t>
  </si>
  <si>
    <t>ECF</t>
  </si>
  <si>
    <t>EUCP</t>
  </si>
  <si>
    <t>User</t>
  </si>
  <si>
    <t>Admin</t>
  </si>
  <si>
    <t>Expiration Timer</t>
  </si>
  <si>
    <t>Research a hashtag</t>
  </si>
  <si>
    <t>UAW</t>
  </si>
  <si>
    <t>UEUCW</t>
  </si>
  <si>
    <t>`</t>
  </si>
  <si>
    <t>Identified Transactions</t>
  </si>
  <si>
    <t>Unadjusted Extended Use Case Weight (UEXUCW)</t>
  </si>
  <si>
    <t>Actor weight</t>
  </si>
  <si>
    <t>EXUCP</t>
  </si>
  <si>
    <t>Admin deletes photo</t>
  </si>
  <si>
    <t>Admin searches for photo by event</t>
  </si>
  <si>
    <t>Admin searches for photo by user</t>
  </si>
  <si>
    <t>Automatic deletion</t>
  </si>
  <si>
    <t>Create Account</t>
  </si>
  <si>
    <t>Create Profile</t>
  </si>
  <si>
    <t>Create a Private Event</t>
  </si>
  <si>
    <t>Create a Public Event</t>
  </si>
  <si>
    <t>Delete Photos in Event if Owner</t>
  </si>
  <si>
    <t>Delete uploaded photos</t>
  </si>
  <si>
    <t>Downoad Photos to Device</t>
  </si>
  <si>
    <t>Log In to Account</t>
  </si>
  <si>
    <t>Log Out of Account</t>
  </si>
  <si>
    <t>Navigation</t>
  </si>
  <si>
    <t>Reserve a Hashtag</t>
  </si>
  <si>
    <t>Search by Location</t>
  </si>
  <si>
    <t>Search by event</t>
  </si>
  <si>
    <t>Search event and upload photo</t>
  </si>
  <si>
    <t>Take photo for location</t>
  </si>
  <si>
    <t>Upload photo to my event</t>
  </si>
  <si>
    <t>View photos of event/View photos of private event with password</t>
  </si>
  <si>
    <t>Delete expired location photos</t>
  </si>
  <si>
    <t>Delete photos in expired events</t>
  </si>
  <si>
    <t>View joined photos</t>
  </si>
  <si>
    <t>UEXUCW</t>
  </si>
  <si>
    <t xml:space="preserve">  </t>
  </si>
  <si>
    <t>Bad Driver</t>
  </si>
  <si>
    <t>App user login</t>
  </si>
  <si>
    <t>Capture Frame from Video and get LP number</t>
  </si>
  <si>
    <t>Extract License Plat Number from Video</t>
  </si>
  <si>
    <t>Extract Metrics on Number of hits</t>
  </si>
  <si>
    <t>Generate Usage-based bill</t>
  </si>
  <si>
    <t>Independent Review of Bad Driver Report</t>
  </si>
  <si>
    <t>Post Bad Driver Report to Insurance DB</t>
  </si>
  <si>
    <t>Query bad driver reporting DB</t>
  </si>
  <si>
    <t>Recording video clips in a circular buffer</t>
  </si>
  <si>
    <t>Recording video of bad driving event</t>
  </si>
  <si>
    <t>Resolve Potential Duplicates</t>
  </si>
  <si>
    <t>Reviewer/Agent Login</t>
  </si>
  <si>
    <t>Send Drunk Driver Alert</t>
  </si>
  <si>
    <t>Upload video clip to bad driver recording DB</t>
  </si>
  <si>
    <t>View video clips</t>
  </si>
  <si>
    <t>Query by License Plate Number</t>
  </si>
  <si>
    <t>Good Driver</t>
  </si>
  <si>
    <t>Query Bad Driver Reporting DB</t>
  </si>
  <si>
    <t>911/Highway Patrol</t>
  </si>
  <si>
    <t>Insurance Company</t>
  </si>
  <si>
    <t>Emergency Alert</t>
  </si>
  <si>
    <t>Reviewer</t>
  </si>
  <si>
    <t>App User Login</t>
  </si>
  <si>
    <t>Billing System</t>
  </si>
  <si>
    <t>First-time Users Sign Up</t>
  </si>
  <si>
    <t>Review Bad Driver Report</t>
  </si>
  <si>
    <t>Upload to Emergency Alert</t>
  </si>
  <si>
    <t>Upload Video Clip to Bad Driver Reporting DB</t>
  </si>
  <si>
    <t>Capture Frame from Video, and Get LP#</t>
  </si>
  <si>
    <t>Login - Android App</t>
  </si>
  <si>
    <t>Record Video - Android App</t>
  </si>
  <si>
    <t>Upload Video Clip and Metadata - Android App</t>
  </si>
  <si>
    <t>Login - iPhone App</t>
  </si>
  <si>
    <t>View Video Clips - iPhone App</t>
  </si>
  <si>
    <t>Ask Siri to Upload Video - iPhone App</t>
  </si>
  <si>
    <t>Record Video - iPhone App</t>
  </si>
  <si>
    <t>Upload Video Clip and Metadata - iPhone App</t>
  </si>
  <si>
    <t>Location-based Advertisement Platform</t>
  </si>
  <si>
    <t>Validate redemption passwordd</t>
  </si>
  <si>
    <t>Log Transaction</t>
  </si>
  <si>
    <t>Notify Partner of Redemption</t>
  </si>
  <si>
    <t>Bill Partner for Redemption Transaction</t>
  </si>
  <si>
    <t>Generate Coupon with Bar Codes</t>
  </si>
  <si>
    <t>View Redemption Statistics for Partner</t>
  </si>
  <si>
    <t>View Partner Billing Status</t>
  </si>
  <si>
    <t>Suspend Partner Account</t>
  </si>
  <si>
    <t>Reactivate Partner Account</t>
  </si>
  <si>
    <t>Delete Partner Account</t>
  </si>
  <si>
    <t>View Transaction Log</t>
  </si>
  <si>
    <t>Admin Login</t>
  </si>
  <si>
    <t>Resolve Dispute</t>
  </si>
  <si>
    <t>Receive Coupon - ios</t>
  </si>
  <si>
    <t>View stored coupons - ios</t>
  </si>
  <si>
    <t>Mark coupon - ios</t>
  </si>
  <si>
    <t>Delete coupon - ios</t>
  </si>
  <si>
    <t>Load coupons in Passbook - ios</t>
  </si>
  <si>
    <t>Receive Coupon - Android</t>
  </si>
  <si>
    <t>Save it for later - Android</t>
  </si>
  <si>
    <t>View stored coupons - Android</t>
  </si>
  <si>
    <t>Redeem Coupon - Android</t>
  </si>
  <si>
    <t>Connect to trip plan - Android</t>
  </si>
  <si>
    <t>Login to Trip Planner - Android</t>
  </si>
  <si>
    <t>Partner login</t>
  </si>
  <si>
    <t>Create Offer</t>
  </si>
  <si>
    <t>Design Coupon</t>
  </si>
  <si>
    <t>Modify Offer</t>
  </si>
  <si>
    <t>Publish Offer</t>
  </si>
  <si>
    <t>View Bill</t>
  </si>
  <si>
    <t>Buy Partner Subscription</t>
  </si>
  <si>
    <t>Specify Default Payment Method</t>
  </si>
  <si>
    <t>Test Coupon</t>
  </si>
  <si>
    <t>Upload Image</t>
  </si>
  <si>
    <t>Cancel Partner Subscription</t>
  </si>
  <si>
    <t>Dispute Redemption</t>
  </si>
  <si>
    <t>Login to Trip Planner - Trip Planner</t>
  </si>
  <si>
    <t>Connect to Trip Plan - Trip Planner</t>
  </si>
  <si>
    <t>Manage Trip Plan</t>
  </si>
  <si>
    <t>Find, add, and delete places</t>
  </si>
  <si>
    <t>Manage Subscriptions</t>
  </si>
  <si>
    <t>View partner offer</t>
  </si>
  <si>
    <t>Schedule Visit</t>
  </si>
  <si>
    <t>View Trip plan on Map</t>
  </si>
  <si>
    <t>Annotate trip plan with myPhotos</t>
  </si>
  <si>
    <t>Contact us</t>
  </si>
  <si>
    <t>Save it for later - iOS</t>
  </si>
  <si>
    <t>Bill partner for redemption transaction</t>
  </si>
  <si>
    <t>Reactive Partner Account</t>
  </si>
  <si>
    <t>Suspend Partner Account Storyboard</t>
  </si>
  <si>
    <t>Validate Redemption Password</t>
  </si>
  <si>
    <t>View Partner Billing status storyboard</t>
  </si>
  <si>
    <t>View redemption statistics for partner storyboard</t>
  </si>
  <si>
    <t>Login to tripplanner - Android</t>
  </si>
  <si>
    <t>Partner Login</t>
  </si>
  <si>
    <t>Specify default payment method use case</t>
  </si>
  <si>
    <t>Connect to trip plan - iOS</t>
  </si>
  <si>
    <t>Login to tripplanner - iOS</t>
  </si>
  <si>
    <t>Receive Coupon - iOS</t>
  </si>
  <si>
    <t>Redeem Coupon - iOS</t>
  </si>
  <si>
    <t>View stored coupons - iOS</t>
  </si>
  <si>
    <t>Login to Trip Planner</t>
  </si>
  <si>
    <t>Find, add, delete places</t>
  </si>
  <si>
    <t>Manage subscriptions</t>
  </si>
  <si>
    <t>Subscribe to partner offer</t>
  </si>
  <si>
    <t>Schedule Visit and View Trip Plan</t>
  </si>
  <si>
    <t>View Trip Plan On Map</t>
  </si>
  <si>
    <t>AnnotateTripPlan</t>
  </si>
  <si>
    <t>Login to facebook and share</t>
  </si>
  <si>
    <t>Share to facebook</t>
  </si>
  <si>
    <t>Print Photobook</t>
  </si>
  <si>
    <t>Log Transactions</t>
  </si>
  <si>
    <t>Generate Coupon With Bar Codes</t>
  </si>
  <si>
    <t>View Transaction Log Page</t>
  </si>
  <si>
    <t>View Bills</t>
  </si>
  <si>
    <t>Buy Subscription</t>
  </si>
  <si>
    <t>Defualt Payment</t>
  </si>
  <si>
    <t>View, Mark, Coupon - iOS</t>
  </si>
  <si>
    <t>Delete Coupon - iOS</t>
  </si>
  <si>
    <t>Load Coupons - iOS</t>
  </si>
  <si>
    <t>Pre-purchase Coupon - iOS</t>
  </si>
  <si>
    <t>Connect Trip Plans - Android</t>
  </si>
  <si>
    <t>Login to TripPlanner - Android</t>
  </si>
  <si>
    <t>Annotate trip plan</t>
  </si>
  <si>
    <t>Find add and delete places</t>
  </si>
  <si>
    <t>Manage subscription</t>
  </si>
  <si>
    <t>Print photo books</t>
  </si>
  <si>
    <t>Schedule visit and view trip calendar</t>
  </si>
  <si>
    <t>Subscribe and unsubscribe from partner offer</t>
  </si>
  <si>
    <t>View Trip Plan on Map and get Directions</t>
  </si>
  <si>
    <t>UC</t>
  </si>
  <si>
    <t>CCSS</t>
  </si>
  <si>
    <t>IT</t>
  </si>
  <si>
    <t>PH</t>
  </si>
  <si>
    <t>Default Payment</t>
  </si>
  <si>
    <t>Mark coupon-ios</t>
  </si>
  <si>
    <t>Pre-purchase Coupon-iOS</t>
  </si>
  <si>
    <t>View Stored coupons - iOS</t>
  </si>
  <si>
    <t>View Partner Offer</t>
  </si>
  <si>
    <t>Subscribe  to partner offer</t>
  </si>
  <si>
    <t>Shedule Visit and View Trip Plan</t>
  </si>
  <si>
    <t>Connect to trip plan - Trip Planner</t>
  </si>
  <si>
    <t>Login to tripPlanner - Android</t>
  </si>
  <si>
    <t>Upload Vaideo Clip and Metadata - iPhone  App</t>
  </si>
  <si>
    <t>Capture Frame from Video and get  LP number</t>
  </si>
  <si>
    <t>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</si>
</sst>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1" fillId="2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28" workbookViewId="0">
      <selection activeCell="G40" sqref="G40"/>
    </sheetView>
  </sheetViews>
  <sheetFormatPr defaultRowHeight="15" x14ac:dyDescent="0.25"/>
  <cols>
    <col min="1" max="1" width="10.5703125" customWidth="1"/>
    <col min="2" max="2" width="36.5703125" customWidth="1"/>
  </cols>
  <sheetData>
    <row r="1" spans="1:16" x14ac:dyDescent="0.25">
      <c r="A1" s="1" t="s">
        <v>29</v>
      </c>
      <c r="B1" s="1" t="s">
        <v>30</v>
      </c>
      <c r="C1" s="5" t="s">
        <v>43</v>
      </c>
      <c r="D1" s="5" t="s">
        <v>44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4" t="s">
        <v>40</v>
      </c>
    </row>
    <row r="2" spans="1:16" x14ac:dyDescent="0.25">
      <c r="A2" s="1" t="s">
        <v>41</v>
      </c>
      <c r="B2" s="1" t="s">
        <v>27</v>
      </c>
      <c r="C2" s="5">
        <v>3</v>
      </c>
      <c r="D2" s="5">
        <f t="shared" ref="D2:D29" si="0">IF(C2&lt;4,5,IF(C2&lt;8,10,15))</f>
        <v>5</v>
      </c>
      <c r="G2" s="1">
        <v>5</v>
      </c>
      <c r="H2" s="1">
        <v>5</v>
      </c>
      <c r="I2" s="3">
        <v>7</v>
      </c>
      <c r="J2" s="1">
        <v>4</v>
      </c>
      <c r="K2" s="1">
        <v>2</v>
      </c>
      <c r="L2" s="2">
        <f t="shared" ref="L2:L29" si="1">SUM(G2:K2)</f>
        <v>23</v>
      </c>
      <c r="M2" s="1">
        <v>0</v>
      </c>
      <c r="N2" s="2">
        <f t="shared" ref="N2:N29" si="2">L2+M2</f>
        <v>23</v>
      </c>
      <c r="O2" s="1">
        <v>1.1399999999999999</v>
      </c>
      <c r="P2" s="2">
        <f>SUM(N2:N29)*O2</f>
        <v>813.95999999999992</v>
      </c>
    </row>
    <row r="3" spans="1:16" x14ac:dyDescent="0.25">
      <c r="A3" s="2"/>
      <c r="B3" s="1" t="s">
        <v>24</v>
      </c>
      <c r="C3" s="5">
        <v>2</v>
      </c>
      <c r="D3" s="5">
        <f t="shared" si="0"/>
        <v>5</v>
      </c>
      <c r="G3" s="3">
        <v>3</v>
      </c>
      <c r="H3" s="3">
        <v>5</v>
      </c>
      <c r="I3" s="3">
        <v>5</v>
      </c>
      <c r="J3" s="1">
        <v>2</v>
      </c>
      <c r="K3" s="1">
        <v>0</v>
      </c>
      <c r="L3" s="2">
        <f t="shared" si="1"/>
        <v>15</v>
      </c>
      <c r="M3" s="1">
        <v>0</v>
      </c>
      <c r="N3" s="2">
        <f t="shared" si="2"/>
        <v>15</v>
      </c>
      <c r="O3" s="2"/>
      <c r="P3" s="2"/>
    </row>
    <row r="4" spans="1:16" x14ac:dyDescent="0.25">
      <c r="A4" s="2"/>
      <c r="B4" s="1" t="s">
        <v>28</v>
      </c>
      <c r="C4" s="5">
        <v>1</v>
      </c>
      <c r="D4" s="5">
        <f t="shared" si="0"/>
        <v>5</v>
      </c>
      <c r="G4" s="1">
        <v>0</v>
      </c>
      <c r="H4" s="1">
        <v>4</v>
      </c>
      <c r="I4" s="3">
        <v>6</v>
      </c>
      <c r="J4" s="1">
        <v>0</v>
      </c>
      <c r="K4" s="1">
        <v>0</v>
      </c>
      <c r="L4" s="2">
        <f t="shared" si="1"/>
        <v>10</v>
      </c>
      <c r="M4" s="1">
        <v>0</v>
      </c>
      <c r="N4" s="2">
        <f t="shared" si="2"/>
        <v>10</v>
      </c>
      <c r="O4" s="2"/>
      <c r="P4" s="2"/>
    </row>
    <row r="5" spans="1:16" x14ac:dyDescent="0.25">
      <c r="A5" s="2"/>
      <c r="B5" s="1" t="s">
        <v>2</v>
      </c>
      <c r="C5" s="5">
        <v>2</v>
      </c>
      <c r="D5" s="5">
        <f t="shared" si="0"/>
        <v>5</v>
      </c>
      <c r="G5" s="1">
        <v>3</v>
      </c>
      <c r="H5" s="1">
        <v>2</v>
      </c>
      <c r="I5" s="1">
        <v>2</v>
      </c>
      <c r="J5" s="1">
        <v>5</v>
      </c>
      <c r="K5" s="1">
        <v>1</v>
      </c>
      <c r="L5" s="2">
        <f t="shared" si="1"/>
        <v>13</v>
      </c>
      <c r="M5" s="1">
        <v>0</v>
      </c>
      <c r="N5" s="2">
        <f t="shared" si="2"/>
        <v>13</v>
      </c>
      <c r="O5" s="2"/>
      <c r="P5" s="2"/>
    </row>
    <row r="6" spans="1:16" x14ac:dyDescent="0.25">
      <c r="A6" s="2"/>
      <c r="B6" s="1" t="s">
        <v>1</v>
      </c>
      <c r="C6" s="5">
        <v>2</v>
      </c>
      <c r="D6" s="5">
        <f t="shared" si="0"/>
        <v>5</v>
      </c>
      <c r="G6" s="1">
        <v>4</v>
      </c>
      <c r="H6" s="1">
        <v>2</v>
      </c>
      <c r="I6" s="1">
        <v>2</v>
      </c>
      <c r="J6" s="1">
        <v>5</v>
      </c>
      <c r="K6" s="1">
        <v>1</v>
      </c>
      <c r="L6" s="2">
        <f t="shared" si="1"/>
        <v>14</v>
      </c>
      <c r="M6" s="1">
        <v>0</v>
      </c>
      <c r="N6" s="2">
        <f t="shared" si="2"/>
        <v>14</v>
      </c>
      <c r="O6" s="2"/>
      <c r="P6" s="2"/>
    </row>
    <row r="7" spans="1:16" x14ac:dyDescent="0.25">
      <c r="A7" s="2"/>
      <c r="B7" s="1" t="s">
        <v>20</v>
      </c>
      <c r="C7" s="5">
        <v>4</v>
      </c>
      <c r="D7" s="5">
        <f t="shared" si="0"/>
        <v>10</v>
      </c>
      <c r="F7" t="s">
        <v>56</v>
      </c>
      <c r="G7" s="1">
        <v>1</v>
      </c>
      <c r="H7" s="1">
        <v>8</v>
      </c>
      <c r="I7" s="3">
        <v>9</v>
      </c>
      <c r="J7" s="3">
        <v>8</v>
      </c>
      <c r="K7" s="3">
        <v>0</v>
      </c>
      <c r="L7" s="2">
        <f t="shared" si="1"/>
        <v>26</v>
      </c>
      <c r="M7" s="1">
        <v>0</v>
      </c>
      <c r="N7" s="2">
        <f t="shared" si="2"/>
        <v>26</v>
      </c>
      <c r="O7" s="2"/>
      <c r="P7" s="2"/>
    </row>
    <row r="8" spans="1:16" x14ac:dyDescent="0.25">
      <c r="A8" s="2"/>
      <c r="B8" s="1" t="s">
        <v>21</v>
      </c>
      <c r="C8" s="5">
        <v>3</v>
      </c>
      <c r="D8" s="5">
        <f t="shared" si="0"/>
        <v>5</v>
      </c>
      <c r="G8" s="1">
        <v>3</v>
      </c>
      <c r="H8" s="1">
        <v>3</v>
      </c>
      <c r="I8" s="3">
        <v>10</v>
      </c>
      <c r="J8" s="1">
        <v>0</v>
      </c>
      <c r="K8" s="3">
        <v>2</v>
      </c>
      <c r="L8" s="2">
        <f t="shared" si="1"/>
        <v>18</v>
      </c>
      <c r="M8" s="1">
        <v>0</v>
      </c>
      <c r="N8" s="2">
        <f t="shared" si="2"/>
        <v>18</v>
      </c>
      <c r="O8" s="2"/>
      <c r="P8" s="2"/>
    </row>
    <row r="9" spans="1:16" x14ac:dyDescent="0.25">
      <c r="A9" s="2"/>
      <c r="B9" s="1" t="s">
        <v>8</v>
      </c>
      <c r="C9" s="5">
        <v>4</v>
      </c>
      <c r="D9" s="5">
        <f t="shared" si="0"/>
        <v>10</v>
      </c>
      <c r="G9" s="1">
        <v>2</v>
      </c>
      <c r="H9" s="1">
        <v>9</v>
      </c>
      <c r="I9" s="1">
        <v>7</v>
      </c>
      <c r="J9" s="1">
        <v>8</v>
      </c>
      <c r="K9" s="1">
        <v>9</v>
      </c>
      <c r="L9" s="2">
        <f t="shared" si="1"/>
        <v>35</v>
      </c>
      <c r="M9" s="1">
        <v>0</v>
      </c>
      <c r="N9" s="2">
        <f t="shared" si="2"/>
        <v>35</v>
      </c>
      <c r="O9" s="2"/>
      <c r="P9" s="2"/>
    </row>
    <row r="10" spans="1:16" x14ac:dyDescent="0.25">
      <c r="A10" s="2"/>
      <c r="B10" s="1" t="s">
        <v>16</v>
      </c>
      <c r="C10" s="6">
        <v>4</v>
      </c>
      <c r="D10" s="5">
        <f t="shared" si="0"/>
        <v>10</v>
      </c>
      <c r="G10" s="3">
        <v>3</v>
      </c>
      <c r="H10" s="3">
        <v>10</v>
      </c>
      <c r="I10" s="3" t="s">
        <v>17</v>
      </c>
      <c r="J10" s="3">
        <v>0</v>
      </c>
      <c r="K10" s="3">
        <v>5</v>
      </c>
      <c r="L10" s="2">
        <f t="shared" si="1"/>
        <v>18</v>
      </c>
      <c r="M10" s="1">
        <v>0</v>
      </c>
      <c r="N10" s="2">
        <f t="shared" si="2"/>
        <v>18</v>
      </c>
      <c r="O10" s="2"/>
      <c r="P10" s="2"/>
    </row>
    <row r="11" spans="1:16" x14ac:dyDescent="0.25">
      <c r="A11" s="2"/>
      <c r="B11" s="1" t="s">
        <v>7</v>
      </c>
      <c r="C11" s="5">
        <v>2</v>
      </c>
      <c r="D11" s="5">
        <f t="shared" si="0"/>
        <v>5</v>
      </c>
      <c r="G11" s="1">
        <v>10</v>
      </c>
      <c r="H11" s="1">
        <v>17</v>
      </c>
      <c r="I11" s="1">
        <v>3</v>
      </c>
      <c r="J11" s="1">
        <v>18</v>
      </c>
      <c r="K11" s="1">
        <v>24</v>
      </c>
      <c r="L11" s="2">
        <f t="shared" si="1"/>
        <v>72</v>
      </c>
      <c r="M11" s="1">
        <v>0</v>
      </c>
      <c r="N11" s="2">
        <f t="shared" si="2"/>
        <v>72</v>
      </c>
      <c r="O11" s="2"/>
      <c r="P11" s="2"/>
    </row>
    <row r="12" spans="1:16" x14ac:dyDescent="0.25">
      <c r="A12" s="2"/>
      <c r="B12" s="1" t="s">
        <v>22</v>
      </c>
      <c r="C12" s="5">
        <v>2</v>
      </c>
      <c r="D12" s="5">
        <f t="shared" si="0"/>
        <v>5</v>
      </c>
      <c r="G12" s="3">
        <v>1</v>
      </c>
      <c r="H12" s="3">
        <v>4</v>
      </c>
      <c r="I12" s="3">
        <v>7</v>
      </c>
      <c r="J12" s="1">
        <v>2</v>
      </c>
      <c r="K12" s="1">
        <v>0</v>
      </c>
      <c r="L12" s="2">
        <f t="shared" si="1"/>
        <v>14</v>
      </c>
      <c r="M12" s="1">
        <v>0</v>
      </c>
      <c r="N12" s="2">
        <f t="shared" si="2"/>
        <v>14</v>
      </c>
      <c r="O12" s="2"/>
      <c r="P12" s="2"/>
    </row>
    <row r="13" spans="1:16" x14ac:dyDescent="0.25">
      <c r="A13" s="2"/>
      <c r="B13" s="1" t="s">
        <v>23</v>
      </c>
      <c r="C13" s="5">
        <v>2</v>
      </c>
      <c r="D13" s="5">
        <f t="shared" si="0"/>
        <v>5</v>
      </c>
      <c r="G13" s="3">
        <v>1</v>
      </c>
      <c r="H13" s="3">
        <v>2</v>
      </c>
      <c r="I13" s="3">
        <v>6</v>
      </c>
      <c r="J13" s="1">
        <v>0</v>
      </c>
      <c r="K13" s="1">
        <v>0</v>
      </c>
      <c r="L13" s="2">
        <f t="shared" si="1"/>
        <v>9</v>
      </c>
      <c r="M13" s="1">
        <v>0</v>
      </c>
      <c r="N13" s="2">
        <f t="shared" si="2"/>
        <v>9</v>
      </c>
      <c r="O13" s="2"/>
      <c r="P13" s="2"/>
    </row>
    <row r="14" spans="1:16" x14ac:dyDescent="0.25">
      <c r="A14" s="2"/>
      <c r="B14" s="1" t="s">
        <v>0</v>
      </c>
      <c r="C14" s="5">
        <v>4</v>
      </c>
      <c r="D14" s="5">
        <f t="shared" si="0"/>
        <v>10</v>
      </c>
      <c r="G14" s="1">
        <v>2</v>
      </c>
      <c r="H14" s="1">
        <v>4</v>
      </c>
      <c r="I14" s="1">
        <v>4</v>
      </c>
      <c r="J14" s="1">
        <v>0</v>
      </c>
      <c r="K14" s="1">
        <v>0</v>
      </c>
      <c r="L14" s="2">
        <f t="shared" si="1"/>
        <v>10</v>
      </c>
      <c r="M14" s="1">
        <v>0</v>
      </c>
      <c r="N14" s="2">
        <f t="shared" si="2"/>
        <v>10</v>
      </c>
      <c r="O14" s="2"/>
      <c r="P14" s="2"/>
    </row>
    <row r="15" spans="1:16" x14ac:dyDescent="0.25">
      <c r="A15" s="2"/>
      <c r="B15" s="1" t="s">
        <v>12</v>
      </c>
      <c r="C15" s="5">
        <v>3</v>
      </c>
      <c r="D15" s="5">
        <f t="shared" si="0"/>
        <v>5</v>
      </c>
      <c r="G15" s="3">
        <v>10</v>
      </c>
      <c r="H15" s="1">
        <v>9</v>
      </c>
      <c r="I15" s="1">
        <v>8</v>
      </c>
      <c r="J15" s="3">
        <v>9</v>
      </c>
      <c r="K15" s="3">
        <v>12</v>
      </c>
      <c r="L15" s="2">
        <f t="shared" si="1"/>
        <v>48</v>
      </c>
      <c r="M15" s="1">
        <v>0</v>
      </c>
      <c r="N15" s="2">
        <f t="shared" si="2"/>
        <v>48</v>
      </c>
      <c r="O15" s="2"/>
      <c r="P15" s="2"/>
    </row>
    <row r="16" spans="1:16" x14ac:dyDescent="0.25">
      <c r="A16" s="2"/>
      <c r="B16" s="1" t="s">
        <v>4</v>
      </c>
      <c r="C16" s="5">
        <v>2</v>
      </c>
      <c r="D16" s="5">
        <f t="shared" si="0"/>
        <v>5</v>
      </c>
      <c r="G16" s="1">
        <v>1</v>
      </c>
      <c r="H16" s="1">
        <v>9</v>
      </c>
      <c r="I16" s="1">
        <v>3</v>
      </c>
      <c r="J16" s="1">
        <v>4</v>
      </c>
      <c r="K16" s="1">
        <v>0</v>
      </c>
      <c r="L16" s="2">
        <f t="shared" si="1"/>
        <v>17</v>
      </c>
      <c r="M16" s="1">
        <v>0</v>
      </c>
      <c r="N16" s="2">
        <f t="shared" si="2"/>
        <v>17</v>
      </c>
      <c r="O16" s="2"/>
      <c r="P16" s="2"/>
    </row>
    <row r="17" spans="1:16" x14ac:dyDescent="0.25">
      <c r="A17" s="2"/>
      <c r="B17" s="1" t="s">
        <v>18</v>
      </c>
      <c r="C17" s="6">
        <v>5</v>
      </c>
      <c r="D17" s="5">
        <f t="shared" si="0"/>
        <v>10</v>
      </c>
      <c r="G17" s="1">
        <v>7</v>
      </c>
      <c r="H17" s="1">
        <v>6</v>
      </c>
      <c r="I17" s="1">
        <v>2</v>
      </c>
      <c r="J17" s="3">
        <v>4</v>
      </c>
      <c r="K17" s="3">
        <v>5</v>
      </c>
      <c r="L17" s="2">
        <f t="shared" si="1"/>
        <v>24</v>
      </c>
      <c r="M17" s="1">
        <v>0</v>
      </c>
      <c r="N17" s="2">
        <f t="shared" si="2"/>
        <v>24</v>
      </c>
      <c r="O17" s="2"/>
      <c r="P17" s="2"/>
    </row>
    <row r="18" spans="1:16" x14ac:dyDescent="0.25">
      <c r="A18" s="2"/>
      <c r="B18" s="1" t="s">
        <v>19</v>
      </c>
      <c r="C18" s="5">
        <v>5</v>
      </c>
      <c r="D18" s="5">
        <f t="shared" si="0"/>
        <v>10</v>
      </c>
      <c r="G18" s="1">
        <v>9</v>
      </c>
      <c r="H18" s="1">
        <v>6</v>
      </c>
      <c r="I18" s="1">
        <v>2</v>
      </c>
      <c r="J18" s="3">
        <v>6</v>
      </c>
      <c r="K18" s="3">
        <v>0</v>
      </c>
      <c r="L18" s="2">
        <f t="shared" si="1"/>
        <v>23</v>
      </c>
      <c r="M18" s="1">
        <v>0</v>
      </c>
      <c r="N18" s="2">
        <f t="shared" si="2"/>
        <v>23</v>
      </c>
      <c r="O18" s="2"/>
      <c r="P18" s="2"/>
    </row>
    <row r="19" spans="1:16" x14ac:dyDescent="0.25">
      <c r="A19" s="2"/>
      <c r="B19" s="1" t="s">
        <v>13</v>
      </c>
      <c r="C19" s="5">
        <v>4</v>
      </c>
      <c r="D19" s="5">
        <f t="shared" si="0"/>
        <v>10</v>
      </c>
      <c r="G19" s="3">
        <v>3</v>
      </c>
      <c r="H19" s="3">
        <v>3</v>
      </c>
      <c r="I19" s="3">
        <v>10</v>
      </c>
      <c r="J19" s="3">
        <v>0</v>
      </c>
      <c r="K19" s="3">
        <v>11</v>
      </c>
      <c r="L19" s="2">
        <f t="shared" si="1"/>
        <v>27</v>
      </c>
      <c r="M19" s="1">
        <v>0</v>
      </c>
      <c r="N19" s="2">
        <f t="shared" si="2"/>
        <v>27</v>
      </c>
      <c r="O19" s="2"/>
      <c r="P19" s="2"/>
    </row>
    <row r="20" spans="1:16" x14ac:dyDescent="0.25">
      <c r="A20" s="2"/>
      <c r="B20" s="1" t="s">
        <v>26</v>
      </c>
      <c r="C20" s="5">
        <v>4</v>
      </c>
      <c r="D20" s="5">
        <f t="shared" si="0"/>
        <v>10</v>
      </c>
      <c r="G20" s="1">
        <v>2</v>
      </c>
      <c r="H20" s="1">
        <v>8</v>
      </c>
      <c r="I20" s="3">
        <v>8</v>
      </c>
      <c r="J20" s="1">
        <v>2</v>
      </c>
      <c r="K20" s="1">
        <v>0</v>
      </c>
      <c r="L20" s="2">
        <f t="shared" si="1"/>
        <v>20</v>
      </c>
      <c r="M20" s="1">
        <v>0</v>
      </c>
      <c r="N20" s="2">
        <f t="shared" si="2"/>
        <v>20</v>
      </c>
      <c r="O20" s="2"/>
      <c r="P20" s="2"/>
    </row>
    <row r="21" spans="1:16" x14ac:dyDescent="0.25">
      <c r="A21" s="2"/>
      <c r="B21" s="1" t="s">
        <v>25</v>
      </c>
      <c r="C21" s="5">
        <v>4</v>
      </c>
      <c r="D21" s="5">
        <f t="shared" si="0"/>
        <v>10</v>
      </c>
      <c r="G21" s="3">
        <v>5</v>
      </c>
      <c r="H21" s="3">
        <v>5</v>
      </c>
      <c r="I21" s="3">
        <v>7</v>
      </c>
      <c r="J21" s="1">
        <v>4</v>
      </c>
      <c r="K21" s="1">
        <v>2</v>
      </c>
      <c r="L21" s="2">
        <f t="shared" si="1"/>
        <v>23</v>
      </c>
      <c r="M21" s="1">
        <v>0</v>
      </c>
      <c r="N21" s="2">
        <f t="shared" si="2"/>
        <v>23</v>
      </c>
      <c r="O21" s="2"/>
      <c r="P21" s="2"/>
    </row>
    <row r="22" spans="1:16" x14ac:dyDescent="0.25">
      <c r="A22" s="2"/>
      <c r="B22" s="1" t="s">
        <v>3</v>
      </c>
      <c r="C22" s="5">
        <v>2</v>
      </c>
      <c r="D22" s="5">
        <f t="shared" si="0"/>
        <v>5</v>
      </c>
      <c r="G22" s="1">
        <v>2</v>
      </c>
      <c r="H22" s="1">
        <v>2</v>
      </c>
      <c r="I22" s="1">
        <v>1</v>
      </c>
      <c r="J22" s="1">
        <v>2</v>
      </c>
      <c r="K22" s="1">
        <v>0</v>
      </c>
      <c r="L22" s="2">
        <f t="shared" si="1"/>
        <v>7</v>
      </c>
      <c r="M22" s="1">
        <v>0</v>
      </c>
      <c r="N22" s="2">
        <f t="shared" si="2"/>
        <v>7</v>
      </c>
      <c r="O22" s="2"/>
      <c r="P22" s="2"/>
    </row>
    <row r="23" spans="1:16" x14ac:dyDescent="0.25">
      <c r="A23" s="2"/>
      <c r="B23" s="1" t="s">
        <v>10</v>
      </c>
      <c r="C23" s="5">
        <v>4</v>
      </c>
      <c r="D23" s="5">
        <f t="shared" si="0"/>
        <v>10</v>
      </c>
      <c r="G23" s="1">
        <v>7</v>
      </c>
      <c r="H23" s="1">
        <v>16</v>
      </c>
      <c r="I23" s="1">
        <v>15</v>
      </c>
      <c r="J23" s="1">
        <v>9</v>
      </c>
      <c r="K23" s="1">
        <v>7</v>
      </c>
      <c r="L23" s="2">
        <f t="shared" si="1"/>
        <v>54</v>
      </c>
      <c r="M23" s="1">
        <v>0</v>
      </c>
      <c r="N23" s="2">
        <f t="shared" si="2"/>
        <v>54</v>
      </c>
      <c r="O23" s="2"/>
      <c r="P23" s="2"/>
    </row>
    <row r="24" spans="1:16" x14ac:dyDescent="0.25">
      <c r="A24" s="2"/>
      <c r="B24" s="1" t="s">
        <v>14</v>
      </c>
      <c r="C24" s="5">
        <v>2</v>
      </c>
      <c r="D24" s="5">
        <f t="shared" si="0"/>
        <v>5</v>
      </c>
      <c r="G24" s="3">
        <v>3</v>
      </c>
      <c r="H24" s="3">
        <v>9</v>
      </c>
      <c r="I24" s="3">
        <v>8</v>
      </c>
      <c r="J24" s="3">
        <v>0</v>
      </c>
      <c r="K24" s="3">
        <v>0</v>
      </c>
      <c r="L24" s="2">
        <f t="shared" si="1"/>
        <v>20</v>
      </c>
      <c r="M24" s="1">
        <v>0</v>
      </c>
      <c r="N24" s="2">
        <f t="shared" si="2"/>
        <v>20</v>
      </c>
      <c r="O24" s="2"/>
      <c r="P24" s="2"/>
    </row>
    <row r="25" spans="1:16" x14ac:dyDescent="0.25">
      <c r="A25" s="2"/>
      <c r="B25" s="1" t="s">
        <v>15</v>
      </c>
      <c r="C25" s="6">
        <v>4</v>
      </c>
      <c r="D25" s="5">
        <f t="shared" si="0"/>
        <v>10</v>
      </c>
      <c r="G25" s="3">
        <v>3</v>
      </c>
      <c r="H25" s="3">
        <v>3</v>
      </c>
      <c r="I25" s="3">
        <v>12</v>
      </c>
      <c r="J25" s="3">
        <v>0</v>
      </c>
      <c r="K25" s="3">
        <v>0</v>
      </c>
      <c r="L25" s="2">
        <f t="shared" si="1"/>
        <v>18</v>
      </c>
      <c r="M25" s="1">
        <v>0</v>
      </c>
      <c r="N25" s="2">
        <f t="shared" si="2"/>
        <v>18</v>
      </c>
      <c r="O25" s="2"/>
      <c r="P25" s="2"/>
    </row>
    <row r="26" spans="1:16" x14ac:dyDescent="0.25">
      <c r="A26" s="2"/>
      <c r="B26" s="1" t="s">
        <v>9</v>
      </c>
      <c r="C26" s="5">
        <v>2</v>
      </c>
      <c r="D26" s="5">
        <f t="shared" si="0"/>
        <v>5</v>
      </c>
      <c r="G26" s="1">
        <v>9</v>
      </c>
      <c r="H26" s="1">
        <v>12</v>
      </c>
      <c r="I26" s="1">
        <v>13</v>
      </c>
      <c r="J26" s="1">
        <v>3</v>
      </c>
      <c r="K26" s="1">
        <v>5</v>
      </c>
      <c r="L26" s="2">
        <f t="shared" si="1"/>
        <v>42</v>
      </c>
      <c r="M26" s="1">
        <v>0</v>
      </c>
      <c r="N26" s="2">
        <f t="shared" si="2"/>
        <v>42</v>
      </c>
      <c r="O26" s="2"/>
      <c r="P26" s="2"/>
    </row>
    <row r="27" spans="1:16" x14ac:dyDescent="0.25">
      <c r="A27" s="2"/>
      <c r="B27" s="1" t="s">
        <v>5</v>
      </c>
      <c r="C27" s="5">
        <v>2</v>
      </c>
      <c r="D27" s="5">
        <f t="shared" si="0"/>
        <v>5</v>
      </c>
      <c r="G27" s="1">
        <v>1</v>
      </c>
      <c r="H27" s="1">
        <v>10</v>
      </c>
      <c r="I27" s="1">
        <v>0</v>
      </c>
      <c r="J27" s="1">
        <v>9</v>
      </c>
      <c r="K27" s="1">
        <v>0</v>
      </c>
      <c r="L27" s="2">
        <f t="shared" si="1"/>
        <v>20</v>
      </c>
      <c r="M27" s="1">
        <v>0</v>
      </c>
      <c r="N27" s="2">
        <f t="shared" si="2"/>
        <v>20</v>
      </c>
      <c r="O27" s="2"/>
      <c r="P27" s="2"/>
    </row>
    <row r="28" spans="1:16" x14ac:dyDescent="0.25">
      <c r="A28" s="2"/>
      <c r="B28" s="1" t="s">
        <v>6</v>
      </c>
      <c r="C28" s="5">
        <v>2</v>
      </c>
      <c r="D28" s="5">
        <f t="shared" si="0"/>
        <v>5</v>
      </c>
      <c r="G28" s="1">
        <v>7</v>
      </c>
      <c r="H28" s="1">
        <v>7</v>
      </c>
      <c r="I28" s="1">
        <v>9</v>
      </c>
      <c r="J28" s="1">
        <v>10</v>
      </c>
      <c r="K28" s="1">
        <v>9</v>
      </c>
      <c r="L28" s="2">
        <f t="shared" si="1"/>
        <v>42</v>
      </c>
      <c r="M28" s="1">
        <v>0</v>
      </c>
      <c r="N28" s="2">
        <f t="shared" si="2"/>
        <v>42</v>
      </c>
      <c r="O28" s="2"/>
      <c r="P28" s="2"/>
    </row>
    <row r="29" spans="1:16" x14ac:dyDescent="0.25">
      <c r="A29" s="2"/>
      <c r="B29" s="1" t="s">
        <v>11</v>
      </c>
      <c r="C29" s="6">
        <v>4</v>
      </c>
      <c r="D29" s="5">
        <f t="shared" si="0"/>
        <v>10</v>
      </c>
      <c r="G29" s="3">
        <v>7</v>
      </c>
      <c r="H29" s="1">
        <v>18</v>
      </c>
      <c r="I29" s="1">
        <v>8</v>
      </c>
      <c r="J29" s="3">
        <v>16</v>
      </c>
      <c r="K29" s="3">
        <v>3</v>
      </c>
      <c r="L29" s="2">
        <f t="shared" si="1"/>
        <v>52</v>
      </c>
      <c r="M29" s="1">
        <v>0</v>
      </c>
      <c r="N29" s="2">
        <f t="shared" si="2"/>
        <v>52</v>
      </c>
      <c r="O29" s="2"/>
      <c r="P29" s="2"/>
    </row>
    <row r="30" spans="1:16" x14ac:dyDescent="0.25">
      <c r="A30" s="1"/>
      <c r="B30" s="1"/>
      <c r="G30" s="3"/>
      <c r="H30" s="3"/>
      <c r="I30" s="3"/>
      <c r="J30" s="1"/>
      <c r="K30" s="1"/>
      <c r="L30" s="2"/>
      <c r="M30" s="1" t="s">
        <v>42</v>
      </c>
      <c r="N30" s="2">
        <f>SUM(M2:N29)</f>
        <v>714</v>
      </c>
      <c r="O30" s="2"/>
      <c r="P30" s="2"/>
    </row>
    <row r="32" spans="1:16" x14ac:dyDescent="0.25">
      <c r="A32" s="5" t="s">
        <v>29</v>
      </c>
      <c r="B32" s="5" t="s">
        <v>30</v>
      </c>
      <c r="C32" s="5" t="s">
        <v>43</v>
      </c>
      <c r="D32" s="5" t="s">
        <v>44</v>
      </c>
      <c r="E32" s="5" t="s">
        <v>45</v>
      </c>
      <c r="F32" s="5" t="s">
        <v>46</v>
      </c>
      <c r="G32" s="5" t="s">
        <v>47</v>
      </c>
      <c r="H32" s="5" t="s">
        <v>48</v>
      </c>
      <c r="I32" s="5" t="s">
        <v>49</v>
      </c>
      <c r="J32" s="2"/>
    </row>
    <row r="33" spans="1:10" x14ac:dyDescent="0.25">
      <c r="A33" s="5" t="s">
        <v>41</v>
      </c>
      <c r="B33" s="5" t="s">
        <v>27</v>
      </c>
      <c r="C33" s="5">
        <v>3</v>
      </c>
      <c r="D33" s="5">
        <f t="shared" ref="D33:D60" si="3">IF(C33&lt;4,5,IF(C33&lt;8,10,15))</f>
        <v>5</v>
      </c>
      <c r="E33" s="5" t="s">
        <v>50</v>
      </c>
      <c r="F33" s="5">
        <v>3</v>
      </c>
      <c r="G33" s="5">
        <v>1.06</v>
      </c>
      <c r="H33" s="5">
        <v>1.03</v>
      </c>
      <c r="I33" s="2">
        <f>(D61+F37)*G33*H33</f>
        <v>227.09440000000004</v>
      </c>
      <c r="J33" s="2"/>
    </row>
    <row r="34" spans="1:10" x14ac:dyDescent="0.25">
      <c r="A34" s="2"/>
      <c r="B34" s="5" t="s">
        <v>24</v>
      </c>
      <c r="C34" s="5">
        <v>2</v>
      </c>
      <c r="D34" s="5">
        <f t="shared" si="3"/>
        <v>5</v>
      </c>
      <c r="E34" s="5" t="s">
        <v>51</v>
      </c>
      <c r="F34" s="5">
        <v>3</v>
      </c>
      <c r="G34" s="2"/>
      <c r="H34" s="2"/>
      <c r="I34" s="2"/>
      <c r="J34" s="2"/>
    </row>
    <row r="35" spans="1:10" x14ac:dyDescent="0.25">
      <c r="A35" s="2"/>
      <c r="B35" s="5" t="s">
        <v>28</v>
      </c>
      <c r="C35" s="5">
        <v>1</v>
      </c>
      <c r="D35" s="5">
        <f t="shared" si="3"/>
        <v>5</v>
      </c>
      <c r="E35" s="5" t="s">
        <v>52</v>
      </c>
      <c r="F35" s="5">
        <v>2</v>
      </c>
      <c r="G35" s="2"/>
      <c r="H35" s="2"/>
      <c r="I35" s="2"/>
      <c r="J35" s="2"/>
    </row>
    <row r="36" spans="1:10" x14ac:dyDescent="0.25">
      <c r="A36" s="2"/>
      <c r="B36" s="5" t="s">
        <v>2</v>
      </c>
      <c r="C36" s="5">
        <v>2</v>
      </c>
      <c r="D36" s="5">
        <f t="shared" si="3"/>
        <v>5</v>
      </c>
      <c r="E36" s="2"/>
      <c r="F36" s="2"/>
      <c r="G36" s="2"/>
      <c r="H36" s="2"/>
      <c r="I36" s="2"/>
      <c r="J36" s="2"/>
    </row>
    <row r="37" spans="1:10" x14ac:dyDescent="0.25">
      <c r="A37" s="2"/>
      <c r="B37" s="5" t="s">
        <v>1</v>
      </c>
      <c r="C37" s="5">
        <v>2</v>
      </c>
      <c r="D37" s="5">
        <f t="shared" si="3"/>
        <v>5</v>
      </c>
      <c r="E37" s="5" t="s">
        <v>54</v>
      </c>
      <c r="F37" s="2">
        <f>SUM(F33:F35)</f>
        <v>8</v>
      </c>
      <c r="G37" s="2"/>
      <c r="H37" s="2"/>
      <c r="I37" s="2"/>
      <c r="J37" s="2"/>
    </row>
    <row r="38" spans="1:10" x14ac:dyDescent="0.25">
      <c r="A38" s="2"/>
      <c r="B38" s="5" t="s">
        <v>20</v>
      </c>
      <c r="C38" s="5">
        <v>4</v>
      </c>
      <c r="D38" s="5">
        <f t="shared" si="3"/>
        <v>10</v>
      </c>
      <c r="E38" s="2"/>
      <c r="F38" s="2"/>
      <c r="G38" s="2"/>
      <c r="H38" s="2"/>
      <c r="I38" s="2"/>
      <c r="J38" s="2"/>
    </row>
    <row r="39" spans="1:10" x14ac:dyDescent="0.25">
      <c r="A39" s="2"/>
      <c r="B39" s="5" t="s">
        <v>21</v>
      </c>
      <c r="C39" s="5">
        <v>3</v>
      </c>
      <c r="D39" s="5">
        <f t="shared" si="3"/>
        <v>5</v>
      </c>
      <c r="E39" s="2"/>
      <c r="F39" s="2"/>
      <c r="G39" s="2"/>
      <c r="H39" s="2"/>
      <c r="I39" s="2"/>
      <c r="J39" s="2"/>
    </row>
    <row r="40" spans="1:10" x14ac:dyDescent="0.25">
      <c r="A40" s="2"/>
      <c r="B40" s="5" t="s">
        <v>8</v>
      </c>
      <c r="C40" s="5">
        <v>4</v>
      </c>
      <c r="D40" s="5">
        <f t="shared" si="3"/>
        <v>10</v>
      </c>
      <c r="E40" s="2"/>
      <c r="F40" s="2"/>
      <c r="G40" s="2"/>
      <c r="H40" s="2"/>
      <c r="I40" s="2"/>
      <c r="J40" s="2"/>
    </row>
    <row r="41" spans="1:10" x14ac:dyDescent="0.25">
      <c r="A41" s="2"/>
      <c r="B41" s="5" t="s">
        <v>16</v>
      </c>
      <c r="C41" s="6">
        <v>4</v>
      </c>
      <c r="D41" s="5">
        <f t="shared" si="3"/>
        <v>10</v>
      </c>
      <c r="E41" s="2"/>
      <c r="F41" s="2"/>
      <c r="G41" s="2"/>
      <c r="H41" s="2"/>
      <c r="I41" s="2"/>
      <c r="J41" s="2"/>
    </row>
    <row r="42" spans="1:10" x14ac:dyDescent="0.25">
      <c r="A42" s="2"/>
      <c r="B42" s="5" t="s">
        <v>7</v>
      </c>
      <c r="C42" s="5">
        <v>2</v>
      </c>
      <c r="D42" s="5">
        <f t="shared" si="3"/>
        <v>5</v>
      </c>
      <c r="E42" s="2"/>
      <c r="F42" s="2"/>
      <c r="G42" s="2"/>
      <c r="H42" s="2"/>
      <c r="I42" s="2"/>
      <c r="J42" s="2"/>
    </row>
    <row r="43" spans="1:10" x14ac:dyDescent="0.25">
      <c r="A43" s="2"/>
      <c r="B43" s="5" t="s">
        <v>22</v>
      </c>
      <c r="C43" s="5">
        <v>2</v>
      </c>
      <c r="D43" s="5">
        <f t="shared" si="3"/>
        <v>5</v>
      </c>
      <c r="E43" s="2"/>
      <c r="F43" s="2"/>
      <c r="G43" s="2"/>
      <c r="H43" s="2"/>
      <c r="I43" s="2"/>
      <c r="J43" s="2"/>
    </row>
    <row r="44" spans="1:10" x14ac:dyDescent="0.25">
      <c r="A44" s="2"/>
      <c r="B44" s="5" t="s">
        <v>23</v>
      </c>
      <c r="C44" s="5">
        <v>2</v>
      </c>
      <c r="D44" s="5">
        <f t="shared" si="3"/>
        <v>5</v>
      </c>
      <c r="E44" s="2"/>
      <c r="F44" s="2"/>
      <c r="G44" s="2"/>
      <c r="H44" s="2"/>
      <c r="I44" s="2"/>
      <c r="J44" s="2"/>
    </row>
    <row r="45" spans="1:10" x14ac:dyDescent="0.25">
      <c r="A45" s="2"/>
      <c r="B45" s="5" t="s">
        <v>0</v>
      </c>
      <c r="C45" s="5">
        <v>4</v>
      </c>
      <c r="D45" s="5">
        <f t="shared" si="3"/>
        <v>10</v>
      </c>
      <c r="E45" s="2"/>
      <c r="F45" s="2"/>
      <c r="G45" s="2"/>
      <c r="H45" s="2"/>
      <c r="I45" s="2"/>
      <c r="J45" s="2"/>
    </row>
    <row r="46" spans="1:10" x14ac:dyDescent="0.25">
      <c r="A46" s="2"/>
      <c r="B46" s="5" t="s">
        <v>12</v>
      </c>
      <c r="C46" s="5">
        <v>3</v>
      </c>
      <c r="D46" s="5">
        <f t="shared" si="3"/>
        <v>5</v>
      </c>
      <c r="E46" s="2"/>
      <c r="F46" s="2"/>
      <c r="G46" s="2"/>
      <c r="H46" s="2"/>
      <c r="I46" s="2"/>
      <c r="J46" s="2"/>
    </row>
    <row r="47" spans="1:10" x14ac:dyDescent="0.25">
      <c r="A47" s="2"/>
      <c r="B47" s="5" t="s">
        <v>53</v>
      </c>
      <c r="C47" s="5">
        <v>2</v>
      </c>
      <c r="D47" s="5">
        <f t="shared" si="3"/>
        <v>5</v>
      </c>
      <c r="E47" s="2"/>
      <c r="F47" s="2"/>
      <c r="G47" s="2"/>
      <c r="H47" s="2"/>
      <c r="I47" s="2"/>
      <c r="J47" s="2"/>
    </row>
    <row r="48" spans="1:10" x14ac:dyDescent="0.25">
      <c r="A48" s="2"/>
      <c r="B48" s="5" t="s">
        <v>18</v>
      </c>
      <c r="C48" s="6">
        <v>5</v>
      </c>
      <c r="D48" s="5">
        <f t="shared" si="3"/>
        <v>10</v>
      </c>
      <c r="E48" s="2"/>
      <c r="F48" s="2"/>
      <c r="G48" s="2"/>
      <c r="H48" s="2"/>
      <c r="I48" s="2"/>
      <c r="J48" s="2"/>
    </row>
    <row r="49" spans="1:10" x14ac:dyDescent="0.25">
      <c r="A49" s="2"/>
      <c r="B49" s="5" t="s">
        <v>19</v>
      </c>
      <c r="C49" s="5">
        <v>5</v>
      </c>
      <c r="D49" s="5">
        <f t="shared" si="3"/>
        <v>10</v>
      </c>
      <c r="E49" s="2"/>
      <c r="F49" s="2"/>
      <c r="G49" s="2"/>
      <c r="H49" s="2"/>
      <c r="I49" s="2"/>
      <c r="J49" s="2"/>
    </row>
    <row r="50" spans="1:10" x14ac:dyDescent="0.25">
      <c r="A50" s="2"/>
      <c r="B50" s="5" t="s">
        <v>13</v>
      </c>
      <c r="C50" s="5">
        <v>4</v>
      </c>
      <c r="D50" s="5">
        <f t="shared" si="3"/>
        <v>10</v>
      </c>
      <c r="E50" s="2"/>
      <c r="F50" s="2"/>
      <c r="G50" s="2"/>
      <c r="H50" s="2"/>
      <c r="I50" s="2"/>
      <c r="J50" s="2"/>
    </row>
    <row r="51" spans="1:10" x14ac:dyDescent="0.25">
      <c r="A51" s="2"/>
      <c r="B51" s="5" t="s">
        <v>26</v>
      </c>
      <c r="C51" s="5">
        <v>4</v>
      </c>
      <c r="D51" s="5">
        <f t="shared" si="3"/>
        <v>10</v>
      </c>
      <c r="E51" s="2"/>
      <c r="F51" s="2"/>
      <c r="G51" s="2"/>
      <c r="H51" s="2"/>
      <c r="I51" s="2"/>
      <c r="J51" s="2"/>
    </row>
    <row r="52" spans="1:10" x14ac:dyDescent="0.25">
      <c r="A52" s="2"/>
      <c r="B52" s="5" t="s">
        <v>25</v>
      </c>
      <c r="C52" s="5">
        <v>4</v>
      </c>
      <c r="D52" s="5">
        <f t="shared" si="3"/>
        <v>10</v>
      </c>
      <c r="E52" s="2"/>
      <c r="F52" s="2"/>
      <c r="G52" s="2"/>
      <c r="H52" s="2"/>
      <c r="I52" s="2"/>
      <c r="J52" s="2"/>
    </row>
    <row r="53" spans="1:10" x14ac:dyDescent="0.25">
      <c r="A53" s="2"/>
      <c r="B53" s="5" t="s">
        <v>3</v>
      </c>
      <c r="C53" s="5">
        <v>2</v>
      </c>
      <c r="D53" s="5">
        <f t="shared" si="3"/>
        <v>5</v>
      </c>
      <c r="E53" s="2"/>
      <c r="F53" s="2"/>
      <c r="G53" s="2"/>
      <c r="H53" s="2"/>
      <c r="I53" s="2"/>
      <c r="J53" s="2"/>
    </row>
    <row r="54" spans="1:10" x14ac:dyDescent="0.25">
      <c r="A54" s="2"/>
      <c r="B54" s="5" t="s">
        <v>10</v>
      </c>
      <c r="C54" s="5">
        <v>4</v>
      </c>
      <c r="D54" s="5">
        <f t="shared" si="3"/>
        <v>10</v>
      </c>
      <c r="E54" s="2"/>
      <c r="F54" s="2"/>
      <c r="G54" s="2"/>
      <c r="H54" s="2"/>
      <c r="I54" s="2"/>
      <c r="J54" s="2"/>
    </row>
    <row r="55" spans="1:10" x14ac:dyDescent="0.25">
      <c r="A55" s="2"/>
      <c r="B55" s="5" t="s">
        <v>14</v>
      </c>
      <c r="C55" s="5">
        <v>2</v>
      </c>
      <c r="D55" s="5">
        <f t="shared" si="3"/>
        <v>5</v>
      </c>
      <c r="E55" s="2"/>
      <c r="F55" s="2"/>
      <c r="G55" s="2"/>
      <c r="H55" s="2"/>
      <c r="I55" s="2"/>
      <c r="J55" s="2"/>
    </row>
    <row r="56" spans="1:10" x14ac:dyDescent="0.25">
      <c r="A56" s="2"/>
      <c r="B56" s="5" t="s">
        <v>15</v>
      </c>
      <c r="C56" s="6">
        <v>4</v>
      </c>
      <c r="D56" s="5">
        <f t="shared" si="3"/>
        <v>10</v>
      </c>
      <c r="E56" s="2"/>
      <c r="F56" s="2"/>
      <c r="G56" s="2"/>
      <c r="H56" s="2"/>
      <c r="I56" s="2"/>
      <c r="J56" s="2"/>
    </row>
    <row r="57" spans="1:10" x14ac:dyDescent="0.25">
      <c r="A57" s="2"/>
      <c r="B57" s="5" t="s">
        <v>9</v>
      </c>
      <c r="C57" s="5">
        <v>2</v>
      </c>
      <c r="D57" s="5">
        <f t="shared" si="3"/>
        <v>5</v>
      </c>
      <c r="E57" s="2"/>
      <c r="F57" s="2"/>
      <c r="G57" s="2"/>
      <c r="H57" s="2"/>
      <c r="I57" s="2"/>
      <c r="J57" s="2"/>
    </row>
    <row r="58" spans="1:10" x14ac:dyDescent="0.25">
      <c r="A58" s="2"/>
      <c r="B58" s="5" t="s">
        <v>5</v>
      </c>
      <c r="C58" s="5">
        <v>2</v>
      </c>
      <c r="D58" s="5">
        <f t="shared" si="3"/>
        <v>5</v>
      </c>
      <c r="E58" s="2"/>
      <c r="F58" s="2"/>
      <c r="G58" s="2"/>
      <c r="H58" s="2"/>
      <c r="I58" s="2"/>
      <c r="J58" s="2"/>
    </row>
    <row r="59" spans="1:10" x14ac:dyDescent="0.25">
      <c r="A59" s="2"/>
      <c r="B59" s="5" t="s">
        <v>6</v>
      </c>
      <c r="C59" s="5">
        <v>2</v>
      </c>
      <c r="D59" s="5">
        <f t="shared" si="3"/>
        <v>5</v>
      </c>
      <c r="E59" s="2"/>
      <c r="F59" s="2"/>
      <c r="G59" s="2"/>
      <c r="H59" s="2"/>
      <c r="I59" s="2"/>
      <c r="J59" s="2"/>
    </row>
    <row r="60" spans="1:10" x14ac:dyDescent="0.25">
      <c r="A60" s="2"/>
      <c r="B60" s="5" t="s">
        <v>11</v>
      </c>
      <c r="C60" s="6">
        <v>4</v>
      </c>
      <c r="D60" s="5">
        <f t="shared" si="3"/>
        <v>10</v>
      </c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5" t="s">
        <v>55</v>
      </c>
      <c r="D61" s="2">
        <f>SUM(D33:D60)</f>
        <v>200</v>
      </c>
      <c r="E61" s="2"/>
      <c r="F61" s="2"/>
      <c r="G61" s="2"/>
      <c r="H61" s="2"/>
      <c r="I61" s="2"/>
      <c r="J61" s="2"/>
    </row>
    <row r="63" spans="1:10" x14ac:dyDescent="0.25">
      <c r="A63" s="5" t="s">
        <v>29</v>
      </c>
      <c r="B63" s="5" t="s">
        <v>30</v>
      </c>
      <c r="C63" s="5" t="s">
        <v>57</v>
      </c>
      <c r="D63" s="5" t="s">
        <v>58</v>
      </c>
      <c r="E63" s="5" t="s">
        <v>45</v>
      </c>
      <c r="F63" s="5" t="s">
        <v>59</v>
      </c>
      <c r="G63" s="5" t="s">
        <v>47</v>
      </c>
      <c r="H63" s="5" t="s">
        <v>48</v>
      </c>
      <c r="I63" s="5" t="s">
        <v>60</v>
      </c>
    </row>
    <row r="64" spans="1:10" x14ac:dyDescent="0.25">
      <c r="A64" s="5" t="s">
        <v>41</v>
      </c>
      <c r="B64" s="7" t="s">
        <v>61</v>
      </c>
      <c r="C64" s="7">
        <v>3</v>
      </c>
      <c r="D64" s="7">
        <v>4</v>
      </c>
      <c r="E64" s="5" t="s">
        <v>50</v>
      </c>
      <c r="F64" s="5">
        <v>3</v>
      </c>
      <c r="G64" s="5" t="s">
        <v>86</v>
      </c>
      <c r="H64" s="5">
        <v>1.03</v>
      </c>
      <c r="I64" s="2" t="e">
        <f>(D93+F68)*G64*H64</f>
        <v>#VALUE!</v>
      </c>
    </row>
    <row r="65" spans="1:9" x14ac:dyDescent="0.25">
      <c r="A65" s="2"/>
      <c r="B65" s="7" t="s">
        <v>62</v>
      </c>
      <c r="C65" s="7">
        <v>4</v>
      </c>
      <c r="D65" s="7">
        <v>4</v>
      </c>
      <c r="E65" s="5" t="s">
        <v>51</v>
      </c>
      <c r="F65" s="5">
        <v>3</v>
      </c>
      <c r="G65" s="2"/>
      <c r="H65" s="2"/>
      <c r="I65" s="2"/>
    </row>
    <row r="66" spans="1:9" x14ac:dyDescent="0.25">
      <c r="A66" s="2"/>
      <c r="B66" s="7" t="s">
        <v>63</v>
      </c>
      <c r="C66" s="7">
        <v>4</v>
      </c>
      <c r="D66" s="7">
        <v>4</v>
      </c>
      <c r="E66" s="5" t="s">
        <v>52</v>
      </c>
      <c r="F66" s="5">
        <v>2</v>
      </c>
      <c r="G66" s="2"/>
      <c r="H66" s="2"/>
      <c r="I66" s="2"/>
    </row>
    <row r="67" spans="1:9" x14ac:dyDescent="0.25">
      <c r="A67" s="2"/>
      <c r="B67" s="7" t="s">
        <v>64</v>
      </c>
      <c r="C67" s="7">
        <v>3</v>
      </c>
      <c r="D67" s="7">
        <v>3</v>
      </c>
      <c r="E67" s="2"/>
      <c r="F67" s="2"/>
      <c r="G67" s="2"/>
      <c r="H67" s="2"/>
      <c r="I67" s="2"/>
    </row>
    <row r="68" spans="1:9" x14ac:dyDescent="0.25">
      <c r="A68" s="2"/>
      <c r="B68" s="7" t="s">
        <v>65</v>
      </c>
      <c r="C68" s="7">
        <v>5</v>
      </c>
      <c r="D68" s="7">
        <v>9</v>
      </c>
      <c r="E68" s="5" t="s">
        <v>54</v>
      </c>
      <c r="F68" s="2">
        <f>SUM(F64:F66)</f>
        <v>8</v>
      </c>
      <c r="G68" s="2"/>
      <c r="H68" s="2"/>
      <c r="I68" s="2"/>
    </row>
    <row r="69" spans="1:9" x14ac:dyDescent="0.25">
      <c r="A69" s="2"/>
      <c r="B69" s="7" t="s">
        <v>66</v>
      </c>
      <c r="C69" s="7">
        <v>3</v>
      </c>
      <c r="D69" s="7">
        <v>3</v>
      </c>
      <c r="E69" s="2"/>
      <c r="F69" s="2"/>
      <c r="G69" s="2"/>
      <c r="H69" s="2"/>
      <c r="I69" s="2"/>
    </row>
    <row r="70" spans="1:9" x14ac:dyDescent="0.25">
      <c r="A70" s="2"/>
      <c r="B70" s="7" t="s">
        <v>67</v>
      </c>
      <c r="C70" s="7">
        <v>3</v>
      </c>
      <c r="D70" s="7">
        <v>3</v>
      </c>
      <c r="E70" s="2"/>
      <c r="F70" s="2"/>
      <c r="G70" s="2"/>
      <c r="H70" s="2"/>
      <c r="I70" s="2"/>
    </row>
    <row r="71" spans="1:9" x14ac:dyDescent="0.25">
      <c r="A71" s="2"/>
      <c r="B71" s="7" t="s">
        <v>68</v>
      </c>
      <c r="C71" s="7">
        <v>3</v>
      </c>
      <c r="D71" s="7">
        <v>3</v>
      </c>
      <c r="E71" s="2"/>
      <c r="F71" s="2"/>
      <c r="G71" s="2"/>
      <c r="H71" s="2"/>
      <c r="I71" s="2"/>
    </row>
    <row r="72" spans="1:9" x14ac:dyDescent="0.25">
      <c r="A72" s="2"/>
      <c r="B72" s="7" t="s">
        <v>69</v>
      </c>
      <c r="C72" s="7">
        <v>5</v>
      </c>
      <c r="D72" s="7">
        <v>5</v>
      </c>
      <c r="E72" s="2"/>
      <c r="F72" s="2"/>
      <c r="G72" s="2"/>
      <c r="H72" s="2"/>
      <c r="I72" s="2"/>
    </row>
    <row r="73" spans="1:9" x14ac:dyDescent="0.25">
      <c r="A73" s="2"/>
      <c r="B73" s="7" t="s">
        <v>70</v>
      </c>
      <c r="C73" s="7">
        <v>5</v>
      </c>
      <c r="D73" s="7">
        <v>5</v>
      </c>
      <c r="E73" s="2"/>
      <c r="F73" s="2"/>
      <c r="G73" s="2"/>
      <c r="H73" s="2"/>
      <c r="I73" s="2"/>
    </row>
    <row r="74" spans="1:9" x14ac:dyDescent="0.25">
      <c r="A74" s="2"/>
      <c r="B74" s="7" t="s">
        <v>71</v>
      </c>
      <c r="C74" s="7">
        <v>3</v>
      </c>
      <c r="D74" s="7">
        <v>3</v>
      </c>
      <c r="E74" s="2"/>
      <c r="F74" s="2"/>
      <c r="G74" s="2"/>
      <c r="H74" s="2"/>
      <c r="I74" s="2"/>
    </row>
    <row r="75" spans="1:9" x14ac:dyDescent="0.25">
      <c r="A75" s="2"/>
      <c r="B75" s="7" t="s">
        <v>72</v>
      </c>
      <c r="C75" s="7">
        <v>4</v>
      </c>
      <c r="D75" s="7">
        <v>4</v>
      </c>
      <c r="E75" s="2"/>
      <c r="F75" s="2"/>
      <c r="G75" s="2"/>
      <c r="H75" s="2"/>
      <c r="I75" s="2"/>
    </row>
    <row r="76" spans="1:9" x14ac:dyDescent="0.25">
      <c r="A76" s="2"/>
      <c r="B76" s="7" t="s">
        <v>73</v>
      </c>
      <c r="C76" s="7">
        <v>2</v>
      </c>
      <c r="D76" s="7">
        <v>2</v>
      </c>
      <c r="E76" s="2"/>
      <c r="F76" s="2"/>
      <c r="G76" s="2"/>
      <c r="H76" s="2"/>
      <c r="I76" s="2"/>
    </row>
    <row r="77" spans="1:9" x14ac:dyDescent="0.25">
      <c r="A77" s="2"/>
      <c r="B77" s="7" t="s">
        <v>74</v>
      </c>
      <c r="C77" s="7">
        <v>5</v>
      </c>
      <c r="D77" s="7">
        <v>5</v>
      </c>
      <c r="E77" s="2"/>
      <c r="F77" s="2"/>
      <c r="G77" s="2"/>
      <c r="H77" s="2"/>
      <c r="I77" s="2"/>
    </row>
    <row r="78" spans="1:9" x14ac:dyDescent="0.25">
      <c r="A78" s="2"/>
      <c r="B78" s="7" t="s">
        <v>75</v>
      </c>
      <c r="C78" s="7">
        <v>4</v>
      </c>
      <c r="D78" s="7">
        <v>5</v>
      </c>
      <c r="E78" s="2"/>
      <c r="F78" s="2"/>
      <c r="G78" s="2"/>
      <c r="H78" s="2"/>
      <c r="I78" s="2"/>
    </row>
    <row r="79" spans="1:9" x14ac:dyDescent="0.25">
      <c r="A79" s="2"/>
      <c r="B79" s="7" t="s">
        <v>76</v>
      </c>
      <c r="C79" s="7">
        <v>6</v>
      </c>
      <c r="D79" s="7">
        <v>6</v>
      </c>
      <c r="E79" s="2"/>
      <c r="F79" s="2"/>
      <c r="G79" s="2"/>
      <c r="H79" s="2"/>
      <c r="I79" s="2"/>
    </row>
    <row r="80" spans="1:9" x14ac:dyDescent="0.25">
      <c r="A80" s="2"/>
      <c r="B80" s="7" t="s">
        <v>77</v>
      </c>
      <c r="C80" s="7">
        <v>4</v>
      </c>
      <c r="D80" s="7">
        <v>6</v>
      </c>
      <c r="E80" s="2"/>
      <c r="F80" s="2"/>
      <c r="G80" s="2"/>
      <c r="H80" s="2"/>
      <c r="I80" s="2"/>
    </row>
    <row r="81" spans="1:9" x14ac:dyDescent="0.25">
      <c r="A81" s="2"/>
      <c r="B81" s="7" t="s">
        <v>78</v>
      </c>
      <c r="C81" s="7">
        <v>4</v>
      </c>
      <c r="D81" s="7">
        <v>4</v>
      </c>
      <c r="E81" s="2"/>
      <c r="F81" s="2"/>
      <c r="G81" s="2"/>
      <c r="H81" s="2"/>
      <c r="I81" s="2"/>
    </row>
    <row r="82" spans="1:9" x14ac:dyDescent="0.25">
      <c r="A82" s="2"/>
      <c r="B82" s="7" t="s">
        <v>3</v>
      </c>
      <c r="C82" s="7">
        <v>1</v>
      </c>
      <c r="D82" s="7">
        <v>1</v>
      </c>
      <c r="E82" s="2"/>
      <c r="F82" s="2"/>
      <c r="G82" s="2"/>
      <c r="H82" s="2"/>
      <c r="I82" s="2"/>
    </row>
    <row r="83" spans="1:9" x14ac:dyDescent="0.25">
      <c r="A83" s="2"/>
      <c r="B83" s="7" t="s">
        <v>10</v>
      </c>
      <c r="C83" s="7">
        <v>5</v>
      </c>
      <c r="D83" s="7">
        <v>5</v>
      </c>
      <c r="E83" s="2"/>
      <c r="F83" s="2"/>
      <c r="G83" s="2"/>
      <c r="H83" s="2"/>
      <c r="I83" s="2"/>
    </row>
    <row r="84" spans="1:9" x14ac:dyDescent="0.25">
      <c r="A84" s="2"/>
      <c r="B84" s="7" t="s">
        <v>79</v>
      </c>
      <c r="C84" s="7">
        <v>4</v>
      </c>
      <c r="D84" s="7">
        <v>4</v>
      </c>
      <c r="E84" s="2"/>
      <c r="F84" s="2"/>
      <c r="G84" s="2"/>
      <c r="H84" s="2"/>
      <c r="I84" s="2"/>
    </row>
    <row r="85" spans="1:9" x14ac:dyDescent="0.25">
      <c r="A85" s="2"/>
      <c r="B85" s="7" t="s">
        <v>80</v>
      </c>
      <c r="C85" s="7">
        <v>3</v>
      </c>
      <c r="D85" s="7">
        <v>5</v>
      </c>
      <c r="E85" s="2"/>
      <c r="F85" s="2"/>
      <c r="G85" s="2"/>
      <c r="H85" s="2"/>
      <c r="I85" s="2"/>
    </row>
    <row r="86" spans="1:9" x14ac:dyDescent="0.25">
      <c r="A86" s="2"/>
      <c r="B86" s="7" t="s">
        <v>81</v>
      </c>
      <c r="C86" s="7">
        <v>6</v>
      </c>
      <c r="D86" s="7">
        <v>6</v>
      </c>
      <c r="E86" s="2"/>
      <c r="F86" s="2"/>
      <c r="G86" s="2"/>
      <c r="H86" s="2"/>
      <c r="I86" s="2"/>
    </row>
    <row r="87" spans="1:9" x14ac:dyDescent="0.25">
      <c r="A87" s="2"/>
      <c r="B87" s="7" t="s">
        <v>11</v>
      </c>
      <c r="C87" s="7">
        <v>4</v>
      </c>
      <c r="D87" s="7">
        <v>6</v>
      </c>
      <c r="E87" s="2"/>
      <c r="F87" s="2"/>
      <c r="G87" s="2"/>
      <c r="H87" s="2"/>
      <c r="I87" s="2"/>
    </row>
    <row r="88" spans="1:9" x14ac:dyDescent="0.25">
      <c r="A88" s="2"/>
      <c r="B88" s="8" t="s">
        <v>82</v>
      </c>
      <c r="C88" s="5">
        <v>3</v>
      </c>
      <c r="D88" s="7">
        <v>5</v>
      </c>
      <c r="E88" s="2"/>
      <c r="F88" s="2"/>
      <c r="G88" s="2"/>
      <c r="H88" s="2"/>
      <c r="I88" s="2"/>
    </row>
    <row r="89" spans="1:9" x14ac:dyDescent="0.25">
      <c r="A89" s="2"/>
      <c r="B89" s="8" t="s">
        <v>83</v>
      </c>
      <c r="C89" s="5">
        <v>4</v>
      </c>
      <c r="D89" s="7">
        <v>7</v>
      </c>
      <c r="E89" s="2"/>
      <c r="F89" s="2"/>
      <c r="G89" s="2"/>
      <c r="H89" s="2"/>
      <c r="I89" s="2"/>
    </row>
    <row r="90" spans="1:9" x14ac:dyDescent="0.25">
      <c r="A90" s="2"/>
      <c r="B90" s="8" t="s">
        <v>84</v>
      </c>
      <c r="C90" s="5">
        <v>3</v>
      </c>
      <c r="D90" s="7">
        <v>3</v>
      </c>
      <c r="E90" s="2"/>
      <c r="F90" s="2"/>
      <c r="G90" s="2"/>
      <c r="H90" s="2"/>
      <c r="I90" s="2"/>
    </row>
    <row r="91" spans="1:9" x14ac:dyDescent="0.25">
      <c r="A91" s="2"/>
      <c r="B91" s="8" t="s">
        <v>12</v>
      </c>
      <c r="C91" s="5">
        <v>5</v>
      </c>
      <c r="D91" s="7">
        <v>5</v>
      </c>
      <c r="E91" s="2"/>
      <c r="F91" s="2"/>
      <c r="G91" s="2"/>
      <c r="H91" s="2"/>
      <c r="I91" s="2"/>
    </row>
    <row r="92" spans="1:9" x14ac:dyDescent="0.25">
      <c r="A92" s="2"/>
      <c r="B92" s="8" t="s">
        <v>15</v>
      </c>
      <c r="C92" s="5">
        <v>4</v>
      </c>
      <c r="D92" s="7">
        <v>7</v>
      </c>
      <c r="E92" s="2"/>
      <c r="F92" s="2"/>
      <c r="G92" s="2"/>
      <c r="H92" s="2"/>
      <c r="I92" s="2"/>
    </row>
    <row r="93" spans="1:9" x14ac:dyDescent="0.25">
      <c r="A93" s="2"/>
      <c r="B93" s="2"/>
      <c r="C93" s="5" t="s">
        <v>85</v>
      </c>
      <c r="D93" s="2">
        <f>SUM(D64:D92)</f>
        <v>132</v>
      </c>
      <c r="E93" s="2"/>
      <c r="F93" s="2"/>
      <c r="G93" s="2"/>
      <c r="H93" s="2"/>
      <c r="I93" s="2"/>
    </row>
  </sheetData>
  <sortState ref="B33:D60">
    <sortCondition ref="B33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G8" sqref="G8"/>
    </sheetView>
  </sheetViews>
  <sheetFormatPr defaultRowHeight="15" x14ac:dyDescent="0.25"/>
  <cols>
    <col min="1" max="1" width="52.42578125" customWidth="1"/>
  </cols>
  <sheetData>
    <row r="1" spans="1:1" x14ac:dyDescent="0.25">
      <c r="A1" s="19" t="s">
        <v>231</v>
      </c>
    </row>
    <row r="2" spans="1:1" x14ac:dyDescent="0.25">
      <c r="A2" t="s">
        <v>88</v>
      </c>
    </row>
    <row r="3" spans="1:1" x14ac:dyDescent="0.25">
      <c r="A3" t="s">
        <v>122</v>
      </c>
    </row>
    <row r="4" spans="1:1" x14ac:dyDescent="0.25">
      <c r="A4" t="s">
        <v>230</v>
      </c>
    </row>
    <row r="5" spans="1:1" x14ac:dyDescent="0.25">
      <c r="A5" t="s">
        <v>108</v>
      </c>
    </row>
    <row r="6" spans="1:1" x14ac:dyDescent="0.25">
      <c r="A6" t="s">
        <v>112</v>
      </c>
    </row>
    <row r="7" spans="1:1" x14ac:dyDescent="0.25">
      <c r="A7" t="s">
        <v>117</v>
      </c>
    </row>
    <row r="8" spans="1:1" x14ac:dyDescent="0.25">
      <c r="A8" t="s">
        <v>120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  <row r="12" spans="1:1" x14ac:dyDescent="0.25">
      <c r="A12" t="s">
        <v>93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103</v>
      </c>
    </row>
    <row r="16" spans="1:1" x14ac:dyDescent="0.25">
      <c r="A16" t="s">
        <v>96</v>
      </c>
    </row>
    <row r="17" spans="1:1" x14ac:dyDescent="0.25">
      <c r="A17" t="s">
        <v>118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113</v>
      </c>
    </row>
    <row r="21" spans="1:1" x14ac:dyDescent="0.25">
      <c r="A21" t="s">
        <v>99</v>
      </c>
    </row>
    <row r="22" spans="1:1" x14ac:dyDescent="0.25">
      <c r="A22" t="s">
        <v>100</v>
      </c>
    </row>
    <row r="23" spans="1:1" x14ac:dyDescent="0.25">
      <c r="A23" t="s">
        <v>119</v>
      </c>
    </row>
    <row r="24" spans="1:1" x14ac:dyDescent="0.25">
      <c r="A24" t="s">
        <v>229</v>
      </c>
    </row>
    <row r="25" spans="1:1" x14ac:dyDescent="0.25">
      <c r="A25" t="s">
        <v>101</v>
      </c>
    </row>
    <row r="26" spans="1:1" x14ac:dyDescent="0.25">
      <c r="A2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30" sqref="C30:D39"/>
    </sheetView>
  </sheetViews>
  <sheetFormatPr defaultRowHeight="15" x14ac:dyDescent="0.25"/>
  <cols>
    <col min="2" max="2" width="44.85546875" customWidth="1"/>
  </cols>
  <sheetData>
    <row r="1" spans="1:14" x14ac:dyDescent="0.25">
      <c r="A1" s="1" t="s">
        <v>29</v>
      </c>
      <c r="B1" s="1" t="s">
        <v>30</v>
      </c>
      <c r="C1" s="1" t="s">
        <v>57</v>
      </c>
      <c r="D1" s="1" t="s">
        <v>58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2" t="s">
        <v>40</v>
      </c>
    </row>
    <row r="2" spans="1:14" x14ac:dyDescent="0.25">
      <c r="A2" s="1" t="s">
        <v>87</v>
      </c>
      <c r="B2" s="9" t="s">
        <v>88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0</v>
      </c>
      <c r="I2" s="3">
        <v>5</v>
      </c>
      <c r="J2" s="3">
        <f>SUM(E2:I2)</f>
        <v>17</v>
      </c>
      <c r="K2" s="1">
        <v>0</v>
      </c>
      <c r="L2" s="2">
        <f t="shared" ref="L2:L16" si="0">J2+K2</f>
        <v>17</v>
      </c>
      <c r="M2" s="1">
        <v>1.1599999999999999</v>
      </c>
      <c r="N2" s="2">
        <f>SUM(L2:L16)*M2</f>
        <v>467.47999999999996</v>
      </c>
    </row>
    <row r="3" spans="1:14" x14ac:dyDescent="0.25">
      <c r="A3" s="2"/>
      <c r="B3" s="9" t="s">
        <v>89</v>
      </c>
      <c r="C3" s="3">
        <v>8</v>
      </c>
      <c r="D3" s="3">
        <v>8</v>
      </c>
      <c r="E3" s="3">
        <v>2</v>
      </c>
      <c r="F3" s="3">
        <v>9</v>
      </c>
      <c r="G3" s="3">
        <v>10</v>
      </c>
      <c r="H3" s="3">
        <v>2</v>
      </c>
      <c r="I3" s="3">
        <v>0</v>
      </c>
      <c r="J3" s="3">
        <f t="shared" ref="J3:J16" si="1">SUM(E3:I3)</f>
        <v>23</v>
      </c>
      <c r="K3" s="1">
        <v>0</v>
      </c>
      <c r="L3" s="2">
        <f t="shared" si="0"/>
        <v>23</v>
      </c>
      <c r="M3" s="2"/>
      <c r="N3" s="2"/>
    </row>
    <row r="4" spans="1:14" x14ac:dyDescent="0.25">
      <c r="A4" s="2"/>
      <c r="B4" s="9" t="s">
        <v>90</v>
      </c>
      <c r="C4" s="3">
        <v>0</v>
      </c>
      <c r="D4" s="3">
        <v>0</v>
      </c>
      <c r="E4" s="3">
        <v>3</v>
      </c>
      <c r="F4" s="3">
        <v>5</v>
      </c>
      <c r="G4" s="3">
        <v>8</v>
      </c>
      <c r="H4" s="3">
        <v>13</v>
      </c>
      <c r="I4" s="3">
        <v>5</v>
      </c>
      <c r="J4" s="3">
        <f>SUM(E4:I4)</f>
        <v>34</v>
      </c>
      <c r="K4" s="1">
        <v>0</v>
      </c>
      <c r="L4" s="2">
        <f t="shared" si="0"/>
        <v>34</v>
      </c>
      <c r="M4" s="2"/>
      <c r="N4" s="2"/>
    </row>
    <row r="5" spans="1:14" x14ac:dyDescent="0.25">
      <c r="A5" s="2"/>
      <c r="B5" s="9" t="s">
        <v>91</v>
      </c>
      <c r="C5" s="3">
        <v>0</v>
      </c>
      <c r="D5" s="3">
        <v>0</v>
      </c>
      <c r="E5" s="3">
        <v>4</v>
      </c>
      <c r="F5" s="3">
        <v>5</v>
      </c>
      <c r="G5" s="3">
        <v>8</v>
      </c>
      <c r="H5" s="3">
        <v>3</v>
      </c>
      <c r="I5" s="3">
        <v>0</v>
      </c>
      <c r="J5" s="3">
        <f t="shared" si="1"/>
        <v>20</v>
      </c>
      <c r="K5" s="1">
        <v>0</v>
      </c>
      <c r="L5" s="2">
        <f t="shared" si="0"/>
        <v>20</v>
      </c>
      <c r="M5" s="2"/>
      <c r="N5" s="2"/>
    </row>
    <row r="6" spans="1:14" x14ac:dyDescent="0.25">
      <c r="A6" s="2"/>
      <c r="B6" s="9" t="s">
        <v>92</v>
      </c>
      <c r="C6" s="3">
        <v>0</v>
      </c>
      <c r="D6" s="3">
        <v>0</v>
      </c>
      <c r="E6" s="3">
        <v>7</v>
      </c>
      <c r="F6" s="3">
        <v>3</v>
      </c>
      <c r="G6" s="3">
        <v>9</v>
      </c>
      <c r="H6" s="3">
        <v>2</v>
      </c>
      <c r="I6" s="3">
        <v>1</v>
      </c>
      <c r="J6" s="3">
        <f t="shared" si="1"/>
        <v>22</v>
      </c>
      <c r="K6" s="1">
        <v>0</v>
      </c>
      <c r="L6" s="2">
        <f t="shared" si="0"/>
        <v>22</v>
      </c>
      <c r="M6" s="2"/>
      <c r="N6" s="2"/>
    </row>
    <row r="7" spans="1:14" x14ac:dyDescent="0.25">
      <c r="A7" s="2"/>
      <c r="B7" s="9" t="s">
        <v>93</v>
      </c>
      <c r="C7" s="3">
        <v>6</v>
      </c>
      <c r="D7" s="3">
        <v>6</v>
      </c>
      <c r="E7" s="3">
        <v>6</v>
      </c>
      <c r="F7" s="3">
        <v>3</v>
      </c>
      <c r="G7" s="3">
        <v>24</v>
      </c>
      <c r="H7" s="3">
        <v>5</v>
      </c>
      <c r="I7" s="3">
        <v>1</v>
      </c>
      <c r="J7" s="3">
        <f t="shared" si="1"/>
        <v>39</v>
      </c>
      <c r="K7" s="1">
        <v>0</v>
      </c>
      <c r="L7" s="2">
        <f t="shared" si="0"/>
        <v>39</v>
      </c>
      <c r="M7" s="2"/>
      <c r="N7" s="2"/>
    </row>
    <row r="8" spans="1:14" x14ac:dyDescent="0.25">
      <c r="A8" s="2"/>
      <c r="B8" s="9" t="s">
        <v>94</v>
      </c>
      <c r="C8" s="3">
        <v>8</v>
      </c>
      <c r="D8" s="3">
        <v>8</v>
      </c>
      <c r="E8" s="3">
        <v>0</v>
      </c>
      <c r="F8" s="3">
        <v>19</v>
      </c>
      <c r="G8" s="3">
        <v>8</v>
      </c>
      <c r="H8" s="3">
        <v>5</v>
      </c>
      <c r="I8" s="3">
        <v>4</v>
      </c>
      <c r="J8" s="3">
        <f t="shared" si="1"/>
        <v>36</v>
      </c>
      <c r="K8" s="1">
        <v>0</v>
      </c>
      <c r="L8" s="2">
        <f t="shared" si="0"/>
        <v>36</v>
      </c>
      <c r="M8" s="2"/>
      <c r="N8" s="2"/>
    </row>
    <row r="9" spans="1:14" x14ac:dyDescent="0.25">
      <c r="A9" s="2"/>
      <c r="B9" s="9" t="s">
        <v>95</v>
      </c>
      <c r="C9" s="3">
        <v>2</v>
      </c>
      <c r="D9" s="3">
        <v>2</v>
      </c>
      <c r="E9" s="3">
        <v>2</v>
      </c>
      <c r="F9" s="3">
        <v>18</v>
      </c>
      <c r="G9" s="3">
        <v>8</v>
      </c>
      <c r="H9" s="3">
        <v>0</v>
      </c>
      <c r="I9" s="3">
        <v>2</v>
      </c>
      <c r="J9" s="3">
        <f t="shared" si="1"/>
        <v>30</v>
      </c>
      <c r="K9" s="1">
        <v>0</v>
      </c>
      <c r="L9" s="2">
        <f t="shared" si="0"/>
        <v>30</v>
      </c>
      <c r="M9" s="2"/>
      <c r="N9" s="2"/>
    </row>
    <row r="10" spans="1:14" x14ac:dyDescent="0.25">
      <c r="A10" s="2"/>
      <c r="B10" s="9" t="s">
        <v>96</v>
      </c>
      <c r="C10" s="3">
        <v>3</v>
      </c>
      <c r="D10" s="3">
        <v>3</v>
      </c>
      <c r="E10" s="3">
        <v>3</v>
      </c>
      <c r="F10" s="3">
        <v>8</v>
      </c>
      <c r="G10" s="3">
        <v>7</v>
      </c>
      <c r="H10" s="3">
        <v>2</v>
      </c>
      <c r="I10" s="3">
        <v>3</v>
      </c>
      <c r="J10" s="3">
        <f t="shared" si="1"/>
        <v>23</v>
      </c>
      <c r="K10" s="3">
        <v>0</v>
      </c>
      <c r="L10" s="2">
        <f t="shared" si="0"/>
        <v>23</v>
      </c>
      <c r="M10" s="2"/>
      <c r="N10" s="2"/>
    </row>
    <row r="11" spans="1:14" x14ac:dyDescent="0.25">
      <c r="A11" s="2"/>
      <c r="B11" s="9" t="s">
        <v>97</v>
      </c>
      <c r="C11" s="3">
        <v>7</v>
      </c>
      <c r="D11" s="3">
        <v>7</v>
      </c>
      <c r="E11" s="3">
        <v>4</v>
      </c>
      <c r="F11" s="3">
        <v>1</v>
      </c>
      <c r="G11" s="3">
        <v>2</v>
      </c>
      <c r="H11" s="3">
        <v>1</v>
      </c>
      <c r="I11" s="3">
        <v>4</v>
      </c>
      <c r="J11" s="3">
        <f t="shared" si="1"/>
        <v>12</v>
      </c>
      <c r="K11" s="3">
        <v>0</v>
      </c>
      <c r="L11" s="3">
        <f t="shared" si="0"/>
        <v>12</v>
      </c>
      <c r="M11" s="2"/>
      <c r="N11" s="2"/>
    </row>
    <row r="12" spans="1:14" x14ac:dyDescent="0.25">
      <c r="A12" s="2"/>
      <c r="B12" s="9" t="s">
        <v>98</v>
      </c>
      <c r="C12" s="3">
        <v>3</v>
      </c>
      <c r="D12" s="3">
        <v>3</v>
      </c>
      <c r="E12" s="3">
        <v>6</v>
      </c>
      <c r="F12" s="3">
        <v>20</v>
      </c>
      <c r="G12" s="3">
        <v>8</v>
      </c>
      <c r="H12" s="3">
        <v>0</v>
      </c>
      <c r="I12" s="3">
        <v>6</v>
      </c>
      <c r="J12" s="3">
        <f t="shared" si="1"/>
        <v>40</v>
      </c>
      <c r="K12" s="3">
        <v>0</v>
      </c>
      <c r="L12" s="3">
        <f t="shared" si="0"/>
        <v>40</v>
      </c>
      <c r="M12" s="2"/>
      <c r="N12" s="2"/>
    </row>
    <row r="13" spans="1:14" x14ac:dyDescent="0.25">
      <c r="A13" s="2"/>
      <c r="B13" s="9" t="s">
        <v>99</v>
      </c>
      <c r="C13" s="3">
        <v>5</v>
      </c>
      <c r="D13" s="3">
        <v>5</v>
      </c>
      <c r="E13" s="3">
        <v>2</v>
      </c>
      <c r="F13" s="3">
        <v>8</v>
      </c>
      <c r="G13" s="3">
        <v>4</v>
      </c>
      <c r="H13" s="3">
        <v>0</v>
      </c>
      <c r="I13" s="3">
        <v>4</v>
      </c>
      <c r="J13" s="3">
        <f t="shared" si="1"/>
        <v>18</v>
      </c>
      <c r="K13" s="3">
        <v>0</v>
      </c>
      <c r="L13" s="3">
        <f t="shared" si="0"/>
        <v>18</v>
      </c>
      <c r="M13" s="2"/>
      <c r="N13" s="2"/>
    </row>
    <row r="14" spans="1:14" x14ac:dyDescent="0.25">
      <c r="A14" s="2"/>
      <c r="B14" s="9" t="s">
        <v>100</v>
      </c>
      <c r="C14" s="3">
        <v>7</v>
      </c>
      <c r="D14" s="3">
        <v>7</v>
      </c>
      <c r="E14" s="3">
        <v>3</v>
      </c>
      <c r="F14" s="3">
        <v>18</v>
      </c>
      <c r="G14" s="3">
        <v>2</v>
      </c>
      <c r="H14" s="3">
        <v>7</v>
      </c>
      <c r="I14" s="3">
        <v>0</v>
      </c>
      <c r="J14" s="3">
        <f t="shared" si="1"/>
        <v>30</v>
      </c>
      <c r="K14" s="3">
        <v>0</v>
      </c>
      <c r="L14" s="3">
        <f t="shared" si="0"/>
        <v>30</v>
      </c>
      <c r="M14" s="2"/>
      <c r="N14" s="2"/>
    </row>
    <row r="15" spans="1:14" x14ac:dyDescent="0.25">
      <c r="A15" s="2"/>
      <c r="B15" s="9" t="s">
        <v>101</v>
      </c>
      <c r="C15" s="3">
        <v>5</v>
      </c>
      <c r="D15" s="3">
        <v>5</v>
      </c>
      <c r="E15" s="3">
        <v>0</v>
      </c>
      <c r="F15" s="3">
        <v>5</v>
      </c>
      <c r="G15" s="3">
        <v>6</v>
      </c>
      <c r="H15" s="3">
        <v>20</v>
      </c>
      <c r="I15" s="3">
        <v>7</v>
      </c>
      <c r="J15" s="3">
        <f t="shared" si="1"/>
        <v>38</v>
      </c>
      <c r="K15" s="3">
        <v>0</v>
      </c>
      <c r="L15" s="3">
        <f t="shared" si="0"/>
        <v>38</v>
      </c>
      <c r="M15" s="2"/>
      <c r="N15" s="2"/>
    </row>
    <row r="16" spans="1:14" x14ac:dyDescent="0.25">
      <c r="A16" s="2"/>
      <c r="B16" s="9" t="s">
        <v>102</v>
      </c>
      <c r="C16" s="3">
        <v>4</v>
      </c>
      <c r="D16" s="3">
        <v>4</v>
      </c>
      <c r="E16" s="3">
        <v>4</v>
      </c>
      <c r="F16" s="3">
        <v>4</v>
      </c>
      <c r="G16" s="3">
        <v>7</v>
      </c>
      <c r="H16" s="3">
        <v>4</v>
      </c>
      <c r="I16" s="3">
        <v>2</v>
      </c>
      <c r="J16" s="3">
        <f t="shared" si="1"/>
        <v>21</v>
      </c>
      <c r="K16" s="3">
        <v>0</v>
      </c>
      <c r="L16" s="3">
        <f t="shared" si="0"/>
        <v>21</v>
      </c>
      <c r="M16" s="2"/>
      <c r="N16" s="2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 t="s">
        <v>42</v>
      </c>
      <c r="J17" s="1">
        <f>SUM(K2:L16)</f>
        <v>403</v>
      </c>
      <c r="K17" s="2"/>
      <c r="L17" s="2"/>
    </row>
    <row r="19" spans="1:12" x14ac:dyDescent="0.25">
      <c r="A19" s="1" t="s">
        <v>29</v>
      </c>
      <c r="B19" s="1" t="s">
        <v>30</v>
      </c>
      <c r="C19" s="1" t="s">
        <v>43</v>
      </c>
      <c r="D19" s="1" t="s">
        <v>44</v>
      </c>
      <c r="E19" s="1" t="s">
        <v>45</v>
      </c>
      <c r="F19" s="1" t="s">
        <v>46</v>
      </c>
      <c r="G19" s="1" t="s">
        <v>47</v>
      </c>
      <c r="H19" s="1" t="s">
        <v>48</v>
      </c>
      <c r="I19" s="1" t="s">
        <v>49</v>
      </c>
    </row>
    <row r="20" spans="1:12" x14ac:dyDescent="0.25">
      <c r="A20" s="1" t="s">
        <v>87</v>
      </c>
      <c r="B20" s="1" t="s">
        <v>110</v>
      </c>
      <c r="C20" s="1">
        <v>2</v>
      </c>
      <c r="D20" s="1">
        <f t="shared" ref="D20:D39" si="2">IF(C20&lt;4,5,IF(C20&lt;8,10,15))</f>
        <v>5</v>
      </c>
      <c r="E20" s="1" t="s">
        <v>104</v>
      </c>
      <c r="F20" s="1">
        <v>3</v>
      </c>
      <c r="G20" s="1">
        <v>1.1399999999999999</v>
      </c>
      <c r="H20" s="1">
        <v>1.21</v>
      </c>
      <c r="I20" s="2">
        <f>(D41+F28)*G20*H20</f>
        <v>191.73659999999998</v>
      </c>
    </row>
    <row r="21" spans="1:12" x14ac:dyDescent="0.25">
      <c r="A21" s="2"/>
      <c r="B21" s="1" t="s">
        <v>122</v>
      </c>
      <c r="C21" s="1">
        <v>2</v>
      </c>
      <c r="D21" s="1">
        <f t="shared" si="2"/>
        <v>5</v>
      </c>
      <c r="E21" s="1" t="s">
        <v>106</v>
      </c>
      <c r="F21" s="1">
        <v>3</v>
      </c>
      <c r="G21" s="1"/>
      <c r="H21" s="2"/>
      <c r="I21" s="2"/>
    </row>
    <row r="22" spans="1:12" x14ac:dyDescent="0.25">
      <c r="A22" s="2"/>
      <c r="B22" s="1" t="s">
        <v>116</v>
      </c>
      <c r="C22" s="1">
        <v>2</v>
      </c>
      <c r="D22" s="1">
        <f t="shared" si="2"/>
        <v>5</v>
      </c>
      <c r="E22" s="1" t="s">
        <v>107</v>
      </c>
      <c r="F22" s="1">
        <v>3</v>
      </c>
      <c r="G22" s="1"/>
      <c r="H22" s="2"/>
      <c r="I22" s="2"/>
    </row>
    <row r="23" spans="1:12" x14ac:dyDescent="0.25">
      <c r="A23" s="2"/>
      <c r="B23" s="1" t="s">
        <v>108</v>
      </c>
      <c r="C23" s="1">
        <v>4</v>
      </c>
      <c r="D23" s="1">
        <f t="shared" si="2"/>
        <v>10</v>
      </c>
      <c r="E23" s="1" t="s">
        <v>109</v>
      </c>
      <c r="F23" s="1">
        <v>3</v>
      </c>
      <c r="G23" s="1"/>
      <c r="H23" s="2"/>
      <c r="I23" s="2"/>
    </row>
    <row r="24" spans="1:12" x14ac:dyDescent="0.25">
      <c r="A24" s="2"/>
      <c r="B24" s="1" t="s">
        <v>112</v>
      </c>
      <c r="C24" s="1">
        <v>2</v>
      </c>
      <c r="D24" s="1">
        <f t="shared" si="2"/>
        <v>5</v>
      </c>
      <c r="E24" s="1" t="s">
        <v>111</v>
      </c>
      <c r="F24" s="1">
        <v>2</v>
      </c>
      <c r="G24" s="1"/>
      <c r="H24" s="2"/>
      <c r="I24" s="2"/>
    </row>
    <row r="25" spans="1:12" x14ac:dyDescent="0.25">
      <c r="A25" s="2"/>
      <c r="B25" s="1" t="s">
        <v>117</v>
      </c>
      <c r="C25" s="1">
        <v>3</v>
      </c>
      <c r="D25" s="1">
        <f t="shared" si="2"/>
        <v>5</v>
      </c>
      <c r="E25" s="1"/>
      <c r="F25" s="1"/>
      <c r="G25" s="1"/>
      <c r="H25" s="2"/>
      <c r="I25" s="2"/>
    </row>
    <row r="26" spans="1:12" x14ac:dyDescent="0.25">
      <c r="A26" s="2"/>
      <c r="B26" s="1" t="s">
        <v>120</v>
      </c>
      <c r="C26" s="1">
        <v>3</v>
      </c>
      <c r="D26" s="1">
        <f t="shared" si="2"/>
        <v>5</v>
      </c>
      <c r="E26" s="1"/>
      <c r="F26" s="1"/>
      <c r="G26" s="1"/>
      <c r="H26" s="2"/>
      <c r="I26" s="2"/>
    </row>
    <row r="27" spans="1:12" x14ac:dyDescent="0.25">
      <c r="A27" s="2"/>
      <c r="B27" s="1" t="s">
        <v>94</v>
      </c>
      <c r="C27" s="1">
        <v>3</v>
      </c>
      <c r="D27" s="1">
        <f t="shared" si="2"/>
        <v>5</v>
      </c>
      <c r="E27" s="1"/>
      <c r="F27" s="1"/>
      <c r="G27" s="1"/>
      <c r="H27" s="2"/>
      <c r="I27" s="2"/>
    </row>
    <row r="28" spans="1:12" x14ac:dyDescent="0.25">
      <c r="A28" s="2"/>
      <c r="B28" s="1" t="s">
        <v>105</v>
      </c>
      <c r="C28" s="1">
        <v>4</v>
      </c>
      <c r="D28" s="1">
        <f t="shared" si="2"/>
        <v>10</v>
      </c>
      <c r="E28" s="1" t="s">
        <v>54</v>
      </c>
      <c r="F28" s="1">
        <f>SUM(F20:F24)</f>
        <v>14</v>
      </c>
      <c r="G28" s="1"/>
      <c r="H28" s="2"/>
      <c r="I28" s="2"/>
    </row>
    <row r="29" spans="1:12" x14ac:dyDescent="0.25">
      <c r="A29" s="2"/>
      <c r="B29" s="1" t="s">
        <v>103</v>
      </c>
      <c r="C29" s="1">
        <v>2</v>
      </c>
      <c r="D29" s="1">
        <f t="shared" si="2"/>
        <v>5</v>
      </c>
      <c r="E29" s="10"/>
      <c r="F29" s="1"/>
      <c r="G29" s="1"/>
      <c r="H29" s="1"/>
      <c r="I29" s="2"/>
    </row>
    <row r="30" spans="1:12" x14ac:dyDescent="0.25">
      <c r="A30" s="2"/>
      <c r="B30" s="1" t="s">
        <v>118</v>
      </c>
      <c r="C30" s="1">
        <v>2</v>
      </c>
      <c r="D30" s="1">
        <f t="shared" si="2"/>
        <v>5</v>
      </c>
      <c r="E30" s="10"/>
      <c r="F30" s="1"/>
      <c r="G30" s="1"/>
      <c r="H30" s="1"/>
      <c r="I30" s="2"/>
    </row>
    <row r="31" spans="1:12" x14ac:dyDescent="0.25">
      <c r="A31" s="2"/>
      <c r="B31" s="1" t="s">
        <v>123</v>
      </c>
      <c r="C31" s="1">
        <v>2</v>
      </c>
      <c r="D31" s="1">
        <f t="shared" si="2"/>
        <v>5</v>
      </c>
      <c r="E31" s="10"/>
      <c r="F31" s="1"/>
      <c r="G31" s="1"/>
      <c r="H31" s="1"/>
      <c r="I31" s="2"/>
    </row>
    <row r="32" spans="1:12" x14ac:dyDescent="0.25">
      <c r="A32" s="2"/>
      <c r="B32" s="1" t="s">
        <v>98</v>
      </c>
      <c r="C32" s="1">
        <v>1</v>
      </c>
      <c r="D32" s="1">
        <f t="shared" si="2"/>
        <v>5</v>
      </c>
      <c r="E32" s="10"/>
      <c r="F32" s="1"/>
      <c r="G32" s="1"/>
      <c r="H32" s="1"/>
      <c r="I32" s="2"/>
    </row>
    <row r="33" spans="1:9" x14ac:dyDescent="0.25">
      <c r="A33" s="2"/>
      <c r="B33" s="1" t="s">
        <v>113</v>
      </c>
      <c r="C33" s="1">
        <v>2</v>
      </c>
      <c r="D33" s="1">
        <f t="shared" si="2"/>
        <v>5</v>
      </c>
      <c r="E33" s="10"/>
      <c r="F33" s="2"/>
      <c r="G33" s="2"/>
      <c r="H33" s="2"/>
      <c r="I33" s="2"/>
    </row>
    <row r="34" spans="1:9" x14ac:dyDescent="0.25">
      <c r="A34" s="2"/>
      <c r="B34" s="1" t="s">
        <v>99</v>
      </c>
      <c r="C34" s="1">
        <v>5</v>
      </c>
      <c r="D34" s="1">
        <f t="shared" si="2"/>
        <v>10</v>
      </c>
      <c r="E34" s="10"/>
      <c r="F34" s="2"/>
      <c r="G34" s="2"/>
      <c r="H34" s="2"/>
      <c r="I34" s="2"/>
    </row>
    <row r="35" spans="1:9" x14ac:dyDescent="0.25">
      <c r="A35" s="2"/>
      <c r="B35" s="1" t="s">
        <v>114</v>
      </c>
      <c r="C35" s="1">
        <v>4</v>
      </c>
      <c r="D35" s="1">
        <f t="shared" si="2"/>
        <v>10</v>
      </c>
      <c r="E35" s="10"/>
      <c r="F35" s="2"/>
      <c r="G35" s="2"/>
      <c r="H35" s="2"/>
      <c r="I35" s="2"/>
    </row>
    <row r="36" spans="1:9" x14ac:dyDescent="0.25">
      <c r="A36" s="2"/>
      <c r="B36" s="1" t="s">
        <v>119</v>
      </c>
      <c r="C36" s="1">
        <v>2</v>
      </c>
      <c r="D36" s="1">
        <f t="shared" si="2"/>
        <v>5</v>
      </c>
      <c r="E36" s="10"/>
      <c r="F36" s="2"/>
      <c r="G36" s="2"/>
      <c r="H36" s="2"/>
      <c r="I36" s="2"/>
    </row>
    <row r="37" spans="1:9" x14ac:dyDescent="0.25">
      <c r="A37" s="2"/>
      <c r="B37" s="1" t="s">
        <v>124</v>
      </c>
      <c r="C37" s="1">
        <v>2</v>
      </c>
      <c r="D37" s="1">
        <f t="shared" si="2"/>
        <v>5</v>
      </c>
      <c r="E37" s="10"/>
      <c r="F37" s="2"/>
      <c r="G37" s="2"/>
      <c r="H37" s="2"/>
      <c r="I37" s="2"/>
    </row>
    <row r="38" spans="1:9" x14ac:dyDescent="0.25">
      <c r="A38" s="2"/>
      <c r="B38" s="1" t="s">
        <v>115</v>
      </c>
      <c r="C38" s="1">
        <v>4</v>
      </c>
      <c r="D38" s="1">
        <f t="shared" si="2"/>
        <v>10</v>
      </c>
      <c r="E38" s="10"/>
      <c r="F38" s="2"/>
      <c r="G38" s="2"/>
      <c r="H38" s="2"/>
      <c r="I38" s="2"/>
    </row>
    <row r="39" spans="1:9" x14ac:dyDescent="0.25">
      <c r="A39" s="2"/>
      <c r="B39" s="1" t="s">
        <v>121</v>
      </c>
      <c r="C39" s="1">
        <v>2</v>
      </c>
      <c r="D39" s="1">
        <f t="shared" si="2"/>
        <v>5</v>
      </c>
      <c r="E39" s="10"/>
      <c r="F39" s="2"/>
      <c r="G39" s="2"/>
      <c r="H39" s="2"/>
      <c r="I39" s="2"/>
    </row>
    <row r="40" spans="1:9" x14ac:dyDescent="0.25">
      <c r="A40" s="2"/>
      <c r="B40" s="2"/>
      <c r="C40" s="1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1" t="s">
        <v>55</v>
      </c>
      <c r="D41" s="2">
        <f>SUM(D20:D39)</f>
        <v>125</v>
      </c>
      <c r="E41" s="2"/>
      <c r="F41" s="2"/>
      <c r="G41" s="2"/>
      <c r="H41" s="2"/>
      <c r="I41" s="2"/>
    </row>
  </sheetData>
  <sortState ref="B20:D39">
    <sortCondition ref="B20:B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O1" workbookViewId="0">
      <selection activeCell="Q2" sqref="Q2:AE58"/>
    </sheetView>
  </sheetViews>
  <sheetFormatPr defaultRowHeight="15" x14ac:dyDescent="0.25"/>
  <cols>
    <col min="2" max="2" width="33.85546875" customWidth="1"/>
    <col min="5" max="5" width="51.28515625" customWidth="1"/>
    <col min="8" max="8" width="37.28515625" customWidth="1"/>
    <col min="17" max="17" width="36.85546875" customWidth="1"/>
  </cols>
  <sheetData>
    <row r="1" spans="1:31" x14ac:dyDescent="0.25">
      <c r="A1" s="1" t="s">
        <v>29</v>
      </c>
      <c r="B1" s="1" t="s">
        <v>30</v>
      </c>
      <c r="C1" s="1" t="s">
        <v>43</v>
      </c>
      <c r="D1" s="1" t="s">
        <v>44</v>
      </c>
      <c r="E1" s="1" t="s">
        <v>30</v>
      </c>
      <c r="F1" s="1" t="s">
        <v>57</v>
      </c>
      <c r="G1" s="1" t="s">
        <v>58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t="s">
        <v>216</v>
      </c>
      <c r="R1" t="s">
        <v>217</v>
      </c>
      <c r="S1" t="s">
        <v>55</v>
      </c>
      <c r="T1" t="s">
        <v>218</v>
      </c>
      <c r="U1" t="s">
        <v>85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t="s">
        <v>42</v>
      </c>
      <c r="AE1" t="s">
        <v>219</v>
      </c>
    </row>
    <row r="2" spans="1:31" x14ac:dyDescent="0.25">
      <c r="A2" s="1" t="s">
        <v>125</v>
      </c>
      <c r="B2" s="1" t="s">
        <v>137</v>
      </c>
      <c r="C2" s="1">
        <v>5</v>
      </c>
      <c r="D2" s="1">
        <f t="shared" ref="D2:D7" si="0">IF(C2&lt;4,5,IF(C2&lt;8,10,15))</f>
        <v>10</v>
      </c>
      <c r="E2" s="1" t="s">
        <v>137</v>
      </c>
      <c r="F2" s="3">
        <v>4</v>
      </c>
      <c r="G2" s="3">
        <v>7</v>
      </c>
      <c r="H2" s="1" t="s">
        <v>137</v>
      </c>
      <c r="I2" s="3">
        <v>4</v>
      </c>
      <c r="J2" s="3">
        <v>5</v>
      </c>
      <c r="K2" s="3">
        <v>7</v>
      </c>
      <c r="L2" s="3">
        <v>4</v>
      </c>
      <c r="M2" s="3">
        <v>0</v>
      </c>
      <c r="N2" s="2">
        <f t="shared" ref="N2:N7" si="1">SUM(I2:M2)</f>
        <v>20</v>
      </c>
      <c r="O2" s="1">
        <v>0</v>
      </c>
      <c r="P2" s="2">
        <f t="shared" ref="P2:P7" si="2">N2+O2</f>
        <v>20</v>
      </c>
      <c r="Q2" t="s">
        <v>137</v>
      </c>
      <c r="R2" s="1">
        <v>5</v>
      </c>
      <c r="S2" s="1">
        <f t="shared" ref="S2:S7" si="3">IF(R2&lt;4,5,IF(R2&lt;8,10,15))</f>
        <v>10</v>
      </c>
      <c r="T2" s="3">
        <v>4</v>
      </c>
      <c r="U2" s="3">
        <v>7</v>
      </c>
      <c r="V2" s="3">
        <v>4</v>
      </c>
      <c r="W2" s="3">
        <v>5</v>
      </c>
      <c r="X2" s="3">
        <v>7</v>
      </c>
      <c r="Y2" s="3">
        <v>4</v>
      </c>
      <c r="Z2" s="3">
        <v>0</v>
      </c>
      <c r="AA2" s="2">
        <f t="shared" ref="AA2:AA7" si="4">SUM(V2:Z2)</f>
        <v>20</v>
      </c>
      <c r="AB2" s="1">
        <v>0</v>
      </c>
      <c r="AC2" s="2">
        <f t="shared" ref="AC2:AC7" si="5">AA2+AB2</f>
        <v>20</v>
      </c>
      <c r="AD2">
        <v>20</v>
      </c>
      <c r="AE2">
        <v>0</v>
      </c>
    </row>
    <row r="3" spans="1:31" x14ac:dyDescent="0.25">
      <c r="A3" s="2"/>
      <c r="B3" s="1" t="s">
        <v>170</v>
      </c>
      <c r="C3" s="1">
        <v>4</v>
      </c>
      <c r="D3" s="1">
        <f t="shared" si="0"/>
        <v>10</v>
      </c>
      <c r="E3" s="12" t="s">
        <v>170</v>
      </c>
      <c r="F3" s="3">
        <v>3</v>
      </c>
      <c r="G3" s="3">
        <v>5</v>
      </c>
      <c r="H3" s="1" t="s">
        <v>193</v>
      </c>
      <c r="I3" s="3">
        <v>10</v>
      </c>
      <c r="J3" s="3">
        <v>4</v>
      </c>
      <c r="K3" s="3">
        <v>4</v>
      </c>
      <c r="L3" s="3">
        <v>2</v>
      </c>
      <c r="M3" s="3">
        <v>0</v>
      </c>
      <c r="N3" s="2">
        <f t="shared" si="1"/>
        <v>20</v>
      </c>
      <c r="O3" s="1">
        <v>0</v>
      </c>
      <c r="P3" s="2">
        <f t="shared" si="2"/>
        <v>20</v>
      </c>
      <c r="Q3" t="s">
        <v>209</v>
      </c>
      <c r="R3" s="1">
        <v>4</v>
      </c>
      <c r="S3" s="1">
        <f t="shared" si="3"/>
        <v>10</v>
      </c>
      <c r="T3" s="3">
        <v>3</v>
      </c>
      <c r="U3" s="3">
        <v>5</v>
      </c>
      <c r="V3" s="3">
        <v>10</v>
      </c>
      <c r="W3" s="3">
        <v>4</v>
      </c>
      <c r="X3" s="3">
        <v>4</v>
      </c>
      <c r="Y3" s="3">
        <v>2</v>
      </c>
      <c r="Z3" s="3">
        <v>0</v>
      </c>
      <c r="AA3" s="2">
        <f t="shared" si="4"/>
        <v>20</v>
      </c>
      <c r="AB3" s="1">
        <v>0</v>
      </c>
      <c r="AC3" s="2">
        <f t="shared" si="5"/>
        <v>20</v>
      </c>
      <c r="AD3">
        <v>20</v>
      </c>
      <c r="AE3">
        <v>0</v>
      </c>
    </row>
    <row r="4" spans="1:31" x14ac:dyDescent="0.25">
      <c r="A4" s="2"/>
      <c r="B4" s="1" t="s">
        <v>129</v>
      </c>
      <c r="C4" s="1">
        <v>4</v>
      </c>
      <c r="D4" s="1">
        <f t="shared" si="0"/>
        <v>10</v>
      </c>
      <c r="E4" s="1" t="s">
        <v>173</v>
      </c>
      <c r="F4" s="3">
        <v>4</v>
      </c>
      <c r="G4" s="3">
        <v>7</v>
      </c>
      <c r="H4" s="1" t="s">
        <v>129</v>
      </c>
      <c r="I4" s="3">
        <v>3</v>
      </c>
      <c r="J4" s="3">
        <v>9</v>
      </c>
      <c r="K4" s="3">
        <v>2</v>
      </c>
      <c r="L4" s="3">
        <v>6</v>
      </c>
      <c r="M4" s="3">
        <v>0</v>
      </c>
      <c r="N4" s="2">
        <f t="shared" si="1"/>
        <v>20</v>
      </c>
      <c r="O4" s="1">
        <v>0</v>
      </c>
      <c r="P4" s="2">
        <f t="shared" si="2"/>
        <v>20</v>
      </c>
      <c r="Q4" t="s">
        <v>173</v>
      </c>
      <c r="R4" s="1">
        <v>4</v>
      </c>
      <c r="S4" s="1">
        <f t="shared" si="3"/>
        <v>10</v>
      </c>
      <c r="T4" s="3">
        <v>4</v>
      </c>
      <c r="U4" s="3">
        <v>7</v>
      </c>
      <c r="V4" s="3">
        <v>3</v>
      </c>
      <c r="W4" s="3">
        <v>9</v>
      </c>
      <c r="X4" s="3">
        <v>2</v>
      </c>
      <c r="Y4" s="3">
        <v>6</v>
      </c>
      <c r="Z4" s="3">
        <v>0</v>
      </c>
      <c r="AA4" s="2">
        <f t="shared" si="4"/>
        <v>20</v>
      </c>
      <c r="AB4" s="1">
        <v>0</v>
      </c>
      <c r="AC4" s="2">
        <f t="shared" si="5"/>
        <v>20</v>
      </c>
      <c r="AD4">
        <v>20</v>
      </c>
      <c r="AE4">
        <v>0</v>
      </c>
    </row>
    <row r="5" spans="1:31" x14ac:dyDescent="0.25">
      <c r="A5" s="2"/>
      <c r="B5" s="1" t="s">
        <v>156</v>
      </c>
      <c r="C5" s="1">
        <v>2</v>
      </c>
      <c r="D5" s="1">
        <f t="shared" si="0"/>
        <v>5</v>
      </c>
      <c r="E5" s="1" t="s">
        <v>156</v>
      </c>
      <c r="F5" s="3">
        <v>6</v>
      </c>
      <c r="G5" s="3">
        <v>7</v>
      </c>
      <c r="H5" s="1" t="s">
        <v>201</v>
      </c>
      <c r="I5" s="3">
        <v>5</v>
      </c>
      <c r="J5" s="3">
        <v>13</v>
      </c>
      <c r="K5" s="3">
        <v>2</v>
      </c>
      <c r="L5" s="3">
        <v>4</v>
      </c>
      <c r="M5" s="3">
        <v>0</v>
      </c>
      <c r="N5" s="2">
        <f t="shared" si="1"/>
        <v>24</v>
      </c>
      <c r="O5" s="1">
        <v>0</v>
      </c>
      <c r="P5" s="2">
        <f t="shared" si="2"/>
        <v>24</v>
      </c>
      <c r="Q5" t="s">
        <v>156</v>
      </c>
      <c r="R5" s="1">
        <v>2</v>
      </c>
      <c r="S5" s="1">
        <f t="shared" si="3"/>
        <v>5</v>
      </c>
      <c r="T5" s="3">
        <v>6</v>
      </c>
      <c r="U5" s="3">
        <v>7</v>
      </c>
      <c r="V5" s="3">
        <v>5</v>
      </c>
      <c r="W5" s="3">
        <v>13</v>
      </c>
      <c r="X5" s="3">
        <v>2</v>
      </c>
      <c r="Y5" s="3">
        <v>4</v>
      </c>
      <c r="Z5" s="3">
        <v>0</v>
      </c>
      <c r="AA5" s="2">
        <f t="shared" si="4"/>
        <v>24</v>
      </c>
      <c r="AB5" s="1">
        <v>0</v>
      </c>
      <c r="AC5" s="2">
        <f t="shared" si="5"/>
        <v>24</v>
      </c>
      <c r="AD5">
        <v>24</v>
      </c>
      <c r="AE5">
        <v>0</v>
      </c>
    </row>
    <row r="6" spans="1:31" x14ac:dyDescent="0.25">
      <c r="A6" s="2"/>
      <c r="B6" s="1" t="s">
        <v>160</v>
      </c>
      <c r="C6" s="1">
        <v>2</v>
      </c>
      <c r="D6" s="1">
        <f t="shared" si="0"/>
        <v>5</v>
      </c>
      <c r="E6" s="1" t="s">
        <v>160</v>
      </c>
      <c r="F6" s="3">
        <v>5</v>
      </c>
      <c r="G6" s="3">
        <v>7</v>
      </c>
      <c r="H6" s="1" t="s">
        <v>160</v>
      </c>
      <c r="I6" s="3">
        <v>8</v>
      </c>
      <c r="J6" s="3">
        <v>1</v>
      </c>
      <c r="K6" s="3">
        <v>4</v>
      </c>
      <c r="L6" s="3">
        <v>2</v>
      </c>
      <c r="M6" s="3">
        <v>0</v>
      </c>
      <c r="N6" s="2">
        <f t="shared" si="1"/>
        <v>15</v>
      </c>
      <c r="O6" s="1">
        <v>0</v>
      </c>
      <c r="P6" s="2">
        <f t="shared" si="2"/>
        <v>15</v>
      </c>
      <c r="Q6" t="s">
        <v>160</v>
      </c>
      <c r="R6" s="1">
        <v>2</v>
      </c>
      <c r="S6" s="1">
        <f t="shared" si="3"/>
        <v>5</v>
      </c>
      <c r="T6" s="3">
        <v>5</v>
      </c>
      <c r="U6" s="3">
        <v>7</v>
      </c>
      <c r="V6" s="3">
        <v>8</v>
      </c>
      <c r="W6" s="3">
        <v>1</v>
      </c>
      <c r="X6" s="3">
        <v>4</v>
      </c>
      <c r="Y6" s="3">
        <v>2</v>
      </c>
      <c r="Z6" s="3">
        <v>0</v>
      </c>
      <c r="AA6" s="2">
        <f t="shared" si="4"/>
        <v>15</v>
      </c>
      <c r="AB6" s="1">
        <v>0</v>
      </c>
      <c r="AC6" s="2">
        <f t="shared" si="5"/>
        <v>15</v>
      </c>
      <c r="AD6">
        <v>15</v>
      </c>
      <c r="AE6">
        <v>0</v>
      </c>
    </row>
    <row r="7" spans="1:31" x14ac:dyDescent="0.25">
      <c r="A7" s="2"/>
      <c r="B7" s="1" t="s">
        <v>148</v>
      </c>
      <c r="C7" s="1">
        <v>5</v>
      </c>
      <c r="D7" s="1">
        <f t="shared" si="0"/>
        <v>10</v>
      </c>
      <c r="E7" s="1" t="s">
        <v>148</v>
      </c>
      <c r="F7" s="3">
        <v>5</v>
      </c>
      <c r="G7" s="3">
        <v>5</v>
      </c>
      <c r="H7" s="1" t="s">
        <v>207</v>
      </c>
      <c r="I7" s="3">
        <v>4</v>
      </c>
      <c r="J7" s="3">
        <v>11</v>
      </c>
      <c r="K7" s="3">
        <v>2</v>
      </c>
      <c r="L7" s="3">
        <v>0</v>
      </c>
      <c r="M7" s="3">
        <v>0</v>
      </c>
      <c r="N7" s="2">
        <f t="shared" si="1"/>
        <v>17</v>
      </c>
      <c r="O7" s="1">
        <v>0</v>
      </c>
      <c r="P7" s="2">
        <f t="shared" si="2"/>
        <v>17</v>
      </c>
      <c r="Q7" s="15" t="s">
        <v>148</v>
      </c>
      <c r="R7" s="1">
        <v>5</v>
      </c>
      <c r="S7" s="1">
        <f t="shared" si="3"/>
        <v>10</v>
      </c>
      <c r="T7" s="3">
        <v>5</v>
      </c>
      <c r="U7" s="3">
        <v>5</v>
      </c>
      <c r="V7" s="3">
        <v>4</v>
      </c>
      <c r="W7" s="3">
        <v>11</v>
      </c>
      <c r="X7" s="3">
        <v>2</v>
      </c>
      <c r="Y7" s="3">
        <v>0</v>
      </c>
      <c r="Z7" s="3">
        <v>0</v>
      </c>
      <c r="AA7" s="2">
        <f t="shared" si="4"/>
        <v>17</v>
      </c>
      <c r="AB7" s="1">
        <v>0</v>
      </c>
      <c r="AC7" s="2">
        <f t="shared" si="5"/>
        <v>17</v>
      </c>
      <c r="AD7">
        <v>17</v>
      </c>
      <c r="AE7">
        <v>0</v>
      </c>
    </row>
    <row r="8" spans="1:31" x14ac:dyDescent="0.25">
      <c r="A8" s="2"/>
      <c r="B8" s="16" t="s">
        <v>182</v>
      </c>
      <c r="C8" s="14"/>
      <c r="D8" s="14"/>
      <c r="E8" s="1" t="s">
        <v>182</v>
      </c>
      <c r="F8" s="3">
        <v>5</v>
      </c>
      <c r="G8" s="3">
        <v>5</v>
      </c>
      <c r="H8" s="1" t="s">
        <v>182</v>
      </c>
      <c r="Q8" s="15" t="s">
        <v>182</v>
      </c>
      <c r="R8" s="14"/>
      <c r="S8" s="14"/>
      <c r="T8" s="3">
        <v>5</v>
      </c>
      <c r="U8" s="3">
        <v>5</v>
      </c>
      <c r="AE8">
        <v>0</v>
      </c>
    </row>
    <row r="9" spans="1:31" x14ac:dyDescent="0.25">
      <c r="A9" s="2"/>
      <c r="B9" s="1" t="s">
        <v>163</v>
      </c>
      <c r="C9" s="1">
        <v>6</v>
      </c>
      <c r="D9" s="1">
        <f>IF(C9&lt;4,5,IF(C9&lt;8,10,15))</f>
        <v>10</v>
      </c>
      <c r="E9" s="1" t="s">
        <v>163</v>
      </c>
      <c r="H9" s="1" t="s">
        <v>163</v>
      </c>
      <c r="I9" s="3">
        <v>6</v>
      </c>
      <c r="J9" s="3">
        <v>4</v>
      </c>
      <c r="K9" s="3">
        <v>0</v>
      </c>
      <c r="L9" s="3">
        <v>0</v>
      </c>
      <c r="M9" s="3">
        <v>6</v>
      </c>
      <c r="N9" s="2">
        <f>SUM(I9:M9)</f>
        <v>16</v>
      </c>
      <c r="O9" s="1">
        <v>0</v>
      </c>
      <c r="P9" s="2">
        <f>N9+O9</f>
        <v>16</v>
      </c>
      <c r="Q9" s="15" t="s">
        <v>227</v>
      </c>
      <c r="R9" s="1">
        <v>6</v>
      </c>
      <c r="S9" s="1">
        <f>IF(R9&lt;4,5,IF(R9&lt;8,10,15))</f>
        <v>10</v>
      </c>
      <c r="V9" s="3">
        <v>6</v>
      </c>
      <c r="W9" s="3">
        <v>4</v>
      </c>
      <c r="X9" s="3">
        <v>0</v>
      </c>
      <c r="Y9" s="3">
        <v>0</v>
      </c>
      <c r="Z9" s="3">
        <v>6</v>
      </c>
      <c r="AA9" s="2">
        <f>SUM(V9:Z9)</f>
        <v>16</v>
      </c>
      <c r="AB9" s="1">
        <v>0</v>
      </c>
      <c r="AC9" s="2">
        <f>AA9+AB9</f>
        <v>16</v>
      </c>
      <c r="AD9">
        <v>16</v>
      </c>
      <c r="AE9">
        <v>0</v>
      </c>
    </row>
    <row r="10" spans="1:31" x14ac:dyDescent="0.25">
      <c r="A10" s="2"/>
      <c r="B10" s="12" t="s">
        <v>171</v>
      </c>
      <c r="C10" s="1">
        <v>3</v>
      </c>
      <c r="D10" s="1">
        <f>IF(C10&lt;4,5,IF(C10&lt;8,10,15))</f>
        <v>5</v>
      </c>
      <c r="E10" s="1" t="s">
        <v>171</v>
      </c>
      <c r="F10" s="3">
        <v>2</v>
      </c>
      <c r="G10" s="3">
        <v>3</v>
      </c>
      <c r="H10" s="13" t="s">
        <v>171</v>
      </c>
      <c r="I10" s="14"/>
      <c r="J10" s="14"/>
      <c r="K10" s="14"/>
      <c r="L10" s="14"/>
      <c r="M10" s="14"/>
      <c r="N10" s="14"/>
      <c r="O10" s="14"/>
      <c r="P10" s="14"/>
      <c r="Q10" t="s">
        <v>171</v>
      </c>
      <c r="R10" s="1">
        <v>3</v>
      </c>
      <c r="S10" s="1">
        <f>IF(R10&lt;4,5,IF(R10&lt;8,10,15))</f>
        <v>5</v>
      </c>
      <c r="T10" s="3">
        <v>2</v>
      </c>
      <c r="U10" s="3">
        <v>3</v>
      </c>
      <c r="V10" s="14"/>
      <c r="W10" s="14"/>
      <c r="X10" s="14"/>
      <c r="Y10" s="14"/>
      <c r="Z10" s="14"/>
      <c r="AA10" s="14"/>
      <c r="AB10" s="14"/>
      <c r="AC10" s="14"/>
      <c r="AE10">
        <v>0</v>
      </c>
    </row>
    <row r="11" spans="1:31" x14ac:dyDescent="0.25">
      <c r="A11" s="2"/>
      <c r="B11" s="1" t="s">
        <v>65</v>
      </c>
      <c r="C11" s="1">
        <v>3</v>
      </c>
      <c r="D11" s="1">
        <f>IF(C11&lt;4,5,IF(C11&lt;8,10,15))</f>
        <v>5</v>
      </c>
      <c r="E11" s="1" t="s">
        <v>65</v>
      </c>
      <c r="F11" s="3">
        <v>7</v>
      </c>
      <c r="G11" s="3">
        <v>9</v>
      </c>
      <c r="H11" s="1" t="s">
        <v>65</v>
      </c>
      <c r="I11" s="3">
        <v>14</v>
      </c>
      <c r="J11" s="3">
        <v>5</v>
      </c>
      <c r="K11" s="3">
        <v>5</v>
      </c>
      <c r="L11" s="3">
        <v>5</v>
      </c>
      <c r="M11" s="3">
        <v>0</v>
      </c>
      <c r="N11" s="2">
        <f t="shared" ref="N11:N26" si="6">SUM(I11:M11)</f>
        <v>29</v>
      </c>
      <c r="O11" s="1">
        <v>0</v>
      </c>
      <c r="P11" s="2">
        <f t="shared" ref="P11:P26" si="7">N11+O11</f>
        <v>29</v>
      </c>
      <c r="Q11" t="s">
        <v>65</v>
      </c>
      <c r="R11" s="1">
        <v>3</v>
      </c>
      <c r="S11" s="1">
        <f>IF(R11&lt;4,5,IF(R11&lt;8,10,15))</f>
        <v>5</v>
      </c>
      <c r="T11" s="3">
        <v>7</v>
      </c>
      <c r="U11" s="3">
        <v>9</v>
      </c>
      <c r="V11" s="3">
        <v>14</v>
      </c>
      <c r="W11" s="3">
        <v>5</v>
      </c>
      <c r="X11" s="3">
        <v>5</v>
      </c>
      <c r="Y11" s="3">
        <v>5</v>
      </c>
      <c r="Z11" s="3">
        <v>0</v>
      </c>
      <c r="AA11" s="2">
        <f t="shared" ref="AA11:AA26" si="8">SUM(V11:Z11)</f>
        <v>29</v>
      </c>
      <c r="AB11" s="1">
        <v>0</v>
      </c>
      <c r="AC11" s="2">
        <f t="shared" ref="AC11:AC26" si="9">AA11+AB11</f>
        <v>29</v>
      </c>
      <c r="AD11">
        <v>29</v>
      </c>
      <c r="AE11">
        <v>0</v>
      </c>
    </row>
    <row r="12" spans="1:31" x14ac:dyDescent="0.25">
      <c r="A12" s="2"/>
      <c r="B12" s="1" t="s">
        <v>151</v>
      </c>
      <c r="C12" s="1">
        <v>6</v>
      </c>
      <c r="D12" s="1">
        <f>IF(C12&lt;4,5,IF(C12&lt;8,10,15))</f>
        <v>10</v>
      </c>
      <c r="E12" s="1" t="s">
        <v>151</v>
      </c>
      <c r="F12" s="3">
        <v>9</v>
      </c>
      <c r="G12" s="3">
        <v>12</v>
      </c>
      <c r="H12" s="1" t="s">
        <v>151</v>
      </c>
      <c r="I12" s="3">
        <v>5</v>
      </c>
      <c r="J12" s="3">
        <v>16</v>
      </c>
      <c r="K12" s="3">
        <v>2</v>
      </c>
      <c r="L12" s="3">
        <v>8</v>
      </c>
      <c r="M12" s="3">
        <v>0</v>
      </c>
      <c r="N12" s="2">
        <f t="shared" si="6"/>
        <v>31</v>
      </c>
      <c r="O12" s="1">
        <v>0</v>
      </c>
      <c r="P12" s="2">
        <f t="shared" si="7"/>
        <v>31</v>
      </c>
      <c r="Q12" t="s">
        <v>151</v>
      </c>
      <c r="R12" s="1">
        <v>6</v>
      </c>
      <c r="S12" s="1">
        <f>IF(R12&lt;4,5,IF(R12&lt;8,10,15))</f>
        <v>10</v>
      </c>
      <c r="T12" s="3">
        <v>9</v>
      </c>
      <c r="U12" s="3">
        <v>12</v>
      </c>
      <c r="V12" s="3">
        <v>5</v>
      </c>
      <c r="W12" s="3">
        <v>16</v>
      </c>
      <c r="X12" s="3">
        <v>2</v>
      </c>
      <c r="Y12" s="3">
        <v>8</v>
      </c>
      <c r="Z12" s="3">
        <v>0</v>
      </c>
      <c r="AA12" s="2">
        <f t="shared" si="8"/>
        <v>31</v>
      </c>
      <c r="AB12" s="1">
        <v>0</v>
      </c>
      <c r="AC12" s="2">
        <f t="shared" si="9"/>
        <v>31</v>
      </c>
      <c r="AD12">
        <v>31</v>
      </c>
      <c r="AE12">
        <v>0</v>
      </c>
    </row>
    <row r="13" spans="1:31" x14ac:dyDescent="0.25">
      <c r="A13" s="2"/>
      <c r="B13" s="1" t="s">
        <v>220</v>
      </c>
      <c r="E13" s="1" t="s">
        <v>220</v>
      </c>
      <c r="H13" s="1" t="s">
        <v>202</v>
      </c>
      <c r="I13" s="3">
        <v>14</v>
      </c>
      <c r="J13" s="3">
        <v>2</v>
      </c>
      <c r="K13" s="3">
        <v>4</v>
      </c>
      <c r="L13" s="3">
        <v>6</v>
      </c>
      <c r="M13" s="3">
        <v>0</v>
      </c>
      <c r="N13" s="2">
        <f t="shared" si="6"/>
        <v>26</v>
      </c>
      <c r="O13" s="1">
        <v>0</v>
      </c>
      <c r="P13" s="2">
        <f t="shared" si="7"/>
        <v>26</v>
      </c>
      <c r="Q13" s="15" t="s">
        <v>220</v>
      </c>
      <c r="V13" s="3">
        <v>14</v>
      </c>
      <c r="W13" s="3">
        <v>2</v>
      </c>
      <c r="X13" s="3">
        <v>4</v>
      </c>
      <c r="Y13" s="3">
        <v>6</v>
      </c>
      <c r="Z13" s="3">
        <v>0</v>
      </c>
      <c r="AA13" s="2">
        <f t="shared" si="8"/>
        <v>26</v>
      </c>
      <c r="AB13" s="1">
        <v>0</v>
      </c>
      <c r="AC13" s="2">
        <f t="shared" si="9"/>
        <v>26</v>
      </c>
      <c r="AD13">
        <v>26</v>
      </c>
      <c r="AE13">
        <v>0</v>
      </c>
    </row>
    <row r="14" spans="1:31" x14ac:dyDescent="0.25">
      <c r="A14" s="11"/>
      <c r="B14" s="1" t="s">
        <v>142</v>
      </c>
      <c r="C14" s="1">
        <v>2</v>
      </c>
      <c r="D14" s="1">
        <f t="shared" ref="D14:D21" si="10">IF(C14&lt;4,5,IF(C14&lt;8,10,15))</f>
        <v>5</v>
      </c>
      <c r="E14" s="12" t="s">
        <v>142</v>
      </c>
      <c r="F14" s="3">
        <v>4</v>
      </c>
      <c r="G14" s="3">
        <v>4</v>
      </c>
      <c r="H14" s="1" t="s">
        <v>204</v>
      </c>
      <c r="I14" s="3">
        <v>7</v>
      </c>
      <c r="J14" s="3">
        <v>1</v>
      </c>
      <c r="K14" s="3">
        <v>4</v>
      </c>
      <c r="L14" s="3">
        <v>0</v>
      </c>
      <c r="M14" s="3">
        <v>0</v>
      </c>
      <c r="N14" s="2">
        <f t="shared" si="6"/>
        <v>12</v>
      </c>
      <c r="O14" s="1">
        <v>0</v>
      </c>
      <c r="P14" s="2">
        <f t="shared" si="7"/>
        <v>12</v>
      </c>
      <c r="Q14" s="15" t="s">
        <v>204</v>
      </c>
      <c r="R14" s="1">
        <v>2</v>
      </c>
      <c r="S14" s="1">
        <f t="shared" ref="S14:S21" si="11">IF(R14&lt;4,5,IF(R14&lt;8,10,15))</f>
        <v>5</v>
      </c>
      <c r="T14" s="3">
        <v>4</v>
      </c>
      <c r="U14" s="3">
        <v>4</v>
      </c>
      <c r="V14" s="3">
        <v>7</v>
      </c>
      <c r="W14" s="3">
        <v>1</v>
      </c>
      <c r="X14" s="3">
        <v>4</v>
      </c>
      <c r="Y14" s="3">
        <v>0</v>
      </c>
      <c r="Z14" s="3">
        <v>0</v>
      </c>
      <c r="AA14" s="2">
        <f t="shared" si="8"/>
        <v>12</v>
      </c>
      <c r="AB14" s="1">
        <v>0</v>
      </c>
      <c r="AC14" s="2">
        <f t="shared" si="9"/>
        <v>12</v>
      </c>
      <c r="AD14">
        <v>12</v>
      </c>
    </row>
    <row r="15" spans="1:31" x14ac:dyDescent="0.25">
      <c r="A15" s="2"/>
      <c r="B15" s="1" t="s">
        <v>135</v>
      </c>
      <c r="C15" s="1">
        <v>4</v>
      </c>
      <c r="D15" s="1">
        <f t="shared" si="10"/>
        <v>10</v>
      </c>
      <c r="E15" s="1" t="s">
        <v>135</v>
      </c>
      <c r="F15" s="3">
        <v>7</v>
      </c>
      <c r="G15" s="3">
        <v>8</v>
      </c>
      <c r="H15" s="1" t="s">
        <v>135</v>
      </c>
      <c r="I15" s="3">
        <v>3</v>
      </c>
      <c r="J15" s="3">
        <v>7</v>
      </c>
      <c r="K15" s="3">
        <v>3</v>
      </c>
      <c r="L15" s="3">
        <v>0</v>
      </c>
      <c r="M15" s="3">
        <v>0</v>
      </c>
      <c r="N15" s="2">
        <f t="shared" si="6"/>
        <v>13</v>
      </c>
      <c r="O15" s="1">
        <v>0</v>
      </c>
      <c r="P15" s="2">
        <f t="shared" si="7"/>
        <v>13</v>
      </c>
      <c r="Q15" t="s">
        <v>135</v>
      </c>
      <c r="R15" s="1">
        <v>4</v>
      </c>
      <c r="S15" s="1">
        <f t="shared" si="11"/>
        <v>10</v>
      </c>
      <c r="T15" s="3">
        <v>7</v>
      </c>
      <c r="U15" s="3">
        <v>8</v>
      </c>
      <c r="V15" s="3">
        <v>3</v>
      </c>
      <c r="W15" s="3">
        <v>7</v>
      </c>
      <c r="X15" s="3">
        <v>3</v>
      </c>
      <c r="Y15" s="3">
        <v>0</v>
      </c>
      <c r="Z15" s="3">
        <v>0</v>
      </c>
      <c r="AA15" s="2">
        <f t="shared" si="8"/>
        <v>13</v>
      </c>
      <c r="AB15" s="1">
        <v>0</v>
      </c>
      <c r="AC15" s="2">
        <f t="shared" si="9"/>
        <v>13</v>
      </c>
      <c r="AD15">
        <v>13</v>
      </c>
      <c r="AE15">
        <v>0</v>
      </c>
    </row>
    <row r="16" spans="1:31" x14ac:dyDescent="0.25">
      <c r="A16" s="2"/>
      <c r="B16" s="1" t="s">
        <v>152</v>
      </c>
      <c r="C16" s="1">
        <v>4</v>
      </c>
      <c r="D16" s="1">
        <f t="shared" si="10"/>
        <v>10</v>
      </c>
      <c r="E16" s="1" t="s">
        <v>152</v>
      </c>
      <c r="F16" s="3">
        <v>6</v>
      </c>
      <c r="G16" s="3">
        <v>8</v>
      </c>
      <c r="H16" s="1" t="s">
        <v>152</v>
      </c>
      <c r="I16" s="3">
        <v>4</v>
      </c>
      <c r="J16" s="3">
        <v>12</v>
      </c>
      <c r="K16" s="3">
        <v>11</v>
      </c>
      <c r="L16" s="3">
        <v>4</v>
      </c>
      <c r="M16" s="3">
        <v>0</v>
      </c>
      <c r="N16" s="2">
        <f t="shared" si="6"/>
        <v>31</v>
      </c>
      <c r="O16" s="1">
        <v>0</v>
      </c>
      <c r="P16" s="2">
        <f t="shared" si="7"/>
        <v>31</v>
      </c>
      <c r="Q16" t="s">
        <v>152</v>
      </c>
      <c r="R16" s="1">
        <v>4</v>
      </c>
      <c r="S16" s="1">
        <f t="shared" si="11"/>
        <v>10</v>
      </c>
      <c r="T16" s="3">
        <v>6</v>
      </c>
      <c r="U16" s="3">
        <v>8</v>
      </c>
      <c r="V16" s="3">
        <v>4</v>
      </c>
      <c r="W16" s="3">
        <v>12</v>
      </c>
      <c r="X16" s="3">
        <v>11</v>
      </c>
      <c r="Y16" s="3">
        <v>4</v>
      </c>
      <c r="Z16" s="3">
        <v>0</v>
      </c>
      <c r="AA16" s="2">
        <f t="shared" si="8"/>
        <v>31</v>
      </c>
      <c r="AB16" s="1">
        <v>0</v>
      </c>
      <c r="AC16" s="2">
        <f t="shared" si="9"/>
        <v>31</v>
      </c>
      <c r="AD16">
        <v>31</v>
      </c>
      <c r="AE16">
        <v>0</v>
      </c>
    </row>
    <row r="17" spans="1:31" x14ac:dyDescent="0.25">
      <c r="A17" s="2"/>
      <c r="B17" s="1" t="s">
        <v>161</v>
      </c>
      <c r="C17" s="1">
        <v>2</v>
      </c>
      <c r="D17" s="1">
        <f t="shared" si="10"/>
        <v>5</v>
      </c>
      <c r="E17" s="12" t="s">
        <v>161</v>
      </c>
      <c r="F17" s="3">
        <v>3</v>
      </c>
      <c r="G17" s="3">
        <v>4</v>
      </c>
      <c r="H17" s="1" t="s">
        <v>161</v>
      </c>
      <c r="I17" s="3">
        <v>5</v>
      </c>
      <c r="J17" s="3">
        <v>11</v>
      </c>
      <c r="K17" s="3">
        <v>2</v>
      </c>
      <c r="L17" s="3">
        <v>6</v>
      </c>
      <c r="M17" s="3">
        <v>0</v>
      </c>
      <c r="N17" s="2">
        <f t="shared" si="6"/>
        <v>24</v>
      </c>
      <c r="O17" s="1">
        <v>0</v>
      </c>
      <c r="P17" s="2">
        <f t="shared" si="7"/>
        <v>24</v>
      </c>
      <c r="Q17" s="15" t="s">
        <v>161</v>
      </c>
      <c r="R17" s="1">
        <v>2</v>
      </c>
      <c r="S17" s="1">
        <f t="shared" si="11"/>
        <v>5</v>
      </c>
      <c r="T17" s="3">
        <v>3</v>
      </c>
      <c r="U17" s="3">
        <v>4</v>
      </c>
      <c r="V17" s="3">
        <v>5</v>
      </c>
      <c r="W17" s="3">
        <v>11</v>
      </c>
      <c r="X17" s="3">
        <v>2</v>
      </c>
      <c r="Y17" s="3">
        <v>6</v>
      </c>
      <c r="Z17" s="3">
        <v>0</v>
      </c>
      <c r="AA17" s="2">
        <f t="shared" si="8"/>
        <v>24</v>
      </c>
      <c r="AB17" s="1">
        <v>0</v>
      </c>
      <c r="AC17" s="2">
        <f t="shared" si="9"/>
        <v>24</v>
      </c>
      <c r="AD17">
        <v>24</v>
      </c>
      <c r="AE17">
        <v>0</v>
      </c>
    </row>
    <row r="18" spans="1:31" x14ac:dyDescent="0.25">
      <c r="A18" s="2"/>
      <c r="B18" s="1" t="s">
        <v>165</v>
      </c>
      <c r="C18" s="1">
        <v>4</v>
      </c>
      <c r="D18" s="1">
        <f t="shared" si="10"/>
        <v>10</v>
      </c>
      <c r="E18" s="12" t="s">
        <v>165</v>
      </c>
      <c r="F18" s="3">
        <v>3</v>
      </c>
      <c r="G18" s="3">
        <v>3</v>
      </c>
      <c r="H18" s="1" t="s">
        <v>188</v>
      </c>
      <c r="I18" s="3">
        <v>2</v>
      </c>
      <c r="J18" s="3">
        <v>1</v>
      </c>
      <c r="K18" s="3">
        <v>6</v>
      </c>
      <c r="L18" s="3">
        <v>4</v>
      </c>
      <c r="M18" s="3">
        <v>0</v>
      </c>
      <c r="N18" s="2">
        <f t="shared" si="6"/>
        <v>13</v>
      </c>
      <c r="O18" s="1">
        <v>0</v>
      </c>
      <c r="P18" s="2">
        <f t="shared" si="7"/>
        <v>13</v>
      </c>
      <c r="Q18" t="s">
        <v>210</v>
      </c>
      <c r="R18" s="1">
        <v>4</v>
      </c>
      <c r="S18" s="1">
        <f t="shared" si="11"/>
        <v>10</v>
      </c>
      <c r="T18" s="3">
        <v>3</v>
      </c>
      <c r="U18" s="3">
        <v>3</v>
      </c>
      <c r="V18" s="3">
        <v>2</v>
      </c>
      <c r="W18" s="3">
        <v>1</v>
      </c>
      <c r="X18" s="3">
        <v>6</v>
      </c>
      <c r="Y18" s="3">
        <v>4</v>
      </c>
      <c r="Z18" s="3">
        <v>0</v>
      </c>
      <c r="AA18" s="2">
        <f t="shared" si="8"/>
        <v>13</v>
      </c>
      <c r="AB18" s="1">
        <v>0</v>
      </c>
      <c r="AC18" s="2">
        <f t="shared" si="9"/>
        <v>13</v>
      </c>
      <c r="AD18">
        <v>13</v>
      </c>
      <c r="AE18">
        <v>0</v>
      </c>
    </row>
    <row r="19" spans="1:31" x14ac:dyDescent="0.25">
      <c r="A19" s="2"/>
      <c r="B19" s="1" t="s">
        <v>130</v>
      </c>
      <c r="C19" s="1">
        <v>3</v>
      </c>
      <c r="D19" s="1">
        <f t="shared" si="10"/>
        <v>5</v>
      </c>
      <c r="E19" s="12" t="s">
        <v>130</v>
      </c>
      <c r="F19" s="3">
        <v>2</v>
      </c>
      <c r="G19" s="3">
        <v>3</v>
      </c>
      <c r="H19" s="1" t="s">
        <v>198</v>
      </c>
      <c r="I19" s="3">
        <v>1</v>
      </c>
      <c r="J19" s="3">
        <v>16</v>
      </c>
      <c r="K19" s="3">
        <v>2</v>
      </c>
      <c r="L19" s="3">
        <v>4</v>
      </c>
      <c r="M19" s="3">
        <v>0</v>
      </c>
      <c r="N19" s="2">
        <f t="shared" si="6"/>
        <v>23</v>
      </c>
      <c r="O19" s="1">
        <v>0</v>
      </c>
      <c r="P19" s="2">
        <f t="shared" si="7"/>
        <v>23</v>
      </c>
      <c r="Q19" s="17" t="s">
        <v>198</v>
      </c>
      <c r="R19" s="1">
        <v>3</v>
      </c>
      <c r="S19" s="1">
        <f t="shared" si="11"/>
        <v>5</v>
      </c>
      <c r="T19" s="3">
        <v>2</v>
      </c>
      <c r="U19" s="3">
        <v>3</v>
      </c>
      <c r="V19" s="3">
        <v>1</v>
      </c>
      <c r="W19" s="3">
        <v>16</v>
      </c>
      <c r="X19" s="3">
        <v>2</v>
      </c>
      <c r="Y19" s="3">
        <v>4</v>
      </c>
      <c r="Z19" s="3">
        <v>0</v>
      </c>
      <c r="AA19" s="2">
        <f t="shared" si="8"/>
        <v>23</v>
      </c>
      <c r="AB19" s="1">
        <v>0</v>
      </c>
      <c r="AC19" s="2">
        <f t="shared" si="9"/>
        <v>23</v>
      </c>
      <c r="AD19">
        <v>23</v>
      </c>
      <c r="AE19">
        <v>0</v>
      </c>
    </row>
    <row r="20" spans="1:31" x14ac:dyDescent="0.25">
      <c r="A20" s="2"/>
      <c r="B20" s="1" t="s">
        <v>143</v>
      </c>
      <c r="C20" s="1">
        <v>2</v>
      </c>
      <c r="D20" s="1">
        <f t="shared" si="10"/>
        <v>5</v>
      </c>
      <c r="E20" s="13" t="s">
        <v>143</v>
      </c>
      <c r="F20" s="14"/>
      <c r="G20" s="14"/>
      <c r="H20" s="1" t="s">
        <v>205</v>
      </c>
      <c r="I20" s="3">
        <v>2</v>
      </c>
      <c r="J20" s="3">
        <v>1</v>
      </c>
      <c r="K20" s="3">
        <v>1</v>
      </c>
      <c r="L20" s="3">
        <v>2</v>
      </c>
      <c r="M20" s="3">
        <v>0</v>
      </c>
      <c r="N20" s="2">
        <f t="shared" si="6"/>
        <v>6</v>
      </c>
      <c r="O20" s="1">
        <v>0</v>
      </c>
      <c r="P20" s="2">
        <f t="shared" si="7"/>
        <v>6</v>
      </c>
      <c r="Q20" s="17" t="s">
        <v>205</v>
      </c>
      <c r="R20" s="1">
        <v>2</v>
      </c>
      <c r="S20" s="1">
        <f t="shared" si="11"/>
        <v>5</v>
      </c>
      <c r="T20" s="14"/>
      <c r="U20" s="14"/>
      <c r="V20" s="3">
        <v>2</v>
      </c>
      <c r="W20" s="3">
        <v>1</v>
      </c>
      <c r="X20" s="3">
        <v>1</v>
      </c>
      <c r="Y20" s="3">
        <v>2</v>
      </c>
      <c r="Z20" s="3">
        <v>0</v>
      </c>
      <c r="AA20" s="2">
        <f t="shared" si="8"/>
        <v>6</v>
      </c>
      <c r="AB20" s="1">
        <v>0</v>
      </c>
      <c r="AC20" s="2">
        <f t="shared" si="9"/>
        <v>6</v>
      </c>
      <c r="AD20">
        <v>6</v>
      </c>
      <c r="AE20">
        <v>0</v>
      </c>
    </row>
    <row r="21" spans="1:31" x14ac:dyDescent="0.25">
      <c r="A21" s="2"/>
      <c r="B21" s="1" t="s">
        <v>127</v>
      </c>
      <c r="C21" s="1">
        <v>4</v>
      </c>
      <c r="D21" s="1">
        <f t="shared" si="10"/>
        <v>10</v>
      </c>
      <c r="E21" s="12" t="s">
        <v>127</v>
      </c>
      <c r="F21" s="3">
        <v>3</v>
      </c>
      <c r="G21" s="3">
        <v>2</v>
      </c>
      <c r="H21" s="1" t="s">
        <v>197</v>
      </c>
      <c r="I21" s="3">
        <v>1</v>
      </c>
      <c r="J21" s="3">
        <v>6</v>
      </c>
      <c r="K21" s="3">
        <v>6</v>
      </c>
      <c r="L21" s="3">
        <v>2</v>
      </c>
      <c r="M21" s="3">
        <v>0</v>
      </c>
      <c r="N21" s="2">
        <f t="shared" si="6"/>
        <v>15</v>
      </c>
      <c r="O21" s="1">
        <v>0</v>
      </c>
      <c r="P21" s="2">
        <f t="shared" si="7"/>
        <v>15</v>
      </c>
      <c r="Q21" s="17" t="s">
        <v>197</v>
      </c>
      <c r="R21" s="1">
        <v>4</v>
      </c>
      <c r="S21" s="1">
        <f t="shared" si="11"/>
        <v>10</v>
      </c>
      <c r="T21" s="3">
        <v>3</v>
      </c>
      <c r="U21" s="3">
        <v>2</v>
      </c>
      <c r="V21" s="3">
        <v>1</v>
      </c>
      <c r="W21" s="3">
        <v>6</v>
      </c>
      <c r="X21" s="3">
        <v>6</v>
      </c>
      <c r="Y21" s="3">
        <v>2</v>
      </c>
      <c r="Z21" s="3">
        <v>0</v>
      </c>
      <c r="AA21" s="2">
        <f t="shared" si="8"/>
        <v>15</v>
      </c>
      <c r="AB21" s="1">
        <v>0</v>
      </c>
      <c r="AC21" s="2">
        <f t="shared" si="9"/>
        <v>15</v>
      </c>
      <c r="AD21">
        <v>15</v>
      </c>
      <c r="AE21">
        <v>0</v>
      </c>
    </row>
    <row r="22" spans="1:31" x14ac:dyDescent="0.25">
      <c r="A22" s="2"/>
      <c r="B22" s="13" t="s">
        <v>194</v>
      </c>
      <c r="C22" s="14"/>
      <c r="D22" s="14"/>
      <c r="E22" s="13" t="s">
        <v>194</v>
      </c>
      <c r="F22" s="14"/>
      <c r="G22" s="14"/>
      <c r="H22" s="1" t="s">
        <v>194</v>
      </c>
      <c r="I22" s="3">
        <v>11</v>
      </c>
      <c r="J22" s="3">
        <v>4</v>
      </c>
      <c r="K22" s="3">
        <v>10</v>
      </c>
      <c r="L22" s="3">
        <v>1</v>
      </c>
      <c r="M22" s="3">
        <v>0</v>
      </c>
      <c r="N22" s="2">
        <f t="shared" si="6"/>
        <v>26</v>
      </c>
      <c r="O22" s="1">
        <v>0</v>
      </c>
      <c r="P22" s="2">
        <f t="shared" si="7"/>
        <v>26</v>
      </c>
      <c r="Q22" s="17" t="s">
        <v>194</v>
      </c>
      <c r="R22" s="14"/>
      <c r="S22" s="14"/>
      <c r="T22" s="14"/>
      <c r="U22" s="14"/>
      <c r="V22" s="3">
        <v>11</v>
      </c>
      <c r="W22" s="3">
        <v>4</v>
      </c>
      <c r="X22" s="3">
        <v>10</v>
      </c>
      <c r="Y22" s="3">
        <v>1</v>
      </c>
      <c r="Z22" s="3">
        <v>0</v>
      </c>
      <c r="AA22" s="2">
        <f t="shared" si="8"/>
        <v>26</v>
      </c>
      <c r="AB22" s="1">
        <v>0</v>
      </c>
      <c r="AC22" s="2">
        <f t="shared" si="9"/>
        <v>26</v>
      </c>
      <c r="AD22">
        <v>26</v>
      </c>
      <c r="AE22">
        <v>0</v>
      </c>
    </row>
    <row r="23" spans="1:31" x14ac:dyDescent="0.25">
      <c r="A23" s="2"/>
      <c r="B23" s="4" t="s">
        <v>149</v>
      </c>
      <c r="C23" s="1">
        <v>6</v>
      </c>
      <c r="D23" s="1">
        <f t="shared" ref="D23:D31" si="12">IF(C23&lt;4,5,IF(C23&lt;8,10,15))</f>
        <v>10</v>
      </c>
      <c r="E23" s="1" t="s">
        <v>179</v>
      </c>
      <c r="F23" s="3">
        <v>4</v>
      </c>
      <c r="G23" s="3">
        <v>4</v>
      </c>
      <c r="H23" s="1" t="s">
        <v>187</v>
      </c>
      <c r="I23" s="3">
        <v>3</v>
      </c>
      <c r="J23" s="3">
        <v>2</v>
      </c>
      <c r="K23" s="3">
        <v>4</v>
      </c>
      <c r="L23" s="3">
        <v>2</v>
      </c>
      <c r="M23" s="3">
        <v>4</v>
      </c>
      <c r="N23" s="2">
        <f t="shared" si="6"/>
        <v>15</v>
      </c>
      <c r="O23" s="1">
        <v>0</v>
      </c>
      <c r="P23" s="2">
        <f t="shared" si="7"/>
        <v>15</v>
      </c>
      <c r="Q23" s="15" t="s">
        <v>183</v>
      </c>
      <c r="R23" s="1">
        <v>6</v>
      </c>
      <c r="S23" s="1">
        <f t="shared" ref="S23:S31" si="13">IF(R23&lt;4,5,IF(R23&lt;8,10,15))</f>
        <v>10</v>
      </c>
      <c r="T23" s="3">
        <v>4</v>
      </c>
      <c r="U23" s="3">
        <v>4</v>
      </c>
      <c r="V23" s="3">
        <v>3</v>
      </c>
      <c r="W23" s="3">
        <v>2</v>
      </c>
      <c r="X23" s="3">
        <v>4</v>
      </c>
      <c r="Y23" s="3">
        <v>2</v>
      </c>
      <c r="Z23" s="3">
        <v>4</v>
      </c>
      <c r="AA23" s="2">
        <f t="shared" si="8"/>
        <v>15</v>
      </c>
      <c r="AB23" s="1">
        <v>0</v>
      </c>
      <c r="AC23" s="2">
        <f t="shared" si="9"/>
        <v>15</v>
      </c>
      <c r="AD23">
        <v>15</v>
      </c>
      <c r="AE23">
        <v>0</v>
      </c>
    </row>
    <row r="24" spans="1:31" x14ac:dyDescent="0.25">
      <c r="A24" s="2"/>
      <c r="B24" s="1" t="s">
        <v>162</v>
      </c>
      <c r="C24" s="1">
        <v>4</v>
      </c>
      <c r="D24" s="1">
        <f t="shared" si="12"/>
        <v>10</v>
      </c>
      <c r="E24" s="1" t="s">
        <v>183</v>
      </c>
      <c r="F24" s="3">
        <v>4</v>
      </c>
      <c r="G24" s="3">
        <v>5</v>
      </c>
      <c r="H24" s="1" t="s">
        <v>208</v>
      </c>
      <c r="I24" s="3">
        <v>5</v>
      </c>
      <c r="J24" s="3">
        <v>2</v>
      </c>
      <c r="K24" s="3">
        <v>9</v>
      </c>
      <c r="L24" s="3">
        <v>10</v>
      </c>
      <c r="M24" s="3">
        <v>0</v>
      </c>
      <c r="N24" s="2">
        <f t="shared" si="6"/>
        <v>26</v>
      </c>
      <c r="O24" s="1">
        <v>0</v>
      </c>
      <c r="P24" s="2">
        <f t="shared" si="7"/>
        <v>26</v>
      </c>
      <c r="Q24" s="15" t="s">
        <v>228</v>
      </c>
      <c r="R24" s="1">
        <v>4</v>
      </c>
      <c r="S24" s="1">
        <f t="shared" si="13"/>
        <v>10</v>
      </c>
      <c r="T24" s="3">
        <v>4</v>
      </c>
      <c r="U24" s="3">
        <v>5</v>
      </c>
      <c r="V24" s="3">
        <v>5</v>
      </c>
      <c r="W24" s="3">
        <v>2</v>
      </c>
      <c r="X24" s="3">
        <v>9</v>
      </c>
      <c r="Y24" s="3">
        <v>10</v>
      </c>
      <c r="Z24" s="3">
        <v>0</v>
      </c>
      <c r="AA24" s="2">
        <f t="shared" si="8"/>
        <v>26</v>
      </c>
      <c r="AB24" s="1">
        <v>0</v>
      </c>
      <c r="AC24" s="2">
        <f t="shared" si="9"/>
        <v>26</v>
      </c>
      <c r="AD24">
        <v>26</v>
      </c>
      <c r="AE24">
        <v>0</v>
      </c>
    </row>
    <row r="25" spans="1:31" x14ac:dyDescent="0.25">
      <c r="A25" s="2"/>
      <c r="B25" s="1" t="s">
        <v>166</v>
      </c>
      <c r="C25" s="1">
        <v>3</v>
      </c>
      <c r="D25" s="1">
        <f t="shared" si="12"/>
        <v>5</v>
      </c>
      <c r="E25" s="12" t="s">
        <v>166</v>
      </c>
      <c r="F25" s="3">
        <v>3</v>
      </c>
      <c r="G25" s="3">
        <v>4</v>
      </c>
      <c r="H25" s="1" t="s">
        <v>189</v>
      </c>
      <c r="I25" s="3">
        <v>4</v>
      </c>
      <c r="J25" s="3">
        <v>10</v>
      </c>
      <c r="K25" s="3">
        <v>0</v>
      </c>
      <c r="L25" s="3">
        <v>0</v>
      </c>
      <c r="M25" s="3">
        <v>10</v>
      </c>
      <c r="N25" s="2">
        <f t="shared" si="6"/>
        <v>24</v>
      </c>
      <c r="O25" s="1">
        <v>0</v>
      </c>
      <c r="P25" s="2">
        <f t="shared" si="7"/>
        <v>24</v>
      </c>
      <c r="Q25" t="s">
        <v>211</v>
      </c>
      <c r="R25" s="1">
        <v>3</v>
      </c>
      <c r="S25" s="1">
        <f t="shared" si="13"/>
        <v>5</v>
      </c>
      <c r="T25" s="3">
        <v>3</v>
      </c>
      <c r="U25" s="3">
        <v>4</v>
      </c>
      <c r="V25" s="3">
        <v>4</v>
      </c>
      <c r="W25" s="3">
        <v>10</v>
      </c>
      <c r="X25" s="3">
        <v>0</v>
      </c>
      <c r="Y25" s="3">
        <v>0</v>
      </c>
      <c r="Z25" s="3">
        <v>10</v>
      </c>
      <c r="AA25" s="2">
        <f t="shared" si="8"/>
        <v>24</v>
      </c>
      <c r="AB25" s="1">
        <v>0</v>
      </c>
      <c r="AC25" s="2">
        <f t="shared" si="9"/>
        <v>24</v>
      </c>
      <c r="AD25">
        <v>24</v>
      </c>
      <c r="AE25">
        <v>0</v>
      </c>
    </row>
    <row r="26" spans="1:31" x14ac:dyDescent="0.25">
      <c r="A26" s="2"/>
      <c r="B26" s="1" t="s">
        <v>164</v>
      </c>
      <c r="C26" s="1">
        <v>9</v>
      </c>
      <c r="D26" s="1">
        <f t="shared" si="12"/>
        <v>15</v>
      </c>
      <c r="E26" s="12" t="s">
        <v>164</v>
      </c>
      <c r="F26" s="3">
        <v>7</v>
      </c>
      <c r="G26" s="3">
        <v>9</v>
      </c>
      <c r="H26" s="1" t="s">
        <v>164</v>
      </c>
      <c r="I26" s="3">
        <v>12</v>
      </c>
      <c r="J26" s="3">
        <v>7</v>
      </c>
      <c r="K26" s="3">
        <v>7</v>
      </c>
      <c r="L26" s="3">
        <v>0</v>
      </c>
      <c r="M26" s="3">
        <v>4</v>
      </c>
      <c r="N26" s="2">
        <f t="shared" si="6"/>
        <v>30</v>
      </c>
      <c r="O26" s="1">
        <v>0</v>
      </c>
      <c r="P26" s="2">
        <f t="shared" si="7"/>
        <v>30</v>
      </c>
      <c r="Q26" t="s">
        <v>164</v>
      </c>
      <c r="R26" s="1">
        <v>9</v>
      </c>
      <c r="S26" s="1">
        <f t="shared" si="13"/>
        <v>15</v>
      </c>
      <c r="T26" s="3">
        <v>7</v>
      </c>
      <c r="U26" s="3">
        <v>9</v>
      </c>
      <c r="V26" s="3">
        <v>12</v>
      </c>
      <c r="W26" s="3">
        <v>7</v>
      </c>
      <c r="X26" s="3">
        <v>7</v>
      </c>
      <c r="Y26" s="3">
        <v>0</v>
      </c>
      <c r="Z26" s="3">
        <v>4</v>
      </c>
      <c r="AA26" s="2">
        <f t="shared" si="8"/>
        <v>30</v>
      </c>
      <c r="AB26" s="1">
        <v>0</v>
      </c>
      <c r="AC26" s="2">
        <f t="shared" si="9"/>
        <v>30</v>
      </c>
      <c r="AD26">
        <v>30</v>
      </c>
      <c r="AE26">
        <v>0</v>
      </c>
    </row>
    <row r="27" spans="1:31" x14ac:dyDescent="0.25">
      <c r="A27" s="2"/>
      <c r="B27" s="1" t="s">
        <v>141</v>
      </c>
      <c r="C27" s="1">
        <v>1</v>
      </c>
      <c r="D27" s="1">
        <f t="shared" si="12"/>
        <v>5</v>
      </c>
      <c r="E27" s="12" t="s">
        <v>141</v>
      </c>
      <c r="F27" s="3">
        <v>2</v>
      </c>
      <c r="G27" s="3">
        <v>2</v>
      </c>
      <c r="H27" s="13" t="s">
        <v>221</v>
      </c>
      <c r="I27" s="14"/>
      <c r="J27" s="14"/>
      <c r="K27" s="14"/>
      <c r="L27" s="14"/>
      <c r="M27" s="14"/>
      <c r="N27" s="14"/>
      <c r="O27" s="14"/>
      <c r="P27" s="14"/>
      <c r="Q27" s="18" t="s">
        <v>221</v>
      </c>
      <c r="R27" s="1">
        <v>1</v>
      </c>
      <c r="S27" s="1">
        <f t="shared" si="13"/>
        <v>5</v>
      </c>
      <c r="T27" s="3">
        <v>2</v>
      </c>
      <c r="U27" s="3">
        <v>2</v>
      </c>
      <c r="V27" s="14"/>
      <c r="W27" s="14"/>
      <c r="X27" s="14"/>
      <c r="Y27" s="14"/>
      <c r="Z27" s="14"/>
      <c r="AA27" s="14"/>
      <c r="AB27" s="14"/>
      <c r="AC27" s="14"/>
      <c r="AE27">
        <v>0</v>
      </c>
    </row>
    <row r="28" spans="1:31" x14ac:dyDescent="0.25">
      <c r="A28" s="2"/>
      <c r="B28" s="1" t="s">
        <v>153</v>
      </c>
      <c r="C28" s="1">
        <v>5</v>
      </c>
      <c r="D28" s="1">
        <f t="shared" si="12"/>
        <v>10</v>
      </c>
      <c r="E28" s="1" t="s">
        <v>153</v>
      </c>
      <c r="F28" s="3">
        <v>3</v>
      </c>
      <c r="G28" s="3">
        <v>3</v>
      </c>
      <c r="H28" s="1" t="s">
        <v>153</v>
      </c>
      <c r="I28" s="3">
        <v>2</v>
      </c>
      <c r="J28" s="3">
        <v>17</v>
      </c>
      <c r="K28" s="3">
        <v>8</v>
      </c>
      <c r="L28" s="3">
        <v>0</v>
      </c>
      <c r="M28" s="3">
        <v>0</v>
      </c>
      <c r="N28" s="2">
        <f t="shared" ref="N28:N37" si="14">SUM(I28:M28)</f>
        <v>27</v>
      </c>
      <c r="O28" s="1">
        <v>0</v>
      </c>
      <c r="P28" s="2">
        <f t="shared" ref="P28:P37" si="15">N28+O28</f>
        <v>27</v>
      </c>
      <c r="Q28" t="s">
        <v>153</v>
      </c>
      <c r="R28" s="1">
        <v>5</v>
      </c>
      <c r="S28" s="1">
        <f t="shared" si="13"/>
        <v>10</v>
      </c>
      <c r="T28" s="3">
        <v>3</v>
      </c>
      <c r="U28" s="3">
        <v>3</v>
      </c>
      <c r="V28" s="3">
        <v>2</v>
      </c>
      <c r="W28" s="3">
        <v>17</v>
      </c>
      <c r="X28" s="3">
        <v>8</v>
      </c>
      <c r="Y28" s="3">
        <v>0</v>
      </c>
      <c r="Z28" s="3">
        <v>0</v>
      </c>
      <c r="AA28" s="2">
        <f t="shared" ref="AA28:AA37" si="16">SUM(V28:Z28)</f>
        <v>27</v>
      </c>
      <c r="AB28" s="1">
        <v>0</v>
      </c>
      <c r="AC28" s="2">
        <f t="shared" ref="AC28:AC37" si="17">AA28+AB28</f>
        <v>27</v>
      </c>
      <c r="AD28">
        <v>27</v>
      </c>
      <c r="AE28">
        <v>0</v>
      </c>
    </row>
    <row r="29" spans="1:31" x14ac:dyDescent="0.25">
      <c r="A29" s="2"/>
      <c r="B29" s="1" t="s">
        <v>128</v>
      </c>
      <c r="C29" s="1">
        <v>2</v>
      </c>
      <c r="D29" s="1">
        <f t="shared" si="12"/>
        <v>5</v>
      </c>
      <c r="E29" s="1" t="s">
        <v>128</v>
      </c>
      <c r="F29" s="3">
        <v>5</v>
      </c>
      <c r="G29" s="3">
        <v>8</v>
      </c>
      <c r="H29" s="1" t="s">
        <v>128</v>
      </c>
      <c r="I29" s="3">
        <v>3</v>
      </c>
      <c r="J29" s="3">
        <v>2</v>
      </c>
      <c r="K29" s="3">
        <v>10</v>
      </c>
      <c r="L29" s="3">
        <v>0</v>
      </c>
      <c r="M29" s="3">
        <v>0</v>
      </c>
      <c r="N29" s="2">
        <f t="shared" si="14"/>
        <v>15</v>
      </c>
      <c r="O29" s="1">
        <v>0</v>
      </c>
      <c r="P29" s="2">
        <f t="shared" si="15"/>
        <v>15</v>
      </c>
      <c r="Q29" t="s">
        <v>128</v>
      </c>
      <c r="R29" s="1">
        <v>2</v>
      </c>
      <c r="S29" s="1">
        <f t="shared" si="13"/>
        <v>5</v>
      </c>
      <c r="T29" s="3">
        <v>5</v>
      </c>
      <c r="U29" s="3">
        <v>8</v>
      </c>
      <c r="V29" s="3">
        <v>3</v>
      </c>
      <c r="W29" s="3">
        <v>2</v>
      </c>
      <c r="X29" s="3">
        <v>10</v>
      </c>
      <c r="Y29" s="3">
        <v>0</v>
      </c>
      <c r="Z29" s="3">
        <v>0</v>
      </c>
      <c r="AA29" s="2">
        <f t="shared" si="16"/>
        <v>15</v>
      </c>
      <c r="AB29" s="1">
        <v>0</v>
      </c>
      <c r="AC29" s="2">
        <f t="shared" si="17"/>
        <v>15</v>
      </c>
      <c r="AD29">
        <v>15</v>
      </c>
      <c r="AE29">
        <v>0</v>
      </c>
    </row>
    <row r="30" spans="1:31" x14ac:dyDescent="0.25">
      <c r="A30" s="2"/>
      <c r="B30" s="1" t="s">
        <v>150</v>
      </c>
      <c r="C30" s="1">
        <v>3</v>
      </c>
      <c r="D30" s="1">
        <f t="shared" si="12"/>
        <v>5</v>
      </c>
      <c r="E30" s="1" t="s">
        <v>180</v>
      </c>
      <c r="F30" s="3">
        <v>6</v>
      </c>
      <c r="G30" s="3">
        <v>6</v>
      </c>
      <c r="H30" s="1" t="s">
        <v>180</v>
      </c>
      <c r="I30" s="3">
        <v>5</v>
      </c>
      <c r="J30" s="3">
        <v>1</v>
      </c>
      <c r="K30" s="3">
        <v>6</v>
      </c>
      <c r="L30" s="3">
        <v>4</v>
      </c>
      <c r="M30" s="3">
        <v>0</v>
      </c>
      <c r="N30" s="2">
        <f t="shared" si="14"/>
        <v>16</v>
      </c>
      <c r="O30" s="1">
        <v>0</v>
      </c>
      <c r="P30" s="2">
        <f t="shared" si="15"/>
        <v>16</v>
      </c>
      <c r="Q30" t="s">
        <v>180</v>
      </c>
      <c r="R30" s="1">
        <v>3</v>
      </c>
      <c r="S30" s="1">
        <f t="shared" si="13"/>
        <v>5</v>
      </c>
      <c r="T30" s="3">
        <v>6</v>
      </c>
      <c r="U30" s="3">
        <v>6</v>
      </c>
      <c r="V30" s="3">
        <v>5</v>
      </c>
      <c r="W30" s="3">
        <v>1</v>
      </c>
      <c r="X30" s="3">
        <v>6</v>
      </c>
      <c r="Y30" s="3">
        <v>4</v>
      </c>
      <c r="Z30" s="3">
        <v>0</v>
      </c>
      <c r="AA30" s="2">
        <f t="shared" si="16"/>
        <v>16</v>
      </c>
      <c r="AB30" s="1">
        <v>0</v>
      </c>
      <c r="AC30" s="2">
        <f t="shared" si="17"/>
        <v>16</v>
      </c>
      <c r="AD30">
        <v>16</v>
      </c>
      <c r="AE30">
        <v>0</v>
      </c>
    </row>
    <row r="31" spans="1:31" x14ac:dyDescent="0.25">
      <c r="A31" s="2"/>
      <c r="B31" s="1" t="s">
        <v>154</v>
      </c>
      <c r="C31" s="1">
        <v>4</v>
      </c>
      <c r="D31" s="1">
        <f t="shared" si="12"/>
        <v>10</v>
      </c>
      <c r="E31" s="1" t="s">
        <v>154</v>
      </c>
      <c r="F31" s="3">
        <v>3</v>
      </c>
      <c r="G31" s="3">
        <v>3</v>
      </c>
      <c r="H31" s="1" t="s">
        <v>154</v>
      </c>
      <c r="I31" s="3">
        <v>4</v>
      </c>
      <c r="J31" s="3">
        <v>16</v>
      </c>
      <c r="K31" s="3">
        <v>2</v>
      </c>
      <c r="L31" s="3">
        <v>4</v>
      </c>
      <c r="M31" s="3">
        <v>0</v>
      </c>
      <c r="N31" s="2">
        <f t="shared" si="14"/>
        <v>26</v>
      </c>
      <c r="O31" s="1">
        <v>0</v>
      </c>
      <c r="P31" s="2">
        <f t="shared" si="15"/>
        <v>26</v>
      </c>
      <c r="Q31" t="s">
        <v>154</v>
      </c>
      <c r="R31" s="1">
        <v>4</v>
      </c>
      <c r="S31" s="1">
        <f t="shared" si="13"/>
        <v>10</v>
      </c>
      <c r="T31" s="3">
        <v>3</v>
      </c>
      <c r="U31" s="3">
        <v>3</v>
      </c>
      <c r="V31" s="3">
        <v>4</v>
      </c>
      <c r="W31" s="3">
        <v>16</v>
      </c>
      <c r="X31" s="3">
        <v>2</v>
      </c>
      <c r="Y31" s="3">
        <v>4</v>
      </c>
      <c r="Z31" s="3">
        <v>0</v>
      </c>
      <c r="AA31" s="2">
        <f t="shared" si="16"/>
        <v>26</v>
      </c>
      <c r="AB31" s="1">
        <v>0</v>
      </c>
      <c r="AC31" s="2">
        <f t="shared" si="17"/>
        <v>26</v>
      </c>
      <c r="AD31">
        <v>26</v>
      </c>
      <c r="AE31">
        <v>0</v>
      </c>
    </row>
    <row r="32" spans="1:31" x14ac:dyDescent="0.25">
      <c r="A32" s="2"/>
      <c r="B32" s="13" t="s">
        <v>222</v>
      </c>
      <c r="C32" s="14"/>
      <c r="D32" s="14"/>
      <c r="E32" s="13" t="s">
        <v>206</v>
      </c>
      <c r="F32" s="14"/>
      <c r="G32" s="14"/>
      <c r="H32" s="1" t="s">
        <v>206</v>
      </c>
      <c r="I32" s="3">
        <v>15</v>
      </c>
      <c r="J32" s="3">
        <v>9</v>
      </c>
      <c r="K32" s="3">
        <v>2</v>
      </c>
      <c r="L32" s="3">
        <v>2</v>
      </c>
      <c r="M32" s="3">
        <v>0</v>
      </c>
      <c r="N32" s="2">
        <f t="shared" si="14"/>
        <v>28</v>
      </c>
      <c r="O32" s="1">
        <v>0</v>
      </c>
      <c r="P32" s="2">
        <f t="shared" si="15"/>
        <v>28</v>
      </c>
      <c r="Q32" s="17" t="s">
        <v>206</v>
      </c>
      <c r="R32" s="14"/>
      <c r="S32" s="14"/>
      <c r="T32" s="14"/>
      <c r="U32" s="14"/>
      <c r="V32" s="3">
        <v>15</v>
      </c>
      <c r="W32" s="3">
        <v>9</v>
      </c>
      <c r="X32" s="3">
        <v>2</v>
      </c>
      <c r="Y32" s="3">
        <v>2</v>
      </c>
      <c r="Z32" s="3">
        <v>0</v>
      </c>
      <c r="AA32" s="2">
        <f t="shared" si="16"/>
        <v>28</v>
      </c>
      <c r="AB32" s="1">
        <v>0</v>
      </c>
      <c r="AC32" s="2">
        <f t="shared" si="17"/>
        <v>28</v>
      </c>
      <c r="AD32">
        <v>28</v>
      </c>
      <c r="AE32">
        <v>0</v>
      </c>
    </row>
    <row r="33" spans="1:31" x14ac:dyDescent="0.25">
      <c r="A33" s="2"/>
      <c r="B33" s="13" t="s">
        <v>196</v>
      </c>
      <c r="C33" s="14"/>
      <c r="D33" s="14"/>
      <c r="E33" s="13" t="s">
        <v>196</v>
      </c>
      <c r="F33" s="14"/>
      <c r="G33" s="14"/>
      <c r="H33" s="1" t="s">
        <v>196</v>
      </c>
      <c r="I33" s="3">
        <v>16</v>
      </c>
      <c r="J33" s="3">
        <v>4</v>
      </c>
      <c r="K33" s="3">
        <v>16</v>
      </c>
      <c r="L33" s="3">
        <v>4</v>
      </c>
      <c r="M33" s="3">
        <v>0</v>
      </c>
      <c r="N33" s="2">
        <f t="shared" si="14"/>
        <v>40</v>
      </c>
      <c r="O33" s="1">
        <v>0</v>
      </c>
      <c r="P33" s="2">
        <f t="shared" si="15"/>
        <v>40</v>
      </c>
      <c r="Q33" t="s">
        <v>212</v>
      </c>
      <c r="R33" s="14"/>
      <c r="S33" s="14"/>
      <c r="T33" s="14"/>
      <c r="U33" s="14"/>
      <c r="V33" s="3">
        <v>16</v>
      </c>
      <c r="W33" s="3">
        <v>4</v>
      </c>
      <c r="X33" s="3">
        <v>16</v>
      </c>
      <c r="Y33" s="3">
        <v>4</v>
      </c>
      <c r="Z33" s="3">
        <v>0</v>
      </c>
      <c r="AA33" s="2">
        <f t="shared" si="16"/>
        <v>40</v>
      </c>
      <c r="AB33" s="1">
        <v>0</v>
      </c>
      <c r="AC33" s="2">
        <f t="shared" si="17"/>
        <v>40</v>
      </c>
      <c r="AD33">
        <v>40</v>
      </c>
      <c r="AE33">
        <v>0</v>
      </c>
    </row>
    <row r="34" spans="1:31" x14ac:dyDescent="0.25">
      <c r="A34" s="2"/>
      <c r="B34" s="1" t="s">
        <v>134</v>
      </c>
      <c r="C34" s="1">
        <v>3</v>
      </c>
      <c r="D34" s="1">
        <f>IF(C34&lt;4,5,IF(C34&lt;8,10,15))</f>
        <v>5</v>
      </c>
      <c r="E34" s="1" t="s">
        <v>174</v>
      </c>
      <c r="F34" s="3">
        <v>4</v>
      </c>
      <c r="G34" s="3">
        <v>6</v>
      </c>
      <c r="H34" s="1" t="s">
        <v>174</v>
      </c>
      <c r="I34" s="3">
        <v>4</v>
      </c>
      <c r="J34" s="3">
        <v>3</v>
      </c>
      <c r="K34" s="3">
        <v>2</v>
      </c>
      <c r="L34" s="3">
        <v>4</v>
      </c>
      <c r="M34" s="3">
        <v>0</v>
      </c>
      <c r="N34" s="2">
        <f t="shared" si="14"/>
        <v>13</v>
      </c>
      <c r="O34" s="1">
        <v>0</v>
      </c>
      <c r="P34" s="2">
        <f t="shared" si="15"/>
        <v>13</v>
      </c>
      <c r="Q34" t="s">
        <v>174</v>
      </c>
      <c r="R34" s="1">
        <v>3</v>
      </c>
      <c r="S34" s="1">
        <f>IF(R34&lt;4,5,IF(R34&lt;8,10,15))</f>
        <v>5</v>
      </c>
      <c r="T34" s="3">
        <v>4</v>
      </c>
      <c r="U34" s="3">
        <v>6</v>
      </c>
      <c r="V34" s="3">
        <v>4</v>
      </c>
      <c r="W34" s="3">
        <v>3</v>
      </c>
      <c r="X34" s="3">
        <v>2</v>
      </c>
      <c r="Y34" s="3">
        <v>4</v>
      </c>
      <c r="Z34" s="3">
        <v>0</v>
      </c>
      <c r="AA34" s="2">
        <f t="shared" si="16"/>
        <v>13</v>
      </c>
      <c r="AB34" s="1">
        <v>0</v>
      </c>
      <c r="AC34" s="2">
        <f t="shared" si="17"/>
        <v>13</v>
      </c>
      <c r="AD34">
        <v>13</v>
      </c>
      <c r="AE34">
        <v>0</v>
      </c>
    </row>
    <row r="35" spans="1:31" x14ac:dyDescent="0.25">
      <c r="A35" s="2"/>
      <c r="B35" s="2" t="s">
        <v>144</v>
      </c>
      <c r="C35" s="2">
        <v>4</v>
      </c>
      <c r="D35" s="2">
        <f>IF(C35&lt;4,5,IF(C35&lt;8,10,15))</f>
        <v>10</v>
      </c>
      <c r="E35" s="1" t="s">
        <v>144</v>
      </c>
      <c r="F35" s="3">
        <v>3</v>
      </c>
      <c r="G35" s="3">
        <v>7</v>
      </c>
      <c r="H35" s="1" t="s">
        <v>144</v>
      </c>
      <c r="I35" s="3">
        <v>7</v>
      </c>
      <c r="J35" s="3">
        <v>8</v>
      </c>
      <c r="K35" s="3">
        <v>5</v>
      </c>
      <c r="L35" s="3">
        <v>6</v>
      </c>
      <c r="M35" s="3">
        <v>0</v>
      </c>
      <c r="N35" s="2">
        <f t="shared" si="14"/>
        <v>26</v>
      </c>
      <c r="O35" s="1">
        <v>0</v>
      </c>
      <c r="P35" s="2">
        <f t="shared" si="15"/>
        <v>26</v>
      </c>
      <c r="Q35" s="15" t="s">
        <v>144</v>
      </c>
      <c r="R35" s="2">
        <v>4</v>
      </c>
      <c r="S35" s="2">
        <f>IF(R35&lt;4,5,IF(R35&lt;8,10,15))</f>
        <v>10</v>
      </c>
      <c r="T35" s="3">
        <v>3</v>
      </c>
      <c r="U35" s="3">
        <v>7</v>
      </c>
      <c r="V35" s="3">
        <v>7</v>
      </c>
      <c r="W35" s="3">
        <v>8</v>
      </c>
      <c r="X35" s="3">
        <v>5</v>
      </c>
      <c r="Y35" s="3">
        <v>6</v>
      </c>
      <c r="Z35" s="3">
        <v>0</v>
      </c>
      <c r="AA35" s="2">
        <f t="shared" si="16"/>
        <v>26</v>
      </c>
      <c r="AB35" s="1">
        <v>0</v>
      </c>
      <c r="AC35" s="2">
        <f t="shared" si="17"/>
        <v>26</v>
      </c>
      <c r="AD35">
        <v>26</v>
      </c>
      <c r="AE35">
        <v>0</v>
      </c>
    </row>
    <row r="36" spans="1:31" x14ac:dyDescent="0.25">
      <c r="A36" s="2"/>
      <c r="B36" s="1" t="s">
        <v>139</v>
      </c>
      <c r="C36" s="1">
        <v>5</v>
      </c>
      <c r="D36" s="1">
        <f>IF(C36&lt;4,5,IF(C36&lt;8,10,15))</f>
        <v>10</v>
      </c>
      <c r="E36" s="1" t="s">
        <v>184</v>
      </c>
      <c r="F36" s="3">
        <v>8</v>
      </c>
      <c r="G36" s="3">
        <v>8</v>
      </c>
      <c r="H36" s="1" t="s">
        <v>184</v>
      </c>
      <c r="I36" s="3">
        <v>5</v>
      </c>
      <c r="J36" s="3">
        <v>2</v>
      </c>
      <c r="K36" s="3">
        <v>1</v>
      </c>
      <c r="L36" s="3">
        <v>4</v>
      </c>
      <c r="M36" s="3">
        <v>0</v>
      </c>
      <c r="N36" s="2">
        <f t="shared" si="14"/>
        <v>12</v>
      </c>
      <c r="O36" s="1">
        <v>0</v>
      </c>
      <c r="P36" s="2">
        <f t="shared" si="15"/>
        <v>12</v>
      </c>
      <c r="Q36" s="15" t="s">
        <v>184</v>
      </c>
      <c r="R36" s="1">
        <v>5</v>
      </c>
      <c r="S36" s="1">
        <f>IF(R36&lt;4,5,IF(R36&lt;8,10,15))</f>
        <v>10</v>
      </c>
      <c r="T36" s="3">
        <v>8</v>
      </c>
      <c r="U36" s="3">
        <v>8</v>
      </c>
      <c r="V36" s="3">
        <v>5</v>
      </c>
      <c r="W36" s="3">
        <v>2</v>
      </c>
      <c r="X36" s="3">
        <v>1</v>
      </c>
      <c r="Y36" s="3">
        <v>4</v>
      </c>
      <c r="Z36" s="3">
        <v>0</v>
      </c>
      <c r="AA36" s="2">
        <f t="shared" si="16"/>
        <v>12</v>
      </c>
      <c r="AB36" s="1">
        <v>0</v>
      </c>
      <c r="AC36" s="2">
        <f t="shared" si="17"/>
        <v>12</v>
      </c>
      <c r="AD36">
        <v>12</v>
      </c>
      <c r="AE36">
        <v>0</v>
      </c>
    </row>
    <row r="37" spans="1:31" x14ac:dyDescent="0.25">
      <c r="A37" s="2"/>
      <c r="B37" s="1" t="s">
        <v>147</v>
      </c>
      <c r="C37" s="1">
        <v>4</v>
      </c>
      <c r="D37" s="1">
        <f>IF(C37&lt;4,5,IF(C37&lt;8,10,15))</f>
        <v>10</v>
      </c>
      <c r="E37" s="1" t="s">
        <v>147</v>
      </c>
      <c r="F37" s="3">
        <v>5</v>
      </c>
      <c r="G37" s="3">
        <v>5</v>
      </c>
      <c r="H37" s="1" t="s">
        <v>147</v>
      </c>
      <c r="I37" s="3">
        <v>4</v>
      </c>
      <c r="J37" s="3">
        <v>10</v>
      </c>
      <c r="K37" s="3">
        <v>1</v>
      </c>
      <c r="L37" s="3">
        <v>2</v>
      </c>
      <c r="M37" s="3">
        <v>0</v>
      </c>
      <c r="N37" s="2">
        <f t="shared" si="14"/>
        <v>17</v>
      </c>
      <c r="O37" s="1">
        <v>0</v>
      </c>
      <c r="P37" s="2">
        <f t="shared" si="15"/>
        <v>17</v>
      </c>
      <c r="Q37" s="15" t="s">
        <v>147</v>
      </c>
      <c r="R37" s="1">
        <v>4</v>
      </c>
      <c r="S37" s="1">
        <f>IF(R37&lt;4,5,IF(R37&lt;8,10,15))</f>
        <v>10</v>
      </c>
      <c r="T37" s="3">
        <v>5</v>
      </c>
      <c r="U37" s="3">
        <v>5</v>
      </c>
      <c r="V37" s="3">
        <v>4</v>
      </c>
      <c r="W37" s="3">
        <v>10</v>
      </c>
      <c r="X37" s="3">
        <v>1</v>
      </c>
      <c r="Y37" s="3">
        <v>2</v>
      </c>
      <c r="Z37" s="3">
        <v>0</v>
      </c>
      <c r="AA37" s="2">
        <f t="shared" si="16"/>
        <v>17</v>
      </c>
      <c r="AB37" s="1">
        <v>0</v>
      </c>
      <c r="AC37" s="2">
        <f t="shared" si="17"/>
        <v>17</v>
      </c>
      <c r="AD37">
        <v>17</v>
      </c>
      <c r="AE37">
        <v>0</v>
      </c>
    </row>
    <row r="38" spans="1:31" x14ac:dyDescent="0.25">
      <c r="A38" s="2"/>
      <c r="B38" s="14" t="s">
        <v>185</v>
      </c>
      <c r="C38" s="14"/>
      <c r="D38" s="14"/>
      <c r="E38" s="1" t="s">
        <v>185</v>
      </c>
      <c r="F38" s="3">
        <v>5</v>
      </c>
      <c r="G38" s="3">
        <v>5</v>
      </c>
      <c r="H38" s="13" t="s">
        <v>185</v>
      </c>
      <c r="Q38" s="15" t="s">
        <v>185</v>
      </c>
      <c r="R38" s="14"/>
      <c r="S38" s="14"/>
      <c r="T38" s="3">
        <v>5</v>
      </c>
      <c r="U38" s="3">
        <v>5</v>
      </c>
      <c r="AE38">
        <v>0</v>
      </c>
    </row>
    <row r="39" spans="1:31" x14ac:dyDescent="0.25">
      <c r="A39" s="2"/>
      <c r="B39" s="11" t="s">
        <v>138</v>
      </c>
      <c r="C39" s="11">
        <v>7</v>
      </c>
      <c r="D39" s="11">
        <f>IF(C39&lt;4,5,IF(C39&lt;8,10,15))</f>
        <v>10</v>
      </c>
      <c r="E39" s="1" t="s">
        <v>138</v>
      </c>
      <c r="F39" s="3">
        <v>7</v>
      </c>
      <c r="G39" s="3">
        <v>9</v>
      </c>
      <c r="H39" s="1" t="s">
        <v>138</v>
      </c>
      <c r="I39" s="3">
        <v>5</v>
      </c>
      <c r="J39" s="3">
        <v>4</v>
      </c>
      <c r="K39" s="3">
        <v>3</v>
      </c>
      <c r="L39" s="3">
        <v>12</v>
      </c>
      <c r="M39" s="3">
        <v>4</v>
      </c>
      <c r="N39" s="2">
        <f>SUM(I39:M39)</f>
        <v>28</v>
      </c>
      <c r="O39" s="1">
        <v>0</v>
      </c>
      <c r="P39" s="2">
        <f>N39+O39</f>
        <v>28</v>
      </c>
      <c r="Q39" t="s">
        <v>138</v>
      </c>
      <c r="R39" s="11">
        <v>7</v>
      </c>
      <c r="S39" s="11">
        <f>IF(R39&lt;4,5,IF(R39&lt;8,10,15))</f>
        <v>10</v>
      </c>
      <c r="T39" s="3">
        <v>7</v>
      </c>
      <c r="U39" s="3">
        <v>9</v>
      </c>
      <c r="V39" s="3">
        <v>5</v>
      </c>
      <c r="W39" s="3">
        <v>4</v>
      </c>
      <c r="X39" s="3">
        <v>3</v>
      </c>
      <c r="Y39" s="3">
        <v>12</v>
      </c>
      <c r="Z39" s="3">
        <v>4</v>
      </c>
      <c r="AA39" s="2">
        <f>SUM(V39:Z39)</f>
        <v>28</v>
      </c>
      <c r="AB39" s="1">
        <v>0</v>
      </c>
      <c r="AC39" s="2">
        <f>AA39+AB39</f>
        <v>28</v>
      </c>
      <c r="AD39">
        <v>28</v>
      </c>
      <c r="AE39">
        <v>0</v>
      </c>
    </row>
    <row r="40" spans="1:31" x14ac:dyDescent="0.25">
      <c r="A40" s="2"/>
      <c r="B40" s="1" t="s">
        <v>145</v>
      </c>
      <c r="C40" s="1">
        <v>3</v>
      </c>
      <c r="D40" s="1">
        <f>IF(C40&lt;4,5,IF(C40&lt;8,10,15))</f>
        <v>5</v>
      </c>
      <c r="E40" s="1" t="s">
        <v>145</v>
      </c>
      <c r="F40" s="3">
        <v>5</v>
      </c>
      <c r="G40" s="3">
        <v>5</v>
      </c>
      <c r="H40" s="1" t="s">
        <v>145</v>
      </c>
      <c r="I40" s="3">
        <v>7</v>
      </c>
      <c r="J40" s="3">
        <v>7</v>
      </c>
      <c r="K40" s="3">
        <v>2</v>
      </c>
      <c r="L40" s="3">
        <v>0</v>
      </c>
      <c r="M40" s="3">
        <v>0</v>
      </c>
      <c r="N40" s="2">
        <f>SUM(I40:M40)</f>
        <v>16</v>
      </c>
      <c r="O40" s="1">
        <v>0</v>
      </c>
      <c r="P40" s="2">
        <f>N40+O40</f>
        <v>16</v>
      </c>
      <c r="Q40" s="15" t="s">
        <v>145</v>
      </c>
      <c r="R40" s="1">
        <v>3</v>
      </c>
      <c r="S40" s="1">
        <f>IF(R40&lt;4,5,IF(R40&lt;8,10,15))</f>
        <v>5</v>
      </c>
      <c r="T40" s="3">
        <v>5</v>
      </c>
      <c r="U40" s="3">
        <v>5</v>
      </c>
      <c r="V40" s="3">
        <v>7</v>
      </c>
      <c r="W40" s="3">
        <v>7</v>
      </c>
      <c r="X40" s="3">
        <v>2</v>
      </c>
      <c r="Y40" s="3">
        <v>0</v>
      </c>
      <c r="Z40" s="3">
        <v>0</v>
      </c>
      <c r="AA40" s="2">
        <f>SUM(V40:Z40)</f>
        <v>16</v>
      </c>
      <c r="AB40" s="1">
        <v>0</v>
      </c>
      <c r="AC40" s="2">
        <f>AA40+AB40</f>
        <v>16</v>
      </c>
      <c r="AD40">
        <v>16</v>
      </c>
      <c r="AE40">
        <v>0</v>
      </c>
    </row>
    <row r="41" spans="1:31" x14ac:dyDescent="0.25">
      <c r="A41" s="2"/>
      <c r="B41" s="12" t="s">
        <v>172</v>
      </c>
      <c r="C41" s="1">
        <v>2</v>
      </c>
      <c r="D41" s="1">
        <f>IF(C41&lt;4,5,IF(C41&lt;8,10,15))</f>
        <v>5</v>
      </c>
      <c r="E41" s="1" t="s">
        <v>172</v>
      </c>
      <c r="F41" s="3">
        <v>5</v>
      </c>
      <c r="G41" s="3">
        <v>5</v>
      </c>
      <c r="H41" s="1" t="s">
        <v>172</v>
      </c>
      <c r="Q41" s="15" t="s">
        <v>172</v>
      </c>
      <c r="R41" s="1">
        <v>2</v>
      </c>
      <c r="S41" s="1">
        <f>IF(R41&lt;4,5,IF(R41&lt;8,10,15))</f>
        <v>5</v>
      </c>
      <c r="T41" s="3">
        <v>5</v>
      </c>
      <c r="U41" s="3">
        <v>5</v>
      </c>
      <c r="AE41">
        <v>0</v>
      </c>
    </row>
    <row r="42" spans="1:31" x14ac:dyDescent="0.25">
      <c r="A42" s="2"/>
      <c r="B42" s="1" t="s">
        <v>168</v>
      </c>
      <c r="C42" s="1">
        <v>2</v>
      </c>
      <c r="D42" s="1">
        <f>IF(C42&lt;4,5,IF(C42&lt;8,10,15))</f>
        <v>5</v>
      </c>
      <c r="E42" s="14" t="s">
        <v>226</v>
      </c>
      <c r="F42" s="14"/>
      <c r="G42" s="14"/>
      <c r="H42" s="1" t="s">
        <v>191</v>
      </c>
      <c r="I42" s="3">
        <v>6</v>
      </c>
      <c r="J42" s="3">
        <v>2</v>
      </c>
      <c r="K42" s="3">
        <v>2</v>
      </c>
      <c r="L42" s="3">
        <v>4</v>
      </c>
      <c r="M42" s="3">
        <v>0</v>
      </c>
      <c r="N42" s="2">
        <f>SUM(I42:M42)</f>
        <v>14</v>
      </c>
      <c r="O42" s="1">
        <v>0</v>
      </c>
      <c r="P42" s="2">
        <f>N42+O42</f>
        <v>14</v>
      </c>
      <c r="Q42" t="s">
        <v>213</v>
      </c>
      <c r="R42" s="1">
        <v>2</v>
      </c>
      <c r="S42" s="1">
        <f>IF(R42&lt;4,5,IF(R42&lt;8,10,15))</f>
        <v>5</v>
      </c>
      <c r="T42" s="14"/>
      <c r="U42" s="14"/>
      <c r="V42" s="3">
        <v>6</v>
      </c>
      <c r="W42" s="3">
        <v>2</v>
      </c>
      <c r="X42" s="3">
        <v>2</v>
      </c>
      <c r="Y42" s="3">
        <v>4</v>
      </c>
      <c r="Z42" s="3">
        <v>0</v>
      </c>
      <c r="AA42" s="2">
        <f>SUM(V42:Z42)</f>
        <v>14</v>
      </c>
      <c r="AB42" s="1">
        <v>0</v>
      </c>
      <c r="AC42" s="2">
        <f>AA42+AB42</f>
        <v>14</v>
      </c>
      <c r="AD42">
        <v>14</v>
      </c>
      <c r="AE42">
        <v>0</v>
      </c>
    </row>
    <row r="43" spans="1:31" x14ac:dyDescent="0.25">
      <c r="A43" s="2"/>
      <c r="B43" s="14" t="s">
        <v>195</v>
      </c>
      <c r="C43" s="14"/>
      <c r="D43" s="14"/>
      <c r="E43" s="13" t="s">
        <v>195</v>
      </c>
      <c r="F43" s="14"/>
      <c r="G43" s="14"/>
      <c r="H43" s="1" t="s">
        <v>195</v>
      </c>
      <c r="I43" s="3">
        <v>7</v>
      </c>
      <c r="J43" s="3">
        <v>2</v>
      </c>
      <c r="K43" s="3">
        <v>7</v>
      </c>
      <c r="L43" s="3">
        <v>1</v>
      </c>
      <c r="M43" s="3">
        <v>0</v>
      </c>
      <c r="N43" s="2">
        <f>SUM(I43:M43)</f>
        <v>17</v>
      </c>
      <c r="O43" s="1">
        <v>0</v>
      </c>
      <c r="P43" s="2">
        <f>N43+O43</f>
        <v>17</v>
      </c>
      <c r="Q43" s="15" t="s">
        <v>195</v>
      </c>
      <c r="R43" s="14"/>
      <c r="S43" s="14"/>
      <c r="T43" s="14"/>
      <c r="U43" s="14"/>
      <c r="V43" s="3">
        <v>7</v>
      </c>
      <c r="W43" s="3">
        <v>2</v>
      </c>
      <c r="X43" s="3">
        <v>7</v>
      </c>
      <c r="Y43" s="3">
        <v>1</v>
      </c>
      <c r="Z43" s="3">
        <v>0</v>
      </c>
      <c r="AA43" s="2">
        <f>SUM(V43:Z43)</f>
        <v>17</v>
      </c>
      <c r="AB43" s="1">
        <v>0</v>
      </c>
      <c r="AC43" s="2">
        <f>AA43+AB43</f>
        <v>17</v>
      </c>
      <c r="AD43">
        <v>17</v>
      </c>
      <c r="AE43">
        <v>0</v>
      </c>
    </row>
    <row r="44" spans="1:31" x14ac:dyDescent="0.25">
      <c r="A44" s="2"/>
      <c r="B44" s="1" t="s">
        <v>157</v>
      </c>
      <c r="C44" s="1">
        <v>5</v>
      </c>
      <c r="D44" s="1">
        <f>IF(C44&lt;4,5,IF(C44&lt;8,10,15))</f>
        <v>10</v>
      </c>
      <c r="E44" s="1" t="s">
        <v>181</v>
      </c>
      <c r="F44" s="3">
        <v>6</v>
      </c>
      <c r="G44" s="3">
        <v>6</v>
      </c>
      <c r="H44" s="13" t="s">
        <v>181</v>
      </c>
      <c r="I44" s="14"/>
      <c r="J44" s="14"/>
      <c r="K44" s="14"/>
      <c r="L44" s="14"/>
      <c r="M44" s="14"/>
      <c r="N44" s="14"/>
      <c r="O44" s="14"/>
      <c r="P44" s="14"/>
      <c r="Q44" t="s">
        <v>181</v>
      </c>
      <c r="R44" s="1">
        <v>5</v>
      </c>
      <c r="S44" s="1">
        <f>IF(R44&lt;4,5,IF(R44&lt;8,10,15))</f>
        <v>10</v>
      </c>
      <c r="T44" s="3">
        <v>6</v>
      </c>
      <c r="U44" s="3">
        <v>6</v>
      </c>
      <c r="V44" s="14"/>
      <c r="W44" s="14"/>
      <c r="X44" s="14"/>
      <c r="Y44" s="14"/>
      <c r="Z44" s="14"/>
      <c r="AA44" s="14"/>
      <c r="AB44" s="14"/>
      <c r="AC44" s="14"/>
      <c r="AE44">
        <v>0</v>
      </c>
    </row>
    <row r="45" spans="1:31" x14ac:dyDescent="0.25">
      <c r="A45" s="2"/>
      <c r="B45" s="13" t="s">
        <v>225</v>
      </c>
      <c r="C45" s="14"/>
      <c r="D45" s="14"/>
      <c r="E45" s="13" t="s">
        <v>190</v>
      </c>
      <c r="F45" s="14"/>
      <c r="G45" s="14"/>
      <c r="H45" s="1" t="s">
        <v>190</v>
      </c>
      <c r="I45" s="3">
        <v>4</v>
      </c>
      <c r="J45" s="3">
        <v>18</v>
      </c>
      <c r="K45" s="3">
        <v>2</v>
      </c>
      <c r="L45" s="3">
        <v>4</v>
      </c>
      <c r="M45" s="3">
        <v>0</v>
      </c>
      <c r="N45" s="2">
        <f t="shared" ref="N45:N51" si="18">SUM(I45:M45)</f>
        <v>28</v>
      </c>
      <c r="O45" s="1">
        <v>0</v>
      </c>
      <c r="P45" s="2">
        <f t="shared" ref="P45:P51" si="19">N45+O45</f>
        <v>28</v>
      </c>
      <c r="Q45" t="s">
        <v>214</v>
      </c>
      <c r="R45" s="14"/>
      <c r="S45" s="14"/>
      <c r="T45" s="14"/>
      <c r="U45" s="14"/>
      <c r="V45" s="3">
        <v>4</v>
      </c>
      <c r="W45" s="3">
        <v>18</v>
      </c>
      <c r="X45" s="3">
        <v>2</v>
      </c>
      <c r="Y45" s="3">
        <v>4</v>
      </c>
      <c r="Z45" s="3">
        <v>0</v>
      </c>
      <c r="AA45" s="2">
        <f t="shared" ref="AA45:AA51" si="20">SUM(V45:Z45)</f>
        <v>28</v>
      </c>
      <c r="AB45" s="1">
        <v>0</v>
      </c>
      <c r="AC45" s="2">
        <f t="shared" ref="AC45:AC51" si="21">AA45+AB45</f>
        <v>28</v>
      </c>
      <c r="AD45">
        <v>28</v>
      </c>
      <c r="AE45">
        <v>0</v>
      </c>
    </row>
    <row r="46" spans="1:31" x14ac:dyDescent="0.25">
      <c r="A46" s="2"/>
      <c r="B46" s="1" t="s">
        <v>133</v>
      </c>
      <c r="C46" s="1">
        <v>3</v>
      </c>
      <c r="D46" s="1">
        <f t="shared" ref="D46:D57" si="22">IF(C46&lt;4,5,IF(C46&lt;8,10,15))</f>
        <v>5</v>
      </c>
      <c r="E46" s="1" t="s">
        <v>175</v>
      </c>
      <c r="F46" s="3">
        <v>9</v>
      </c>
      <c r="G46" s="3">
        <v>11</v>
      </c>
      <c r="H46" s="1" t="s">
        <v>133</v>
      </c>
      <c r="I46" s="3">
        <v>3</v>
      </c>
      <c r="J46" s="3">
        <v>5</v>
      </c>
      <c r="K46" s="3">
        <v>4</v>
      </c>
      <c r="L46" s="3">
        <v>8</v>
      </c>
      <c r="M46" s="3">
        <v>0</v>
      </c>
      <c r="N46" s="2">
        <f t="shared" si="18"/>
        <v>20</v>
      </c>
      <c r="O46" s="1">
        <v>0</v>
      </c>
      <c r="P46" s="2">
        <f t="shared" si="19"/>
        <v>20</v>
      </c>
      <c r="Q46" t="s">
        <v>175</v>
      </c>
      <c r="R46" s="1">
        <v>3</v>
      </c>
      <c r="S46" s="1">
        <f t="shared" ref="S46:S57" si="23">IF(R46&lt;4,5,IF(R46&lt;8,10,15))</f>
        <v>5</v>
      </c>
      <c r="T46" s="3">
        <v>9</v>
      </c>
      <c r="U46" s="3">
        <v>11</v>
      </c>
      <c r="V46" s="3">
        <v>3</v>
      </c>
      <c r="W46" s="3">
        <v>5</v>
      </c>
      <c r="X46" s="3">
        <v>4</v>
      </c>
      <c r="Y46" s="3">
        <v>8</v>
      </c>
      <c r="Z46" s="3">
        <v>0</v>
      </c>
      <c r="AA46" s="2">
        <f t="shared" si="20"/>
        <v>20</v>
      </c>
      <c r="AB46" s="1">
        <v>0</v>
      </c>
      <c r="AC46" s="2">
        <f t="shared" si="21"/>
        <v>20</v>
      </c>
      <c r="AD46">
        <v>20</v>
      </c>
      <c r="AE46">
        <v>0</v>
      </c>
    </row>
    <row r="47" spans="1:31" x14ac:dyDescent="0.25">
      <c r="A47" s="2"/>
      <c r="B47" s="1" t="s">
        <v>158</v>
      </c>
      <c r="C47" s="1">
        <v>2</v>
      </c>
      <c r="D47" s="1">
        <f t="shared" si="22"/>
        <v>5</v>
      </c>
      <c r="E47" s="1" t="s">
        <v>158</v>
      </c>
      <c r="F47" s="3">
        <v>4</v>
      </c>
      <c r="G47" s="3">
        <v>4</v>
      </c>
      <c r="H47" s="1" t="s">
        <v>158</v>
      </c>
      <c r="I47" s="3">
        <v>4</v>
      </c>
      <c r="J47" s="3">
        <v>11</v>
      </c>
      <c r="K47" s="3">
        <v>3</v>
      </c>
      <c r="L47" s="3">
        <v>6</v>
      </c>
      <c r="M47" s="3">
        <v>0</v>
      </c>
      <c r="N47" s="2">
        <f t="shared" si="18"/>
        <v>24</v>
      </c>
      <c r="O47" s="1">
        <v>0</v>
      </c>
      <c r="P47" s="2">
        <f t="shared" si="19"/>
        <v>24</v>
      </c>
      <c r="Q47" t="s">
        <v>158</v>
      </c>
      <c r="R47" s="1">
        <v>2</v>
      </c>
      <c r="S47" s="1">
        <f t="shared" si="23"/>
        <v>5</v>
      </c>
      <c r="T47" s="3">
        <v>4</v>
      </c>
      <c r="U47" s="3">
        <v>4</v>
      </c>
      <c r="V47" s="3">
        <v>4</v>
      </c>
      <c r="W47" s="3">
        <v>11</v>
      </c>
      <c r="X47" s="3">
        <v>3</v>
      </c>
      <c r="Y47" s="3">
        <v>6</v>
      </c>
      <c r="Z47" s="3">
        <v>0</v>
      </c>
      <c r="AA47" s="2">
        <f t="shared" si="20"/>
        <v>24</v>
      </c>
      <c r="AB47" s="1">
        <v>0</v>
      </c>
      <c r="AC47" s="2">
        <f t="shared" si="21"/>
        <v>24</v>
      </c>
      <c r="AD47">
        <v>24</v>
      </c>
      <c r="AE47">
        <v>0</v>
      </c>
    </row>
    <row r="48" spans="1:31" x14ac:dyDescent="0.25">
      <c r="A48" s="2"/>
      <c r="B48" s="1" t="s">
        <v>159</v>
      </c>
      <c r="C48" s="1">
        <v>3</v>
      </c>
      <c r="D48" s="1">
        <f t="shared" si="22"/>
        <v>5</v>
      </c>
      <c r="E48" s="1" t="s">
        <v>159</v>
      </c>
      <c r="F48" s="3">
        <v>3</v>
      </c>
      <c r="G48" s="3">
        <v>3</v>
      </c>
      <c r="H48" s="1" t="s">
        <v>159</v>
      </c>
      <c r="I48" s="3">
        <v>3</v>
      </c>
      <c r="J48" s="3">
        <v>6</v>
      </c>
      <c r="K48" s="3">
        <v>3</v>
      </c>
      <c r="L48" s="3">
        <v>4</v>
      </c>
      <c r="M48" s="3">
        <v>0</v>
      </c>
      <c r="N48" s="2">
        <f t="shared" si="18"/>
        <v>16</v>
      </c>
      <c r="O48" s="1">
        <v>0</v>
      </c>
      <c r="P48" s="2">
        <f t="shared" si="19"/>
        <v>16</v>
      </c>
      <c r="Q48" t="s">
        <v>159</v>
      </c>
      <c r="R48" s="1">
        <v>3</v>
      </c>
      <c r="S48" s="1">
        <f t="shared" si="23"/>
        <v>5</v>
      </c>
      <c r="T48" s="3">
        <v>3</v>
      </c>
      <c r="U48" s="3">
        <v>3</v>
      </c>
      <c r="V48" s="3">
        <v>3</v>
      </c>
      <c r="W48" s="3">
        <v>6</v>
      </c>
      <c r="X48" s="3">
        <v>3</v>
      </c>
      <c r="Y48" s="3">
        <v>4</v>
      </c>
      <c r="Z48" s="3">
        <v>0</v>
      </c>
      <c r="AA48" s="2">
        <f t="shared" si="20"/>
        <v>16</v>
      </c>
      <c r="AB48" s="1">
        <v>0</v>
      </c>
      <c r="AC48" s="2">
        <f t="shared" si="21"/>
        <v>16</v>
      </c>
      <c r="AD48">
        <v>16</v>
      </c>
      <c r="AE48">
        <v>0</v>
      </c>
    </row>
    <row r="49" spans="1:31" x14ac:dyDescent="0.25">
      <c r="A49" s="2"/>
      <c r="B49" s="1" t="s">
        <v>126</v>
      </c>
      <c r="C49" s="1">
        <v>4</v>
      </c>
      <c r="D49" s="1">
        <f t="shared" si="22"/>
        <v>10</v>
      </c>
      <c r="E49" s="1" t="s">
        <v>176</v>
      </c>
      <c r="F49" s="3">
        <v>5</v>
      </c>
      <c r="G49" s="3">
        <v>7</v>
      </c>
      <c r="H49" s="1" t="s">
        <v>176</v>
      </c>
      <c r="I49" s="3">
        <v>2</v>
      </c>
      <c r="J49" s="3">
        <v>13</v>
      </c>
      <c r="K49" s="3">
        <v>3</v>
      </c>
      <c r="L49" s="3">
        <v>6</v>
      </c>
      <c r="M49" s="3">
        <v>0</v>
      </c>
      <c r="N49" s="2">
        <f t="shared" si="18"/>
        <v>24</v>
      </c>
      <c r="O49" s="1">
        <v>0</v>
      </c>
      <c r="P49" s="2">
        <f t="shared" si="19"/>
        <v>24</v>
      </c>
      <c r="Q49" t="s">
        <v>176</v>
      </c>
      <c r="R49" s="1">
        <v>4</v>
      </c>
      <c r="S49" s="1">
        <f t="shared" si="23"/>
        <v>10</v>
      </c>
      <c r="T49" s="3">
        <v>5</v>
      </c>
      <c r="U49" s="3">
        <v>7</v>
      </c>
      <c r="V49" s="3">
        <v>2</v>
      </c>
      <c r="W49" s="3">
        <v>13</v>
      </c>
      <c r="X49" s="3">
        <v>3</v>
      </c>
      <c r="Y49" s="3">
        <v>6</v>
      </c>
      <c r="Z49" s="3">
        <v>0</v>
      </c>
      <c r="AA49" s="2">
        <f t="shared" si="20"/>
        <v>24</v>
      </c>
      <c r="AB49" s="1">
        <v>0</v>
      </c>
      <c r="AC49" s="2">
        <f t="shared" si="21"/>
        <v>24</v>
      </c>
      <c r="AD49">
        <v>24</v>
      </c>
      <c r="AE49">
        <v>0</v>
      </c>
    </row>
    <row r="50" spans="1:31" x14ac:dyDescent="0.25">
      <c r="A50" s="2"/>
      <c r="B50" s="1" t="s">
        <v>155</v>
      </c>
      <c r="C50" s="1">
        <v>4</v>
      </c>
      <c r="D50" s="1">
        <f t="shared" si="22"/>
        <v>10</v>
      </c>
      <c r="E50" s="1" t="s">
        <v>155</v>
      </c>
      <c r="F50" s="3">
        <v>4</v>
      </c>
      <c r="G50" s="3">
        <v>4</v>
      </c>
      <c r="H50" s="1" t="s">
        <v>200</v>
      </c>
      <c r="I50" s="3">
        <v>17</v>
      </c>
      <c r="J50" s="3">
        <v>15</v>
      </c>
      <c r="K50" s="3">
        <v>11</v>
      </c>
      <c r="L50" s="3">
        <v>0</v>
      </c>
      <c r="M50" s="3">
        <v>0</v>
      </c>
      <c r="N50" s="2">
        <f t="shared" si="18"/>
        <v>43</v>
      </c>
      <c r="O50" s="1">
        <v>0</v>
      </c>
      <c r="P50" s="2">
        <f t="shared" si="19"/>
        <v>43</v>
      </c>
      <c r="Q50" t="s">
        <v>155</v>
      </c>
      <c r="R50" s="1">
        <v>4</v>
      </c>
      <c r="S50" s="1">
        <f t="shared" si="23"/>
        <v>10</v>
      </c>
      <c r="T50" s="3">
        <v>4</v>
      </c>
      <c r="U50" s="3">
        <v>4</v>
      </c>
      <c r="V50" s="3">
        <v>17</v>
      </c>
      <c r="W50" s="3">
        <v>15</v>
      </c>
      <c r="X50" s="3">
        <v>11</v>
      </c>
      <c r="Y50" s="3">
        <v>0</v>
      </c>
      <c r="Z50" s="3">
        <v>0</v>
      </c>
      <c r="AA50" s="2">
        <f t="shared" si="20"/>
        <v>43</v>
      </c>
      <c r="AB50" s="1">
        <v>0</v>
      </c>
      <c r="AC50" s="2">
        <f t="shared" si="21"/>
        <v>43</v>
      </c>
      <c r="AD50">
        <v>43</v>
      </c>
      <c r="AE50">
        <v>0</v>
      </c>
    </row>
    <row r="51" spans="1:31" x14ac:dyDescent="0.25">
      <c r="B51" s="1" t="s">
        <v>132</v>
      </c>
      <c r="C51" s="1">
        <v>6</v>
      </c>
      <c r="D51" s="1">
        <f t="shared" si="22"/>
        <v>10</v>
      </c>
      <c r="E51" s="1" t="s">
        <v>177</v>
      </c>
      <c r="F51" s="3">
        <v>7</v>
      </c>
      <c r="G51" s="3">
        <v>9</v>
      </c>
      <c r="H51" s="1" t="s">
        <v>132</v>
      </c>
      <c r="I51" s="3">
        <v>5</v>
      </c>
      <c r="J51" s="3">
        <v>3</v>
      </c>
      <c r="K51" s="3">
        <v>5</v>
      </c>
      <c r="L51" s="3">
        <v>0</v>
      </c>
      <c r="M51" s="3">
        <v>4</v>
      </c>
      <c r="N51" s="2">
        <f t="shared" si="18"/>
        <v>17</v>
      </c>
      <c r="O51" s="1">
        <v>0</v>
      </c>
      <c r="P51" s="2">
        <f t="shared" si="19"/>
        <v>17</v>
      </c>
      <c r="Q51" t="s">
        <v>177</v>
      </c>
      <c r="R51" s="1">
        <v>6</v>
      </c>
      <c r="S51" s="1">
        <f t="shared" si="23"/>
        <v>10</v>
      </c>
      <c r="T51" s="3">
        <v>7</v>
      </c>
      <c r="U51" s="3">
        <v>9</v>
      </c>
      <c r="V51" s="3">
        <v>5</v>
      </c>
      <c r="W51" s="3">
        <v>3</v>
      </c>
      <c r="X51" s="3">
        <v>5</v>
      </c>
      <c r="Y51" s="3">
        <v>0</v>
      </c>
      <c r="Z51" s="3">
        <v>4</v>
      </c>
      <c r="AA51" s="2">
        <f t="shared" si="20"/>
        <v>17</v>
      </c>
      <c r="AB51" s="1">
        <v>0</v>
      </c>
      <c r="AC51" s="2">
        <f t="shared" si="21"/>
        <v>17</v>
      </c>
      <c r="AD51">
        <v>17</v>
      </c>
      <c r="AE51">
        <v>0</v>
      </c>
    </row>
    <row r="52" spans="1:31" x14ac:dyDescent="0.25">
      <c r="B52" s="1" t="s">
        <v>167</v>
      </c>
      <c r="C52" s="1">
        <v>5</v>
      </c>
      <c r="D52" s="1">
        <f t="shared" si="22"/>
        <v>10</v>
      </c>
      <c r="E52" s="12" t="s">
        <v>167</v>
      </c>
      <c r="F52" s="3">
        <v>2</v>
      </c>
      <c r="G52" s="3">
        <v>2</v>
      </c>
      <c r="H52" s="13" t="s">
        <v>224</v>
      </c>
      <c r="I52" s="14"/>
      <c r="J52" s="14"/>
      <c r="K52" s="14"/>
      <c r="L52" s="14"/>
      <c r="M52" s="14"/>
      <c r="N52" s="14"/>
      <c r="O52" s="14"/>
      <c r="P52" s="14"/>
      <c r="Q52" t="s">
        <v>167</v>
      </c>
      <c r="R52" s="1">
        <v>5</v>
      </c>
      <c r="S52" s="1">
        <f t="shared" si="23"/>
        <v>10</v>
      </c>
      <c r="T52" s="3">
        <v>2</v>
      </c>
      <c r="U52" s="3">
        <v>2</v>
      </c>
      <c r="V52" s="14"/>
      <c r="W52" s="14"/>
      <c r="X52" s="14"/>
      <c r="Y52" s="14"/>
      <c r="Z52" s="14"/>
      <c r="AA52" s="14"/>
      <c r="AB52" s="14"/>
      <c r="AC52" s="14"/>
      <c r="AE52">
        <v>0</v>
      </c>
    </row>
    <row r="53" spans="1:31" x14ac:dyDescent="0.25">
      <c r="B53" s="1" t="s">
        <v>131</v>
      </c>
      <c r="C53" s="1">
        <v>3</v>
      </c>
      <c r="D53" s="1">
        <f t="shared" si="22"/>
        <v>5</v>
      </c>
      <c r="E53" s="1" t="s">
        <v>178</v>
      </c>
      <c r="F53" s="3">
        <v>5</v>
      </c>
      <c r="G53" s="3">
        <v>7</v>
      </c>
      <c r="H53" s="1" t="s">
        <v>131</v>
      </c>
      <c r="I53" s="3">
        <v>3</v>
      </c>
      <c r="J53" s="3">
        <v>4</v>
      </c>
      <c r="K53" s="3">
        <v>10</v>
      </c>
      <c r="L53" s="3">
        <v>0</v>
      </c>
      <c r="M53" s="3">
        <v>0</v>
      </c>
      <c r="N53" s="2">
        <f>SUM(I53:M53)</f>
        <v>17</v>
      </c>
      <c r="O53" s="1">
        <v>0</v>
      </c>
      <c r="P53" s="2">
        <f>N53+O53</f>
        <v>17</v>
      </c>
      <c r="Q53" t="s">
        <v>178</v>
      </c>
      <c r="R53" s="1">
        <v>3</v>
      </c>
      <c r="S53" s="1">
        <f t="shared" si="23"/>
        <v>5</v>
      </c>
      <c r="T53" s="3">
        <v>5</v>
      </c>
      <c r="U53" s="3">
        <v>7</v>
      </c>
      <c r="V53" s="3">
        <v>3</v>
      </c>
      <c r="W53" s="3">
        <v>4</v>
      </c>
      <c r="X53" s="3">
        <v>10</v>
      </c>
      <c r="Y53" s="3">
        <v>0</v>
      </c>
      <c r="Z53" s="3">
        <v>0</v>
      </c>
      <c r="AA53" s="2">
        <f>SUM(V53:Z53)</f>
        <v>17</v>
      </c>
      <c r="AB53" s="1">
        <v>0</v>
      </c>
      <c r="AC53" s="2">
        <f>AA53+AB53</f>
        <v>17</v>
      </c>
      <c r="AD53">
        <v>17</v>
      </c>
      <c r="AE53">
        <v>0</v>
      </c>
    </row>
    <row r="54" spans="1:31" x14ac:dyDescent="0.25">
      <c r="B54" s="1" t="s">
        <v>146</v>
      </c>
      <c r="C54" s="1">
        <v>2</v>
      </c>
      <c r="D54" s="1">
        <f t="shared" si="22"/>
        <v>5</v>
      </c>
      <c r="E54" s="1" t="s">
        <v>146</v>
      </c>
      <c r="F54" s="3">
        <v>4</v>
      </c>
      <c r="G54" s="3">
        <v>6</v>
      </c>
      <c r="H54" s="1" t="s">
        <v>146</v>
      </c>
      <c r="I54" s="3">
        <v>3</v>
      </c>
      <c r="J54" s="3">
        <v>14</v>
      </c>
      <c r="K54" s="3">
        <v>9</v>
      </c>
      <c r="L54" s="3">
        <v>4</v>
      </c>
      <c r="M54" s="3">
        <v>0</v>
      </c>
      <c r="N54" s="2">
        <f>SUM(I54:M54)</f>
        <v>30</v>
      </c>
      <c r="O54" s="1">
        <v>0</v>
      </c>
      <c r="P54" s="2">
        <f>N54+O54</f>
        <v>30</v>
      </c>
      <c r="Q54" s="15" t="s">
        <v>146</v>
      </c>
      <c r="R54" s="1">
        <v>2</v>
      </c>
      <c r="S54" s="1">
        <f t="shared" si="23"/>
        <v>5</v>
      </c>
      <c r="T54" s="3">
        <v>4</v>
      </c>
      <c r="U54" s="3">
        <v>6</v>
      </c>
      <c r="V54" s="3">
        <v>3</v>
      </c>
      <c r="W54" s="3">
        <v>14</v>
      </c>
      <c r="X54" s="3">
        <v>9</v>
      </c>
      <c r="Y54" s="3">
        <v>4</v>
      </c>
      <c r="Z54" s="3">
        <v>0</v>
      </c>
      <c r="AA54" s="2">
        <f>SUM(V54:Z54)</f>
        <v>30</v>
      </c>
      <c r="AB54" s="1">
        <v>0</v>
      </c>
      <c r="AC54" s="2">
        <f>AA54+AB54</f>
        <v>30</v>
      </c>
      <c r="AD54">
        <v>30</v>
      </c>
      <c r="AE54">
        <v>0</v>
      </c>
    </row>
    <row r="55" spans="1:31" x14ac:dyDescent="0.25">
      <c r="B55" s="1" t="s">
        <v>140</v>
      </c>
      <c r="C55" s="1">
        <v>2</v>
      </c>
      <c r="D55" s="1">
        <f t="shared" si="22"/>
        <v>5</v>
      </c>
      <c r="E55" s="1" t="s">
        <v>186</v>
      </c>
      <c r="F55" s="3">
        <v>6</v>
      </c>
      <c r="G55" s="3">
        <v>6</v>
      </c>
      <c r="H55" s="13" t="s">
        <v>223</v>
      </c>
      <c r="I55" s="14"/>
      <c r="J55" s="14"/>
      <c r="K55" s="14"/>
      <c r="L55" s="14"/>
      <c r="M55" s="14"/>
      <c r="N55" s="14"/>
      <c r="O55" s="14"/>
      <c r="P55" s="14"/>
      <c r="Q55" s="15" t="s">
        <v>186</v>
      </c>
      <c r="R55" s="1">
        <v>2</v>
      </c>
      <c r="S55" s="1">
        <f t="shared" si="23"/>
        <v>5</v>
      </c>
      <c r="T55" s="3">
        <v>6</v>
      </c>
      <c r="U55" s="3">
        <v>6</v>
      </c>
      <c r="V55" s="14"/>
      <c r="W55" s="14"/>
      <c r="X55" s="14"/>
      <c r="Y55" s="14"/>
      <c r="Z55" s="14"/>
      <c r="AA55" s="14"/>
      <c r="AB55" s="14"/>
      <c r="AC55" s="14"/>
      <c r="AE55">
        <v>0</v>
      </c>
    </row>
    <row r="56" spans="1:31" x14ac:dyDescent="0.25">
      <c r="B56" s="1" t="s">
        <v>136</v>
      </c>
      <c r="C56" s="1">
        <v>6</v>
      </c>
      <c r="D56" s="1">
        <f t="shared" si="22"/>
        <v>10</v>
      </c>
      <c r="E56" s="1" t="s">
        <v>136</v>
      </c>
      <c r="F56" s="3">
        <v>6</v>
      </c>
      <c r="G56" s="3">
        <v>7</v>
      </c>
      <c r="H56" s="1" t="s">
        <v>199</v>
      </c>
      <c r="I56" s="3">
        <v>4</v>
      </c>
      <c r="J56" s="3">
        <v>4</v>
      </c>
      <c r="K56" s="3">
        <v>5</v>
      </c>
      <c r="L56" s="3">
        <v>4</v>
      </c>
      <c r="M56" s="3">
        <v>4</v>
      </c>
      <c r="N56" s="2">
        <f>SUM(I56:M56)</f>
        <v>21</v>
      </c>
      <c r="O56" s="1">
        <v>0</v>
      </c>
      <c r="P56" s="2">
        <f>N56+O56</f>
        <v>21</v>
      </c>
      <c r="Q56" t="s">
        <v>136</v>
      </c>
      <c r="R56" s="1">
        <v>6</v>
      </c>
      <c r="S56" s="1">
        <f t="shared" si="23"/>
        <v>10</v>
      </c>
      <c r="T56" s="3">
        <v>6</v>
      </c>
      <c r="U56" s="3">
        <v>7</v>
      </c>
      <c r="V56" s="3">
        <v>4</v>
      </c>
      <c r="W56" s="3">
        <v>4</v>
      </c>
      <c r="X56" s="3">
        <v>5</v>
      </c>
      <c r="Y56" s="3">
        <v>4</v>
      </c>
      <c r="Z56" s="3">
        <v>4</v>
      </c>
      <c r="AA56" s="2">
        <f>SUM(V56:Z56)</f>
        <v>21</v>
      </c>
      <c r="AB56" s="1">
        <v>0</v>
      </c>
      <c r="AC56" s="2">
        <f>AA56+AB56</f>
        <v>21</v>
      </c>
      <c r="AD56">
        <v>21</v>
      </c>
      <c r="AE56">
        <v>0</v>
      </c>
    </row>
    <row r="57" spans="1:31" x14ac:dyDescent="0.25">
      <c r="B57" s="1" t="s">
        <v>169</v>
      </c>
      <c r="C57" s="1">
        <v>3</v>
      </c>
      <c r="D57" s="1">
        <f t="shared" si="22"/>
        <v>5</v>
      </c>
      <c r="E57" s="12" t="s">
        <v>169</v>
      </c>
      <c r="F57" s="3">
        <v>3</v>
      </c>
      <c r="G57" s="3">
        <v>5</v>
      </c>
      <c r="H57" s="1" t="s">
        <v>192</v>
      </c>
      <c r="I57" s="3">
        <v>5</v>
      </c>
      <c r="J57" s="3">
        <v>11</v>
      </c>
      <c r="K57" s="3">
        <v>7</v>
      </c>
      <c r="L57" s="3">
        <v>2</v>
      </c>
      <c r="M57" s="3">
        <v>0</v>
      </c>
      <c r="N57" s="2">
        <f>SUM(I57:M57)</f>
        <v>25</v>
      </c>
      <c r="O57" s="1">
        <v>0</v>
      </c>
      <c r="P57" s="2">
        <f>N57+O57</f>
        <v>25</v>
      </c>
      <c r="Q57" t="s">
        <v>215</v>
      </c>
      <c r="R57" s="1">
        <v>3</v>
      </c>
      <c r="S57" s="1">
        <f t="shared" si="23"/>
        <v>5</v>
      </c>
      <c r="T57" s="3">
        <v>3</v>
      </c>
      <c r="U57" s="3">
        <v>5</v>
      </c>
      <c r="V57" s="3">
        <v>5</v>
      </c>
      <c r="W57" s="3">
        <v>11</v>
      </c>
      <c r="X57" s="3">
        <v>7</v>
      </c>
      <c r="Y57" s="3">
        <v>2</v>
      </c>
      <c r="Z57" s="3">
        <v>0</v>
      </c>
      <c r="AA57" s="2">
        <f>SUM(V57:Z57)</f>
        <v>25</v>
      </c>
      <c r="AB57" s="1">
        <v>0</v>
      </c>
      <c r="AC57" s="2">
        <f>AA57+AB57</f>
        <v>25</v>
      </c>
      <c r="AD57">
        <v>25</v>
      </c>
      <c r="AE57">
        <v>0</v>
      </c>
    </row>
    <row r="58" spans="1:31" x14ac:dyDescent="0.25">
      <c r="B58" s="13" t="s">
        <v>203</v>
      </c>
      <c r="C58" s="14"/>
      <c r="D58" s="14"/>
      <c r="E58" s="13" t="s">
        <v>203</v>
      </c>
      <c r="F58" s="14"/>
      <c r="G58" s="14"/>
      <c r="H58" s="1" t="s">
        <v>203</v>
      </c>
      <c r="I58" s="3">
        <v>3</v>
      </c>
      <c r="J58" s="3">
        <v>6</v>
      </c>
      <c r="K58" s="3">
        <v>5</v>
      </c>
      <c r="L58" s="3">
        <v>4</v>
      </c>
      <c r="M58" s="3">
        <v>0</v>
      </c>
      <c r="N58" s="2">
        <f>SUM(I58:M58)</f>
        <v>18</v>
      </c>
      <c r="O58" s="1">
        <v>0</v>
      </c>
      <c r="P58" s="2">
        <f>N58+O58</f>
        <v>18</v>
      </c>
      <c r="Q58" t="s">
        <v>203</v>
      </c>
      <c r="R58" s="14"/>
      <c r="S58" s="14"/>
      <c r="T58" s="14"/>
      <c r="U58" s="14"/>
      <c r="V58" s="3">
        <v>3</v>
      </c>
      <c r="W58" s="3">
        <v>6</v>
      </c>
      <c r="X58" s="3">
        <v>5</v>
      </c>
      <c r="Y58" s="3">
        <v>4</v>
      </c>
      <c r="Z58" s="3">
        <v>0</v>
      </c>
      <c r="AA58" s="2">
        <f>SUM(V58:Z58)</f>
        <v>18</v>
      </c>
      <c r="AB58" s="1">
        <v>0</v>
      </c>
      <c r="AC58" s="2">
        <f>AA58+AB58</f>
        <v>18</v>
      </c>
      <c r="AD58">
        <v>18</v>
      </c>
      <c r="AE58">
        <v>0</v>
      </c>
    </row>
  </sheetData>
  <sortState ref="Q2:AE48">
    <sortCondition ref="Q2:Q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Picshare</vt:lpstr>
      <vt:lpstr>Sheet1</vt:lpstr>
      <vt:lpstr>Bad Driver</vt:lpstr>
      <vt:lpstr>Location-based</vt:lpstr>
      <vt:lpstr>Tikiman-Go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2017-07-11T17:46:57Z</dcterms:modified>
</cp:coreProperties>
</file>