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efaultThemeVersion="124226"/>
  <mc:AlternateContent xmlns:mc="http://schemas.openxmlformats.org/markup-compatibility/2006">
    <mc:Choice Requires="x15">
      <x15ac:absPath xmlns:x15ac="http://schemas.microsoft.com/office/spreadsheetml/2010/11/ac" url="D:\JRA-VAN\"/>
    </mc:Choice>
  </mc:AlternateContent>
  <xr:revisionPtr revIDLastSave="0" documentId="13_ncr:1_{AA42A635-1AF1-42AA-9ADA-7F9C720F428C}" xr6:coauthVersionLast="43" xr6:coauthVersionMax="43" xr10:uidLastSave="{00000000-0000-0000-0000-000000000000}"/>
  <bookViews>
    <workbookView xWindow="-98" yWindow="-98" windowWidth="20715" windowHeight="13425" tabRatio="653" activeTab="2" xr2:uid="{00000000-000D-0000-FFFF-FFFF00000000}"/>
  </bookViews>
  <sheets>
    <sheet name="表紙" sheetId="10" r:id="rId1"/>
    <sheet name="変更履歴" sheetId="9" r:id="rId2"/>
    <sheet name="フォーマット" sheetId="6" r:id="rId3"/>
    <sheet name="特記事項" sheetId="7" r:id="rId4"/>
    <sheet name="コード表" sheetId="8" r:id="rId5"/>
    <sheet name="データ種別一覧" sheetId="4" r:id="rId6"/>
    <sheet name="データ提供タイミング･提供単位" sheetId="12" r:id="rId7"/>
  </sheets>
  <definedNames>
    <definedName name="_xlnm._FilterDatabase" localSheetId="4" hidden="1">コード表!$B$9:$L$118</definedName>
    <definedName name="_xlnm.Print_Area" localSheetId="4">コード表!$A$1:$J$532</definedName>
    <definedName name="_xlnm.Print_Area" localSheetId="5">データ種別一覧!$A$1:$H$161</definedName>
    <definedName name="_xlnm.Print_Area" localSheetId="6">データ提供タイミング･提供単位!$A$1:$I$60</definedName>
    <definedName name="_xlnm.Print_Area" localSheetId="2">フォーマット!$A$1:$U$1498</definedName>
    <definedName name="_xlnm.Print_Area" localSheetId="3">特記事項!$A$1:$E$298</definedName>
    <definedName name="_xlnm.Print_Area" localSheetId="1">変更履歴!$A$1:$H$287</definedName>
    <definedName name="_xlnm.Print_Titles" localSheetId="1">変更履歴!$7:$7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425" i="8" l="1"/>
  <c r="K426" i="8"/>
  <c r="K424" i="8"/>
  <c r="K402" i="8"/>
  <c r="K403" i="8"/>
  <c r="K404" i="8"/>
  <c r="K405" i="8"/>
  <c r="K406" i="8"/>
  <c r="K407" i="8"/>
  <c r="K408" i="8"/>
  <c r="K409" i="8"/>
  <c r="K410" i="8"/>
  <c r="K411" i="8"/>
  <c r="K412" i="8"/>
  <c r="K413" i="8"/>
  <c r="K414" i="8"/>
  <c r="K415" i="8"/>
  <c r="K416" i="8"/>
  <c r="K417" i="8"/>
  <c r="K418" i="8"/>
  <c r="K419" i="8"/>
  <c r="K420" i="8"/>
  <c r="K421" i="8"/>
  <c r="K422" i="8"/>
  <c r="K401" i="8"/>
  <c r="K400" i="8"/>
  <c r="F1350" i="6" l="1"/>
  <c r="F1351" i="6" s="1"/>
  <c r="F1352" i="6" s="1"/>
  <c r="F1353" i="6" s="1"/>
  <c r="F1354" i="6" s="1"/>
  <c r="H1338" i="6" s="1"/>
  <c r="F1341" i="6"/>
  <c r="F1342" i="6" s="1"/>
  <c r="F1343" i="6" s="1"/>
  <c r="F1344" i="6" s="1"/>
  <c r="F1345" i="6" s="1"/>
  <c r="F1346" i="6" s="1"/>
  <c r="F1347" i="6" s="1"/>
  <c r="F1348" i="6" s="1"/>
  <c r="B1341" i="6"/>
  <c r="B1342" i="6" s="1"/>
  <c r="B1343" i="6" s="1"/>
  <c r="B1344" i="6" s="1"/>
  <c r="B1345" i="6" s="1"/>
  <c r="B1346" i="6" s="1"/>
  <c r="B1347" i="6" s="1"/>
  <c r="B1348" i="6" s="1"/>
  <c r="H1289" i="6"/>
  <c r="I1289" i="6" s="1"/>
  <c r="F1279" i="6"/>
  <c r="F1280" i="6" s="1"/>
  <c r="F1281" i="6" s="1"/>
  <c r="F1282" i="6" s="1"/>
  <c r="F1283" i="6" s="1"/>
  <c r="F1284" i="6" s="1"/>
  <c r="F1285" i="6" s="1"/>
  <c r="F1286" i="6" s="1"/>
  <c r="F1287" i="6" s="1"/>
  <c r="F1289" i="6" s="1"/>
  <c r="B1279" i="6"/>
  <c r="B1280" i="6" s="1"/>
  <c r="B1281" i="6" s="1"/>
  <c r="B1282" i="6" s="1"/>
  <c r="B1283" i="6" s="1"/>
  <c r="B1284" i="6" s="1"/>
  <c r="B1285" i="6" s="1"/>
  <c r="B1286" i="6" s="1"/>
  <c r="B1287" i="6" s="1"/>
  <c r="B1289" i="6" s="1"/>
  <c r="B1293" i="6" s="1"/>
  <c r="I1324" i="6"/>
  <c r="I1314" i="6"/>
  <c r="I1305" i="6"/>
  <c r="F1311" i="6" s="1"/>
  <c r="F1312" i="6" s="1"/>
  <c r="F1314" i="6" s="1"/>
  <c r="F1299" i="6"/>
  <c r="F1300" i="6" s="1"/>
  <c r="F1301" i="6" s="1"/>
  <c r="F1302" i="6" s="1"/>
  <c r="F1303" i="6" s="1"/>
  <c r="F1305" i="6" s="1"/>
  <c r="B1299" i="6"/>
  <c r="B1300" i="6" s="1"/>
  <c r="B1301" i="6" s="1"/>
  <c r="B1302" i="6" s="1"/>
  <c r="B1303" i="6" s="1"/>
  <c r="B1305" i="6" s="1"/>
  <c r="B1311" i="6" s="1"/>
  <c r="B1312" i="6" s="1"/>
  <c r="B1314" i="6" s="1"/>
  <c r="B1317" i="6" s="1"/>
  <c r="B1318" i="6" s="1"/>
  <c r="B1319" i="6" s="1"/>
  <c r="B1321" i="6" s="1"/>
  <c r="B1322" i="6" s="1"/>
  <c r="B1324" i="6" s="1"/>
  <c r="B1329" i="6" s="1"/>
  <c r="F1244" i="6"/>
  <c r="F1245" i="6" s="1"/>
  <c r="F1246" i="6" s="1"/>
  <c r="F1247" i="6" s="1"/>
  <c r="F1248" i="6" s="1"/>
  <c r="F1249" i="6" s="1"/>
  <c r="F1250" i="6" s="1"/>
  <c r="F1251" i="6" s="1"/>
  <c r="H1241" i="6" s="1"/>
  <c r="F1232" i="6"/>
  <c r="F1233" i="6" s="1"/>
  <c r="F1234" i="6" s="1"/>
  <c r="F1235" i="6" s="1"/>
  <c r="F1236" i="6" s="1"/>
  <c r="F1237" i="6" s="1"/>
  <c r="F1238" i="6" s="1"/>
  <c r="H1229" i="6" s="1"/>
  <c r="F1025" i="6"/>
  <c r="F1026" i="6" s="1"/>
  <c r="F1027" i="6" s="1"/>
  <c r="F1028" i="6" s="1"/>
  <c r="F1029" i="6" s="1"/>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973" i="6"/>
  <c r="I972" i="6"/>
  <c r="I971" i="6"/>
  <c r="I970" i="6"/>
  <c r="I969" i="6"/>
  <c r="I968" i="6"/>
  <c r="F964" i="6"/>
  <c r="F965" i="6" s="1"/>
  <c r="F966" i="6" s="1"/>
  <c r="F967" i="6" s="1"/>
  <c r="F968" i="6" s="1"/>
  <c r="F969" i="6" s="1"/>
  <c r="I974" i="6"/>
  <c r="I975" i="6"/>
  <c r="I976" i="6"/>
  <c r="I977" i="6"/>
  <c r="I978" i="6"/>
  <c r="I979" i="6"/>
  <c r="I980" i="6"/>
  <c r="I981" i="6"/>
  <c r="H962" i="6" s="1"/>
  <c r="I962" i="6" s="1"/>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99" i="6"/>
  <c r="H1095" i="6"/>
  <c r="I1095" i="6" s="1"/>
  <c r="I1089" i="6"/>
  <c r="H1085" i="6" s="1"/>
  <c r="I1085" i="6" s="1"/>
  <c r="I1079" i="6"/>
  <c r="I1018" i="6"/>
  <c r="I956" i="6"/>
  <c r="I954" i="6"/>
  <c r="I953" i="6"/>
  <c r="I952" i="6"/>
  <c r="I951" i="6"/>
  <c r="I950" i="6"/>
  <c r="I949" i="6"/>
  <c r="I948" i="6"/>
  <c r="I947" i="6"/>
  <c r="I946" i="6"/>
  <c r="I945" i="6"/>
  <c r="I944" i="6"/>
  <c r="I943" i="6"/>
  <c r="I942" i="6"/>
  <c r="I941" i="6"/>
  <c r="I940" i="6"/>
  <c r="I939" i="6"/>
  <c r="I938" i="6"/>
  <c r="I937" i="6"/>
  <c r="I936" i="6"/>
  <c r="I935" i="6"/>
  <c r="I934" i="6"/>
  <c r="I933" i="6"/>
  <c r="I932" i="6"/>
  <c r="I931" i="6"/>
  <c r="I930" i="6"/>
  <c r="I929" i="6"/>
  <c r="I928" i="6"/>
  <c r="I927" i="6"/>
  <c r="I926" i="6"/>
  <c r="I925" i="6"/>
  <c r="I923" i="6"/>
  <c r="I922" i="6"/>
  <c r="I921" i="6"/>
  <c r="I920" i="6"/>
  <c r="I919" i="6"/>
  <c r="I918" i="6"/>
  <c r="I917" i="6"/>
  <c r="I916" i="6"/>
  <c r="I915" i="6"/>
  <c r="I914" i="6"/>
  <c r="I913" i="6"/>
  <c r="I912" i="6"/>
  <c r="I911" i="6"/>
  <c r="I910" i="6"/>
  <c r="I909" i="6"/>
  <c r="I908" i="6"/>
  <c r="I907" i="6"/>
  <c r="I906" i="6"/>
  <c r="I904" i="6"/>
  <c r="I903" i="6"/>
  <c r="I902" i="6"/>
  <c r="I901" i="6"/>
  <c r="I900" i="6"/>
  <c r="I899" i="6"/>
  <c r="I898" i="6"/>
  <c r="I897" i="6"/>
  <c r="I896" i="6"/>
  <c r="I895" i="6"/>
  <c r="I894" i="6"/>
  <c r="I893" i="6"/>
  <c r="I891" i="6"/>
  <c r="I890" i="6"/>
  <c r="I889" i="6"/>
  <c r="I888" i="6"/>
  <c r="I887" i="6"/>
  <c r="I886" i="6"/>
  <c r="I885" i="6"/>
  <c r="I883" i="6"/>
  <c r="I882" i="6"/>
  <c r="F866" i="6"/>
  <c r="F867" i="6" s="1"/>
  <c r="F868" i="6" s="1"/>
  <c r="F869" i="6" s="1"/>
  <c r="F870" i="6" s="1"/>
  <c r="F871" i="6" s="1"/>
  <c r="F872" i="6" s="1"/>
  <c r="F873" i="6" s="1"/>
  <c r="F874" i="6" s="1"/>
  <c r="F875" i="6" s="1"/>
  <c r="F876" i="6" s="1"/>
  <c r="F877" i="6" s="1"/>
  <c r="F878" i="6" s="1"/>
  <c r="F879" i="6" s="1"/>
  <c r="F880" i="6" s="1"/>
  <c r="F881" i="6" s="1"/>
  <c r="F882" i="6" s="1"/>
  <c r="F883" i="6" s="1"/>
  <c r="F885" i="6" s="1"/>
  <c r="F886" i="6" s="1"/>
  <c r="F887" i="6" s="1"/>
  <c r="F888" i="6" s="1"/>
  <c r="F889" i="6" s="1"/>
  <c r="F890" i="6" s="1"/>
  <c r="F891" i="6" s="1"/>
  <c r="F893" i="6" s="1"/>
  <c r="F894" i="6" s="1"/>
  <c r="F895" i="6" s="1"/>
  <c r="F896" i="6" s="1"/>
  <c r="F897" i="6" s="1"/>
  <c r="F898" i="6" s="1"/>
  <c r="F899" i="6" s="1"/>
  <c r="F900" i="6" s="1"/>
  <c r="F901" i="6" s="1"/>
  <c r="F902" i="6" s="1"/>
  <c r="F903" i="6" s="1"/>
  <c r="F904" i="6" s="1"/>
  <c r="F906" i="6" s="1"/>
  <c r="F907" i="6" s="1"/>
  <c r="F908" i="6" s="1"/>
  <c r="F909" i="6" s="1"/>
  <c r="F910" i="6" s="1"/>
  <c r="F911" i="6" s="1"/>
  <c r="F912" i="6" s="1"/>
  <c r="F913" i="6" s="1"/>
  <c r="F914" i="6" s="1"/>
  <c r="F915" i="6" s="1"/>
  <c r="F916" i="6" s="1"/>
  <c r="F917" i="6" s="1"/>
  <c r="F918" i="6" s="1"/>
  <c r="F919" i="6" s="1"/>
  <c r="F920" i="6" s="1"/>
  <c r="F921" i="6" s="1"/>
  <c r="F922" i="6" s="1"/>
  <c r="F923" i="6" s="1"/>
  <c r="F925" i="6" s="1"/>
  <c r="F926" i="6" s="1"/>
  <c r="F927" i="6" s="1"/>
  <c r="F928" i="6" s="1"/>
  <c r="F929" i="6" s="1"/>
  <c r="F930" i="6" s="1"/>
  <c r="F931" i="6" s="1"/>
  <c r="F932" i="6" s="1"/>
  <c r="F933" i="6" s="1"/>
  <c r="F934" i="6" s="1"/>
  <c r="F935" i="6" s="1"/>
  <c r="F936" i="6" s="1"/>
  <c r="F937" i="6" s="1"/>
  <c r="F938" i="6" s="1"/>
  <c r="F939" i="6" s="1"/>
  <c r="F940" i="6" s="1"/>
  <c r="F941" i="6" s="1"/>
  <c r="F942" i="6" s="1"/>
  <c r="F943" i="6" s="1"/>
  <c r="F944" i="6" s="1"/>
  <c r="F945" i="6" s="1"/>
  <c r="F946" i="6" s="1"/>
  <c r="F947" i="6" s="1"/>
  <c r="F948" i="6" s="1"/>
  <c r="F949" i="6" s="1"/>
  <c r="F950" i="6" s="1"/>
  <c r="F951" i="6" s="1"/>
  <c r="F952" i="6" s="1"/>
  <c r="F953" i="6" s="1"/>
  <c r="F954" i="6" s="1"/>
  <c r="F956" i="6" s="1"/>
  <c r="F957" i="6" s="1"/>
  <c r="F960" i="6" s="1"/>
  <c r="F961" i="6" s="1"/>
  <c r="F962" i="6" s="1"/>
  <c r="I859" i="6"/>
  <c r="F848" i="6"/>
  <c r="F849" i="6"/>
  <c r="F850" i="6" s="1"/>
  <c r="F851" i="6" s="1"/>
  <c r="F852" i="6" s="1"/>
  <c r="F853" i="6" s="1"/>
  <c r="F854" i="6" s="1"/>
  <c r="F855" i="6" s="1"/>
  <c r="F856" i="6" s="1"/>
  <c r="F857" i="6" s="1"/>
  <c r="F858" i="6" s="1"/>
  <c r="F859" i="6" s="1"/>
  <c r="F860" i="6" s="1"/>
  <c r="H845" i="6" s="1"/>
  <c r="B866" i="6"/>
  <c r="B867" i="6" s="1"/>
  <c r="B868" i="6" s="1"/>
  <c r="B869" i="6" s="1"/>
  <c r="B870" i="6" s="1"/>
  <c r="B871" i="6" s="1"/>
  <c r="B872" i="6" s="1"/>
  <c r="B873" i="6" s="1"/>
  <c r="B874" i="6" s="1"/>
  <c r="B875" i="6" s="1"/>
  <c r="B876" i="6" s="1"/>
  <c r="B877" i="6" s="1"/>
  <c r="B878" i="6" s="1"/>
  <c r="B879" i="6" s="1"/>
  <c r="B880" i="6" s="1"/>
  <c r="B881" i="6" s="1"/>
  <c r="B882" i="6" s="1"/>
  <c r="B883" i="6" s="1"/>
  <c r="B885" i="6" s="1"/>
  <c r="B886" i="6" s="1"/>
  <c r="B887" i="6" s="1"/>
  <c r="B888" i="6" s="1"/>
  <c r="B889" i="6" s="1"/>
  <c r="B890" i="6" s="1"/>
  <c r="B891" i="6" s="1"/>
  <c r="B893" i="6" s="1"/>
  <c r="B894" i="6" s="1"/>
  <c r="B895" i="6" s="1"/>
  <c r="B896" i="6" s="1"/>
  <c r="B897" i="6" s="1"/>
  <c r="B898" i="6" s="1"/>
  <c r="B899" i="6" s="1"/>
  <c r="B900" i="6" s="1"/>
  <c r="B901" i="6" s="1"/>
  <c r="B902" i="6" s="1"/>
  <c r="B903" i="6" s="1"/>
  <c r="B904" i="6" s="1"/>
  <c r="B906" i="6" s="1"/>
  <c r="B907" i="6" s="1"/>
  <c r="B908" i="6" s="1"/>
  <c r="B909" i="6" s="1"/>
  <c r="B910" i="6" s="1"/>
  <c r="B911" i="6" s="1"/>
  <c r="B912" i="6" s="1"/>
  <c r="B913" i="6" s="1"/>
  <c r="B914" i="6" s="1"/>
  <c r="B915" i="6" s="1"/>
  <c r="B916" i="6" s="1"/>
  <c r="B917" i="6" s="1"/>
  <c r="B918" i="6" s="1"/>
  <c r="B919" i="6" s="1"/>
  <c r="B920" i="6" s="1"/>
  <c r="B921" i="6" s="1"/>
  <c r="B922" i="6" s="1"/>
  <c r="B923" i="6" s="1"/>
  <c r="B925" i="6" s="1"/>
  <c r="B926" i="6" s="1"/>
  <c r="B927" i="6" s="1"/>
  <c r="B928" i="6" s="1"/>
  <c r="B929" i="6" s="1"/>
  <c r="B930" i="6" s="1"/>
  <c r="B931" i="6" s="1"/>
  <c r="B932" i="6" s="1"/>
  <c r="B933" i="6" s="1"/>
  <c r="B934" i="6" s="1"/>
  <c r="B935" i="6" s="1"/>
  <c r="B936" i="6" s="1"/>
  <c r="B937" i="6" s="1"/>
  <c r="B938" i="6" s="1"/>
  <c r="B939" i="6" s="1"/>
  <c r="B940" i="6" s="1"/>
  <c r="B941" i="6" s="1"/>
  <c r="B942" i="6" s="1"/>
  <c r="B943" i="6" s="1"/>
  <c r="B944" i="6" s="1"/>
  <c r="B945" i="6" s="1"/>
  <c r="B946" i="6" s="1"/>
  <c r="B947" i="6" s="1"/>
  <c r="B948" i="6" s="1"/>
  <c r="B949" i="6" s="1"/>
  <c r="B950" i="6" s="1"/>
  <c r="B951" i="6" s="1"/>
  <c r="B952" i="6" s="1"/>
  <c r="B953" i="6" s="1"/>
  <c r="B954" i="6" s="1"/>
  <c r="B956" i="6" s="1"/>
  <c r="B957" i="6" s="1"/>
  <c r="B960" i="6" s="1"/>
  <c r="B961" i="6" s="1"/>
  <c r="B962" i="6" s="1"/>
  <c r="B1021" i="6" s="1"/>
  <c r="B1022" i="6" s="1"/>
  <c r="B1023" i="6" s="1"/>
  <c r="B1082" i="6" s="1"/>
  <c r="B1083" i="6" s="1"/>
  <c r="B1084" i="6" s="1"/>
  <c r="B1085" i="6" s="1"/>
  <c r="B1092" i="6" s="1"/>
  <c r="B1093" i="6" s="1"/>
  <c r="B1094" i="6" s="1"/>
  <c r="B1095" i="6" s="1"/>
  <c r="B1101" i="6" s="1"/>
  <c r="F1192" i="6"/>
  <c r="F1193" i="6" s="1"/>
  <c r="F1194" i="6" s="1"/>
  <c r="F1195" i="6" s="1"/>
  <c r="F1196" i="6" s="1"/>
  <c r="F1197" i="6" s="1"/>
  <c r="H1189" i="6" s="1"/>
  <c r="F1173" i="6"/>
  <c r="F1174" i="6" s="1"/>
  <c r="F1175" i="6" s="1"/>
  <c r="F1176" i="6" s="1"/>
  <c r="F1177" i="6" s="1"/>
  <c r="F1178" i="6" s="1"/>
  <c r="F1179" i="6" s="1"/>
  <c r="F1180" i="6" s="1"/>
  <c r="F1181" i="6" s="1"/>
  <c r="F1182" i="6" s="1"/>
  <c r="F1183" i="6" s="1"/>
  <c r="F1184" i="6" s="1"/>
  <c r="F1185" i="6" s="1"/>
  <c r="F1186" i="6" s="1"/>
  <c r="H1170" i="6" s="1"/>
  <c r="B1192" i="6"/>
  <c r="B1193" i="6" s="1"/>
  <c r="B1194" i="6" s="1"/>
  <c r="B1195" i="6" s="1"/>
  <c r="B1196" i="6" s="1"/>
  <c r="B1197" i="6" s="1"/>
  <c r="B1173" i="6"/>
  <c r="B1174" i="6"/>
  <c r="B1175" i="6" s="1"/>
  <c r="B1176" i="6"/>
  <c r="B1177" i="6" s="1"/>
  <c r="B1178" i="6" s="1"/>
  <c r="B1179" i="6" s="1"/>
  <c r="B1180" i="6" s="1"/>
  <c r="B1181" i="6" s="1"/>
  <c r="B1182" i="6" s="1"/>
  <c r="B1183" i="6" s="1"/>
  <c r="B1184" i="6" s="1"/>
  <c r="B1185" i="6" s="1"/>
  <c r="B1186" i="6" s="1"/>
  <c r="B547" i="6"/>
  <c r="B548" i="6"/>
  <c r="B549" i="6" s="1"/>
  <c r="B550" i="6"/>
  <c r="B551" i="6" s="1"/>
  <c r="B552" i="6" s="1"/>
  <c r="B553" i="6" s="1"/>
  <c r="B554" i="6" s="1"/>
  <c r="B555" i="6" s="1"/>
  <c r="B556" i="6" s="1"/>
  <c r="B557" i="6" s="1"/>
  <c r="B558" i="6" s="1"/>
  <c r="B559" i="6" s="1"/>
  <c r="B560" i="6" s="1"/>
  <c r="B561" i="6" s="1"/>
  <c r="B562" i="6" s="1"/>
  <c r="B563" i="6" s="1"/>
  <c r="B566" i="6" s="1"/>
  <c r="B567" i="6" s="1"/>
  <c r="B568" i="6" s="1"/>
  <c r="B569" i="6" s="1"/>
  <c r="B570" i="6" s="1"/>
  <c r="B571" i="6" s="1"/>
  <c r="B572" i="6" s="1"/>
  <c r="B573" i="6" s="1"/>
  <c r="B574" i="6" s="1"/>
  <c r="B575" i="6" s="1"/>
  <c r="B576" i="6" s="1"/>
  <c r="B577" i="6" s="1"/>
  <c r="B578" i="6" s="1"/>
  <c r="B579" i="6" s="1"/>
  <c r="B580" i="6" s="1"/>
  <c r="B582" i="6" s="1"/>
  <c r="B583" i="6" s="1"/>
  <c r="B585" i="6" s="1"/>
  <c r="B586" i="6" s="1"/>
  <c r="B587" i="6" s="1"/>
  <c r="B588" i="6" s="1"/>
  <c r="B589" i="6" s="1"/>
  <c r="B590" i="6" s="1"/>
  <c r="B591" i="6" s="1"/>
  <c r="B593" i="6" s="1"/>
  <c r="B594" i="6" s="1"/>
  <c r="B595" i="6" s="1"/>
  <c r="B596" i="6" s="1"/>
  <c r="B597" i="6" s="1"/>
  <c r="B598" i="6" s="1"/>
  <c r="B599" i="6" s="1"/>
  <c r="B600" i="6" s="1"/>
  <c r="B601" i="6" s="1"/>
  <c r="B602" i="6" s="1"/>
  <c r="B603" i="6" s="1"/>
  <c r="B604" i="6" s="1"/>
  <c r="B606" i="6" s="1"/>
  <c r="B607" i="6" s="1"/>
  <c r="B608" i="6" s="1"/>
  <c r="B609" i="6" s="1"/>
  <c r="B610" i="6" s="1"/>
  <c r="B611" i="6" s="1"/>
  <c r="B613" i="6" s="1"/>
  <c r="B614" i="6" s="1"/>
  <c r="B615" i="6" s="1"/>
  <c r="F547" i="6"/>
  <c r="F548" i="6" s="1"/>
  <c r="F549" i="6" s="1"/>
  <c r="F550" i="6" s="1"/>
  <c r="F551" i="6" s="1"/>
  <c r="F552" i="6" s="1"/>
  <c r="F553" i="6" s="1"/>
  <c r="F554" i="6" s="1"/>
  <c r="F555" i="6" s="1"/>
  <c r="F556" i="6" s="1"/>
  <c r="F557" i="6" s="1"/>
  <c r="F558" i="6" s="1"/>
  <c r="F559" i="6" s="1"/>
  <c r="F560" i="6" s="1"/>
  <c r="F561" i="6" s="1"/>
  <c r="F562" i="6" s="1"/>
  <c r="F563" i="6" s="1"/>
  <c r="F566" i="6" s="1"/>
  <c r="F567" i="6" s="1"/>
  <c r="F568" i="6" s="1"/>
  <c r="F569" i="6" s="1"/>
  <c r="F570" i="6" s="1"/>
  <c r="F571" i="6" s="1"/>
  <c r="F572" i="6" s="1"/>
  <c r="F573" i="6" s="1"/>
  <c r="F574" i="6" s="1"/>
  <c r="F575" i="6" s="1"/>
  <c r="F576" i="6" s="1"/>
  <c r="F577" i="6" s="1"/>
  <c r="F578" i="6" s="1"/>
  <c r="F579" i="6" s="1"/>
  <c r="F580" i="6" s="1"/>
  <c r="F582" i="6" s="1"/>
  <c r="F583" i="6" s="1"/>
  <c r="F585" i="6" s="1"/>
  <c r="F586" i="6" s="1"/>
  <c r="F587" i="6" s="1"/>
  <c r="F588" i="6" s="1"/>
  <c r="H563" i="6"/>
  <c r="I563" i="6" s="1"/>
  <c r="I582" i="6"/>
  <c r="I583" i="6"/>
  <c r="I585" i="6"/>
  <c r="I586" i="6"/>
  <c r="I587" i="6"/>
  <c r="I588" i="6"/>
  <c r="I589" i="6"/>
  <c r="I590" i="6"/>
  <c r="I591" i="6"/>
  <c r="I593" i="6"/>
  <c r="I594" i="6"/>
  <c r="I595" i="6"/>
  <c r="I596" i="6"/>
  <c r="I597" i="6"/>
  <c r="I598" i="6"/>
  <c r="I599" i="6"/>
  <c r="I600" i="6"/>
  <c r="I601" i="6"/>
  <c r="I602" i="6"/>
  <c r="I603" i="6"/>
  <c r="I604" i="6"/>
  <c r="I606" i="6"/>
  <c r="I607" i="6"/>
  <c r="I608" i="6"/>
  <c r="I609" i="6"/>
  <c r="I610" i="6"/>
  <c r="I611" i="6"/>
  <c r="I613" i="6"/>
  <c r="B1478" i="6"/>
  <c r="B1479" i="6" s="1"/>
  <c r="B1480" i="6" s="1"/>
  <c r="B1481" i="6" s="1"/>
  <c r="B1482" i="6" s="1"/>
  <c r="B1483" i="6" s="1"/>
  <c r="B1484" i="6" s="1"/>
  <c r="B1485" i="6" s="1"/>
  <c r="B1486" i="6" s="1"/>
  <c r="B1489" i="6" s="1"/>
  <c r="B1490" i="6" s="1"/>
  <c r="B1493" i="6" s="1"/>
  <c r="B1494" i="6" s="1"/>
  <c r="B1496" i="6" s="1"/>
  <c r="B1497" i="6" s="1"/>
  <c r="F1478" i="6"/>
  <c r="F1479" i="6" s="1"/>
  <c r="F1480" i="6" s="1"/>
  <c r="F1481" i="6" s="1"/>
  <c r="F1482" i="6" s="1"/>
  <c r="F1483" i="6" s="1"/>
  <c r="F1484" i="6" s="1"/>
  <c r="F1485" i="6" s="1"/>
  <c r="F1486" i="6" s="1"/>
  <c r="F1489" i="6" s="1"/>
  <c r="F1490" i="6" s="1"/>
  <c r="F1493" i="6" s="1"/>
  <c r="F1494" i="6" s="1"/>
  <c r="F1496" i="6" s="1"/>
  <c r="F1497" i="6" s="1"/>
  <c r="H1475" i="6" s="1"/>
  <c r="F1456" i="6"/>
  <c r="F1457" i="6" s="1"/>
  <c r="F1458" i="6" s="1"/>
  <c r="F1459" i="6" s="1"/>
  <c r="F1460" i="6" s="1"/>
  <c r="F1461" i="6" s="1"/>
  <c r="F1462" i="6" s="1"/>
  <c r="F1463" i="6" s="1"/>
  <c r="F1464" i="6" s="1"/>
  <c r="F1467" i="6" s="1"/>
  <c r="F1470" i="6" s="1"/>
  <c r="F1472" i="6" s="1"/>
  <c r="H1453" i="6" s="1"/>
  <c r="H1212" i="6"/>
  <c r="I1212" i="6" s="1"/>
  <c r="F1203" i="6"/>
  <c r="F1204" i="6" s="1"/>
  <c r="F1205" i="6" s="1"/>
  <c r="F1206" i="6" s="1"/>
  <c r="F1207" i="6" s="1"/>
  <c r="F1208" i="6" s="1"/>
  <c r="F1209" i="6" s="1"/>
  <c r="F1210" i="6" s="1"/>
  <c r="F1212" i="6" s="1"/>
  <c r="F1226" i="6" s="1"/>
  <c r="H1200" i="6" s="1"/>
  <c r="B1456" i="6"/>
  <c r="B1457" i="6"/>
  <c r="B1458" i="6" s="1"/>
  <c r="B1459" i="6" s="1"/>
  <c r="B1460" i="6" s="1"/>
  <c r="B1461" i="6" s="1"/>
  <c r="B1462" i="6" s="1"/>
  <c r="B1463" i="6" s="1"/>
  <c r="B1464" i="6" s="1"/>
  <c r="B1467" i="6" s="1"/>
  <c r="B1470" i="6" s="1"/>
  <c r="B1472" i="6" s="1"/>
  <c r="H382" i="6"/>
  <c r="I382" i="6" s="1"/>
  <c r="I381" i="6"/>
  <c r="F370" i="6"/>
  <c r="F371" i="6" s="1"/>
  <c r="F372" i="6" s="1"/>
  <c r="F373" i="6" s="1"/>
  <c r="F374" i="6" s="1"/>
  <c r="F375" i="6" s="1"/>
  <c r="F376" i="6" s="1"/>
  <c r="F377" i="6" s="1"/>
  <c r="F378" i="6" s="1"/>
  <c r="F379" i="6" s="1"/>
  <c r="F380" i="6" s="1"/>
  <c r="F381" i="6" s="1"/>
  <c r="B370" i="6"/>
  <c r="B371" i="6" s="1"/>
  <c r="B372" i="6" s="1"/>
  <c r="B373" i="6" s="1"/>
  <c r="B374" i="6" s="1"/>
  <c r="B375" i="6" s="1"/>
  <c r="B376" i="6" s="1"/>
  <c r="B377" i="6" s="1"/>
  <c r="B378" i="6" s="1"/>
  <c r="B379" i="6" s="1"/>
  <c r="B380" i="6" s="1"/>
  <c r="B381" i="6" s="1"/>
  <c r="B382" i="6" s="1"/>
  <c r="B386" i="6" s="1"/>
  <c r="B387" i="6" s="1"/>
  <c r="B388" i="6" s="1"/>
  <c r="H536" i="6"/>
  <c r="I536" i="6" s="1"/>
  <c r="F524" i="6"/>
  <c r="F525" i="6" s="1"/>
  <c r="F526" i="6"/>
  <c r="F527" i="6" s="1"/>
  <c r="F528" i="6" s="1"/>
  <c r="F529" i="6" s="1"/>
  <c r="F530" i="6" s="1"/>
  <c r="F531" i="6" s="1"/>
  <c r="F532" i="6" s="1"/>
  <c r="F533" i="6" s="1"/>
  <c r="F534" i="6" s="1"/>
  <c r="F535" i="6" s="1"/>
  <c r="F536" i="6" s="1"/>
  <c r="F540" i="6" s="1"/>
  <c r="F541" i="6" s="1"/>
  <c r="H521" i="6" s="1"/>
  <c r="B524" i="6"/>
  <c r="B525" i="6" s="1"/>
  <c r="B526" i="6" s="1"/>
  <c r="B527" i="6" s="1"/>
  <c r="B528" i="6" s="1"/>
  <c r="B529" i="6" s="1"/>
  <c r="B530" i="6" s="1"/>
  <c r="B531" i="6" s="1"/>
  <c r="B532" i="6" s="1"/>
  <c r="B533" i="6" s="1"/>
  <c r="B534" i="6" s="1"/>
  <c r="B535" i="6" s="1"/>
  <c r="B536" i="6" s="1"/>
  <c r="B540" i="6" s="1"/>
  <c r="B541" i="6" s="1"/>
  <c r="F803" i="6"/>
  <c r="F804" i="6" s="1"/>
  <c r="F805" i="6" s="1"/>
  <c r="F806" i="6" s="1"/>
  <c r="F807" i="6" s="1"/>
  <c r="F808" i="6" s="1"/>
  <c r="F809" i="6" s="1"/>
  <c r="F810" i="6" s="1"/>
  <c r="F812" i="6" s="1"/>
  <c r="I816" i="6"/>
  <c r="H812" i="6" s="1"/>
  <c r="I812" i="6" s="1"/>
  <c r="F818" i="6" s="1"/>
  <c r="H800" i="6" s="1"/>
  <c r="B803" i="6"/>
  <c r="B804" i="6" s="1"/>
  <c r="B805" i="6"/>
  <c r="B806" i="6" s="1"/>
  <c r="B807" i="6" s="1"/>
  <c r="B808" i="6" s="1"/>
  <c r="B809" i="6" s="1"/>
  <c r="B810" i="6" s="1"/>
  <c r="B812" i="6" s="1"/>
  <c r="B818" i="6" s="1"/>
  <c r="I795" i="6"/>
  <c r="H791" i="6" s="1"/>
  <c r="I791" i="6" s="1"/>
  <c r="F782" i="6"/>
  <c r="F783" i="6" s="1"/>
  <c r="F784" i="6" s="1"/>
  <c r="F785" i="6" s="1"/>
  <c r="F786" i="6" s="1"/>
  <c r="F787" i="6" s="1"/>
  <c r="F788" i="6" s="1"/>
  <c r="F789" i="6" s="1"/>
  <c r="F791" i="6" s="1"/>
  <c r="B782" i="6"/>
  <c r="B783" i="6" s="1"/>
  <c r="B784" i="6" s="1"/>
  <c r="B785" i="6" s="1"/>
  <c r="B786" i="6" s="1"/>
  <c r="B787" i="6" s="1"/>
  <c r="B788" i="6" s="1"/>
  <c r="B789" i="6" s="1"/>
  <c r="B791" i="6" s="1"/>
  <c r="B797" i="6" s="1"/>
  <c r="H1267" i="6"/>
  <c r="I1267" i="6" s="1"/>
  <c r="B1203" i="6"/>
  <c r="B1204" i="6" s="1"/>
  <c r="B1205" i="6"/>
  <c r="B1206" i="6" s="1"/>
  <c r="B1207" i="6" s="1"/>
  <c r="B1208" i="6" s="1"/>
  <c r="B1209" i="6" s="1"/>
  <c r="B1210" i="6" s="1"/>
  <c r="B1212" i="6" s="1"/>
  <c r="B1226" i="6" s="1"/>
  <c r="H202" i="6"/>
  <c r="I202" i="6" s="1"/>
  <c r="F144" i="6"/>
  <c r="F145" i="6" s="1"/>
  <c r="F146" i="6" s="1"/>
  <c r="F147" i="6" s="1"/>
  <c r="F148" i="6" s="1"/>
  <c r="F149" i="6" s="1"/>
  <c r="F150" i="6" s="1"/>
  <c r="F151" i="6" s="1"/>
  <c r="F152" i="6" s="1"/>
  <c r="F153" i="6" s="1"/>
  <c r="F154" i="6" s="1"/>
  <c r="F155" i="6" s="1"/>
  <c r="F156" i="6" s="1"/>
  <c r="F157" i="6" s="1"/>
  <c r="F158" i="6" s="1"/>
  <c r="F159" i="6" s="1"/>
  <c r="F160" i="6" s="1"/>
  <c r="F161" i="6" s="1"/>
  <c r="F162" i="6" s="1"/>
  <c r="F163" i="6" s="1"/>
  <c r="F164" i="6" s="1"/>
  <c r="F165" i="6" s="1"/>
  <c r="F166" i="6" s="1"/>
  <c r="F167" i="6" s="1"/>
  <c r="F168" i="6" s="1"/>
  <c r="F169" i="6" s="1"/>
  <c r="F170" i="6" s="1"/>
  <c r="F171" i="6" s="1"/>
  <c r="F172" i="6" s="1"/>
  <c r="F173" i="6" s="1"/>
  <c r="F174" i="6" s="1"/>
  <c r="F175" i="6" s="1"/>
  <c r="F176" i="6" s="1"/>
  <c r="F177" i="6" s="1"/>
  <c r="F178" i="6" s="1"/>
  <c r="F179" i="6" s="1"/>
  <c r="F180" i="6" s="1"/>
  <c r="F181" i="6" s="1"/>
  <c r="F182" i="6" s="1"/>
  <c r="F183" i="6" s="1"/>
  <c r="F184" i="6" s="1"/>
  <c r="F185" i="6" s="1"/>
  <c r="F186" i="6" s="1"/>
  <c r="F187" i="6" s="1"/>
  <c r="F188" i="6" s="1"/>
  <c r="F189" i="6" s="1"/>
  <c r="F190" i="6" s="1"/>
  <c r="F191" i="6" s="1"/>
  <c r="F192" i="6" s="1"/>
  <c r="F193" i="6" s="1"/>
  <c r="F194" i="6" s="1"/>
  <c r="F195" i="6" s="1"/>
  <c r="F196" i="6" s="1"/>
  <c r="F197" i="6" s="1"/>
  <c r="F198" i="6" s="1"/>
  <c r="F199" i="6" s="1"/>
  <c r="F200" i="6" s="1"/>
  <c r="F201" i="6" s="1"/>
  <c r="F202" i="6" s="1"/>
  <c r="F205" i="6" s="1"/>
  <c r="F206" i="6" s="1"/>
  <c r="F207" i="6" s="1"/>
  <c r="F208" i="6" s="1"/>
  <c r="F209" i="6" s="1"/>
  <c r="F210" i="6" s="1"/>
  <c r="F211" i="6" s="1"/>
  <c r="F212" i="6" s="1"/>
  <c r="F213" i="6" s="1"/>
  <c r="H141" i="6" s="1"/>
  <c r="B144" i="6"/>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5" i="6" s="1"/>
  <c r="B206" i="6" s="1"/>
  <c r="B207" i="6" s="1"/>
  <c r="B208" i="6" s="1"/>
  <c r="B209" i="6" s="1"/>
  <c r="B210" i="6" s="1"/>
  <c r="B211" i="6" s="1"/>
  <c r="B212" i="6" s="1"/>
  <c r="B213" i="6" s="1"/>
  <c r="F1382" i="6"/>
  <c r="F1383" i="6" s="1"/>
  <c r="F1384" i="6" s="1"/>
  <c r="F1385" i="6" s="1"/>
  <c r="F1386" i="6" s="1"/>
  <c r="F1387" i="6" s="1"/>
  <c r="F1388" i="6" s="1"/>
  <c r="F1389" i="6" s="1"/>
  <c r="F1390" i="6" s="1"/>
  <c r="F1393" i="6" s="1"/>
  <c r="F1394" i="6" s="1"/>
  <c r="F1395" i="6" s="1"/>
  <c r="F1398" i="6" s="1"/>
  <c r="F1399" i="6" s="1"/>
  <c r="F1400" i="6" s="1"/>
  <c r="F1402" i="6" s="1"/>
  <c r="H1379" i="6" s="1"/>
  <c r="B1382" i="6"/>
  <c r="B1383" i="6" s="1"/>
  <c r="B1384" i="6" s="1"/>
  <c r="B1385" i="6" s="1"/>
  <c r="B1386" i="6" s="1"/>
  <c r="B1387" i="6" s="1"/>
  <c r="B1388" i="6" s="1"/>
  <c r="B1389" i="6" s="1"/>
  <c r="B1390" i="6" s="1"/>
  <c r="B1393" i="6" s="1"/>
  <c r="B1394" i="6" s="1"/>
  <c r="B1395" i="6" s="1"/>
  <c r="B1398" i="6" s="1"/>
  <c r="B1399" i="6" s="1"/>
  <c r="B1400" i="6" s="1"/>
  <c r="B1402" i="6" s="1"/>
  <c r="H346" i="6"/>
  <c r="I346" i="6" s="1"/>
  <c r="H342" i="6"/>
  <c r="I342" i="6" s="1"/>
  <c r="H338" i="6"/>
  <c r="I338" i="6" s="1"/>
  <c r="H334" i="6"/>
  <c r="I334" i="6" s="1"/>
  <c r="H330" i="6"/>
  <c r="I330" i="6" s="1"/>
  <c r="H326" i="6"/>
  <c r="I326" i="6" s="1"/>
  <c r="H322" i="6"/>
  <c r="I322" i="6" s="1"/>
  <c r="I321" i="6"/>
  <c r="I320" i="6"/>
  <c r="I319" i="6"/>
  <c r="F301" i="6"/>
  <c r="F302" i="6" s="1"/>
  <c r="F303" i="6" s="1"/>
  <c r="F304" i="6" s="1"/>
  <c r="F305" i="6" s="1"/>
  <c r="F306" i="6" s="1"/>
  <c r="F307" i="6" s="1"/>
  <c r="F308" i="6" s="1"/>
  <c r="F309" i="6" s="1"/>
  <c r="F310" i="6" s="1"/>
  <c r="F311" i="6" s="1"/>
  <c r="F312" i="6" s="1"/>
  <c r="F313" i="6" s="1"/>
  <c r="F314" i="6" s="1"/>
  <c r="F315" i="6" s="1"/>
  <c r="F316" i="6" s="1"/>
  <c r="F317" i="6" s="1"/>
  <c r="F318" i="6" s="1"/>
  <c r="F319" i="6" s="1"/>
  <c r="F320" i="6" s="1"/>
  <c r="F321" i="6" s="1"/>
  <c r="F322" i="6" s="1"/>
  <c r="F326" i="6" s="1"/>
  <c r="F330" i="6" s="1"/>
  <c r="F334" i="6" s="1"/>
  <c r="F338" i="6" s="1"/>
  <c r="F342" i="6" s="1"/>
  <c r="F346" i="6" s="1"/>
  <c r="F350" i="6" s="1"/>
  <c r="F351" i="6" s="1"/>
  <c r="F352" i="6" s="1"/>
  <c r="F353" i="6" s="1"/>
  <c r="F354" i="6" s="1"/>
  <c r="F355" i="6" s="1"/>
  <c r="F356" i="6" s="1"/>
  <c r="F357" i="6" s="1"/>
  <c r="F358" i="6" s="1"/>
  <c r="F359" i="6" s="1"/>
  <c r="F360" i="6" s="1"/>
  <c r="F361" i="6" s="1"/>
  <c r="F362" i="6" s="1"/>
  <c r="F363" i="6" s="1"/>
  <c r="F364" i="6" s="1"/>
  <c r="H298" i="6" s="1"/>
  <c r="B301" i="6"/>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6" i="6" s="1"/>
  <c r="B330" i="6" s="1"/>
  <c r="B334" i="6" s="1"/>
  <c r="B338" i="6" s="1"/>
  <c r="B342" i="6" s="1"/>
  <c r="B346" i="6" s="1"/>
  <c r="B350" i="6" s="1"/>
  <c r="B351" i="6" s="1"/>
  <c r="B352" i="6" s="1"/>
  <c r="B353" i="6" s="1"/>
  <c r="B354" i="6" s="1"/>
  <c r="B355" i="6" s="1"/>
  <c r="B356" i="6" s="1"/>
  <c r="B357" i="6" s="1"/>
  <c r="B358" i="6" s="1"/>
  <c r="B359" i="6" s="1"/>
  <c r="B360" i="6" s="1"/>
  <c r="B361" i="6" s="1"/>
  <c r="B362" i="6" s="1"/>
  <c r="B363" i="6" s="1"/>
  <c r="B364" i="6" s="1"/>
  <c r="H655" i="6"/>
  <c r="I655" i="6" s="1"/>
  <c r="F1257" i="6"/>
  <c r="F1258" i="6" s="1"/>
  <c r="F1259" i="6" s="1"/>
  <c r="F1260" i="6" s="1"/>
  <c r="F1261" i="6" s="1"/>
  <c r="F1262" i="6" s="1"/>
  <c r="F1263" i="6" s="1"/>
  <c r="F1264" i="6" s="1"/>
  <c r="F1265" i="6" s="1"/>
  <c r="F1267" i="6" s="1"/>
  <c r="B1257" i="6"/>
  <c r="B1258" i="6" s="1"/>
  <c r="B1259" i="6" s="1"/>
  <c r="B1260" i="6" s="1"/>
  <c r="B1261" i="6" s="1"/>
  <c r="B1262" i="6" s="1"/>
  <c r="B1263" i="6" s="1"/>
  <c r="B1264" i="6" s="1"/>
  <c r="B1265" i="6" s="1"/>
  <c r="B1267" i="6" s="1"/>
  <c r="B1273" i="6" s="1"/>
  <c r="F1145" i="6"/>
  <c r="F1146" i="6"/>
  <c r="F1147" i="6" s="1"/>
  <c r="F1148" i="6" s="1"/>
  <c r="F1149" i="6" s="1"/>
  <c r="F1150" i="6" s="1"/>
  <c r="F1153" i="6" s="1"/>
  <c r="F1154" i="6" s="1"/>
  <c r="F1157" i="6" s="1"/>
  <c r="F1158" i="6" s="1"/>
  <c r="F1161" i="6" s="1"/>
  <c r="F1162" i="6" s="1"/>
  <c r="F1165" i="6" s="1"/>
  <c r="F1167" i="6" s="1"/>
  <c r="H1142" i="6" s="1"/>
  <c r="B1145" i="6"/>
  <c r="B1146" i="6" s="1"/>
  <c r="B1147" i="6" s="1"/>
  <c r="B1148" i="6" s="1"/>
  <c r="B1149" i="6" s="1"/>
  <c r="B1150" i="6" s="1"/>
  <c r="B1153" i="6" s="1"/>
  <c r="B1154" i="6" s="1"/>
  <c r="B1157" i="6" s="1"/>
  <c r="B1158" i="6" s="1"/>
  <c r="B1161" i="6" s="1"/>
  <c r="B1162" i="6" s="1"/>
  <c r="B1165" i="6" s="1"/>
  <c r="B1167" i="6" s="1"/>
  <c r="F1107" i="6"/>
  <c r="F1108" i="6" s="1"/>
  <c r="F1109" i="6" s="1"/>
  <c r="F1110" i="6" s="1"/>
  <c r="F1111" i="6" s="1"/>
  <c r="F1112" i="6" s="1"/>
  <c r="F1113" i="6" s="1"/>
  <c r="F1114" i="6" s="1"/>
  <c r="F1115" i="6" s="1"/>
  <c r="F1116" i="6" s="1"/>
  <c r="F1117" i="6" s="1"/>
  <c r="F1118" i="6" s="1"/>
  <c r="F1119" i="6" s="1"/>
  <c r="F1120" i="6" s="1"/>
  <c r="F1121" i="6" s="1"/>
  <c r="F1122" i="6" s="1"/>
  <c r="F1123" i="6" s="1"/>
  <c r="F1124" i="6" s="1"/>
  <c r="F1125" i="6" s="1"/>
  <c r="F1126" i="6" s="1"/>
  <c r="F1128" i="6" s="1"/>
  <c r="H1128" i="6"/>
  <c r="I1128" i="6"/>
  <c r="F1139" i="6" s="1"/>
  <c r="H1104" i="6" s="1"/>
  <c r="B1107" i="6"/>
  <c r="B1108" i="6" s="1"/>
  <c r="B1109" i="6" s="1"/>
  <c r="B1110" i="6" s="1"/>
  <c r="B1111" i="6" s="1"/>
  <c r="B1112" i="6" s="1"/>
  <c r="B1113" i="6" s="1"/>
  <c r="B1114" i="6" s="1"/>
  <c r="B1115" i="6" s="1"/>
  <c r="B1116" i="6" s="1"/>
  <c r="B1117" i="6" s="1"/>
  <c r="B1118" i="6" s="1"/>
  <c r="B1119" i="6" s="1"/>
  <c r="B1120" i="6" s="1"/>
  <c r="B1121" i="6" s="1"/>
  <c r="B1122" i="6" s="1"/>
  <c r="B1123" i="6" s="1"/>
  <c r="B1124" i="6" s="1"/>
  <c r="B1125" i="6" s="1"/>
  <c r="B1126" i="6" s="1"/>
  <c r="B1128" i="6" s="1"/>
  <c r="B1139" i="6" s="1"/>
  <c r="F1426" i="6"/>
  <c r="F1427" i="6" s="1"/>
  <c r="F1428" i="6" s="1"/>
  <c r="F1429" i="6" s="1"/>
  <c r="F1430" i="6" s="1"/>
  <c r="F1431" i="6" s="1"/>
  <c r="F1432" i="6" s="1"/>
  <c r="F1433" i="6" s="1"/>
  <c r="F1434" i="6" s="1"/>
  <c r="F1435" i="6" s="1"/>
  <c r="F1436" i="6" s="1"/>
  <c r="F1439" i="6" s="1"/>
  <c r="F1440" i="6" s="1"/>
  <c r="F1441" i="6" s="1"/>
  <c r="F1442" i="6" s="1"/>
  <c r="F1445" i="6" s="1"/>
  <c r="F1446" i="6" s="1"/>
  <c r="F1447" i="6" s="1"/>
  <c r="F1448" i="6" s="1"/>
  <c r="F1450" i="6" s="1"/>
  <c r="H1423" i="6" s="1"/>
  <c r="B1426" i="6"/>
  <c r="B1427" i="6" s="1"/>
  <c r="B1428" i="6" s="1"/>
  <c r="B1429" i="6" s="1"/>
  <c r="B1430" i="6" s="1"/>
  <c r="B1431" i="6" s="1"/>
  <c r="B1432" i="6" s="1"/>
  <c r="B1433" i="6" s="1"/>
  <c r="B1434" i="6" s="1"/>
  <c r="B1435" i="6" s="1"/>
  <c r="B1436" i="6" s="1"/>
  <c r="B1439" i="6" s="1"/>
  <c r="B1440" i="6" s="1"/>
  <c r="B1441" i="6" s="1"/>
  <c r="B1442" i="6" s="1"/>
  <c r="B1445" i="6" s="1"/>
  <c r="B1446" i="6" s="1"/>
  <c r="B1447" i="6" s="1"/>
  <c r="B1448" i="6" s="1"/>
  <c r="B1450" i="6" s="1"/>
  <c r="F1408" i="6"/>
  <c r="F1409" i="6" s="1"/>
  <c r="F1410" i="6" s="1"/>
  <c r="F1411" i="6" s="1"/>
  <c r="F1412" i="6" s="1"/>
  <c r="F1413" i="6" s="1"/>
  <c r="F1414" i="6" s="1"/>
  <c r="F1415" i="6" s="1"/>
  <c r="F1416" i="6" s="1"/>
  <c r="F1417" i="6" s="1"/>
  <c r="F1418" i="6" s="1"/>
  <c r="F1419" i="6" s="1"/>
  <c r="F1420" i="6" s="1"/>
  <c r="H1405" i="6" s="1"/>
  <c r="B1408" i="6"/>
  <c r="B1409" i="6" s="1"/>
  <c r="B1410" i="6"/>
  <c r="B1411" i="6" s="1"/>
  <c r="B1412" i="6" s="1"/>
  <c r="B1413" i="6" s="1"/>
  <c r="B1414" i="6" s="1"/>
  <c r="B1415" i="6" s="1"/>
  <c r="B1416" i="6" s="1"/>
  <c r="B1417" i="6" s="1"/>
  <c r="B1418" i="6" s="1"/>
  <c r="B1419" i="6" s="1"/>
  <c r="B1420" i="6" s="1"/>
  <c r="B1360" i="6"/>
  <c r="B1361" i="6" s="1"/>
  <c r="B1362" i="6" s="1"/>
  <c r="B1363" i="6" s="1"/>
  <c r="B1364" i="6" s="1"/>
  <c r="B1365" i="6" s="1"/>
  <c r="B1366" i="6" s="1"/>
  <c r="B1367" i="6" s="1"/>
  <c r="B1368" i="6" s="1"/>
  <c r="B1370" i="6" s="1"/>
  <c r="B1376" i="6" s="1"/>
  <c r="F1360" i="6"/>
  <c r="F1361" i="6" s="1"/>
  <c r="F1362" i="6" s="1"/>
  <c r="F1363" i="6" s="1"/>
  <c r="F1364" i="6" s="1"/>
  <c r="F1365" i="6" s="1"/>
  <c r="F1366" i="6" s="1"/>
  <c r="F1367" i="6" s="1"/>
  <c r="F1368" i="6" s="1"/>
  <c r="F1370" i="6" s="1"/>
  <c r="H1370" i="6"/>
  <c r="I1370" i="6" s="1"/>
  <c r="B848" i="6"/>
  <c r="B849" i="6"/>
  <c r="B850" i="6" s="1"/>
  <c r="B851" i="6"/>
  <c r="B852" i="6" s="1"/>
  <c r="B853" i="6" s="1"/>
  <c r="B854" i="6" s="1"/>
  <c r="B855" i="6" s="1"/>
  <c r="B856" i="6" s="1"/>
  <c r="B857" i="6" s="1"/>
  <c r="B858" i="6" s="1"/>
  <c r="B859" i="6" s="1"/>
  <c r="B860" i="6" s="1"/>
  <c r="F824" i="6"/>
  <c r="F825" i="6" s="1"/>
  <c r="F826" i="6" s="1"/>
  <c r="F827" i="6" s="1"/>
  <c r="F828" i="6" s="1"/>
  <c r="F829" i="6" s="1"/>
  <c r="F830" i="6" s="1"/>
  <c r="F831" i="6" s="1"/>
  <c r="F832" i="6" s="1"/>
  <c r="F833" i="6" s="1"/>
  <c r="F834" i="6" s="1"/>
  <c r="F835" i="6" s="1"/>
  <c r="F836" i="6" s="1"/>
  <c r="F837" i="6" s="1"/>
  <c r="F838" i="6" s="1"/>
  <c r="F839" i="6" s="1"/>
  <c r="F840" i="6" s="1"/>
  <c r="F841" i="6" s="1"/>
  <c r="F842" i="6" s="1"/>
  <c r="H821" i="6" s="1"/>
  <c r="B824" i="6"/>
  <c r="B825" i="6" s="1"/>
  <c r="B826" i="6"/>
  <c r="B827" i="6" s="1"/>
  <c r="B828" i="6" s="1"/>
  <c r="B829" i="6" s="1"/>
  <c r="B830" i="6" s="1"/>
  <c r="B831" i="6" s="1"/>
  <c r="B832" i="6" s="1"/>
  <c r="B833" i="6" s="1"/>
  <c r="B834" i="6" s="1"/>
  <c r="B835" i="6" s="1"/>
  <c r="B836" i="6" s="1"/>
  <c r="B837" i="6" s="1"/>
  <c r="B838" i="6" s="1"/>
  <c r="B839" i="6" s="1"/>
  <c r="B840" i="6" s="1"/>
  <c r="B841" i="6" s="1"/>
  <c r="B842" i="6" s="1"/>
  <c r="F219" i="6"/>
  <c r="F220" i="6" s="1"/>
  <c r="F221" i="6" s="1"/>
  <c r="F222" i="6" s="1"/>
  <c r="F223" i="6" s="1"/>
  <c r="F224" i="6" s="1"/>
  <c r="F225" i="6" s="1"/>
  <c r="F226" i="6" s="1"/>
  <c r="F227" i="6" s="1"/>
  <c r="F228" i="6" s="1"/>
  <c r="F229" i="6" s="1"/>
  <c r="F230" i="6" s="1"/>
  <c r="F231" i="6" s="1"/>
  <c r="F232" i="6" s="1"/>
  <c r="F233" i="6" s="1"/>
  <c r="F234" i="6" s="1"/>
  <c r="F235" i="6" s="1"/>
  <c r="F236" i="6" s="1"/>
  <c r="F237" i="6" s="1"/>
  <c r="F238" i="6" s="1"/>
  <c r="F239" i="6" s="1"/>
  <c r="F240" i="6" s="1"/>
  <c r="F241" i="6" s="1"/>
  <c r="F242" i="6" s="1"/>
  <c r="F243" i="6" s="1"/>
  <c r="F244" i="6" s="1"/>
  <c r="F245" i="6" s="1"/>
  <c r="F246" i="6" s="1"/>
  <c r="F247" i="6" s="1"/>
  <c r="F248" i="6" s="1"/>
  <c r="F249" i="6" s="1"/>
  <c r="F250" i="6" s="1"/>
  <c r="F251" i="6" s="1"/>
  <c r="F252" i="6" s="1"/>
  <c r="F253" i="6" s="1"/>
  <c r="F254" i="6" s="1"/>
  <c r="F255" i="6" s="1"/>
  <c r="F256" i="6" s="1"/>
  <c r="F257" i="6" s="1"/>
  <c r="F258" i="6" s="1"/>
  <c r="F259" i="6" s="1"/>
  <c r="I256" i="6"/>
  <c r="I257" i="6"/>
  <c r="I258" i="6"/>
  <c r="H259" i="6"/>
  <c r="I259" i="6" s="1"/>
  <c r="H263" i="6"/>
  <c r="I263" i="6" s="1"/>
  <c r="H267" i="6"/>
  <c r="I267" i="6" s="1"/>
  <c r="B219" i="6"/>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3" i="6" s="1"/>
  <c r="B267" i="6" s="1"/>
  <c r="B271" i="6" s="1"/>
  <c r="B275" i="6" s="1"/>
  <c r="B279" i="6" s="1"/>
  <c r="B283" i="6" s="1"/>
  <c r="B287" i="6" s="1"/>
  <c r="B291" i="6" s="1"/>
  <c r="B295" i="6" s="1"/>
  <c r="I743" i="6"/>
  <c r="I744" i="6"/>
  <c r="I747" i="6"/>
  <c r="I748" i="6"/>
  <c r="I749" i="6"/>
  <c r="I750" i="6"/>
  <c r="I751" i="6"/>
  <c r="I752" i="6"/>
  <c r="I753" i="6"/>
  <c r="I754" i="6"/>
  <c r="I755" i="6"/>
  <c r="I756" i="6"/>
  <c r="I757" i="6"/>
  <c r="I758" i="6"/>
  <c r="I759" i="6"/>
  <c r="I760" i="6"/>
  <c r="I761" i="6"/>
  <c r="I762" i="6"/>
  <c r="I763" i="6"/>
  <c r="I764" i="6"/>
  <c r="I765" i="6"/>
  <c r="I766" i="6"/>
  <c r="I769" i="6"/>
  <c r="I770" i="6"/>
  <c r="I771" i="6"/>
  <c r="I772" i="6"/>
  <c r="I773" i="6"/>
  <c r="I774" i="6"/>
  <c r="H726" i="6"/>
  <c r="I726" i="6"/>
  <c r="F711" i="6"/>
  <c r="F712" i="6" s="1"/>
  <c r="F713" i="6" s="1"/>
  <c r="F714" i="6" s="1"/>
  <c r="F715" i="6" s="1"/>
  <c r="F716" i="6" s="1"/>
  <c r="F717" i="6" s="1"/>
  <c r="F718" i="6" s="1"/>
  <c r="F719" i="6" s="1"/>
  <c r="F720" i="6" s="1"/>
  <c r="F721" i="6" s="1"/>
  <c r="F722" i="6" s="1"/>
  <c r="F723" i="6" s="1"/>
  <c r="F724" i="6" s="1"/>
  <c r="F726" i="6" s="1"/>
  <c r="F737" i="6" s="1"/>
  <c r="B711" i="6"/>
  <c r="B712" i="6" s="1"/>
  <c r="B713" i="6" s="1"/>
  <c r="B714" i="6" s="1"/>
  <c r="B715" i="6" s="1"/>
  <c r="B716" i="6" s="1"/>
  <c r="B717" i="6" s="1"/>
  <c r="B718" i="6" s="1"/>
  <c r="B719" i="6" s="1"/>
  <c r="B720" i="6" s="1"/>
  <c r="B721" i="6" s="1"/>
  <c r="B722" i="6" s="1"/>
  <c r="B723" i="6" s="1"/>
  <c r="B724" i="6" s="1"/>
  <c r="B726" i="6" s="1"/>
  <c r="B737" i="6" s="1"/>
  <c r="B776" i="6" s="1"/>
  <c r="I673" i="6"/>
  <c r="I676" i="6"/>
  <c r="I677" i="6"/>
  <c r="I678" i="6"/>
  <c r="I679" i="6"/>
  <c r="I680" i="6"/>
  <c r="I681" i="6"/>
  <c r="I682" i="6"/>
  <c r="I683" i="6"/>
  <c r="I684" i="6"/>
  <c r="I685" i="6"/>
  <c r="I686" i="6"/>
  <c r="I687" i="6"/>
  <c r="I688" i="6"/>
  <c r="I689" i="6"/>
  <c r="I690" i="6"/>
  <c r="I691" i="6"/>
  <c r="I692" i="6"/>
  <c r="I693" i="6"/>
  <c r="I694" i="6"/>
  <c r="I695" i="6"/>
  <c r="I672" i="6"/>
  <c r="H666" i="6" s="1"/>
  <c r="I666" i="6" s="1"/>
  <c r="I698" i="6"/>
  <c r="I699" i="6"/>
  <c r="I700" i="6"/>
  <c r="I701" i="6"/>
  <c r="I702" i="6"/>
  <c r="I703" i="6"/>
  <c r="H649" i="6"/>
  <c r="I649" i="6"/>
  <c r="H641" i="6"/>
  <c r="I641" i="6" s="1"/>
  <c r="F621" i="6"/>
  <c r="F622" i="6" s="1"/>
  <c r="F623" i="6" s="1"/>
  <c r="F624" i="6" s="1"/>
  <c r="F625" i="6" s="1"/>
  <c r="F626" i="6" s="1"/>
  <c r="F627" i="6" s="1"/>
  <c r="F628" i="6" s="1"/>
  <c r="F629" i="6" s="1"/>
  <c r="F630" i="6" s="1"/>
  <c r="F631" i="6" s="1"/>
  <c r="F632" i="6" s="1"/>
  <c r="F633" i="6" s="1"/>
  <c r="F634" i="6" s="1"/>
  <c r="F635" i="6" s="1"/>
  <c r="F636" i="6" s="1"/>
  <c r="F637" i="6" s="1"/>
  <c r="F638" i="6" s="1"/>
  <c r="F639" i="6" s="1"/>
  <c r="F641" i="6" s="1"/>
  <c r="B621" i="6"/>
  <c r="B622" i="6" s="1"/>
  <c r="B623" i="6" s="1"/>
  <c r="B624" i="6" s="1"/>
  <c r="B625" i="6" s="1"/>
  <c r="B626" i="6" s="1"/>
  <c r="B627" i="6" s="1"/>
  <c r="B628" i="6" s="1"/>
  <c r="B629" i="6" s="1"/>
  <c r="B630" i="6" s="1"/>
  <c r="B631" i="6" s="1"/>
  <c r="B632" i="6" s="1"/>
  <c r="B633" i="6" s="1"/>
  <c r="B634" i="6" s="1"/>
  <c r="B635" i="6" s="1"/>
  <c r="B636" i="6" s="1"/>
  <c r="B637" i="6" s="1"/>
  <c r="B638" i="6" s="1"/>
  <c r="B639" i="6" s="1"/>
  <c r="B641" i="6" s="1"/>
  <c r="B649" i="6" s="1"/>
  <c r="B655" i="6" s="1"/>
  <c r="B666" i="6" s="1"/>
  <c r="B705" i="6" s="1"/>
  <c r="H513" i="6"/>
  <c r="I513" i="6" s="1"/>
  <c r="H490" i="6"/>
  <c r="I490" i="6" s="1"/>
  <c r="H466" i="6"/>
  <c r="I466" i="6"/>
  <c r="H443" i="6"/>
  <c r="I443" i="6" s="1"/>
  <c r="F431" i="6"/>
  <c r="F432" i="6"/>
  <c r="F433" i="6" s="1"/>
  <c r="F434" i="6" s="1"/>
  <c r="F435" i="6" s="1"/>
  <c r="F436" i="6" s="1"/>
  <c r="F437" i="6" s="1"/>
  <c r="F438" i="6" s="1"/>
  <c r="F439" i="6" s="1"/>
  <c r="F440" i="6" s="1"/>
  <c r="F441" i="6" s="1"/>
  <c r="F442" i="6" s="1"/>
  <c r="F443" i="6" s="1"/>
  <c r="H418" i="6"/>
  <c r="I418" i="6" s="1"/>
  <c r="H413" i="6"/>
  <c r="I413" i="6" s="1"/>
  <c r="H409" i="6"/>
  <c r="I409" i="6" s="1"/>
  <c r="F413" i="6" s="1"/>
  <c r="H291" i="6"/>
  <c r="I291" i="6" s="1"/>
  <c r="H287" i="6"/>
  <c r="I287" i="6" s="1"/>
  <c r="H283" i="6"/>
  <c r="I283" i="6" s="1"/>
  <c r="H279" i="6"/>
  <c r="H275" i="6"/>
  <c r="I275" i="6" s="1"/>
  <c r="H271" i="6"/>
  <c r="I271" i="6" s="1"/>
  <c r="H133" i="6"/>
  <c r="I133" i="6" s="1"/>
  <c r="H54" i="6"/>
  <c r="I54" i="6" s="1"/>
  <c r="F501" i="6"/>
  <c r="F502" i="6" s="1"/>
  <c r="F503" i="6" s="1"/>
  <c r="F504" i="6" s="1"/>
  <c r="F505" i="6" s="1"/>
  <c r="F506" i="6" s="1"/>
  <c r="F507" i="6" s="1"/>
  <c r="F508" i="6" s="1"/>
  <c r="F509" i="6" s="1"/>
  <c r="F510" i="6" s="1"/>
  <c r="F511" i="6" s="1"/>
  <c r="F512" i="6" s="1"/>
  <c r="F513" i="6" s="1"/>
  <c r="F478" i="6"/>
  <c r="F479" i="6"/>
  <c r="F480" i="6" s="1"/>
  <c r="F481" i="6" s="1"/>
  <c r="F482" i="6" s="1"/>
  <c r="F483" i="6" s="1"/>
  <c r="F484" i="6" s="1"/>
  <c r="F485" i="6" s="1"/>
  <c r="F486" i="6" s="1"/>
  <c r="F487" i="6" s="1"/>
  <c r="F488" i="6" s="1"/>
  <c r="F489" i="6" s="1"/>
  <c r="F490" i="6" s="1"/>
  <c r="B501" i="6"/>
  <c r="B502" i="6" s="1"/>
  <c r="B503" i="6" s="1"/>
  <c r="B504" i="6" s="1"/>
  <c r="B505" i="6" s="1"/>
  <c r="B506" i="6" s="1"/>
  <c r="B507" i="6" s="1"/>
  <c r="B508" i="6" s="1"/>
  <c r="B509" i="6" s="1"/>
  <c r="B510" i="6" s="1"/>
  <c r="B511" i="6" s="1"/>
  <c r="B512" i="6" s="1"/>
  <c r="B513" i="6" s="1"/>
  <c r="B517" i="6" s="1"/>
  <c r="B518" i="6" s="1"/>
  <c r="B478" i="6"/>
  <c r="B479" i="6" s="1"/>
  <c r="B480" i="6" s="1"/>
  <c r="B481" i="6" s="1"/>
  <c r="B482" i="6" s="1"/>
  <c r="B483" i="6" s="1"/>
  <c r="B484" i="6" s="1"/>
  <c r="B485" i="6" s="1"/>
  <c r="B486" i="6" s="1"/>
  <c r="B487" i="6" s="1"/>
  <c r="B488" i="6" s="1"/>
  <c r="B489" i="6" s="1"/>
  <c r="B490" i="6" s="1"/>
  <c r="B494" i="6" s="1"/>
  <c r="B495" i="6" s="1"/>
  <c r="F454" i="6"/>
  <c r="F455" i="6" s="1"/>
  <c r="F456" i="6" s="1"/>
  <c r="F457" i="6" s="1"/>
  <c r="F458" i="6" s="1"/>
  <c r="F459" i="6" s="1"/>
  <c r="F460" i="6" s="1"/>
  <c r="F461" i="6" s="1"/>
  <c r="F462" i="6" s="1"/>
  <c r="F463" i="6" s="1"/>
  <c r="F464" i="6" s="1"/>
  <c r="F465" i="6" s="1"/>
  <c r="F466" i="6" s="1"/>
  <c r="B454" i="6"/>
  <c r="B455" i="6" s="1"/>
  <c r="B456" i="6" s="1"/>
  <c r="B457" i="6" s="1"/>
  <c r="B458" i="6" s="1"/>
  <c r="B459" i="6" s="1"/>
  <c r="B460" i="6" s="1"/>
  <c r="B461" i="6" s="1"/>
  <c r="B462" i="6" s="1"/>
  <c r="B463" i="6" s="1"/>
  <c r="B464" i="6" s="1"/>
  <c r="B465" i="6" s="1"/>
  <c r="B466" i="6" s="1"/>
  <c r="B471" i="6" s="1"/>
  <c r="B472" i="6" s="1"/>
  <c r="B431" i="6"/>
  <c r="B432" i="6" s="1"/>
  <c r="B433" i="6" s="1"/>
  <c r="B434" i="6" s="1"/>
  <c r="B435" i="6" s="1"/>
  <c r="B436" i="6" s="1"/>
  <c r="B437" i="6" s="1"/>
  <c r="B438" i="6" s="1"/>
  <c r="B439" i="6" s="1"/>
  <c r="B440" i="6" s="1"/>
  <c r="B441" i="6" s="1"/>
  <c r="B442" i="6" s="1"/>
  <c r="B443" i="6" s="1"/>
  <c r="B447" i="6" s="1"/>
  <c r="B448" i="6" s="1"/>
  <c r="F394" i="6"/>
  <c r="F395" i="6" s="1"/>
  <c r="F396" i="6" s="1"/>
  <c r="F397" i="6" s="1"/>
  <c r="F398" i="6" s="1"/>
  <c r="F399" i="6" s="1"/>
  <c r="F400" i="6" s="1"/>
  <c r="F401" i="6" s="1"/>
  <c r="F402" i="6" s="1"/>
  <c r="F403" i="6" s="1"/>
  <c r="F404" i="6" s="1"/>
  <c r="F405" i="6" s="1"/>
  <c r="F406" i="6" s="1"/>
  <c r="F407" i="6" s="1"/>
  <c r="F408" i="6" s="1"/>
  <c r="F409" i="6" s="1"/>
  <c r="B394" i="6"/>
  <c r="B395" i="6" s="1"/>
  <c r="B396" i="6" s="1"/>
  <c r="B397" i="6" s="1"/>
  <c r="B398" i="6" s="1"/>
  <c r="B399" i="6" s="1"/>
  <c r="B400" i="6" s="1"/>
  <c r="B401" i="6" s="1"/>
  <c r="B402" i="6" s="1"/>
  <c r="B403" i="6" s="1"/>
  <c r="B404" i="6" s="1"/>
  <c r="B405" i="6" s="1"/>
  <c r="B406" i="6" s="1"/>
  <c r="B407" i="6" s="1"/>
  <c r="B408" i="6" s="1"/>
  <c r="B409" i="6" s="1"/>
  <c r="B413" i="6" s="1"/>
  <c r="B418" i="6" s="1"/>
  <c r="B422" i="6" s="1"/>
  <c r="B423" i="6" s="1"/>
  <c r="B424" i="6" s="1"/>
  <c r="B425" i="6" s="1"/>
  <c r="B19" i="6"/>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71" i="6" s="1"/>
  <c r="B77" i="6"/>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7" i="6" s="1"/>
  <c r="B138" i="6" s="1"/>
  <c r="F77" i="6"/>
  <c r="F78" i="6"/>
  <c r="F79" i="6" s="1"/>
  <c r="F80" i="6" s="1"/>
  <c r="F81" i="6" s="1"/>
  <c r="F82" i="6" s="1"/>
  <c r="F83" i="6" s="1"/>
  <c r="F84" i="6" s="1"/>
  <c r="F85" i="6" s="1"/>
  <c r="F86" i="6" s="1"/>
  <c r="F87" i="6" s="1"/>
  <c r="F88" i="6" s="1"/>
  <c r="F89" i="6" s="1"/>
  <c r="F90" i="6" s="1"/>
  <c r="F91" i="6" s="1"/>
  <c r="F92" i="6" s="1"/>
  <c r="F93" i="6" s="1"/>
  <c r="F94" i="6" s="1"/>
  <c r="F95" i="6" s="1"/>
  <c r="F96" i="6" s="1"/>
  <c r="F97" i="6" s="1"/>
  <c r="F98" i="6" s="1"/>
  <c r="F99" i="6" s="1"/>
  <c r="F100" i="6" s="1"/>
  <c r="F101" i="6" s="1"/>
  <c r="F102" i="6" s="1"/>
  <c r="F103" i="6" s="1"/>
  <c r="F104" i="6" s="1"/>
  <c r="F105" i="6" s="1"/>
  <c r="F106" i="6" s="1"/>
  <c r="F107" i="6" s="1"/>
  <c r="F108" i="6" s="1"/>
  <c r="F109" i="6" s="1"/>
  <c r="F110" i="6" s="1"/>
  <c r="F111" i="6" s="1"/>
  <c r="F112" i="6" s="1"/>
  <c r="F113" i="6" s="1"/>
  <c r="F114" i="6" s="1"/>
  <c r="F115" i="6" s="1"/>
  <c r="I115" i="6"/>
  <c r="I116" i="6"/>
  <c r="I117" i="6"/>
  <c r="F19" i="6"/>
  <c r="F20" i="6" s="1"/>
  <c r="F21" i="6" s="1"/>
  <c r="F22" i="6" s="1"/>
  <c r="F23" i="6" s="1"/>
  <c r="F24" i="6" s="1"/>
  <c r="F25" i="6" s="1"/>
  <c r="F26" i="6" s="1"/>
  <c r="F27" i="6" s="1"/>
  <c r="F28" i="6" s="1"/>
  <c r="F29" i="6" s="1"/>
  <c r="F30" i="6" s="1"/>
  <c r="F31" i="6" s="1"/>
  <c r="F32" i="6" s="1"/>
  <c r="F33" i="6" s="1"/>
  <c r="F34" i="6" s="1"/>
  <c r="F35" i="6" s="1"/>
  <c r="F36" i="6" s="1"/>
  <c r="F37" i="6" s="1"/>
  <c r="F38" i="6" s="1"/>
  <c r="F39" i="6" s="1"/>
  <c r="F40" i="6" s="1"/>
  <c r="F41" i="6" s="1"/>
  <c r="F42" i="6" s="1"/>
  <c r="F43" i="6" s="1"/>
  <c r="F44" i="6" s="1"/>
  <c r="F45" i="6" s="1"/>
  <c r="F46" i="6" s="1"/>
  <c r="F47" i="6" s="1"/>
  <c r="F48" i="6" s="1"/>
  <c r="F49" i="6" s="1"/>
  <c r="F50" i="6" s="1"/>
  <c r="F51" i="6" s="1"/>
  <c r="F52" i="6" s="1"/>
  <c r="F53" i="6" s="1"/>
  <c r="F54" i="6" s="1"/>
  <c r="I279" i="6"/>
  <c r="I127" i="6"/>
  <c r="I118" i="6"/>
  <c r="E254" i="9"/>
  <c r="E255" i="9" s="1"/>
  <c r="E256" i="9" s="1"/>
  <c r="E257" i="9" s="1"/>
  <c r="E258" i="9" s="1"/>
  <c r="E259" i="9" s="1"/>
  <c r="E260" i="9" s="1"/>
  <c r="E261" i="9" s="1"/>
  <c r="E262" i="9" s="1"/>
  <c r="E263" i="9" s="1"/>
  <c r="E264" i="9" s="1"/>
  <c r="E265" i="9" s="1"/>
  <c r="E266" i="9" s="1"/>
  <c r="E267" i="9" s="1"/>
  <c r="E268" i="9" s="1"/>
  <c r="E269" i="9" s="1"/>
  <c r="E270" i="9" s="1"/>
  <c r="E271" i="9" s="1"/>
  <c r="E272" i="9" s="1"/>
  <c r="E273" i="9" s="1"/>
  <c r="E274" i="9" s="1"/>
  <c r="E275" i="9" s="1"/>
  <c r="E276" i="9" s="1"/>
  <c r="E277" i="9" s="1"/>
  <c r="E278" i="9" s="1"/>
  <c r="E279" i="9" s="1"/>
  <c r="E280" i="9" s="1"/>
  <c r="E281" i="9" s="1"/>
  <c r="E282" i="9" s="1"/>
  <c r="E283" i="9" s="1"/>
  <c r="E284" i="9" s="1"/>
  <c r="E285" i="9" s="1"/>
  <c r="E286" i="9" s="1"/>
  <c r="H737" i="6"/>
  <c r="I737" i="6" s="1"/>
  <c r="F1273" i="6"/>
  <c r="H1254" i="6" s="1"/>
  <c r="F1293" i="6"/>
  <c r="H1276" i="6" s="1"/>
  <c r="F382" i="6"/>
  <c r="F797" i="6" l="1"/>
  <c r="H779" i="6" s="1"/>
  <c r="F517" i="6"/>
  <c r="F518" i="6" s="1"/>
  <c r="H498" i="6" s="1"/>
  <c r="F1376" i="6"/>
  <c r="H1357" i="6" s="1"/>
  <c r="F263" i="6"/>
  <c r="F267" i="6" s="1"/>
  <c r="F271" i="6" s="1"/>
  <c r="F589" i="6"/>
  <c r="F590" i="6" s="1"/>
  <c r="F591" i="6" s="1"/>
  <c r="F593" i="6" s="1"/>
  <c r="F594" i="6" s="1"/>
  <c r="F595" i="6" s="1"/>
  <c r="F596" i="6" s="1"/>
  <c r="F597" i="6" s="1"/>
  <c r="F598" i="6" s="1"/>
  <c r="F599" i="6" s="1"/>
  <c r="F600" i="6" s="1"/>
  <c r="F601" i="6" s="1"/>
  <c r="F602" i="6" s="1"/>
  <c r="F603" i="6" s="1"/>
  <c r="F604" i="6" s="1"/>
  <c r="F606" i="6" s="1"/>
  <c r="F607" i="6" s="1"/>
  <c r="F608" i="6" s="1"/>
  <c r="F609" i="6" s="1"/>
  <c r="F610" i="6" s="1"/>
  <c r="F611" i="6" s="1"/>
  <c r="F613" i="6" s="1"/>
  <c r="F614" i="6" s="1"/>
  <c r="F615" i="6" s="1"/>
  <c r="H544" i="6" s="1"/>
  <c r="H1023" i="6"/>
  <c r="I1023" i="6" s="1"/>
  <c r="F1317" i="6"/>
  <c r="F1318" i="6" s="1"/>
  <c r="F1319" i="6" s="1"/>
  <c r="F1321" i="6" s="1"/>
  <c r="F1322" i="6" s="1"/>
  <c r="F1324" i="6" s="1"/>
  <c r="F1329" i="6" s="1"/>
  <c r="H1296" i="6" s="1"/>
  <c r="F1030" i="6"/>
  <c r="F1031" i="6" s="1"/>
  <c r="F1032" i="6" s="1"/>
  <c r="F1033" i="6" s="1"/>
  <c r="F1034" i="6" s="1"/>
  <c r="F1035" i="6" s="1"/>
  <c r="F1036" i="6" s="1"/>
  <c r="F1037" i="6" s="1"/>
  <c r="F1038" i="6" s="1"/>
  <c r="F1039" i="6" s="1"/>
  <c r="F1040" i="6" s="1"/>
  <c r="F1041" i="6" s="1"/>
  <c r="F1042" i="6" s="1"/>
  <c r="F1043" i="6" s="1"/>
  <c r="F1044" i="6" s="1"/>
  <c r="F1045" i="6" s="1"/>
  <c r="F1046" i="6" s="1"/>
  <c r="F1047" i="6" s="1"/>
  <c r="F1048" i="6" s="1"/>
  <c r="F1049" i="6" s="1"/>
  <c r="F1050" i="6" s="1"/>
  <c r="F1051" i="6" s="1"/>
  <c r="F1052" i="6" s="1"/>
  <c r="F1053" i="6" s="1"/>
  <c r="F1054" i="6" s="1"/>
  <c r="F1055" i="6" s="1"/>
  <c r="F1056" i="6" s="1"/>
  <c r="F1057" i="6" s="1"/>
  <c r="F1058" i="6" s="1"/>
  <c r="F1059" i="6" s="1"/>
  <c r="F1060" i="6" s="1"/>
  <c r="F1061" i="6" s="1"/>
  <c r="F1062" i="6" s="1"/>
  <c r="F1063" i="6" s="1"/>
  <c r="F1064" i="6" s="1"/>
  <c r="F1065" i="6" s="1"/>
  <c r="F1066" i="6" s="1"/>
  <c r="F1067" i="6" s="1"/>
  <c r="F1068" i="6" s="1"/>
  <c r="F1069" i="6" s="1"/>
  <c r="F1070" i="6" s="1"/>
  <c r="F1071" i="6" s="1"/>
  <c r="F1072" i="6" s="1"/>
  <c r="F1073" i="6" s="1"/>
  <c r="F1074" i="6" s="1"/>
  <c r="F1075" i="6" s="1"/>
  <c r="F1076" i="6" s="1"/>
  <c r="F1077" i="6" s="1"/>
  <c r="F1078" i="6" s="1"/>
  <c r="F1079" i="6" s="1"/>
  <c r="F386" i="6"/>
  <c r="F387" i="6" s="1"/>
  <c r="F388" i="6" s="1"/>
  <c r="H367" i="6" s="1"/>
  <c r="F776" i="6"/>
  <c r="H708" i="6" s="1"/>
  <c r="F418" i="6"/>
  <c r="F422" i="6" s="1"/>
  <c r="F423" i="6" s="1"/>
  <c r="F424" i="6" s="1"/>
  <c r="F425" i="6" s="1"/>
  <c r="H391" i="6" s="1"/>
  <c r="F447" i="6"/>
  <c r="F448" i="6" s="1"/>
  <c r="H428" i="6" s="1"/>
  <c r="F649" i="6"/>
  <c r="F655" i="6" s="1"/>
  <c r="F666" i="6" s="1"/>
  <c r="F705" i="6" s="1"/>
  <c r="H618" i="6" s="1"/>
  <c r="F970" i="6"/>
  <c r="F971" i="6" s="1"/>
  <c r="F972" i="6" s="1"/>
  <c r="F973" i="6" s="1"/>
  <c r="F974" i="6" s="1"/>
  <c r="F975" i="6" s="1"/>
  <c r="F976" i="6" s="1"/>
  <c r="F977" i="6" s="1"/>
  <c r="F978" i="6" s="1"/>
  <c r="F979" i="6" s="1"/>
  <c r="F980" i="6" s="1"/>
  <c r="F981" i="6" s="1"/>
  <c r="F982" i="6" s="1"/>
  <c r="F983" i="6" s="1"/>
  <c r="F984" i="6" s="1"/>
  <c r="F985" i="6" s="1"/>
  <c r="F986" i="6" s="1"/>
  <c r="F987" i="6" s="1"/>
  <c r="F988" i="6" s="1"/>
  <c r="F989" i="6" s="1"/>
  <c r="F990" i="6" s="1"/>
  <c r="F991" i="6" s="1"/>
  <c r="F992" i="6" s="1"/>
  <c r="F993" i="6" s="1"/>
  <c r="F994" i="6" s="1"/>
  <c r="F995" i="6" s="1"/>
  <c r="F996" i="6" s="1"/>
  <c r="F997" i="6" s="1"/>
  <c r="F998" i="6" s="1"/>
  <c r="F999" i="6" s="1"/>
  <c r="F1000" i="6" s="1"/>
  <c r="F1001" i="6" s="1"/>
  <c r="F1002" i="6" s="1"/>
  <c r="F1003" i="6" s="1"/>
  <c r="F1004" i="6" s="1"/>
  <c r="F1005" i="6" s="1"/>
  <c r="F1006" i="6" s="1"/>
  <c r="F1007" i="6" s="1"/>
  <c r="F1008" i="6" s="1"/>
  <c r="F1009" i="6" s="1"/>
  <c r="F1010" i="6" s="1"/>
  <c r="F1011" i="6" s="1"/>
  <c r="F1012" i="6" s="1"/>
  <c r="F1013" i="6" s="1"/>
  <c r="F1014" i="6" s="1"/>
  <c r="F1015" i="6" s="1"/>
  <c r="F1016" i="6" s="1"/>
  <c r="F1017" i="6" s="1"/>
  <c r="F1018" i="6" s="1"/>
  <c r="F471" i="6"/>
  <c r="F472" i="6" s="1"/>
  <c r="H451" i="6" s="1"/>
  <c r="F494" i="6"/>
  <c r="F495" i="6" s="1"/>
  <c r="H475" i="6" s="1"/>
  <c r="F1021" i="6"/>
  <c r="F1022" i="6" s="1"/>
  <c r="F1023" i="6" s="1"/>
  <c r="F116" i="6"/>
  <c r="F117" i="6" s="1"/>
  <c r="F118" i="6" s="1"/>
  <c r="F119" i="6" s="1"/>
  <c r="F120" i="6" s="1"/>
  <c r="F121" i="6" s="1"/>
  <c r="F122" i="6" s="1"/>
  <c r="F123" i="6" s="1"/>
  <c r="F124" i="6" s="1"/>
  <c r="F125" i="6" s="1"/>
  <c r="F126" i="6" s="1"/>
  <c r="F127" i="6" s="1"/>
  <c r="F128" i="6" s="1"/>
  <c r="F129" i="6" s="1"/>
  <c r="F130" i="6" s="1"/>
  <c r="F131" i="6" s="1"/>
  <c r="F132" i="6" s="1"/>
  <c r="F133" i="6" s="1"/>
  <c r="F137" i="6" s="1"/>
  <c r="F138" i="6" s="1"/>
  <c r="H74" i="6" s="1"/>
  <c r="F71" i="6"/>
  <c r="H16" i="6" s="1"/>
  <c r="F275" i="6"/>
  <c r="F279" i="6" s="1"/>
  <c r="F283" i="6" s="1"/>
  <c r="F287" i="6" s="1"/>
  <c r="F291" i="6" s="1"/>
  <c r="F295" i="6" s="1"/>
  <c r="H216" i="6" s="1"/>
  <c r="F1082" i="6" l="1"/>
  <c r="F1083" i="6" s="1"/>
  <c r="F1084" i="6" s="1"/>
  <c r="F1085" i="6" s="1"/>
  <c r="F1092" i="6" s="1"/>
  <c r="F1093" i="6" s="1"/>
  <c r="F1094" i="6" s="1"/>
  <c r="F1095" i="6" s="1"/>
  <c r="F1101" i="6" s="1"/>
  <c r="H863" i="6" s="1"/>
</calcChain>
</file>

<file path=xl/sharedStrings.xml><?xml version="1.0" encoding="utf-8"?>
<sst xmlns="http://schemas.openxmlformats.org/spreadsheetml/2006/main" count="9090" uniqueCount="4062">
  <si>
    <t>（0:返還なし 1:返還あり）　発売後取消しとなり返還対象となった枠番のエリアに "1" を設定
（例）10頭だての8番取消しの場合、7枠は7番、8番の登録があるため7枠は取消しにならない
　　　ただし7-7は取消しになるので同枠のみ取り消しとなる 00000010</t>
    <rPh sb="16" eb="18">
      <t>ハツバイ</t>
    </rPh>
    <rPh sb="18" eb="19">
      <t>ゴ</t>
    </rPh>
    <rPh sb="19" eb="20">
      <t>ト</t>
    </rPh>
    <rPh sb="20" eb="21">
      <t>ケ</t>
    </rPh>
    <rPh sb="25" eb="27">
      <t>ヘンカン</t>
    </rPh>
    <rPh sb="27" eb="29">
      <t>タイショウ</t>
    </rPh>
    <rPh sb="33" eb="35">
      <t>ワクバン</t>
    </rPh>
    <rPh sb="46" eb="48">
      <t>セッテイ</t>
    </rPh>
    <rPh sb="50" eb="51">
      <t>レイ</t>
    </rPh>
    <rPh sb="54" eb="55">
      <t>トウ</t>
    </rPh>
    <rPh sb="59" eb="60">
      <t>バン</t>
    </rPh>
    <rPh sb="60" eb="62">
      <t>トリケ</t>
    </rPh>
    <rPh sb="64" eb="66">
      <t>バアイ</t>
    </rPh>
    <rPh sb="68" eb="69">
      <t>ワク</t>
    </rPh>
    <rPh sb="71" eb="72">
      <t>バン</t>
    </rPh>
    <rPh sb="74" eb="75">
      <t>バン</t>
    </rPh>
    <rPh sb="76" eb="78">
      <t>トウロク</t>
    </rPh>
    <rPh sb="84" eb="85">
      <t>ワク</t>
    </rPh>
    <rPh sb="86" eb="87">
      <t>ト</t>
    </rPh>
    <rPh sb="87" eb="88">
      <t>ケ</t>
    </rPh>
    <rPh sb="105" eb="106">
      <t>ト</t>
    </rPh>
    <rPh sb="106" eb="107">
      <t>ケ</t>
    </rPh>
    <rPh sb="113" eb="114">
      <t>ドウ</t>
    </rPh>
    <rPh sb="114" eb="115">
      <t>ワク</t>
    </rPh>
    <rPh sb="117" eb="118">
      <t>ト</t>
    </rPh>
    <rPh sb="119" eb="120">
      <t>ケ</t>
    </rPh>
    <phoneticPr fontId="2"/>
  </si>
  <si>
    <t>3同着まで考慮し繰返し3回</t>
    <rPh sb="1" eb="3">
      <t>ドウチャク</t>
    </rPh>
    <rPh sb="5" eb="7">
      <t>コウリョ</t>
    </rPh>
    <rPh sb="8" eb="10">
      <t>クリカエ</t>
    </rPh>
    <rPh sb="12" eb="13">
      <t>カイ</t>
    </rPh>
    <phoneticPr fontId="2"/>
  </si>
  <si>
    <t>3同着まで考慮し繰返し5回</t>
    <rPh sb="1" eb="3">
      <t>ドウチャク</t>
    </rPh>
    <rPh sb="5" eb="7">
      <t>コウリョ</t>
    </rPh>
    <rPh sb="8" eb="10">
      <t>クリカエ</t>
    </rPh>
    <rPh sb="12" eb="13">
      <t>カイ</t>
    </rPh>
    <phoneticPr fontId="2"/>
  </si>
  <si>
    <t>999.9倍で設定　出走取消し等は初期値を設定</t>
    <rPh sb="5" eb="6">
      <t>バイ</t>
    </rPh>
    <rPh sb="7" eb="9">
      <t>セッテイ</t>
    </rPh>
    <rPh sb="10" eb="12">
      <t>シュッソウ</t>
    </rPh>
    <rPh sb="12" eb="14">
      <t>トリケ</t>
    </rPh>
    <rPh sb="15" eb="16">
      <t>トウ</t>
    </rPh>
    <rPh sb="17" eb="20">
      <t>ショキチ</t>
    </rPh>
    <rPh sb="21" eb="23">
      <t>セッテイ</t>
    </rPh>
    <phoneticPr fontId="2"/>
  </si>
  <si>
    <t>0B36</t>
    <phoneticPr fontId="2"/>
  </si>
  <si>
    <t>O6</t>
    <phoneticPr fontId="2"/>
  </si>
  <si>
    <t>速報オッズ（３連単）　(中間･前日売最終・最終・確定)</t>
    <rPh sb="7" eb="8">
      <t>レン</t>
    </rPh>
    <rPh sb="8" eb="9">
      <t>タン</t>
    </rPh>
    <rPh sb="12" eb="14">
      <t>チュウカン</t>
    </rPh>
    <rPh sb="15" eb="17">
      <t>ゼンジツ</t>
    </rPh>
    <rPh sb="17" eb="18">
      <t>ウ</t>
    </rPh>
    <rPh sb="18" eb="20">
      <t>サイシュウ</t>
    </rPh>
    <rPh sb="21" eb="23">
      <t>サイシュウ</t>
    </rPh>
    <rPh sb="24" eb="26">
      <t>カクテイ</t>
    </rPh>
    <phoneticPr fontId="2"/>
  </si>
  <si>
    <t>票数6 （3連単）</t>
    <rPh sb="0" eb="2">
      <t>ヒョウスウ</t>
    </rPh>
    <rPh sb="6" eb="7">
      <t>レン</t>
    </rPh>
    <rPh sb="7" eb="8">
      <t>タン</t>
    </rPh>
    <phoneticPr fontId="2"/>
  </si>
  <si>
    <t>速報票数（３連単）　　(前日売最終･確定後）</t>
    <rPh sb="0" eb="2">
      <t>ソクホウ</t>
    </rPh>
    <rPh sb="2" eb="4">
      <t>ヒョウスウ</t>
    </rPh>
    <rPh sb="6" eb="7">
      <t>レン</t>
    </rPh>
    <rPh sb="7" eb="8">
      <t>タン</t>
    </rPh>
    <phoneticPr fontId="2"/>
  </si>
  <si>
    <t>速報票数（３連単以外）(前日売最終･確定後）</t>
    <rPh sb="0" eb="2">
      <t>ソクホウ</t>
    </rPh>
    <rPh sb="2" eb="4">
      <t>ヒョウスウ</t>
    </rPh>
    <rPh sb="6" eb="7">
      <t>レン</t>
    </rPh>
    <rPh sb="7" eb="8">
      <t>タン</t>
    </rPh>
    <rPh sb="8" eb="10">
      <t>イガイ</t>
    </rPh>
    <phoneticPr fontId="2"/>
  </si>
  <si>
    <t>票数6（３連単）</t>
    <rPh sb="0" eb="2">
      <t>ヒョウスウ</t>
    </rPh>
    <rPh sb="5" eb="6">
      <t>レン</t>
    </rPh>
    <rPh sb="6" eb="7">
      <t>タン</t>
    </rPh>
    <phoneticPr fontId="2"/>
  </si>
  <si>
    <t>1997年以降の全国のせり市場で取引された競走馬及び日本中央競馬会主催のブリーズアップセールで取引された競走馬の情報を提供</t>
    <rPh sb="21" eb="23">
      <t>キョウソウ</t>
    </rPh>
    <rPh sb="24" eb="25">
      <t>オヨ</t>
    </rPh>
    <rPh sb="52" eb="54">
      <t>キョウソウ</t>
    </rPh>
    <rPh sb="59" eb="61">
      <t>テイキョウ</t>
    </rPh>
    <phoneticPr fontId="2"/>
  </si>
  <si>
    <t>2003年以降の坂路調教データを提供</t>
    <rPh sb="4" eb="5">
      <t>ネン</t>
    </rPh>
    <rPh sb="5" eb="7">
      <t>イコウ</t>
    </rPh>
    <rPh sb="8" eb="9">
      <t>サカ</t>
    </rPh>
    <rPh sb="9" eb="10">
      <t>ミチ</t>
    </rPh>
    <rPh sb="10" eb="12">
      <t>チョウキョウ</t>
    </rPh>
    <rPh sb="16" eb="18">
      <t>テイキョウ</t>
    </rPh>
    <phoneticPr fontId="2"/>
  </si>
  <si>
    <t>６:データ提供タイミング･提供単位</t>
    <phoneticPr fontId="2"/>
  </si>
  <si>
    <t>大井競馬場</t>
    <phoneticPr fontId="2"/>
  </si>
  <si>
    <t>川崎競馬場</t>
    <phoneticPr fontId="2"/>
  </si>
  <si>
    <t>KAWASAKI</t>
    <phoneticPr fontId="2"/>
  </si>
  <si>
    <t>全角32文字 ～ 半角64文字 （全角と半角が混在）
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ガイコク</t>
    </rPh>
    <rPh sb="29" eb="30">
      <t>ウマ</t>
    </rPh>
    <rPh sb="30" eb="31">
      <t>ヌシ</t>
    </rPh>
    <rPh sb="32" eb="34">
      <t>バアイ</t>
    </rPh>
    <rPh sb="38" eb="39">
      <t>ウマ</t>
    </rPh>
    <rPh sb="39" eb="40">
      <t>ヌシ</t>
    </rPh>
    <rPh sb="40" eb="41">
      <t>メイ</t>
    </rPh>
    <rPh sb="41" eb="42">
      <t>オウ</t>
    </rPh>
    <rPh sb="42" eb="43">
      <t>ジ</t>
    </rPh>
    <rPh sb="44" eb="45">
      <t>アタマ</t>
    </rPh>
    <rPh sb="51" eb="53">
      <t>セッテイ</t>
    </rPh>
    <phoneticPr fontId="2"/>
  </si>
  <si>
    <t>単位：百円　（中央の平地付加賞金の合計）</t>
    <rPh sb="7" eb="9">
      <t>チュウオウ</t>
    </rPh>
    <rPh sb="10" eb="12">
      <t>ヘイチ</t>
    </rPh>
    <rPh sb="12" eb="14">
      <t>フカ</t>
    </rPh>
    <rPh sb="14" eb="16">
      <t>ホンショウ</t>
    </rPh>
    <rPh sb="17" eb="19">
      <t>ゴウケイ</t>
    </rPh>
    <phoneticPr fontId="2"/>
  </si>
  <si>
    <t>単位：百円　（中央の障害付加賞金の合計）</t>
    <rPh sb="7" eb="9">
      <t>チュウオウ</t>
    </rPh>
    <rPh sb="10" eb="12">
      <t>ショウガイ</t>
    </rPh>
    <rPh sb="12" eb="14">
      <t>フカ</t>
    </rPh>
    <rPh sb="14" eb="16">
      <t>ホンショウ</t>
    </rPh>
    <rPh sb="17" eb="19">
      <t>ゴウケイ</t>
    </rPh>
    <phoneticPr fontId="2"/>
  </si>
  <si>
    <t>フォーマット番号を再番。馬体重を１０１に変更。</t>
    <phoneticPr fontId="2"/>
  </si>
  <si>
    <t>データ種別一覧</t>
    <phoneticPr fontId="2"/>
  </si>
  <si>
    <t>芝･1201Ｍ以上1400M以下での1着～5着及び着外(6着以下)の回数（中央のみ)</t>
    <rPh sb="0" eb="1">
      <t>シバ</t>
    </rPh>
    <rPh sb="7" eb="9">
      <t>イジョウ</t>
    </rPh>
    <rPh sb="14" eb="16">
      <t>イカ</t>
    </rPh>
    <phoneticPr fontId="2"/>
  </si>
  <si>
    <t>芝1401-1600・着回数</t>
    <phoneticPr fontId="2"/>
  </si>
  <si>
    <t>芝･1401Ｍ以上1600M以下での1着～5着及び着外(6着以下)の回数（中央のみ)</t>
    <rPh sb="0" eb="1">
      <t>シバ</t>
    </rPh>
    <rPh sb="7" eb="9">
      <t>イジョウ</t>
    </rPh>
    <rPh sb="14" eb="16">
      <t>イカ</t>
    </rPh>
    <phoneticPr fontId="2"/>
  </si>
  <si>
    <t>芝1601-1800・着回数</t>
    <phoneticPr fontId="2"/>
  </si>
  <si>
    <t>芝･1601Ｍ以上1800M以下での1着～5着及び着外(6着以下)の回数（中央のみ)</t>
    <rPh sb="0" eb="1">
      <t>シバ</t>
    </rPh>
    <rPh sb="7" eb="9">
      <t>イジョウ</t>
    </rPh>
    <rPh sb="14" eb="16">
      <t>イカ</t>
    </rPh>
    <phoneticPr fontId="2"/>
  </si>
  <si>
    <t>芝1801-2000・着回数</t>
    <phoneticPr fontId="2"/>
  </si>
  <si>
    <t>芝･1801Ｍ以上2000M以下での1着～5着及び着外(6着以下)の回数（中央のみ)</t>
    <rPh sb="0" eb="1">
      <t>シバ</t>
    </rPh>
    <rPh sb="7" eb="9">
      <t>イジョウ</t>
    </rPh>
    <rPh sb="14" eb="16">
      <t>イカ</t>
    </rPh>
    <phoneticPr fontId="2"/>
  </si>
  <si>
    <t>芝2001-2200・着回数</t>
    <phoneticPr fontId="2"/>
  </si>
  <si>
    <t>芝･2001Ｍ以上2200M以下での1着～5着及び着外(6着以下)の回数（中央のみ)</t>
    <rPh sb="0" eb="1">
      <t>シバ</t>
    </rPh>
    <rPh sb="7" eb="9">
      <t>イジョウ</t>
    </rPh>
    <rPh sb="14" eb="16">
      <t>イカ</t>
    </rPh>
    <phoneticPr fontId="2"/>
  </si>
  <si>
    <t>芝2201-2400・着回数</t>
    <phoneticPr fontId="2"/>
  </si>
  <si>
    <t>データの内容に誤り・訂正等があった場合、随時修正済みデータの再提供を行うことがあります。</t>
    <rPh sb="4" eb="6">
      <t>ナイヨウ</t>
    </rPh>
    <rPh sb="7" eb="8">
      <t>アヤマ</t>
    </rPh>
    <rPh sb="10" eb="12">
      <t>テイセイ</t>
    </rPh>
    <rPh sb="12" eb="13">
      <t>トウ</t>
    </rPh>
    <rPh sb="17" eb="19">
      <t>バアイ</t>
    </rPh>
    <rPh sb="20" eb="22">
      <t>ズイジ</t>
    </rPh>
    <rPh sb="22" eb="24">
      <t>シュウセイ</t>
    </rPh>
    <rPh sb="24" eb="25">
      <t>ズ</t>
    </rPh>
    <rPh sb="30" eb="31">
      <t>サイ</t>
    </rPh>
    <rPh sb="31" eb="33">
      <t>テイキョウ</t>
    </rPh>
    <rPh sb="34" eb="35">
      <t>オコナ</t>
    </rPh>
    <phoneticPr fontId="2"/>
  </si>
  <si>
    <t>(D)(F)(R)</t>
    <phoneticPr fontId="2"/>
  </si>
  <si>
    <t>(D)(F)[R]</t>
    <phoneticPr fontId="2"/>
  </si>
  <si>
    <t>ＪＲＡが市場で購買し、抽せんによって希望する馬主へ売却、配布したサラブレッド系の内国産馬</t>
    <phoneticPr fontId="2"/>
  </si>
  <si>
    <t>(  14)</t>
    <phoneticPr fontId="2"/>
  </si>
  <si>
    <t>(   7)</t>
    <phoneticPr fontId="2"/>
  </si>
  <si>
    <t>(  16)</t>
    <phoneticPr fontId="2"/>
  </si>
  <si>
    <t xml:space="preserve">複勝発売の有無　（0:発売なし 1:発売前取消 3:発売後取消 7:発売あり） </t>
    <rPh sb="0" eb="2">
      <t>フクショウ</t>
    </rPh>
    <rPh sb="2" eb="4">
      <t>ハツバイ</t>
    </rPh>
    <rPh sb="5" eb="7">
      <t>ウム</t>
    </rPh>
    <phoneticPr fontId="2"/>
  </si>
  <si>
    <t>データ提供タイミング
･提供単位</t>
    <phoneticPr fontId="2"/>
  </si>
  <si>
    <t>データ提供タイミング
･提供単位</t>
    <phoneticPr fontId="2"/>
  </si>
  <si>
    <t>y</t>
    <phoneticPr fontId="2"/>
  </si>
  <si>
    <t>z</t>
    <phoneticPr fontId="2"/>
  </si>
  <si>
    <t>"0"を設定</t>
    <rPh sb="4" eb="6">
      <t>セッテイ</t>
    </rPh>
    <phoneticPr fontId="2"/>
  </si>
  <si>
    <t>サラ３上</t>
    <rPh sb="3" eb="4">
      <t>ウエ</t>
    </rPh>
    <phoneticPr fontId="2"/>
  </si>
  <si>
    <t>サラ４上</t>
    <rPh sb="3" eb="4">
      <t>ウエ</t>
    </rPh>
    <phoneticPr fontId="2"/>
  </si>
  <si>
    <t>障害３上</t>
    <rPh sb="0" eb="2">
      <t>ショウガイ</t>
    </rPh>
    <rPh sb="3" eb="4">
      <t>ウエ</t>
    </rPh>
    <phoneticPr fontId="2"/>
  </si>
  <si>
    <t>障害４上</t>
    <rPh sb="0" eb="2">
      <t>ショウガイ</t>
    </rPh>
    <rPh sb="3" eb="4">
      <t>ウエ</t>
    </rPh>
    <phoneticPr fontId="2"/>
  </si>
  <si>
    <t>アラ２才</t>
    <rPh sb="3" eb="4">
      <t>サイ</t>
    </rPh>
    <phoneticPr fontId="2"/>
  </si>
  <si>
    <t>アラ３才</t>
    <rPh sb="3" eb="4">
      <t>サイ</t>
    </rPh>
    <phoneticPr fontId="2"/>
  </si>
  <si>
    <t>アラ３上</t>
    <rPh sb="3" eb="4">
      <t>ウエ</t>
    </rPh>
    <phoneticPr fontId="2"/>
  </si>
  <si>
    <t>アラ４上</t>
    <rPh sb="3" eb="4">
      <t>ウエ</t>
    </rPh>
    <phoneticPr fontId="2"/>
  </si>
  <si>
    <t xml:space="preserve">単勝特払の有無　（0:特払なし 1:特払あり） </t>
    <rPh sb="0" eb="2">
      <t>タンショウ</t>
    </rPh>
    <rPh sb="5" eb="7">
      <t>ウム</t>
    </rPh>
    <phoneticPr fontId="2"/>
  </si>
  <si>
    <t>レコード区切</t>
    <rPh sb="4" eb="6">
      <t>クギ</t>
    </rPh>
    <phoneticPr fontId="2"/>
  </si>
  <si>
    <t>キー</t>
    <phoneticPr fontId="2"/>
  </si>
  <si>
    <t>ＪＲＡが市場で購買し、抽せんによって希望する馬主へ売却、配布したアラブ系の内国産馬</t>
    <phoneticPr fontId="2"/>
  </si>
  <si>
    <t>父がサラブレッド系の内国産馬であるサラブレッド系の馬</t>
    <phoneticPr fontId="2"/>
  </si>
  <si>
    <t>ＪＲＡの馬名登録のとき、すでに地方競馬に出走したことのある馬であって [抽] 以外の馬</t>
    <phoneticPr fontId="2"/>
  </si>
  <si>
    <t>中央競馬に出走する地方競馬所属の馬</t>
    <phoneticPr fontId="2"/>
  </si>
  <si>
    <t>ダ左・着回数</t>
    <phoneticPr fontId="2"/>
  </si>
  <si>
    <t>障害・着回数</t>
    <phoneticPr fontId="2"/>
  </si>
  <si>
    <t>芝良・着回数</t>
    <rPh sb="1" eb="2">
      <t>リョウ</t>
    </rPh>
    <phoneticPr fontId="2"/>
  </si>
  <si>
    <t>芝稍・着回数</t>
    <rPh sb="1" eb="2">
      <t>ヤヤ</t>
    </rPh>
    <phoneticPr fontId="2"/>
  </si>
  <si>
    <t>芝重・着回数</t>
    <phoneticPr fontId="2"/>
  </si>
  <si>
    <t>芝不・着回数</t>
    <phoneticPr fontId="2"/>
  </si>
  <si>
    <t>ダ良・着回数</t>
    <rPh sb="1" eb="2">
      <t>リョウ</t>
    </rPh>
    <phoneticPr fontId="2"/>
  </si>
  <si>
    <t>ダ稍・着回数</t>
    <phoneticPr fontId="2"/>
  </si>
  <si>
    <t>ダ重・着回数</t>
    <phoneticPr fontId="2"/>
  </si>
  <si>
    <t>８．オッズ2（馬連）</t>
    <rPh sb="7" eb="8">
      <t>ウマ</t>
    </rPh>
    <rPh sb="8" eb="9">
      <t>レン</t>
    </rPh>
    <phoneticPr fontId="2"/>
  </si>
  <si>
    <t>７．オッズ1（単複枠）</t>
    <rPh sb="7" eb="8">
      <t>タン</t>
    </rPh>
    <rPh sb="8" eb="9">
      <t>フク</t>
    </rPh>
    <rPh sb="9" eb="10">
      <t>ワク</t>
    </rPh>
    <phoneticPr fontId="2"/>
  </si>
  <si>
    <t>票数1</t>
    <rPh sb="0" eb="2">
      <t>ヒョウスウ</t>
    </rPh>
    <phoneticPr fontId="2"/>
  </si>
  <si>
    <t>票数6（3連単）</t>
    <rPh sb="0" eb="2">
      <t>ヒョウスウ</t>
    </rPh>
    <rPh sb="5" eb="6">
      <t>レン</t>
    </rPh>
    <rPh sb="6" eb="7">
      <t>タン</t>
    </rPh>
    <phoneticPr fontId="2"/>
  </si>
  <si>
    <t>H6</t>
    <phoneticPr fontId="2"/>
  </si>
  <si>
    <t>確定票数（3連単）</t>
    <rPh sb="0" eb="2">
      <t>カクテイ</t>
    </rPh>
    <rPh sb="2" eb="4">
      <t>ヒョウスウ</t>
    </rPh>
    <rPh sb="6" eb="7">
      <t>レン</t>
    </rPh>
    <rPh sb="7" eb="8">
      <t>タン</t>
    </rPh>
    <phoneticPr fontId="2"/>
  </si>
  <si>
    <t>馬主名(法人格無)</t>
    <rPh sb="0" eb="1">
      <t>ウマ</t>
    </rPh>
    <rPh sb="1" eb="2">
      <t>ヌシ</t>
    </rPh>
    <rPh sb="2" eb="3">
      <t>メイ</t>
    </rPh>
    <rPh sb="4" eb="6">
      <t>ホウジン</t>
    </rPh>
    <rPh sb="6" eb="7">
      <t>カク</t>
    </rPh>
    <rPh sb="7" eb="8">
      <t>ナ</t>
    </rPh>
    <phoneticPr fontId="2"/>
  </si>
  <si>
    <t>N30</t>
  </si>
  <si>
    <t>(国際) 牡・ｾﾝ</t>
  </si>
  <si>
    <t>N31</t>
  </si>
  <si>
    <t>(国際) 牡・ｾﾝ (指定)</t>
  </si>
  <si>
    <t>N40</t>
  </si>
  <si>
    <t>(国際) 牡・牝</t>
  </si>
  <si>
    <t>N41</t>
  </si>
  <si>
    <t>(国際) 牡・牝 (指定)</t>
  </si>
  <si>
    <t>第１バイト：産地・購買条件等</t>
  </si>
  <si>
    <t>第２バイト：性別制限</t>
  </si>
  <si>
    <t xml:space="preserve">  0：下記以外</t>
  </si>
  <si>
    <t xml:space="preserve">  0：下記以外（性別制限なし）</t>
  </si>
  <si>
    <t xml:space="preserve">  A：(混合)</t>
  </si>
  <si>
    <t xml:space="preserve">  1：牡</t>
  </si>
  <si>
    <t xml:space="preserve">  B：(父)</t>
  </si>
  <si>
    <t xml:space="preserve">  2：牝</t>
  </si>
  <si>
    <t xml:space="preserve">  C：(市)</t>
  </si>
  <si>
    <t xml:space="preserve">  3：牡・ｾﾝ</t>
  </si>
  <si>
    <t>表中に、"略名"、"略字"、"略称"と同一意味の表記が多数あったため、全ての表記を"略名"に統一</t>
    <rPh sb="0" eb="2">
      <t>ヒョウチュウ</t>
    </rPh>
    <rPh sb="5" eb="6">
      <t>リャク</t>
    </rPh>
    <rPh sb="6" eb="7">
      <t>メイ</t>
    </rPh>
    <rPh sb="10" eb="12">
      <t>リャクジ</t>
    </rPh>
    <rPh sb="15" eb="17">
      <t>リャクショウ</t>
    </rPh>
    <rPh sb="19" eb="21">
      <t>ドウイツ</t>
    </rPh>
    <rPh sb="21" eb="23">
      <t>イミ</t>
    </rPh>
    <rPh sb="24" eb="26">
      <t>ヒョウキ</t>
    </rPh>
    <rPh sb="27" eb="29">
      <t>タスウ</t>
    </rPh>
    <rPh sb="35" eb="36">
      <t>スベ</t>
    </rPh>
    <rPh sb="38" eb="40">
      <t>ヒョウキ</t>
    </rPh>
    <rPh sb="42" eb="43">
      <t>リャク</t>
    </rPh>
    <rPh sb="43" eb="44">
      <t>メイ</t>
    </rPh>
    <rPh sb="46" eb="48">
      <t>トウイツ</t>
    </rPh>
    <phoneticPr fontId="2"/>
  </si>
  <si>
    <t>予想走破タイム</t>
    <rPh sb="2" eb="4">
      <t>ソウハ</t>
    </rPh>
    <phoneticPr fontId="2"/>
  </si>
  <si>
    <t>予想誤差(信頼度)＋</t>
    <rPh sb="2" eb="4">
      <t>ゴサ</t>
    </rPh>
    <rPh sb="5" eb="8">
      <t>シンライド</t>
    </rPh>
    <phoneticPr fontId="2"/>
  </si>
  <si>
    <t>予想誤差(信頼度)－</t>
    <rPh sb="2" eb="4">
      <t>ゴサ</t>
    </rPh>
    <rPh sb="5" eb="8">
      <t>シンライド</t>
    </rPh>
    <phoneticPr fontId="2"/>
  </si>
  <si>
    <t xml:space="preserve">９９００万円以下 </t>
  </si>
  <si>
    <t>100</t>
  </si>
  <si>
    <t>701</t>
  </si>
  <si>
    <t xml:space="preserve">新馬   </t>
  </si>
  <si>
    <t>702</t>
  </si>
  <si>
    <t xml:space="preserve">未出走 </t>
  </si>
  <si>
    <t>703</t>
  </si>
  <si>
    <t>未勝利</t>
  </si>
  <si>
    <t>999</t>
  </si>
  <si>
    <t>オープン</t>
  </si>
  <si>
    <t xml:space="preserve">枠連発売の有無　（0:発売なし 1:発売前取消 3:発売後取消 7:発売あり） </t>
    <rPh sb="0" eb="2">
      <t>ワクレン</t>
    </rPh>
    <rPh sb="2" eb="4">
      <t>ハツバイ</t>
    </rPh>
    <rPh sb="5" eb="7">
      <t>ウム</t>
    </rPh>
    <phoneticPr fontId="2"/>
  </si>
  <si>
    <t xml:space="preserve">馬連発売の有無　（0:発売なし 1:発売前取消 3:発売後取消 7:発売あり） </t>
    <rPh sb="0" eb="2">
      <t>ウマレン</t>
    </rPh>
    <rPh sb="2" eb="4">
      <t>ハツバイ</t>
    </rPh>
    <rPh sb="5" eb="7">
      <t>ウム</t>
    </rPh>
    <phoneticPr fontId="2"/>
  </si>
  <si>
    <t>重勝式対象レースを設定</t>
    <rPh sb="0" eb="1">
      <t>ジュウ</t>
    </rPh>
    <rPh sb="1" eb="2">
      <t>ショウ</t>
    </rPh>
    <rPh sb="2" eb="3">
      <t>シキ</t>
    </rPh>
    <rPh sb="3" eb="5">
      <t>タイショウ</t>
    </rPh>
    <rPh sb="9" eb="11">
      <t>セッテイ</t>
    </rPh>
    <phoneticPr fontId="2"/>
  </si>
  <si>
    <t>a</t>
    <phoneticPr fontId="2"/>
  </si>
  <si>
    <t>b</t>
    <phoneticPr fontId="2"/>
  </si>
  <si>
    <t>c</t>
    <phoneticPr fontId="2"/>
  </si>
  <si>
    <t>Ｓ</t>
    <phoneticPr fontId="2"/>
  </si>
  <si>
    <t>月日時分各2桁
中間オッズのみ設定
時系列オッズを使用する場合のみキーとして設定</t>
    <rPh sb="0" eb="2">
      <t>ガッピ</t>
    </rPh>
    <rPh sb="2" eb="3">
      <t>ジ</t>
    </rPh>
    <rPh sb="3" eb="4">
      <t>ブン</t>
    </rPh>
    <rPh sb="4" eb="5">
      <t>カク</t>
    </rPh>
    <rPh sb="6" eb="7">
      <t>ケタ</t>
    </rPh>
    <rPh sb="8" eb="10">
      <t>チュウカン</t>
    </rPh>
    <rPh sb="15" eb="17">
      <t>セッテイ</t>
    </rPh>
    <rPh sb="18" eb="21">
      <t>ジケイレツ</t>
    </rPh>
    <rPh sb="25" eb="27">
      <t>シヨウ</t>
    </rPh>
    <rPh sb="29" eb="31">
      <t>バアイ</t>
    </rPh>
    <rPh sb="38" eb="40">
      <t>セッテイ</t>
    </rPh>
    <phoneticPr fontId="2"/>
  </si>
  <si>
    <t>●</t>
    <phoneticPr fontId="2"/>
  </si>
  <si>
    <t>&lt;コーナー通過順位&gt;</t>
    <rPh sb="5" eb="7">
      <t>ツウカ</t>
    </rPh>
    <rPh sb="7" eb="9">
      <t>ジュンイ</t>
    </rPh>
    <phoneticPr fontId="2"/>
  </si>
  <si>
    <t>a</t>
    <phoneticPr fontId="2"/>
  </si>
  <si>
    <t>b</t>
    <phoneticPr fontId="2"/>
  </si>
  <si>
    <t>34～62</t>
    <phoneticPr fontId="2"/>
  </si>
  <si>
    <t>JC</t>
  </si>
  <si>
    <t>発走時刻変更</t>
    <rPh sb="0" eb="2">
      <t>ハッソウ</t>
    </rPh>
    <rPh sb="2" eb="4">
      <t>ジコク</t>
    </rPh>
    <rPh sb="4" eb="6">
      <t>ヘンコウ</t>
    </rPh>
    <phoneticPr fontId="2"/>
  </si>
  <si>
    <t>コース変更</t>
    <rPh sb="3" eb="5">
      <t>ヘンコウ</t>
    </rPh>
    <phoneticPr fontId="2"/>
  </si>
  <si>
    <t>TC</t>
    <phoneticPr fontId="2"/>
  </si>
  <si>
    <t>CC</t>
    <phoneticPr fontId="2"/>
  </si>
  <si>
    <t>発走時刻の変更</t>
    <rPh sb="0" eb="2">
      <t>ハッソウ</t>
    </rPh>
    <rPh sb="2" eb="4">
      <t>ジコク</t>
    </rPh>
    <rPh sb="5" eb="7">
      <t>ヘンコウ</t>
    </rPh>
    <phoneticPr fontId="2"/>
  </si>
  <si>
    <t>コースの変更</t>
    <rPh sb="4" eb="6">
      <t>ヘンコウ</t>
    </rPh>
    <phoneticPr fontId="2"/>
  </si>
  <si>
    <t>Ver.1.1.6</t>
    <phoneticPr fontId="2"/>
  </si>
  <si>
    <t>2004年5月25日</t>
    <phoneticPr fontId="2"/>
  </si>
  <si>
    <t>騎手マスタへリンク　変更後の騎手が未定の場合はALL0を設定</t>
    <rPh sb="0" eb="2">
      <t>キシュ</t>
    </rPh>
    <rPh sb="10" eb="12">
      <t>ヘンコウ</t>
    </rPh>
    <rPh sb="12" eb="13">
      <t>ゴ</t>
    </rPh>
    <rPh sb="14" eb="16">
      <t>キシュ</t>
    </rPh>
    <rPh sb="17" eb="19">
      <t>ミテイ</t>
    </rPh>
    <rPh sb="20" eb="22">
      <t>バアイ</t>
    </rPh>
    <rPh sb="28" eb="30">
      <t>セッテイ</t>
    </rPh>
    <phoneticPr fontId="2"/>
  </si>
  <si>
    <t>全角30文字　馬主毎に指定される騎手の勝負服の色・模様を示す
(レーシングプログラムに記載されているもの）
(例)"水色，赤山形一本輪，水色袖　　　"</t>
    <rPh sb="0" eb="2">
      <t>ゼンカク</t>
    </rPh>
    <rPh sb="4" eb="6">
      <t>モジ</t>
    </rPh>
    <rPh sb="7" eb="8">
      <t>ウマ</t>
    </rPh>
    <rPh sb="8" eb="9">
      <t>ヌシ</t>
    </rPh>
    <rPh sb="9" eb="10">
      <t>ゴト</t>
    </rPh>
    <rPh sb="11" eb="13">
      <t>シテイ</t>
    </rPh>
    <rPh sb="16" eb="18">
      <t>キシュ</t>
    </rPh>
    <rPh sb="19" eb="21">
      <t>ショウブ</t>
    </rPh>
    <rPh sb="21" eb="22">
      <t>フク</t>
    </rPh>
    <rPh sb="23" eb="24">
      <t>イロ</t>
    </rPh>
    <rPh sb="25" eb="27">
      <t>モヨウ</t>
    </rPh>
    <rPh sb="28" eb="29">
      <t>シメ</t>
    </rPh>
    <rPh sb="43" eb="45">
      <t>キサイ</t>
    </rPh>
    <rPh sb="55" eb="56">
      <t>レイ</t>
    </rPh>
    <phoneticPr fontId="2"/>
  </si>
  <si>
    <t>総合着回数</t>
    <phoneticPr fontId="2"/>
  </si>
  <si>
    <t>複勝票数合計</t>
    <rPh sb="4" eb="6">
      <t>ゴウケイ</t>
    </rPh>
    <phoneticPr fontId="2"/>
  </si>
  <si>
    <t>枠連票数合計</t>
    <rPh sb="4" eb="6">
      <t>ゴウケイ</t>
    </rPh>
    <phoneticPr fontId="2"/>
  </si>
  <si>
    <t>単勝返還票数合計</t>
    <rPh sb="6" eb="8">
      <t>ゴウケイ</t>
    </rPh>
    <phoneticPr fontId="2"/>
  </si>
  <si>
    <t>複勝返還票数合計</t>
    <rPh sb="6" eb="8">
      <t>ゴウケイ</t>
    </rPh>
    <phoneticPr fontId="2"/>
  </si>
  <si>
    <t>枠連返還票数合計</t>
    <rPh sb="6" eb="8">
      <t>ゴウケイ</t>
    </rPh>
    <phoneticPr fontId="2"/>
  </si>
  <si>
    <t>99.9秒 平地競走のみ設定 ラップタイム前半3ハロンの合計
1ハロン(200メートル)毎で割れないレースの場合、200メートルで距離を割ったあまりに400メートルを足した距離のタイム</t>
    <rPh sb="4" eb="5">
      <t>ビョウ</t>
    </rPh>
    <rPh sb="6" eb="8">
      <t>ヘイチ</t>
    </rPh>
    <rPh sb="8" eb="10">
      <t>キョウソウ</t>
    </rPh>
    <rPh sb="12" eb="14">
      <t>セッテイ</t>
    </rPh>
    <rPh sb="21" eb="23">
      <t>ゼンハン</t>
    </rPh>
    <rPh sb="28" eb="30">
      <t>ゴウケイ</t>
    </rPh>
    <rPh sb="54" eb="56">
      <t>バアイ</t>
    </rPh>
    <rPh sb="65" eb="67">
      <t>キョリ</t>
    </rPh>
    <rPh sb="68" eb="69">
      <t>ワ</t>
    </rPh>
    <rPh sb="83" eb="84">
      <t>タ</t>
    </rPh>
    <rPh sb="86" eb="88">
      <t>キョリ</t>
    </rPh>
    <phoneticPr fontId="2"/>
  </si>
  <si>
    <t>D4</t>
  </si>
  <si>
    <t>ポルトガル</t>
  </si>
  <si>
    <t>D6</t>
  </si>
  <si>
    <t>ロシア</t>
  </si>
  <si>
    <t>D8</t>
  </si>
  <si>
    <t>ウルグアイ</t>
  </si>
  <si>
    <t>E0</t>
  </si>
  <si>
    <t>ペルー</t>
  </si>
  <si>
    <t>E2</t>
  </si>
  <si>
    <t>アルゼンチン</t>
  </si>
  <si>
    <t>E4</t>
  </si>
  <si>
    <t>ブラジル</t>
  </si>
  <si>
    <t>E6</t>
  </si>
  <si>
    <t>ベルギー</t>
  </si>
  <si>
    <t>E8</t>
  </si>
  <si>
    <t>トルコ</t>
  </si>
  <si>
    <t>F0</t>
  </si>
  <si>
    <t>韓国</t>
  </si>
  <si>
    <t>F1</t>
  </si>
  <si>
    <t>中国</t>
  </si>
  <si>
    <t>速報票数(全賭式)</t>
    <rPh sb="0" eb="2">
      <t>ソクホウ</t>
    </rPh>
    <rPh sb="2" eb="4">
      <t>ヒョウスウ</t>
    </rPh>
    <rPh sb="5" eb="6">
      <t>ゼン</t>
    </rPh>
    <rPh sb="6" eb="7">
      <t>カ</t>
    </rPh>
    <rPh sb="7" eb="8">
      <t>シキ</t>
    </rPh>
    <phoneticPr fontId="2"/>
  </si>
  <si>
    <t>速報オッズ（３連複）　(中間･前日売最終・最終・確定)</t>
    <rPh sb="7" eb="8">
      <t>レン</t>
    </rPh>
    <rPh sb="8" eb="9">
      <t>フク</t>
    </rPh>
    <rPh sb="12" eb="14">
      <t>チュウカン</t>
    </rPh>
    <rPh sb="15" eb="17">
      <t>ゼンジツ</t>
    </rPh>
    <rPh sb="17" eb="18">
      <t>ウ</t>
    </rPh>
    <rPh sb="18" eb="20">
      <t>サイシュウ</t>
    </rPh>
    <rPh sb="21" eb="23">
      <t>サイシュウ</t>
    </rPh>
    <rPh sb="24" eb="26">
      <t>カクテイ</t>
    </rPh>
    <phoneticPr fontId="2"/>
  </si>
  <si>
    <t>速報オッズ（馬単）　　(中間･前日売最終・最終・確定)</t>
    <rPh sb="6" eb="7">
      <t>ウマ</t>
    </rPh>
    <rPh sb="7" eb="8">
      <t>タン</t>
    </rPh>
    <phoneticPr fontId="2"/>
  </si>
  <si>
    <t>速報オッズ（馬連）　　(中間･前日売最終・最終・確定)</t>
    <rPh sb="6" eb="7">
      <t>ウマ</t>
    </rPh>
    <rPh sb="7" eb="8">
      <t>レン</t>
    </rPh>
    <phoneticPr fontId="2"/>
  </si>
  <si>
    <t>速報オッズ（単複枠）　(中間･前日売最終・最終・確定)</t>
    <rPh sb="0" eb="2">
      <t>ソクホウ</t>
    </rPh>
    <rPh sb="6" eb="7">
      <t>タン</t>
    </rPh>
    <rPh sb="7" eb="8">
      <t>フク</t>
    </rPh>
    <rPh sb="8" eb="9">
      <t>ワク</t>
    </rPh>
    <phoneticPr fontId="2"/>
  </si>
  <si>
    <t>速報オッズ（３連複）　(中間･前日売最終・最終・確定)</t>
    <rPh sb="7" eb="8">
      <t>レン</t>
    </rPh>
    <rPh sb="8" eb="9">
      <t>フク</t>
    </rPh>
    <phoneticPr fontId="2"/>
  </si>
  <si>
    <t>天候馬場状態</t>
    <rPh sb="0" eb="2">
      <t>テンコウ</t>
    </rPh>
    <rPh sb="2" eb="4">
      <t>ババ</t>
    </rPh>
    <rPh sb="4" eb="6">
      <t>ジョウタイ</t>
    </rPh>
    <phoneticPr fontId="2"/>
  </si>
  <si>
    <t>出走取消・競走除外の情報</t>
    <rPh sb="0" eb="2">
      <t>シュッソウ</t>
    </rPh>
    <rPh sb="2" eb="4">
      <t>トリケ</t>
    </rPh>
    <rPh sb="5" eb="7">
      <t>キョウソウ</t>
    </rPh>
    <rPh sb="7" eb="9">
      <t>ジョガイ</t>
    </rPh>
    <rPh sb="10" eb="12">
      <t>ジョウホウ</t>
    </rPh>
    <phoneticPr fontId="2"/>
  </si>
  <si>
    <t>馬体重の情報</t>
    <rPh sb="0" eb="1">
      <t>ウマ</t>
    </rPh>
    <rPh sb="1" eb="3">
      <t>タイジュウ</t>
    </rPh>
    <rPh sb="4" eb="6">
      <t>ジョウホウ</t>
    </rPh>
    <phoneticPr fontId="2"/>
  </si>
  <si>
    <t>天候馬場状態の情報</t>
    <rPh sb="0" eb="2">
      <t>テンコウ</t>
    </rPh>
    <rPh sb="2" eb="4">
      <t>ババ</t>
    </rPh>
    <rPh sb="4" eb="6">
      <t>ジョウタイ</t>
    </rPh>
    <rPh sb="7" eb="9">
      <t>ジョウホウ</t>
    </rPh>
    <phoneticPr fontId="2"/>
  </si>
  <si>
    <t>騎手変更の情報</t>
    <rPh sb="0" eb="2">
      <t>キシュ</t>
    </rPh>
    <rPh sb="2" eb="4">
      <t>ヘンコウ</t>
    </rPh>
    <rPh sb="5" eb="7">
      <t>ジョウホウ</t>
    </rPh>
    <phoneticPr fontId="2"/>
  </si>
  <si>
    <t>提供日単位
　変更･追加のあった蓄積情報全て</t>
    <rPh sb="0" eb="2">
      <t>テイキョウ</t>
    </rPh>
    <rPh sb="2" eb="3">
      <t>ビ</t>
    </rPh>
    <rPh sb="3" eb="5">
      <t>タンイ</t>
    </rPh>
    <rPh sb="7" eb="9">
      <t>ヘンコウ</t>
    </rPh>
    <rPh sb="10" eb="12">
      <t>ツイカ</t>
    </rPh>
    <rPh sb="16" eb="18">
      <t>チクセキ</t>
    </rPh>
    <rPh sb="18" eb="20">
      <t>ジョウホウ</t>
    </rPh>
    <rPh sb="20" eb="21">
      <t>スベ</t>
    </rPh>
    <phoneticPr fontId="2"/>
  </si>
  <si>
    <t>週単位
　翌週土日分の全開催場
　の特別レース･前発表のあるG1
　レースを含む</t>
    <rPh sb="0" eb="1">
      <t>シュウ</t>
    </rPh>
    <rPh sb="1" eb="3">
      <t>タンイ</t>
    </rPh>
    <rPh sb="5" eb="7">
      <t>ヨクシュウ</t>
    </rPh>
    <rPh sb="7" eb="9">
      <t>ドニチ</t>
    </rPh>
    <rPh sb="9" eb="10">
      <t>ブン</t>
    </rPh>
    <rPh sb="18" eb="20">
      <t>トクベツ</t>
    </rPh>
    <rPh sb="24" eb="25">
      <t>マエ</t>
    </rPh>
    <rPh sb="25" eb="27">
      <t>ハッピョウ</t>
    </rPh>
    <rPh sb="38" eb="39">
      <t>フク</t>
    </rPh>
    <phoneticPr fontId="2"/>
  </si>
  <si>
    <t>"DM"をセットレコードフォーマットを特定する</t>
    <rPh sb="19" eb="21">
      <t>トクテイ</t>
    </rPh>
    <phoneticPr fontId="2"/>
  </si>
  <si>
    <t>　　確定着順</t>
    <rPh sb="2" eb="4">
      <t>カクテイ</t>
    </rPh>
    <phoneticPr fontId="2"/>
  </si>
  <si>
    <t>f</t>
    <phoneticPr fontId="2"/>
  </si>
  <si>
    <t>e</t>
    <phoneticPr fontId="2"/>
  </si>
  <si>
    <t>単位百円 3連単票数の合計（返還分票数を含む）</t>
    <rPh sb="0" eb="2">
      <t>タンイ</t>
    </rPh>
    <rPh sb="5" eb="7">
      <t>サンレン</t>
    </rPh>
    <rPh sb="7" eb="8">
      <t>タン</t>
    </rPh>
    <rPh sb="8" eb="10">
      <t>ヒョウスウ</t>
    </rPh>
    <rPh sb="11" eb="13">
      <t>ゴウケイ</t>
    </rPh>
    <rPh sb="14" eb="16">
      <t>ヘンカン</t>
    </rPh>
    <rPh sb="16" eb="17">
      <t>ブン</t>
    </rPh>
    <rPh sb="17" eb="19">
      <t>ヒョウスウ</t>
    </rPh>
    <rPh sb="20" eb="21">
      <t>フク</t>
    </rPh>
    <phoneticPr fontId="2"/>
  </si>
  <si>
    <t>Ver.1.0.7β</t>
    <phoneticPr fontId="2"/>
  </si>
  <si>
    <t>2003年7月11日</t>
    <rPh sb="4" eb="5">
      <t>ネン</t>
    </rPh>
    <rPh sb="6" eb="7">
      <t>ガツ</t>
    </rPh>
    <rPh sb="9" eb="10">
      <t>ニチ</t>
    </rPh>
    <phoneticPr fontId="2"/>
  </si>
  <si>
    <t>土日</t>
    <rPh sb="0" eb="2">
      <t>ドニチ</t>
    </rPh>
    <phoneticPr fontId="2"/>
  </si>
  <si>
    <t>ダ不・着回数</t>
    <phoneticPr fontId="2"/>
  </si>
  <si>
    <t>障良・着回数</t>
    <rPh sb="1" eb="2">
      <t>リョウ</t>
    </rPh>
    <phoneticPr fontId="2"/>
  </si>
  <si>
    <t>障稍・着回数</t>
    <phoneticPr fontId="2"/>
  </si>
  <si>
    <t>障重・着回数</t>
    <phoneticPr fontId="2"/>
  </si>
  <si>
    <t>障不・着回数</t>
    <phoneticPr fontId="2"/>
  </si>
  <si>
    <t>芝16下・着回数</t>
    <rPh sb="3" eb="4">
      <t>シタ</t>
    </rPh>
    <phoneticPr fontId="2"/>
  </si>
  <si>
    <t>芝22下・着回数</t>
    <rPh sb="3" eb="4">
      <t>シタ</t>
    </rPh>
    <phoneticPr fontId="2"/>
  </si>
  <si>
    <t>2009年3月19日</t>
    <phoneticPr fontId="2"/>
  </si>
  <si>
    <t>Ver.3.2.0.1</t>
    <phoneticPr fontId="2"/>
  </si>
  <si>
    <t>２６．系統情報 ２７.コース情報の誤記を修正</t>
    <rPh sb="3" eb="5">
      <t>ケイトウ</t>
    </rPh>
    <rPh sb="5" eb="7">
      <t>ジョウホウ</t>
    </rPh>
    <rPh sb="14" eb="16">
      <t>ジョウホウ</t>
    </rPh>
    <rPh sb="17" eb="19">
      <t>ゴキ</t>
    </rPh>
    <rPh sb="20" eb="22">
      <t>シュウセイ</t>
    </rPh>
    <phoneticPr fontId="2"/>
  </si>
  <si>
    <t>全角35文字 ～ 半角70文字 （全角と半角が混在）
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ガイコク</t>
    </rPh>
    <rPh sb="29" eb="32">
      <t>セイサンシャ</t>
    </rPh>
    <rPh sb="33" eb="35">
      <t>バアイ</t>
    </rPh>
    <rPh sb="39" eb="42">
      <t>セイサンシャ</t>
    </rPh>
    <rPh sb="42" eb="43">
      <t>メイ</t>
    </rPh>
    <rPh sb="43" eb="44">
      <t>オウ</t>
    </rPh>
    <rPh sb="44" eb="45">
      <t>ジ</t>
    </rPh>
    <rPh sb="46" eb="47">
      <t>アタマ</t>
    </rPh>
    <rPh sb="53" eb="55">
      <t>セッテイ</t>
    </rPh>
    <phoneticPr fontId="2"/>
  </si>
  <si>
    <t>順位を先頭内側から設定
[例](4,5,6,*7)=1-2,3,8,9(10,11)   12,13
():集団　=:大差　-:小差　*:先頭集団のうちで先頭の馬番　,:馬番の区切
スペース3桁後ろの馬番はコーナーを通過しなかった馬番</t>
    <rPh sb="0" eb="2">
      <t>ジュンイ</t>
    </rPh>
    <rPh sb="3" eb="5">
      <t>セントウ</t>
    </rPh>
    <rPh sb="5" eb="7">
      <t>ウチガワ</t>
    </rPh>
    <rPh sb="9" eb="11">
      <t>セッテイ</t>
    </rPh>
    <rPh sb="13" eb="14">
      <t>レイ</t>
    </rPh>
    <rPh sb="54" eb="56">
      <t>シュウダン</t>
    </rPh>
    <rPh sb="59" eb="61">
      <t>タイサ</t>
    </rPh>
    <rPh sb="64" eb="65">
      <t>ショウ</t>
    </rPh>
    <rPh sb="65" eb="66">
      <t>サ</t>
    </rPh>
    <rPh sb="69" eb="71">
      <t>セントウ</t>
    </rPh>
    <rPh sb="71" eb="73">
      <t>シュウダン</t>
    </rPh>
    <rPh sb="77" eb="79">
      <t>セントウ</t>
    </rPh>
    <rPh sb="80" eb="81">
      <t>ウマ</t>
    </rPh>
    <rPh sb="81" eb="82">
      <t>バン</t>
    </rPh>
    <rPh sb="85" eb="86">
      <t>ウマ</t>
    </rPh>
    <rPh sb="86" eb="87">
      <t>バン</t>
    </rPh>
    <rPh sb="88" eb="90">
      <t>クギ</t>
    </rPh>
    <rPh sb="96" eb="97">
      <t>ケタ</t>
    </rPh>
    <rPh sb="97" eb="98">
      <t>ウシ</t>
    </rPh>
    <rPh sb="100" eb="101">
      <t>ウマ</t>
    </rPh>
    <rPh sb="101" eb="102">
      <t>バン</t>
    </rPh>
    <rPh sb="108" eb="110">
      <t>ツウカ</t>
    </rPh>
    <rPh sb="115" eb="116">
      <t>ウマ</t>
    </rPh>
    <rPh sb="116" eb="117">
      <t>バン</t>
    </rPh>
    <phoneticPr fontId="2"/>
  </si>
  <si>
    <t>性別コード</t>
    <phoneticPr fontId="2"/>
  </si>
  <si>
    <t>d</t>
    <phoneticPr fontId="2"/>
  </si>
  <si>
    <t>e</t>
    <phoneticPr fontId="2"/>
  </si>
  <si>
    <t>i</t>
    <phoneticPr fontId="2"/>
  </si>
  <si>
    <t>　　性別コード</t>
    <rPh sb="2" eb="4">
      <t>セイベツ</t>
    </rPh>
    <phoneticPr fontId="2"/>
  </si>
  <si>
    <t>(  50)</t>
    <phoneticPr fontId="2"/>
  </si>
  <si>
    <t>(  52)</t>
    <phoneticPr fontId="2"/>
  </si>
  <si>
    <t>平地　ダート　右回り　外回り</t>
    <rPh sb="0" eb="2">
      <t>ヘイチ</t>
    </rPh>
    <rPh sb="7" eb="9">
      <t>ミギマワ</t>
    </rPh>
    <rPh sb="11" eb="12">
      <t>ソト</t>
    </rPh>
    <rPh sb="12" eb="13">
      <t>マワ</t>
    </rPh>
    <phoneticPr fontId="2"/>
  </si>
  <si>
    <t>平地　サンド　左回り</t>
    <rPh sb="0" eb="2">
      <t>ヘイチ</t>
    </rPh>
    <rPh sb="7" eb="9">
      <t>ヒダリマワ</t>
    </rPh>
    <phoneticPr fontId="2"/>
  </si>
  <si>
    <t>平地　サンド　右回り</t>
    <rPh sb="0" eb="2">
      <t>ヘイチ</t>
    </rPh>
    <rPh sb="7" eb="9">
      <t>ミギマワ</t>
    </rPh>
    <phoneticPr fontId="2"/>
  </si>
  <si>
    <t>障害　芝　ダート</t>
    <phoneticPr fontId="2"/>
  </si>
  <si>
    <t>障害　芝・左</t>
    <phoneticPr fontId="2"/>
  </si>
  <si>
    <t xml:space="preserve">  (外)  ：外国産馬であって [外] 以外の馬</t>
  </si>
  <si>
    <t>出走馬の実績等を考慮し、ハンデキャッパーが負担重量を決定するレース</t>
    <rPh sb="0" eb="2">
      <t>シュッソウ</t>
    </rPh>
    <rPh sb="2" eb="3">
      <t>ウマ</t>
    </rPh>
    <rPh sb="4" eb="6">
      <t>ジッセキ</t>
    </rPh>
    <rPh sb="6" eb="7">
      <t>トウ</t>
    </rPh>
    <rPh sb="8" eb="10">
      <t>コウリョ</t>
    </rPh>
    <rPh sb="21" eb="23">
      <t>フタン</t>
    </rPh>
    <rPh sb="23" eb="25">
      <t>ジュウリョウ</t>
    </rPh>
    <rPh sb="26" eb="28">
      <t>ケッテイ</t>
    </rPh>
    <phoneticPr fontId="2"/>
  </si>
  <si>
    <t>N04</t>
    <phoneticPr fontId="2"/>
  </si>
  <si>
    <t>(国際)(特指)</t>
    <rPh sb="1" eb="3">
      <t>コクサイ</t>
    </rPh>
    <rPh sb="5" eb="6">
      <t>トク</t>
    </rPh>
    <rPh sb="6" eb="7">
      <t>ユビ</t>
    </rPh>
    <phoneticPr fontId="2"/>
  </si>
  <si>
    <t>INT SD</t>
    <phoneticPr fontId="2"/>
  </si>
  <si>
    <t>MIX</t>
    <phoneticPr fontId="2"/>
  </si>
  <si>
    <t>(指定)</t>
    <phoneticPr fontId="2"/>
  </si>
  <si>
    <t>見習騎手 (2003年までの表記)
若手騎手 (2004年からの表記)</t>
    <rPh sb="10" eb="11">
      <t>ネン</t>
    </rPh>
    <rPh sb="14" eb="16">
      <t>ヒョウキ</t>
    </rPh>
    <rPh sb="18" eb="20">
      <t>ワカテ</t>
    </rPh>
    <rPh sb="20" eb="22">
      <t>キシュ</t>
    </rPh>
    <rPh sb="28" eb="29">
      <t>ネン</t>
    </rPh>
    <rPh sb="32" eb="34">
      <t>ヒョウキ</t>
    </rPh>
    <phoneticPr fontId="2"/>
  </si>
  <si>
    <t>　　　　　JRA-VAN Data Lab.で提供する地方競馬情報は、中央競馬に関係する以下のものです。</t>
    <rPh sb="23" eb="25">
      <t>テイキョウ</t>
    </rPh>
    <rPh sb="27" eb="29">
      <t>チホウ</t>
    </rPh>
    <rPh sb="29" eb="31">
      <t>ケイバ</t>
    </rPh>
    <rPh sb="31" eb="33">
      <t>ジョウホウ</t>
    </rPh>
    <rPh sb="35" eb="37">
      <t>チュウオウ</t>
    </rPh>
    <rPh sb="37" eb="39">
      <t>ケイバ</t>
    </rPh>
    <rPh sb="40" eb="42">
      <t>カンケイ</t>
    </rPh>
    <rPh sb="44" eb="46">
      <t>イカ</t>
    </rPh>
    <phoneticPr fontId="2"/>
  </si>
  <si>
    <t>Ver.4.0.0</t>
    <phoneticPr fontId="2"/>
  </si>
  <si>
    <t>2011年4月20日</t>
    <rPh sb="4" eb="5">
      <t>ネン</t>
    </rPh>
    <rPh sb="6" eb="7">
      <t>ガツ</t>
    </rPh>
    <rPh sb="9" eb="10">
      <t>ニチ</t>
    </rPh>
    <phoneticPr fontId="2"/>
  </si>
  <si>
    <t>　　予備</t>
    <rPh sb="2" eb="4">
      <t>ヨビ</t>
    </rPh>
    <phoneticPr fontId="2"/>
  </si>
  <si>
    <t>(   9)</t>
    <phoneticPr fontId="2"/>
  </si>
  <si>
    <t>(   1)</t>
    <phoneticPr fontId="2"/>
  </si>
  <si>
    <t>(   3)</t>
    <phoneticPr fontId="2"/>
  </si>
  <si>
    <t>(  12)</t>
    <phoneticPr fontId="2"/>
  </si>
  <si>
    <t>0：的中有　1：的中無</t>
    <phoneticPr fontId="2"/>
  </si>
  <si>
    <t>-</t>
    <phoneticPr fontId="2"/>
  </si>
  <si>
    <t>△</t>
    <phoneticPr fontId="2"/>
  </si>
  <si>
    <t>○</t>
    <phoneticPr fontId="2"/>
  </si>
  <si>
    <t>&lt;重勝式払戻情報&gt;</t>
    <rPh sb="1" eb="2">
      <t>ジュウ</t>
    </rPh>
    <rPh sb="2" eb="3">
      <t>ショウ</t>
    </rPh>
    <rPh sb="3" eb="4">
      <t>シキ</t>
    </rPh>
    <rPh sb="4" eb="6">
      <t>ハライモドシ</t>
    </rPh>
    <rPh sb="6" eb="8">
      <t>ジョウホウ</t>
    </rPh>
    <phoneticPr fontId="2"/>
  </si>
  <si>
    <t>組番</t>
    <rPh sb="0" eb="1">
      <t>クミ</t>
    </rPh>
    <rPh sb="1" eb="2">
      <t>バン</t>
    </rPh>
    <phoneticPr fontId="2"/>
  </si>
  <si>
    <t>(   1)</t>
    <phoneticPr fontId="2"/>
  </si>
  <si>
    <t>sp</t>
    <phoneticPr fontId="2"/>
  </si>
  <si>
    <t>b</t>
    <phoneticPr fontId="2"/>
  </si>
  <si>
    <t>b</t>
    <phoneticPr fontId="2"/>
  </si>
  <si>
    <t>重勝式払戻金</t>
    <rPh sb="0" eb="1">
      <t>ジュウ</t>
    </rPh>
    <rPh sb="1" eb="2">
      <t>ショウ</t>
    </rPh>
    <rPh sb="2" eb="3">
      <t>シキ</t>
    </rPh>
    <rPh sb="3" eb="6">
      <t>ハライモドシキン</t>
    </rPh>
    <phoneticPr fontId="2"/>
  </si>
  <si>
    <t>(  11)</t>
    <phoneticPr fontId="2"/>
  </si>
  <si>
    <t>出走馬の競走馬毎のレース情報（中央のみ）</t>
    <rPh sb="0" eb="2">
      <t>シュッソウ</t>
    </rPh>
    <rPh sb="2" eb="3">
      <t>ウマ</t>
    </rPh>
    <rPh sb="4" eb="6">
      <t>キョウソウ</t>
    </rPh>
    <rPh sb="6" eb="7">
      <t>ウマ</t>
    </rPh>
    <rPh sb="7" eb="8">
      <t>ゴト</t>
    </rPh>
    <rPh sb="12" eb="14">
      <t>ジョウホウ</t>
    </rPh>
    <rPh sb="15" eb="17">
      <t>チュウオウ</t>
    </rPh>
    <phoneticPr fontId="2"/>
  </si>
  <si>
    <t>1986年以降の競走馬毎のレース情報（中央・地方・海外）</t>
    <rPh sb="4" eb="5">
      <t>ネン</t>
    </rPh>
    <rPh sb="5" eb="7">
      <t>イコウ</t>
    </rPh>
    <rPh sb="8" eb="10">
      <t>キョウソウ</t>
    </rPh>
    <rPh sb="10" eb="11">
      <t>ウマ</t>
    </rPh>
    <rPh sb="11" eb="12">
      <t>ゴト</t>
    </rPh>
    <rPh sb="16" eb="18">
      <t>ジョウホウ</t>
    </rPh>
    <rPh sb="19" eb="21">
      <t>チュウオウ</t>
    </rPh>
    <rPh sb="22" eb="24">
      <t>チホウ</t>
    </rPh>
    <rPh sb="25" eb="27">
      <t>カイガイ</t>
    </rPh>
    <phoneticPr fontId="2"/>
  </si>
  <si>
    <t>1986年以降のレース番組の詳細情報（中央・地方・海外）</t>
    <rPh sb="4" eb="5">
      <t>ネン</t>
    </rPh>
    <rPh sb="5" eb="7">
      <t>イコウ</t>
    </rPh>
    <rPh sb="11" eb="13">
      <t>バングミ</t>
    </rPh>
    <rPh sb="14" eb="16">
      <t>ショウサイ</t>
    </rPh>
    <rPh sb="16" eb="18">
      <t>ジョウホウ</t>
    </rPh>
    <phoneticPr fontId="2"/>
  </si>
  <si>
    <t>（３）セットアップデータ</t>
    <phoneticPr fontId="2"/>
  </si>
  <si>
    <t>INT F&amp;M DES</t>
    <phoneticPr fontId="2"/>
  </si>
  <si>
    <t>(国際) 牝 (特指)</t>
    <rPh sb="8" eb="9">
      <t>トク</t>
    </rPh>
    <rPh sb="9" eb="10">
      <t>ユビ</t>
    </rPh>
    <phoneticPr fontId="2"/>
  </si>
  <si>
    <t>INT F&amp;M SD</t>
    <phoneticPr fontId="2"/>
  </si>
  <si>
    <t>31</t>
    <phoneticPr fontId="2"/>
  </si>
  <si>
    <t>"TK" をセットレコードフォーマットを特定する</t>
    <rPh sb="20" eb="22">
      <t>トクテイ</t>
    </rPh>
    <phoneticPr fontId="2"/>
  </si>
  <si>
    <t>全角4文字  初招待となる競走馬については初期値の場合有り</t>
    <rPh sb="0" eb="2">
      <t>ゼンカク</t>
    </rPh>
    <rPh sb="3" eb="5">
      <t>モジ</t>
    </rPh>
    <phoneticPr fontId="2"/>
  </si>
  <si>
    <t>"RA" をセットレコードフォーマットを特定する</t>
    <rPh sb="20" eb="22">
      <t>トクテイ</t>
    </rPh>
    <phoneticPr fontId="2"/>
  </si>
  <si>
    <t>"SE" をセットレコードフォーマットを特定する</t>
    <rPh sb="20" eb="22">
      <t>トクテイ</t>
    </rPh>
    <phoneticPr fontId="2"/>
  </si>
  <si>
    <t>"HR" をセットレコードフォーマットを特定する</t>
    <rPh sb="20" eb="22">
      <t>トクテイ</t>
    </rPh>
    <phoneticPr fontId="2"/>
  </si>
  <si>
    <t>"H1" をセットレコードフォーマットを特定する</t>
    <rPh sb="20" eb="22">
      <t>トクテイ</t>
    </rPh>
    <phoneticPr fontId="2"/>
  </si>
  <si>
    <t>"O1"(オー･イチ) をセットレコードフォーマットを特定する</t>
    <rPh sb="27" eb="29">
      <t>トクテイ</t>
    </rPh>
    <phoneticPr fontId="2"/>
  </si>
  <si>
    <t>"O2"(オー･ニ) をセットレコードフォーマットを特定する</t>
    <rPh sb="26" eb="28">
      <t>トクテイ</t>
    </rPh>
    <phoneticPr fontId="2"/>
  </si>
  <si>
    <t>"O3"(オー･サン) をセットレコードフォーマットを特定する</t>
    <rPh sb="27" eb="29">
      <t>トクテイ</t>
    </rPh>
    <phoneticPr fontId="2"/>
  </si>
  <si>
    <t>単位百円 馬単票数の合計（返還分票数を含む）</t>
    <rPh sb="0" eb="2">
      <t>タンイ</t>
    </rPh>
    <rPh sb="5" eb="6">
      <t>ウマ</t>
    </rPh>
    <rPh sb="6" eb="7">
      <t>タン</t>
    </rPh>
    <rPh sb="7" eb="9">
      <t>ヒョウスウ</t>
    </rPh>
    <rPh sb="10" eb="12">
      <t>ゴウケイ</t>
    </rPh>
    <rPh sb="13" eb="15">
      <t>ヘンカン</t>
    </rPh>
    <rPh sb="15" eb="16">
      <t>ブン</t>
    </rPh>
    <rPh sb="16" eb="18">
      <t>ヒョウスウ</t>
    </rPh>
    <rPh sb="19" eb="20">
      <t>フク</t>
    </rPh>
    <phoneticPr fontId="2"/>
  </si>
  <si>
    <t xml:space="preserve">  [外]  ：中央競馬に出走する以前に外国の競馬に出走したことのある外国産馬</t>
  </si>
  <si>
    <t xml:space="preserve">  (混合)：内国産馬に (外) が混合して出走できる競走</t>
  </si>
  <si>
    <t xml:space="preserve">  (国際)：内国産馬に (外) および [外] が混合して出走できる競走</t>
  </si>
  <si>
    <t xml:space="preserve">  (指定)：ＪＲＡが指定する地方競馬所属の馬が出走できる競走、および地方競馬所属の騎手が騎乗できる (特指) 以外の競走</t>
  </si>
  <si>
    <t xml:space="preserve">  [指定]：地方競馬所属の騎手が騎乗できる競走</t>
  </si>
  <si>
    <t xml:space="preserve">  (特指)：認定競走（ＪＲＡが認定した地方競馬の競走）で第１着となった馬および地方競馬所属の騎手が騎乗できる競走</t>
  </si>
  <si>
    <t>.</t>
  </si>
  <si>
    <t xml:space="preserve">       .</t>
  </si>
  <si>
    <t>099</t>
  </si>
  <si>
    <t>( 801)</t>
    <phoneticPr fontId="2"/>
  </si>
  <si>
    <t>( 837)</t>
    <phoneticPr fontId="2"/>
  </si>
  <si>
    <t>( 873)</t>
    <phoneticPr fontId="2"/>
  </si>
  <si>
    <t>( 909)</t>
    <phoneticPr fontId="2"/>
  </si>
  <si>
    <t>( 945)</t>
    <phoneticPr fontId="2"/>
  </si>
  <si>
    <t>( 981)</t>
    <phoneticPr fontId="2"/>
  </si>
  <si>
    <t>(1017)</t>
    <phoneticPr fontId="2"/>
  </si>
  <si>
    <t>2202.性別コード</t>
    <rPh sb="5" eb="7">
      <t>セイベツ</t>
    </rPh>
    <phoneticPr fontId="2"/>
  </si>
  <si>
    <t>牡馬</t>
    <rPh sb="0" eb="2">
      <t>ボバ</t>
    </rPh>
    <phoneticPr fontId="2"/>
  </si>
  <si>
    <t>牝馬</t>
    <rPh sb="0" eb="2">
      <t>ヒンバ</t>
    </rPh>
    <phoneticPr fontId="2"/>
  </si>
  <si>
    <t>セン馬</t>
    <rPh sb="2" eb="3">
      <t>ウマ</t>
    </rPh>
    <phoneticPr fontId="2"/>
  </si>
  <si>
    <t>満年齢0～4歳　C
満年齢5歳～ 　H</t>
    <rPh sb="0" eb="1">
      <t>マン</t>
    </rPh>
    <rPh sb="1" eb="3">
      <t>ネンレイ</t>
    </rPh>
    <rPh sb="6" eb="7">
      <t>サイ</t>
    </rPh>
    <rPh sb="10" eb="13">
      <t>マンネンレイ</t>
    </rPh>
    <rPh sb="14" eb="15">
      <t>サイ</t>
    </rPh>
    <phoneticPr fontId="2"/>
  </si>
  <si>
    <t xml:space="preserve">笠松競馬場 </t>
    <phoneticPr fontId="2"/>
  </si>
  <si>
    <t>調教師免許抹消年月日</t>
    <rPh sb="0" eb="3">
      <t>チョウキョウシ</t>
    </rPh>
    <rPh sb="3" eb="5">
      <t>メンキョ</t>
    </rPh>
    <rPh sb="5" eb="7">
      <t>マッショウ</t>
    </rPh>
    <rPh sb="7" eb="10">
      <t>ネンガッピ</t>
    </rPh>
    <phoneticPr fontId="2"/>
  </si>
  <si>
    <t>調教師名半角ｶﾅ</t>
    <rPh sb="4" eb="6">
      <t>ハンカク</t>
    </rPh>
    <phoneticPr fontId="2"/>
  </si>
  <si>
    <t>調教師東西所属コード</t>
    <rPh sb="0" eb="3">
      <t>チョウキョウシ</t>
    </rPh>
    <rPh sb="5" eb="7">
      <t>ショゾク</t>
    </rPh>
    <phoneticPr fontId="2"/>
  </si>
  <si>
    <t xml:space="preserve">3連複特払の有無 （0:特払なし 1:特払あり） </t>
    <rPh sb="1" eb="2">
      <t>レン</t>
    </rPh>
    <rPh sb="2" eb="3">
      <t>フク</t>
    </rPh>
    <rPh sb="6" eb="8">
      <t>ウム</t>
    </rPh>
    <phoneticPr fontId="2"/>
  </si>
  <si>
    <t>５．票数1</t>
    <rPh sb="2" eb="4">
      <t>ヒョウスウ</t>
    </rPh>
    <phoneticPr fontId="2"/>
  </si>
  <si>
    <t>"H6" をセットレコードフォーマットを特定する</t>
    <rPh sb="20" eb="22">
      <t>トクテイ</t>
    </rPh>
    <phoneticPr fontId="2"/>
  </si>
  <si>
    <t>発売フラグ　3連単</t>
    <rPh sb="0" eb="2">
      <t>ハツバイ</t>
    </rPh>
    <rPh sb="8" eb="9">
      <t>タン</t>
    </rPh>
    <phoneticPr fontId="2"/>
  </si>
  <si>
    <t>返還馬番情報(馬番01～18)</t>
    <phoneticPr fontId="2"/>
  </si>
  <si>
    <t>（0:返還なし 1:返還あり）　発売後取消しとなり返還対象となった馬番のエリアに "1" を設定
（例）5番取消しの場合 000010000000000000</t>
    <rPh sb="16" eb="18">
      <t>ハツバイ</t>
    </rPh>
    <rPh sb="18" eb="19">
      <t>ゴ</t>
    </rPh>
    <rPh sb="19" eb="20">
      <t>ト</t>
    </rPh>
    <rPh sb="20" eb="21">
      <t>ケ</t>
    </rPh>
    <rPh sb="25" eb="27">
      <t>ヘンカン</t>
    </rPh>
    <rPh sb="27" eb="29">
      <t>タイショウ</t>
    </rPh>
    <rPh sb="33" eb="34">
      <t>ウマ</t>
    </rPh>
    <rPh sb="34" eb="35">
      <t>バン</t>
    </rPh>
    <rPh sb="46" eb="48">
      <t>セッテイ</t>
    </rPh>
    <rPh sb="50" eb="51">
      <t>レイ</t>
    </rPh>
    <rPh sb="53" eb="54">
      <t>バン</t>
    </rPh>
    <rPh sb="54" eb="56">
      <t>トリケ</t>
    </rPh>
    <rPh sb="58" eb="60">
      <t>バアイ</t>
    </rPh>
    <phoneticPr fontId="2"/>
  </si>
  <si>
    <t>&lt;3連単票数&gt;</t>
    <rPh sb="2" eb="3">
      <t>レン</t>
    </rPh>
    <rPh sb="3" eb="4">
      <t>タン</t>
    </rPh>
    <rPh sb="4" eb="6">
      <t>ヒョウスウ</t>
    </rPh>
    <phoneticPr fontId="2"/>
  </si>
  <si>
    <t>ﾚｰｽでの位置取りを[逃･先･差･追]の4段階のどれに当てはまるかを以下の方法で判定します
■逃げ 最終ｺｰﾅｰ以外のいづれかのｺｰﾅｰを1位で通過した場合､その馬のそのﾚｰｽでの脚質を逃げとします
■先行 逃げに該当しない馬で､最終ｺｰﾅｰを4位以内で通過した場合､その馬のそのﾚｰｽでの脚質を先行とします
■差し 逃げ･先行に該当しない馬で､最終ｺｰﾅｰの通過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直線ｺｰｽの場合は走破タイムから後3ハロンタイムを引いて算出した値により以下の通り脚質を判定します
■逃げ 算出した値が最小の場合､その馬のそのﾚｰｽでの脚質を逃げとします
■先行 逃げに該当しない馬で､算出した値の順位が出走頭数中下位3頭の場合､その馬のそのﾚｰｽでの脚質を先行とします
■差し 逃げ･先行に該当しない馬で､算出した値の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※レース中止、出走取消し等は初期値とします</t>
    <rPh sb="34" eb="36">
      <t>イカ</t>
    </rPh>
    <rPh sb="37" eb="39">
      <t>ホウホウ</t>
    </rPh>
    <rPh sb="40" eb="42">
      <t>ハンテイ</t>
    </rPh>
    <rPh sb="396" eb="397">
      <t>ウマ</t>
    </rPh>
    <rPh sb="418" eb="420">
      <t>バアイ</t>
    </rPh>
    <rPh sb="585" eb="587">
      <t>チュウシ</t>
    </rPh>
    <rPh sb="588" eb="590">
      <t>シュッソウ</t>
    </rPh>
    <rPh sb="590" eb="592">
      <t>トリケ</t>
    </rPh>
    <rPh sb="593" eb="594">
      <t>トウ</t>
    </rPh>
    <phoneticPr fontId="2"/>
  </si>
  <si>
    <t>過去ﾚｰｽでの位置取りを[逃･先･差･追]の4段階のどれに当てはまるかを以下の方法で判定し、それをカウントしたもの
■逃げ 最終ｺｰﾅｰ以外のいづれかのｺｰﾅｰを1位で通過した場合､その馬のそのﾚｰｽでの脚質を逃げとします
■先行 逃げに該当しない馬で､最終ｺｰﾅｰを4位以内で通過した場合､その馬のそのﾚｰｽでの脚質を先行とします
■差し 逃げ･先行に該当しない馬で､最終ｺｰﾅｰの通過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直線ｺｰｽの場合は走破タイムから後3ハロンタイムを引いて算出した値により以下の通り脚質を判定します
■逃げ 算出した値が最小の場合､その馬のそのﾚｰｽでの脚質を逃げとします
■先行 逃げに該当しない馬で､算出した値の順位が出走頭数中下位3頭の場合､その馬のそのﾚｰｽでの脚質を先行とします
■差し 逃げ･先行に該当しない馬で､算出した値の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※レース中止、出走取消し等はカウント対象外とします</t>
    <rPh sb="0" eb="2">
      <t>カコ</t>
    </rPh>
    <rPh sb="36" eb="38">
      <t>イカ</t>
    </rPh>
    <rPh sb="39" eb="41">
      <t>ホウホウ</t>
    </rPh>
    <rPh sb="42" eb="44">
      <t>ハンテイ</t>
    </rPh>
    <rPh sb="597" eb="599">
      <t>チュウシ</t>
    </rPh>
    <rPh sb="600" eb="602">
      <t>シュッソウ</t>
    </rPh>
    <rPh sb="602" eb="604">
      <t>トリケ</t>
    </rPh>
    <rPh sb="605" eb="606">
      <t>トウ</t>
    </rPh>
    <rPh sb="611" eb="614">
      <t>タイショウガイ</t>
    </rPh>
    <phoneticPr fontId="2"/>
  </si>
  <si>
    <t>現役調教師については本年・前年・累計の順に設定
引退調教師については引退年、引退前年・累計の順に設定</t>
    <rPh sb="0" eb="2">
      <t>ゲンエキ</t>
    </rPh>
    <rPh sb="2" eb="5">
      <t>チョウキョウシ</t>
    </rPh>
    <rPh sb="10" eb="12">
      <t>ホンネン</t>
    </rPh>
    <rPh sb="13" eb="15">
      <t>ゼンネン</t>
    </rPh>
    <rPh sb="16" eb="18">
      <t>ルイケイ</t>
    </rPh>
    <rPh sb="19" eb="20">
      <t>ジュン</t>
    </rPh>
    <rPh sb="21" eb="23">
      <t>セッテイ</t>
    </rPh>
    <rPh sb="24" eb="26">
      <t>インタイ</t>
    </rPh>
    <rPh sb="26" eb="29">
      <t>チョウキョウシ</t>
    </rPh>
    <rPh sb="34" eb="36">
      <t>インタイ</t>
    </rPh>
    <rPh sb="36" eb="37">
      <t>ネン</t>
    </rPh>
    <rPh sb="38" eb="40">
      <t>インタイ</t>
    </rPh>
    <rPh sb="40" eb="42">
      <t>ゼンネン</t>
    </rPh>
    <rPh sb="43" eb="45">
      <t>ルイケイ</t>
    </rPh>
    <rPh sb="46" eb="47">
      <t>ジュン</t>
    </rPh>
    <rPh sb="48" eb="50">
      <t>セッテイ</t>
    </rPh>
    <phoneticPr fontId="2"/>
  </si>
  <si>
    <t>2009.トラックコード</t>
    <phoneticPr fontId="2"/>
  </si>
  <si>
    <t>平地　芝 　　 左回り</t>
    <rPh sb="9" eb="10">
      <t>マワ</t>
    </rPh>
    <phoneticPr fontId="2"/>
  </si>
  <si>
    <t>Ver.2.4.1</t>
    <phoneticPr fontId="2"/>
  </si>
  <si>
    <t>TOKU,RACE,TCOV,RCOV,SNAP</t>
    <phoneticPr fontId="2"/>
  </si>
  <si>
    <t>出走時点情報</t>
    <rPh sb="0" eb="2">
      <t>シュッソウ</t>
    </rPh>
    <rPh sb="2" eb="4">
      <t>ジテン</t>
    </rPh>
    <rPh sb="4" eb="6">
      <t>ジョウホウ</t>
    </rPh>
    <phoneticPr fontId="2"/>
  </si>
  <si>
    <t>option = 2　（今週データ）</t>
    <phoneticPr fontId="2"/>
  </si>
  <si>
    <t>"HN" をセットレコードフォーマットを特定する</t>
    <rPh sb="20" eb="22">
      <t>トクテイ</t>
    </rPh>
    <phoneticPr fontId="2"/>
  </si>
  <si>
    <t>"SK" をセットレコードフォーマットを特定する</t>
    <rPh sb="20" eb="22">
      <t>トクテイ</t>
    </rPh>
    <phoneticPr fontId="2"/>
  </si>
  <si>
    <t>"RC" をセットレコードフォーマットを特定する</t>
    <rPh sb="20" eb="22">
      <t>トクテイ</t>
    </rPh>
    <phoneticPr fontId="2"/>
  </si>
  <si>
    <t>&lt;変更後情報&gt;</t>
    <rPh sb="1" eb="3">
      <t>ヘンコウ</t>
    </rPh>
    <rPh sb="3" eb="4">
      <t>ゴ</t>
    </rPh>
    <rPh sb="4" eb="6">
      <t>ジョウホウ</t>
    </rPh>
    <phoneticPr fontId="2"/>
  </si>
  <si>
    <t>&lt;変更前情報&gt;</t>
    <rPh sb="1" eb="3">
      <t>ヘンコウ</t>
    </rPh>
    <rPh sb="3" eb="4">
      <t>マエ</t>
    </rPh>
    <rPh sb="4" eb="6">
      <t>ジョウホウ</t>
    </rPh>
    <phoneticPr fontId="2"/>
  </si>
  <si>
    <t>関西</t>
    <rPh sb="0" eb="2">
      <t>カンサイ</t>
    </rPh>
    <phoneticPr fontId="2"/>
  </si>
  <si>
    <t>美浦</t>
    <rPh sb="0" eb="2">
      <t>ミホ</t>
    </rPh>
    <phoneticPr fontId="2"/>
  </si>
  <si>
    <t>栗東</t>
    <rPh sb="0" eb="2">
      <t>リットウ</t>
    </rPh>
    <phoneticPr fontId="2"/>
  </si>
  <si>
    <t>主催者名称</t>
    <rPh sb="0" eb="3">
      <t>シュサイシャ</t>
    </rPh>
    <rPh sb="3" eb="5">
      <t>メイショウ</t>
    </rPh>
    <phoneticPr fontId="2"/>
  </si>
  <si>
    <t>馬名の意味由来情報</t>
  </si>
  <si>
    <t>馬名の意味由来情報</t>
    <rPh sb="7" eb="9">
      <t>ジョウホウ</t>
    </rPh>
    <phoneticPr fontId="2"/>
  </si>
  <si>
    <t>前回提供分から変更・追加のあった馬名の意味由来情報</t>
    <rPh sb="23" eb="25">
      <t>ジョウホウ</t>
    </rPh>
    <phoneticPr fontId="2"/>
  </si>
  <si>
    <t>2000年産駒以降の馬名の意味由来情報。</t>
    <rPh sb="4" eb="5">
      <t>ネン</t>
    </rPh>
    <rPh sb="5" eb="6">
      <t>サン</t>
    </rPh>
    <rPh sb="6" eb="7">
      <t>コマ</t>
    </rPh>
    <rPh sb="17" eb="19">
      <t>ジョウホウ</t>
    </rPh>
    <phoneticPr fontId="2"/>
  </si>
  <si>
    <t>週単位
　土日分の全開催場の全レース</t>
    <rPh sb="0" eb="1">
      <t>シュウ</t>
    </rPh>
    <rPh sb="1" eb="3">
      <t>タンイ</t>
    </rPh>
    <rPh sb="5" eb="7">
      <t>ドニチ</t>
    </rPh>
    <rPh sb="7" eb="8">
      <t>ブン</t>
    </rPh>
    <rPh sb="14" eb="15">
      <t>ゼン</t>
    </rPh>
    <phoneticPr fontId="2"/>
  </si>
  <si>
    <t>２．レース詳細</t>
    <rPh sb="5" eb="7">
      <t>ショウサイ</t>
    </rPh>
    <phoneticPr fontId="2"/>
  </si>
  <si>
    <t>競走名副題</t>
    <rPh sb="0" eb="2">
      <t>キョウソウ</t>
    </rPh>
    <rPh sb="2" eb="3">
      <t>メイ</t>
    </rPh>
    <rPh sb="3" eb="5">
      <t>フクダイ</t>
    </rPh>
    <phoneticPr fontId="2"/>
  </si>
  <si>
    <t>競走名カッコ内</t>
    <rPh sb="0" eb="2">
      <t>キョウソウ</t>
    </rPh>
    <rPh sb="2" eb="3">
      <t>メイ</t>
    </rPh>
    <rPh sb="6" eb="7">
      <t>ナイ</t>
    </rPh>
    <phoneticPr fontId="2"/>
  </si>
  <si>
    <t>競走名副題欧字</t>
    <rPh sb="0" eb="2">
      <t>キョウソウ</t>
    </rPh>
    <rPh sb="2" eb="3">
      <t>メイ</t>
    </rPh>
    <rPh sb="3" eb="5">
      <t>フクダイ</t>
    </rPh>
    <rPh sb="5" eb="6">
      <t>オウ</t>
    </rPh>
    <rPh sb="6" eb="7">
      <t>ジ</t>
    </rPh>
    <phoneticPr fontId="2"/>
  </si>
  <si>
    <t>血統登録番号</t>
    <rPh sb="0" eb="2">
      <t>ケットウ</t>
    </rPh>
    <rPh sb="2" eb="4">
      <t>トウロク</t>
    </rPh>
    <rPh sb="4" eb="6">
      <t>バンゴウ</t>
    </rPh>
    <phoneticPr fontId="2"/>
  </si>
  <si>
    <t>トレセン区分</t>
    <rPh sb="4" eb="6">
      <t>クブン</t>
    </rPh>
    <phoneticPr fontId="2"/>
  </si>
  <si>
    <t>調教年月日</t>
    <rPh sb="0" eb="2">
      <t>チョウキョウ</t>
    </rPh>
    <rPh sb="2" eb="5">
      <t>ネンガッピ</t>
    </rPh>
    <phoneticPr fontId="2"/>
  </si>
  <si>
    <t>調教時刻</t>
    <rPh sb="0" eb="2">
      <t>チョウキョウ</t>
    </rPh>
    <rPh sb="2" eb="4">
      <t>ジコク</t>
    </rPh>
    <phoneticPr fontId="2"/>
  </si>
  <si>
    <t>ラップタイム(800M～600M)</t>
    <phoneticPr fontId="2"/>
  </si>
  <si>
    <t>ラップタイム(600M～400M)</t>
    <phoneticPr fontId="2"/>
  </si>
  <si>
    <t>ラップタイム(400M～200M)</t>
    <phoneticPr fontId="2"/>
  </si>
  <si>
    <t>ラップタイム(200M～0M)</t>
    <phoneticPr fontId="2"/>
  </si>
  <si>
    <t>レコード識別区分</t>
    <rPh sb="4" eb="6">
      <t>シキベツ</t>
    </rPh>
    <rPh sb="6" eb="8">
      <t>クブン</t>
    </rPh>
    <phoneticPr fontId="2"/>
  </si>
  <si>
    <t>1:コースレコード 2:ＧⅠレコード</t>
    <phoneticPr fontId="2"/>
  </si>
  <si>
    <t>0:美浦　1:栗東</t>
    <rPh sb="2" eb="4">
      <t>ミホ</t>
    </rPh>
    <rPh sb="7" eb="9">
      <t>リットウ</t>
    </rPh>
    <phoneticPr fontId="2"/>
  </si>
  <si>
    <t>&lt;1ハロン200M&gt;</t>
    <phoneticPr fontId="2"/>
  </si>
  <si>
    <t>&lt;4ハロン800M&gt;</t>
    <phoneticPr fontId="2"/>
  </si>
  <si>
    <t>&lt;3ハロン600M&gt;</t>
    <phoneticPr fontId="2"/>
  </si>
  <si>
    <t>&lt;2ハロン400M&gt;</t>
    <phoneticPr fontId="2"/>
  </si>
  <si>
    <t>益田</t>
    <rPh sb="0" eb="2">
      <t>マスダ</t>
    </rPh>
    <phoneticPr fontId="2"/>
  </si>
  <si>
    <t>福山</t>
    <rPh sb="0" eb="2">
      <t>フクヤマ</t>
    </rPh>
    <phoneticPr fontId="2"/>
  </si>
  <si>
    <t>高知</t>
    <rPh sb="0" eb="2">
      <t>コウチ</t>
    </rPh>
    <phoneticPr fontId="2"/>
  </si>
  <si>
    <t>佐賀</t>
    <rPh sb="0" eb="2">
      <t>サガ</t>
    </rPh>
    <phoneticPr fontId="2"/>
  </si>
  <si>
    <t>荒尾</t>
    <rPh sb="0" eb="2">
      <t>アラオ</t>
    </rPh>
    <phoneticPr fontId="2"/>
  </si>
  <si>
    <t>中津</t>
    <rPh sb="0" eb="2">
      <t>ナカツ</t>
    </rPh>
    <phoneticPr fontId="2"/>
  </si>
  <si>
    <t>日本</t>
    <rPh sb="0" eb="1">
      <t>ニッ</t>
    </rPh>
    <rPh sb="1" eb="2">
      <t>ホン</t>
    </rPh>
    <phoneticPr fontId="2"/>
  </si>
  <si>
    <t>韓国</t>
    <rPh sb="0" eb="2">
      <t>カンコク</t>
    </rPh>
    <phoneticPr fontId="2"/>
  </si>
  <si>
    <t>中国</t>
    <rPh sb="0" eb="2">
      <t>チュウゴク</t>
    </rPh>
    <phoneticPr fontId="2"/>
  </si>
  <si>
    <t>香港</t>
    <rPh sb="0" eb="2">
      <t>ホンコン</t>
    </rPh>
    <phoneticPr fontId="2"/>
  </si>
  <si>
    <t>西独</t>
    <rPh sb="0" eb="1">
      <t>ニシ</t>
    </rPh>
    <rPh sb="1" eb="2">
      <t>ドク</t>
    </rPh>
    <phoneticPr fontId="2"/>
  </si>
  <si>
    <t>南アフ</t>
    <rPh sb="0" eb="1">
      <t>ミナミ</t>
    </rPh>
    <phoneticPr fontId="2"/>
  </si>
  <si>
    <t>チェコ</t>
    <phoneticPr fontId="2"/>
  </si>
  <si>
    <t>略名(3文字)</t>
    <rPh sb="0" eb="1">
      <t>リャク</t>
    </rPh>
    <rPh sb="1" eb="2">
      <t>メイ</t>
    </rPh>
    <rPh sb="4" eb="6">
      <t>モジ</t>
    </rPh>
    <phoneticPr fontId="2"/>
  </si>
  <si>
    <t>略名(1文字)</t>
    <rPh sb="0" eb="1">
      <t>リャク</t>
    </rPh>
    <rPh sb="1" eb="2">
      <t>メイ</t>
    </rPh>
    <rPh sb="4" eb="6">
      <t>モジ</t>
    </rPh>
    <phoneticPr fontId="2"/>
  </si>
  <si>
    <t>場名</t>
    <rPh sb="0" eb="1">
      <t>ジョウ</t>
    </rPh>
    <rPh sb="1" eb="2">
      <t>メイ</t>
    </rPh>
    <phoneticPr fontId="2"/>
  </si>
  <si>
    <t>登録頭数</t>
    <rPh sb="0" eb="2">
      <t>トウロク</t>
    </rPh>
    <rPh sb="2" eb="4">
      <t>トウスウ</t>
    </rPh>
    <phoneticPr fontId="2"/>
  </si>
  <si>
    <t>単位:百円　同着により本賞金の分配が変更された場合のみ変更前の値を設定</t>
    <rPh sb="0" eb="2">
      <t>タンイ</t>
    </rPh>
    <rPh sb="3" eb="4">
      <t>ヒャク</t>
    </rPh>
    <rPh sb="4" eb="5">
      <t>エン</t>
    </rPh>
    <rPh sb="6" eb="8">
      <t>ドウチャク</t>
    </rPh>
    <rPh sb="11" eb="12">
      <t>ホン</t>
    </rPh>
    <rPh sb="12" eb="14">
      <t>ショウキン</t>
    </rPh>
    <rPh sb="15" eb="17">
      <t>ブンパイ</t>
    </rPh>
    <rPh sb="18" eb="20">
      <t>ヘンコウ</t>
    </rPh>
    <rPh sb="23" eb="25">
      <t>バアイ</t>
    </rPh>
    <rPh sb="27" eb="29">
      <t>ヘンコウ</t>
    </rPh>
    <rPh sb="29" eb="30">
      <t>マエ</t>
    </rPh>
    <rPh sb="31" eb="32">
      <t>アタイ</t>
    </rPh>
    <rPh sb="33" eb="35">
      <t>セッテイ</t>
    </rPh>
    <phoneticPr fontId="2"/>
  </si>
  <si>
    <t>Ver.1.0β</t>
    <phoneticPr fontId="2"/>
  </si>
  <si>
    <t>Ver.1.0.1β</t>
    <phoneticPr fontId="2"/>
  </si>
  <si>
    <t>1986年以降の馬主情報</t>
    <rPh sb="4" eb="5">
      <t>ネン</t>
    </rPh>
    <rPh sb="5" eb="7">
      <t>イコウ</t>
    </rPh>
    <rPh sb="8" eb="9">
      <t>ウマ</t>
    </rPh>
    <rPh sb="9" eb="10">
      <t>ヌシ</t>
    </rPh>
    <rPh sb="10" eb="12">
      <t>ジョウホウ</t>
    </rPh>
    <phoneticPr fontId="2"/>
  </si>
  <si>
    <t>2002年6月以降の確定オッズ（３連複）</t>
    <rPh sb="4" eb="5">
      <t>ネン</t>
    </rPh>
    <rPh sb="6" eb="7">
      <t>ガツ</t>
    </rPh>
    <rPh sb="7" eb="9">
      <t>イコウ</t>
    </rPh>
    <rPh sb="10" eb="12">
      <t>カクテイ</t>
    </rPh>
    <rPh sb="17" eb="18">
      <t>レン</t>
    </rPh>
    <rPh sb="18" eb="19">
      <t>フク</t>
    </rPh>
    <phoneticPr fontId="2"/>
  </si>
  <si>
    <t>2002年6月以降の確定オッズ（馬単）</t>
    <rPh sb="4" eb="5">
      <t>ネン</t>
    </rPh>
    <rPh sb="6" eb="7">
      <t>ガツ</t>
    </rPh>
    <rPh sb="7" eb="9">
      <t>イコウ</t>
    </rPh>
    <rPh sb="10" eb="12">
      <t>カクテイ</t>
    </rPh>
    <rPh sb="16" eb="17">
      <t>ウマ</t>
    </rPh>
    <rPh sb="17" eb="18">
      <t>タン</t>
    </rPh>
    <phoneticPr fontId="2"/>
  </si>
  <si>
    <t>1999年10月以降の確定オッズ（ワイド）</t>
    <rPh sb="4" eb="5">
      <t>ネン</t>
    </rPh>
    <rPh sb="7" eb="8">
      <t>ガツ</t>
    </rPh>
    <rPh sb="8" eb="10">
      <t>イコウ</t>
    </rPh>
    <rPh sb="11" eb="13">
      <t>カクテイ</t>
    </rPh>
    <phoneticPr fontId="2"/>
  </si>
  <si>
    <t>競走名本題欧字</t>
    <rPh sb="0" eb="2">
      <t>キョウソウ</t>
    </rPh>
    <rPh sb="2" eb="3">
      <t>メイ</t>
    </rPh>
    <rPh sb="5" eb="6">
      <t>オウ</t>
    </rPh>
    <rPh sb="6" eb="7">
      <t>ジ</t>
    </rPh>
    <phoneticPr fontId="2"/>
  </si>
  <si>
    <t>競走名副題欧字</t>
    <rPh sb="3" eb="5">
      <t>フクダイ</t>
    </rPh>
    <rPh sb="5" eb="6">
      <t>オウ</t>
    </rPh>
    <rPh sb="6" eb="7">
      <t>ジ</t>
    </rPh>
    <phoneticPr fontId="2"/>
  </si>
  <si>
    <t>sp</t>
    <phoneticPr fontId="2"/>
  </si>
  <si>
    <t>半角120文字</t>
    <rPh sb="0" eb="2">
      <t>ハンカク</t>
    </rPh>
    <rPh sb="5" eb="7">
      <t>モジ</t>
    </rPh>
    <phoneticPr fontId="2"/>
  </si>
  <si>
    <t>出走頭数から競走中止を除いた頭数</t>
    <rPh sb="0" eb="2">
      <t>シュッソウ</t>
    </rPh>
    <rPh sb="2" eb="4">
      <t>アタマカズ</t>
    </rPh>
    <rPh sb="6" eb="8">
      <t>キョウソウ</t>
    </rPh>
    <rPh sb="8" eb="10">
      <t>チュウシ</t>
    </rPh>
    <rPh sb="11" eb="12">
      <t>ノゾ</t>
    </rPh>
    <rPh sb="14" eb="16">
      <t>アタマカズ</t>
    </rPh>
    <phoneticPr fontId="2"/>
  </si>
  <si>
    <t>ワイド人気順</t>
    <rPh sb="3" eb="5">
      <t>ニンキ</t>
    </rPh>
    <rPh sb="5" eb="6">
      <t>ジュン</t>
    </rPh>
    <phoneticPr fontId="2"/>
  </si>
  <si>
    <t>-</t>
    <phoneticPr fontId="2"/>
  </si>
  <si>
    <t>△</t>
    <phoneticPr fontId="2"/>
  </si>
  <si>
    <t>B1</t>
    <phoneticPr fontId="2"/>
  </si>
  <si>
    <t>B2</t>
    <phoneticPr fontId="2"/>
  </si>
  <si>
    <t>DES</t>
    <phoneticPr fontId="2"/>
  </si>
  <si>
    <t>(A)(S)</t>
    <phoneticPr fontId="2"/>
  </si>
  <si>
    <t>(A)(S) DSN</t>
    <phoneticPr fontId="2"/>
  </si>
  <si>
    <t>99.9秒 平地競走のみ設定 ラップタイム前半4ハロンの合計
1ハロン(200メートル)毎で割れないレースの場合、200メートルで距離を割ったあまりに600メートルを足した距離のタイム</t>
    <rPh sb="4" eb="5">
      <t>ビョウ</t>
    </rPh>
    <rPh sb="6" eb="8">
      <t>ヘイチ</t>
    </rPh>
    <rPh sb="8" eb="10">
      <t>キョウソウ</t>
    </rPh>
    <rPh sb="12" eb="14">
      <t>セッテイ</t>
    </rPh>
    <rPh sb="21" eb="23">
      <t>ゼンハン</t>
    </rPh>
    <rPh sb="28" eb="30">
      <t>ゴウケイ</t>
    </rPh>
    <phoneticPr fontId="2"/>
  </si>
  <si>
    <t>99.9秒 平地競走のみ設定
1ハロン(200メートル)毎地点での先頭馬ラップタイム 距離が1ハロンで割りきれないレースについては最初の1ハロン目に距離を200メートルで割ったあまりの距離のラップタイムを設定</t>
    <rPh sb="4" eb="5">
      <t>ビョウ</t>
    </rPh>
    <rPh sb="6" eb="8">
      <t>ヘイチ</t>
    </rPh>
    <rPh sb="8" eb="10">
      <t>キョウソウ</t>
    </rPh>
    <rPh sb="12" eb="14">
      <t>セッテイ</t>
    </rPh>
    <rPh sb="28" eb="29">
      <t>ゴト</t>
    </rPh>
    <rPh sb="29" eb="31">
      <t>チテン</t>
    </rPh>
    <rPh sb="33" eb="35">
      <t>セントウ</t>
    </rPh>
    <rPh sb="35" eb="36">
      <t>バ</t>
    </rPh>
    <rPh sb="43" eb="45">
      <t>キョリ</t>
    </rPh>
    <rPh sb="51" eb="52">
      <t>ワ</t>
    </rPh>
    <rPh sb="65" eb="67">
      <t>サイショ</t>
    </rPh>
    <rPh sb="72" eb="73">
      <t>メ</t>
    </rPh>
    <rPh sb="74" eb="76">
      <t>キョリ</t>
    </rPh>
    <rPh sb="85" eb="86">
      <t>ワ</t>
    </rPh>
    <rPh sb="92" eb="94">
      <t>キョリ</t>
    </rPh>
    <rPh sb="102" eb="104">
      <t>セッテイ</t>
    </rPh>
    <phoneticPr fontId="2"/>
  </si>
  <si>
    <t>　　トラックコード</t>
    <phoneticPr fontId="2"/>
  </si>
  <si>
    <t>j</t>
    <phoneticPr fontId="2"/>
  </si>
  <si>
    <t>k</t>
    <phoneticPr fontId="2"/>
  </si>
  <si>
    <t>l</t>
    <phoneticPr fontId="2"/>
  </si>
  <si>
    <t>( 107)</t>
    <phoneticPr fontId="2"/>
  </si>
  <si>
    <t>( 112)</t>
    <phoneticPr fontId="2"/>
  </si>
  <si>
    <t>( 113)</t>
    <phoneticPr fontId="2"/>
  </si>
  <si>
    <t>( 117)</t>
    <phoneticPr fontId="2"/>
  </si>
  <si>
    <t>予備</t>
    <phoneticPr fontId="2"/>
  </si>
  <si>
    <t>出走当時の馬齢
（注）2000年以前は数え年表記 2001年以降は満年齢表記</t>
    <rPh sb="0" eb="2">
      <t>シュッソウ</t>
    </rPh>
    <rPh sb="2" eb="4">
      <t>トウジ</t>
    </rPh>
    <rPh sb="5" eb="7">
      <t>バレイ</t>
    </rPh>
    <phoneticPr fontId="2"/>
  </si>
  <si>
    <t>馬主コード</t>
    <phoneticPr fontId="2"/>
  </si>
  <si>
    <t>馬主名半角ｶﾅ</t>
    <phoneticPr fontId="2"/>
  </si>
  <si>
    <t>馬主名欧字</t>
    <phoneticPr fontId="2"/>
  </si>
  <si>
    <t>　　本賞金合計</t>
    <rPh sb="2" eb="3">
      <t>ボン</t>
    </rPh>
    <rPh sb="3" eb="5">
      <t>ショウキン</t>
    </rPh>
    <rPh sb="5" eb="7">
      <t>ゴウケイ</t>
    </rPh>
    <phoneticPr fontId="2"/>
  </si>
  <si>
    <t>　　付加賞金合計</t>
    <rPh sb="2" eb="4">
      <t>フカ</t>
    </rPh>
    <rPh sb="4" eb="6">
      <t>ショウキン</t>
    </rPh>
    <rPh sb="6" eb="8">
      <t>ゴウケイ</t>
    </rPh>
    <phoneticPr fontId="2"/>
  </si>
  <si>
    <t>　　着回数</t>
    <rPh sb="2" eb="3">
      <t>チャク</t>
    </rPh>
    <rPh sb="3" eb="5">
      <t>カイスウ</t>
    </rPh>
    <phoneticPr fontId="2"/>
  </si>
  <si>
    <t>&lt;本年･累計成績情報&gt;</t>
    <rPh sb="1" eb="3">
      <t>ホンネン</t>
    </rPh>
    <rPh sb="4" eb="6">
      <t>ルイケイ</t>
    </rPh>
    <rPh sb="6" eb="8">
      <t>セイセキ</t>
    </rPh>
    <rPh sb="8" eb="10">
      <t>ジョウホウ</t>
    </rPh>
    <phoneticPr fontId="2"/>
  </si>
  <si>
    <t>本年・累計の順に設定</t>
    <rPh sb="0" eb="2">
      <t>ホンネン</t>
    </rPh>
    <rPh sb="3" eb="5">
      <t>ルイケイ</t>
    </rPh>
    <rPh sb="6" eb="7">
      <t>ジュン</t>
    </rPh>
    <rPh sb="8" eb="10">
      <t>セッテイ</t>
    </rPh>
    <phoneticPr fontId="2"/>
  </si>
  <si>
    <t>単位：百円　（中央の本賞金の合計）</t>
    <rPh sb="3" eb="4">
      <t>ヒャク</t>
    </rPh>
    <rPh sb="7" eb="9">
      <t>チュウオウ</t>
    </rPh>
    <rPh sb="10" eb="13">
      <t>ホンショウ</t>
    </rPh>
    <rPh sb="14" eb="16">
      <t>ゴウケイ</t>
    </rPh>
    <phoneticPr fontId="2"/>
  </si>
  <si>
    <t>単位：百円　（中央の付加賞金の合計）</t>
    <rPh sb="7" eb="9">
      <t>チュウオウ</t>
    </rPh>
    <rPh sb="10" eb="12">
      <t>フカ</t>
    </rPh>
    <rPh sb="12" eb="14">
      <t>ホンショウ</t>
    </rPh>
    <rPh sb="15" eb="17">
      <t>ゴウケイ</t>
    </rPh>
    <phoneticPr fontId="2"/>
  </si>
  <si>
    <t>c</t>
    <phoneticPr fontId="2"/>
  </si>
  <si>
    <t>d</t>
    <phoneticPr fontId="2"/>
  </si>
  <si>
    <t>(  15)</t>
    <phoneticPr fontId="2"/>
  </si>
  <si>
    <t>(  25)</t>
    <phoneticPr fontId="2"/>
  </si>
  <si>
    <t>○</t>
    <phoneticPr fontId="2"/>
  </si>
  <si>
    <t>生産者名半角ｶﾅ</t>
    <phoneticPr fontId="2"/>
  </si>
  <si>
    <t>生産者名欧字</t>
    <phoneticPr fontId="2"/>
  </si>
  <si>
    <t>返還フラグ　単勝</t>
  </si>
  <si>
    <t xml:space="preserve">単勝返還の有無　（0:返還なし 1:返還あり） </t>
    <rPh sb="0" eb="2">
      <t>タンショウ</t>
    </rPh>
    <rPh sb="5" eb="7">
      <t>ウム</t>
    </rPh>
    <phoneticPr fontId="2"/>
  </si>
  <si>
    <t>返還フラグ　複勝</t>
  </si>
  <si>
    <t xml:space="preserve">複勝返還の有無　（0:返還なし 1:返還あり） </t>
    <rPh sb="0" eb="2">
      <t>フクショウ</t>
    </rPh>
    <rPh sb="5" eb="7">
      <t>ウム</t>
    </rPh>
    <phoneticPr fontId="2"/>
  </si>
  <si>
    <t>返還フラグ　枠連</t>
  </si>
  <si>
    <t xml:space="preserve">枠連返還の有無　（0:返還なし 1:返還あり） </t>
    <rPh sb="0" eb="2">
      <t>ワクレン</t>
    </rPh>
    <rPh sb="5" eb="7">
      <t>ウム</t>
    </rPh>
    <phoneticPr fontId="2"/>
  </si>
  <si>
    <t>返還フラグ　馬連</t>
  </si>
  <si>
    <t xml:space="preserve">馬連返還の有無　（0:返還なし 1:返還あり） </t>
    <rPh sb="0" eb="2">
      <t>ウマレン</t>
    </rPh>
    <rPh sb="5" eb="7">
      <t>ウム</t>
    </rPh>
    <phoneticPr fontId="2"/>
  </si>
  <si>
    <t>返還フラグ　ワイド</t>
  </si>
  <si>
    <t xml:space="preserve">ワイド返還の有無（0:返還なし 1:返還あり） </t>
    <rPh sb="6" eb="8">
      <t>ウム</t>
    </rPh>
    <phoneticPr fontId="2"/>
  </si>
  <si>
    <t>鹿粕毛</t>
    <rPh sb="0" eb="1">
      <t>シカ</t>
    </rPh>
    <rPh sb="1" eb="3">
      <t>カスゲ</t>
    </rPh>
    <phoneticPr fontId="2"/>
  </si>
  <si>
    <t>場略名(2文字)</t>
    <rPh sb="0" eb="1">
      <t>ジョウ</t>
    </rPh>
    <rPh sb="1" eb="2">
      <t>リャク</t>
    </rPh>
    <rPh sb="2" eb="3">
      <t>メイ</t>
    </rPh>
    <rPh sb="5" eb="7">
      <t>モジ</t>
    </rPh>
    <phoneticPr fontId="2"/>
  </si>
  <si>
    <t>2201.品種コード</t>
    <rPh sb="5" eb="7">
      <t>ヒンシュ</t>
    </rPh>
    <phoneticPr fontId="2"/>
  </si>
  <si>
    <t>サラ</t>
    <phoneticPr fontId="2"/>
  </si>
  <si>
    <t>サラ系</t>
    <rPh sb="2" eb="3">
      <t>ケイ</t>
    </rPh>
    <phoneticPr fontId="2"/>
  </si>
  <si>
    <t>準サラ</t>
    <rPh sb="0" eb="1">
      <t>ジュン</t>
    </rPh>
    <phoneticPr fontId="2"/>
  </si>
  <si>
    <t>軽半</t>
    <rPh sb="0" eb="1">
      <t>ケイ</t>
    </rPh>
    <rPh sb="1" eb="2">
      <t>ハン</t>
    </rPh>
    <phoneticPr fontId="2"/>
  </si>
  <si>
    <t>アア</t>
    <phoneticPr fontId="2"/>
  </si>
  <si>
    <t>アラ系</t>
    <rPh sb="2" eb="3">
      <t>ケイ</t>
    </rPh>
    <phoneticPr fontId="2"/>
  </si>
  <si>
    <t>アラブ</t>
    <phoneticPr fontId="2"/>
  </si>
  <si>
    <t>サラブレッドとして登録したもの。</t>
    <rPh sb="9" eb="11">
      <t>トウロク</t>
    </rPh>
    <phoneticPr fontId="2"/>
  </si>
  <si>
    <t xml:space="preserve">  (父)  ：父がサラブレッド系の内国産馬であるサラブレッド系の馬</t>
  </si>
  <si>
    <t xml:space="preserve">  (地)  ：ＪＲＡの馬名登録のとき、すでに地方競馬に出走したことのある馬であって [地] 以外の馬</t>
    <rPh sb="44" eb="45">
      <t>チ</t>
    </rPh>
    <phoneticPr fontId="4"/>
  </si>
  <si>
    <t xml:space="preserve">  [地]  ：中央競馬に出走する地方競馬所属の馬</t>
  </si>
  <si>
    <t>芝・稍重馬場での1着～5着及び着外(6着以下)の回数（中央のみ)</t>
    <rPh sb="0" eb="1">
      <t>シバ</t>
    </rPh>
    <rPh sb="2" eb="3">
      <t>ヤヤ</t>
    </rPh>
    <rPh sb="3" eb="4">
      <t>オモ</t>
    </rPh>
    <rPh sb="4" eb="6">
      <t>ババ</t>
    </rPh>
    <phoneticPr fontId="2"/>
  </si>
  <si>
    <t>平地収得賞金累計</t>
    <phoneticPr fontId="2"/>
  </si>
  <si>
    <t>２０．レコードマスタ　データ区分１．２を統一して１初期値に変更</t>
    <rPh sb="14" eb="16">
      <t>クブン</t>
    </rPh>
    <rPh sb="20" eb="22">
      <t>トウイツ</t>
    </rPh>
    <rPh sb="25" eb="28">
      <t>ショキチ</t>
    </rPh>
    <rPh sb="29" eb="31">
      <t>ヘンコウ</t>
    </rPh>
    <phoneticPr fontId="2"/>
  </si>
  <si>
    <t>単位百円 単勝票数の合計（返還分票数を含む）</t>
    <rPh sb="0" eb="2">
      <t>タンイ</t>
    </rPh>
    <rPh sb="5" eb="6">
      <t>タン</t>
    </rPh>
    <rPh sb="6" eb="7">
      <t>ショウ</t>
    </rPh>
    <rPh sb="7" eb="9">
      <t>ヒョウスウ</t>
    </rPh>
    <rPh sb="10" eb="12">
      <t>ゴウケイ</t>
    </rPh>
    <rPh sb="13" eb="15">
      <t>ヘンカン</t>
    </rPh>
    <rPh sb="15" eb="16">
      <t>ブン</t>
    </rPh>
    <rPh sb="16" eb="18">
      <t>ヒョウスウ</t>
    </rPh>
    <rPh sb="19" eb="20">
      <t>フク</t>
    </rPh>
    <phoneticPr fontId="2"/>
  </si>
  <si>
    <t>単位百円 複勝票数の合計（返還分票数を含む）</t>
    <rPh sb="0" eb="2">
      <t>タンイ</t>
    </rPh>
    <rPh sb="5" eb="7">
      <t>フクショウ</t>
    </rPh>
    <rPh sb="7" eb="9">
      <t>ヒョウスウ</t>
    </rPh>
    <rPh sb="10" eb="12">
      <t>ゴウケイ</t>
    </rPh>
    <rPh sb="13" eb="15">
      <t>ヘンカン</t>
    </rPh>
    <rPh sb="15" eb="16">
      <t>ブン</t>
    </rPh>
    <rPh sb="16" eb="18">
      <t>ヒョウスウ</t>
    </rPh>
    <rPh sb="19" eb="20">
      <t>フク</t>
    </rPh>
    <phoneticPr fontId="2"/>
  </si>
  <si>
    <t>単位百円 枠連票数の合計（返還分票数を含む）</t>
    <rPh sb="0" eb="2">
      <t>タンイ</t>
    </rPh>
    <rPh sb="5" eb="6">
      <t>ワク</t>
    </rPh>
    <rPh sb="6" eb="7">
      <t>レン</t>
    </rPh>
    <rPh sb="7" eb="9">
      <t>ヒョウスウ</t>
    </rPh>
    <rPh sb="10" eb="12">
      <t>ゴウケイ</t>
    </rPh>
    <rPh sb="13" eb="15">
      <t>ヘンカン</t>
    </rPh>
    <rPh sb="15" eb="16">
      <t>ブン</t>
    </rPh>
    <rPh sb="16" eb="18">
      <t>ヒョウスウ</t>
    </rPh>
    <rPh sb="19" eb="20">
      <t>フク</t>
    </rPh>
    <phoneticPr fontId="2"/>
  </si>
  <si>
    <t>単位百円 馬連票数の合計（返還分票数を含む）</t>
    <rPh sb="0" eb="2">
      <t>タンイ</t>
    </rPh>
    <rPh sb="5" eb="6">
      <t>ウマ</t>
    </rPh>
    <rPh sb="6" eb="7">
      <t>レン</t>
    </rPh>
    <rPh sb="7" eb="9">
      <t>ヒョウスウ</t>
    </rPh>
    <rPh sb="10" eb="12">
      <t>ゴウケイ</t>
    </rPh>
    <rPh sb="13" eb="15">
      <t>ヘンカン</t>
    </rPh>
    <rPh sb="15" eb="16">
      <t>ブン</t>
    </rPh>
    <rPh sb="16" eb="18">
      <t>ヒョウスウ</t>
    </rPh>
    <rPh sb="19" eb="20">
      <t>フク</t>
    </rPh>
    <phoneticPr fontId="2"/>
  </si>
  <si>
    <t>単位：百円　（中央＋中央以外の平地累積収得賞金）　4歳夏季競馬以降は4歳春季競馬までに獲得した収得賞金について2分の1としたものを設定する。</t>
    <rPh sb="7" eb="9">
      <t>チュウオウ</t>
    </rPh>
    <rPh sb="10" eb="12">
      <t>チュウオウ</t>
    </rPh>
    <rPh sb="12" eb="14">
      <t>イガイ</t>
    </rPh>
    <rPh sb="15" eb="17">
      <t>ヘイチ</t>
    </rPh>
    <rPh sb="17" eb="19">
      <t>ルイセキ</t>
    </rPh>
    <rPh sb="19" eb="21">
      <t>シュウトク</t>
    </rPh>
    <rPh sb="21" eb="23">
      <t>ショウキン</t>
    </rPh>
    <rPh sb="26" eb="27">
      <t>サイ</t>
    </rPh>
    <rPh sb="27" eb="28">
      <t>ナツ</t>
    </rPh>
    <rPh sb="28" eb="29">
      <t>キ</t>
    </rPh>
    <rPh sb="29" eb="31">
      <t>ケイバ</t>
    </rPh>
    <rPh sb="31" eb="33">
      <t>イコウ</t>
    </rPh>
    <rPh sb="35" eb="36">
      <t>サイ</t>
    </rPh>
    <rPh sb="36" eb="37">
      <t>ハル</t>
    </rPh>
    <rPh sb="37" eb="38">
      <t>キ</t>
    </rPh>
    <rPh sb="38" eb="40">
      <t>ケイバ</t>
    </rPh>
    <rPh sb="43" eb="45">
      <t>カクトク</t>
    </rPh>
    <rPh sb="47" eb="49">
      <t>シュウトク</t>
    </rPh>
    <rPh sb="49" eb="51">
      <t>ショウキン</t>
    </rPh>
    <rPh sb="56" eb="57">
      <t>ブン</t>
    </rPh>
    <rPh sb="65" eb="67">
      <t>セッテイ</t>
    </rPh>
    <phoneticPr fontId="2"/>
  </si>
  <si>
    <t>月曜</t>
    <rPh sb="0" eb="2">
      <t>ゲツヨウ</t>
    </rPh>
    <phoneticPr fontId="2"/>
  </si>
  <si>
    <t>木曜</t>
    <rPh sb="0" eb="2">
      <t>モクヨウ</t>
    </rPh>
    <phoneticPr fontId="2"/>
  </si>
  <si>
    <t>15:00頃</t>
    <rPh sb="5" eb="6">
      <t>コロ</t>
    </rPh>
    <phoneticPr fontId="2"/>
  </si>
  <si>
    <t>16:30頃</t>
    <rPh sb="5" eb="6">
      <t>コロ</t>
    </rPh>
    <phoneticPr fontId="2"/>
  </si>
  <si>
    <t>バイト</t>
    <phoneticPr fontId="2"/>
  </si>
  <si>
    <t>"CK" をセットレコードフォーマットを特定する</t>
    <rPh sb="20" eb="22">
      <t>トクテイ</t>
    </rPh>
    <phoneticPr fontId="2"/>
  </si>
  <si>
    <t>芝重・着回数</t>
    <phoneticPr fontId="2"/>
  </si>
  <si>
    <t>芝不・着回数</t>
    <phoneticPr fontId="2"/>
  </si>
  <si>
    <t>ダ稍・着回数</t>
    <phoneticPr fontId="2"/>
  </si>
  <si>
    <t>ダ不・着回数</t>
    <phoneticPr fontId="2"/>
  </si>
  <si>
    <t>障稍・着回数</t>
    <phoneticPr fontId="2"/>
  </si>
  <si>
    <t>障重・着回数</t>
    <phoneticPr fontId="2"/>
  </si>
  <si>
    <t>障不・着回数</t>
    <phoneticPr fontId="2"/>
  </si>
  <si>
    <t>芝1200以下・着回数</t>
    <rPh sb="5" eb="7">
      <t>イカ</t>
    </rPh>
    <phoneticPr fontId="2"/>
  </si>
  <si>
    <t>芝･1200M以下での1着～5着及び着外(6着以下)の回数（中央のみ)</t>
    <rPh sb="0" eb="1">
      <t>シバ</t>
    </rPh>
    <rPh sb="7" eb="9">
      <t>イカ</t>
    </rPh>
    <phoneticPr fontId="2"/>
  </si>
  <si>
    <t>芝1201-1400・着回数</t>
    <phoneticPr fontId="2"/>
  </si>
  <si>
    <t>中京・芝での1着～5着及び着外(6着以下)の回数</t>
    <rPh sb="0" eb="2">
      <t>チュウキョウ</t>
    </rPh>
    <rPh sb="3" eb="4">
      <t>シバ</t>
    </rPh>
    <phoneticPr fontId="2"/>
  </si>
  <si>
    <t>京都芝・着回数</t>
    <rPh sb="0" eb="2">
      <t>キョウト</t>
    </rPh>
    <phoneticPr fontId="2"/>
  </si>
  <si>
    <t>京都・芝での1着～5着及び着外(6着以下)の回数</t>
    <rPh sb="0" eb="2">
      <t>キョウト</t>
    </rPh>
    <rPh sb="3" eb="4">
      <t>シバ</t>
    </rPh>
    <phoneticPr fontId="2"/>
  </si>
  <si>
    <t>阪神芝・着回数</t>
    <rPh sb="0" eb="2">
      <t>ハンシン</t>
    </rPh>
    <phoneticPr fontId="2"/>
  </si>
  <si>
    <t>阪神・芝での1着～5着及び着外(6着以下)の回数</t>
    <rPh sb="0" eb="2">
      <t>ハンシン</t>
    </rPh>
    <rPh sb="3" eb="4">
      <t>シバ</t>
    </rPh>
    <phoneticPr fontId="2"/>
  </si>
  <si>
    <t>データ区分</t>
    <phoneticPr fontId="2"/>
  </si>
  <si>
    <t>a</t>
    <phoneticPr fontId="2"/>
  </si>
  <si>
    <t>b</t>
    <phoneticPr fontId="2"/>
  </si>
  <si>
    <t>　　血統登録番号</t>
    <phoneticPr fontId="2"/>
  </si>
  <si>
    <t>c</t>
    <phoneticPr fontId="2"/>
  </si>
  <si>
    <t>　　馬名</t>
    <phoneticPr fontId="2"/>
  </si>
  <si>
    <t>f</t>
    <phoneticPr fontId="2"/>
  </si>
  <si>
    <t>g</t>
    <phoneticPr fontId="2"/>
  </si>
  <si>
    <t>h</t>
    <phoneticPr fontId="2"/>
  </si>
  <si>
    <t>j</t>
    <phoneticPr fontId="2"/>
  </si>
  <si>
    <t>データ区分</t>
    <phoneticPr fontId="2"/>
  </si>
  <si>
    <t>ダート馬場状態コード</t>
    <phoneticPr fontId="2"/>
  </si>
  <si>
    <t>生年(西暦)4桁＋品種1桁＋数字5桁</t>
    <phoneticPr fontId="2"/>
  </si>
  <si>
    <t>単位:メートル</t>
    <rPh sb="0" eb="2">
      <t>タンイ</t>
    </rPh>
    <phoneticPr fontId="2"/>
  </si>
  <si>
    <t>重賞回次[第N回]</t>
  </si>
  <si>
    <t>△</t>
    <phoneticPr fontId="2"/>
  </si>
  <si>
    <t>△</t>
    <phoneticPr fontId="2"/>
  </si>
  <si>
    <t>３．馬毎レース情報　データ区分毎の設定表について、海外レース部分を一部修正</t>
    <rPh sb="13" eb="15">
      <t>クブン</t>
    </rPh>
    <rPh sb="15" eb="16">
      <t>ゴト</t>
    </rPh>
    <rPh sb="17" eb="19">
      <t>セッテイ</t>
    </rPh>
    <rPh sb="19" eb="20">
      <t>ヒョウ</t>
    </rPh>
    <rPh sb="25" eb="27">
      <t>カイガイ</t>
    </rPh>
    <rPh sb="30" eb="32">
      <t>ブブン</t>
    </rPh>
    <rPh sb="33" eb="35">
      <t>イチブ</t>
    </rPh>
    <rPh sb="35" eb="37">
      <t>シュウセイ</t>
    </rPh>
    <phoneticPr fontId="2"/>
  </si>
  <si>
    <t>２．レース詳細　データ区分毎の設定表について、海外レース部分を一部修正</t>
    <phoneticPr fontId="2"/>
  </si>
  <si>
    <t>2005年9月29日</t>
    <rPh sb="4" eb="5">
      <t>ネン</t>
    </rPh>
    <rPh sb="6" eb="7">
      <t>ガツ</t>
    </rPh>
    <rPh sb="9" eb="10">
      <t>ニチ</t>
    </rPh>
    <phoneticPr fontId="2"/>
  </si>
  <si>
    <t>調教師免許交付年月日</t>
    <rPh sb="0" eb="3">
      <t>チョウキョウシ</t>
    </rPh>
    <rPh sb="3" eb="5">
      <t>メンキョ</t>
    </rPh>
    <rPh sb="5" eb="7">
      <t>コウフ</t>
    </rPh>
    <rPh sb="7" eb="10">
      <t>ネンガッピ</t>
    </rPh>
    <phoneticPr fontId="2"/>
  </si>
  <si>
    <t>調教師名欧字</t>
    <rPh sb="4" eb="6">
      <t>オウジ</t>
    </rPh>
    <phoneticPr fontId="2"/>
  </si>
  <si>
    <t>2003年以降の坂路調教情報　　</t>
    <rPh sb="5" eb="7">
      <t>イコウ</t>
    </rPh>
    <rPh sb="8" eb="9">
      <t>サカ</t>
    </rPh>
    <rPh sb="9" eb="10">
      <t>ミチ</t>
    </rPh>
    <rPh sb="10" eb="12">
      <t>チョウキョウ</t>
    </rPh>
    <rPh sb="12" eb="14">
      <t>ジョウホウ</t>
    </rPh>
    <phoneticPr fontId="2"/>
  </si>
  <si>
    <t>全エリアに半角数字 "0" をセット</t>
    <rPh sb="0" eb="1">
      <t>ゼン</t>
    </rPh>
    <rPh sb="5" eb="7">
      <t>ハンカク</t>
    </rPh>
    <rPh sb="7" eb="9">
      <t>スウジ</t>
    </rPh>
    <phoneticPr fontId="2"/>
  </si>
  <si>
    <t>sp</t>
    <phoneticPr fontId="2"/>
  </si>
  <si>
    <t>全エリアに半角スペース " " をセット</t>
    <rPh sb="0" eb="1">
      <t>ゼン</t>
    </rPh>
    <rPh sb="5" eb="7">
      <t>ハンカク</t>
    </rPh>
    <phoneticPr fontId="2"/>
  </si>
  <si>
    <t>Ｓ</t>
    <phoneticPr fontId="2"/>
  </si>
  <si>
    <t>全エリアに全角スペース "　"をセット</t>
    <rPh sb="0" eb="1">
      <t>ゼン</t>
    </rPh>
    <rPh sb="5" eb="7">
      <t>ゼンカク</t>
    </rPh>
    <phoneticPr fontId="2"/>
  </si>
  <si>
    <t>５．票数１</t>
    <rPh sb="2" eb="4">
      <t>ヒョウスウ</t>
    </rPh>
    <phoneticPr fontId="2"/>
  </si>
  <si>
    <t>１３．競走馬マスタ</t>
    <rPh sb="3" eb="5">
      <t>キョウソウ</t>
    </rPh>
    <rPh sb="5" eb="6">
      <t>ウマ</t>
    </rPh>
    <phoneticPr fontId="2"/>
  </si>
  <si>
    <t>JRA施設在きゅうフラグ</t>
    <rPh sb="3" eb="5">
      <t>シセツ</t>
    </rPh>
    <rPh sb="5" eb="6">
      <t>ザイ</t>
    </rPh>
    <phoneticPr fontId="2"/>
  </si>
  <si>
    <t>６．票数6（3連単）</t>
    <rPh sb="2" eb="4">
      <t>ヒョウスウ</t>
    </rPh>
    <rPh sb="7" eb="8">
      <t>レン</t>
    </rPh>
    <rPh sb="8" eb="9">
      <t>タン</t>
    </rPh>
    <phoneticPr fontId="2"/>
  </si>
  <si>
    <t>THREE-YEAR-OLDS &amp; UP STEEPLE-CHASE</t>
    <phoneticPr fontId="2"/>
  </si>
  <si>
    <t>FOUR-YEAR-OLDS &amp; UP STEEPLE-CHASE</t>
    <phoneticPr fontId="2"/>
  </si>
  <si>
    <t>TWO-YEAR-OLDS ANGLO-ARABS</t>
    <phoneticPr fontId="2"/>
  </si>
  <si>
    <t>THREE-YEAR-OLDS ANGLO-ARABS</t>
    <phoneticPr fontId="2"/>
  </si>
  <si>
    <t>THREE-YEAR-OLDS &amp; UP ANGLO-ARABS</t>
    <phoneticPr fontId="2"/>
  </si>
  <si>
    <t>FOUR-YEAR-OLDS &amp; UP ANGLO-ARABS</t>
    <phoneticPr fontId="2"/>
  </si>
  <si>
    <t>中央交流登録馬の場合に設定　0:初期値　1:地方馬　2:外国馬</t>
    <rPh sb="0" eb="2">
      <t>チュウオウ</t>
    </rPh>
    <rPh sb="2" eb="4">
      <t>コウリュウ</t>
    </rPh>
    <rPh sb="4" eb="6">
      <t>トウロク</t>
    </rPh>
    <rPh sb="6" eb="7">
      <t>ウマ</t>
    </rPh>
    <rPh sb="8" eb="10">
      <t>バアイ</t>
    </rPh>
    <rPh sb="11" eb="13">
      <t>セッテイ</t>
    </rPh>
    <rPh sb="16" eb="19">
      <t>ショキチ</t>
    </rPh>
    <rPh sb="22" eb="24">
      <t>チホウ</t>
    </rPh>
    <rPh sb="24" eb="25">
      <t>ウマ</t>
    </rPh>
    <rPh sb="28" eb="30">
      <t>ガイコク</t>
    </rPh>
    <rPh sb="30" eb="31">
      <t>ウマ</t>
    </rPh>
    <phoneticPr fontId="2"/>
  </si>
  <si>
    <t>1:中間　2:前日売最終　3:最終　4:確定　5:確定(月曜)
9:レース中止　0:該当レコード削除(提供ミスなどの理由による)</t>
    <rPh sb="2" eb="4">
      <t>チュウカン</t>
    </rPh>
    <rPh sb="7" eb="9">
      <t>ゼンジツ</t>
    </rPh>
    <rPh sb="9" eb="10">
      <t>ウ</t>
    </rPh>
    <rPh sb="10" eb="12">
      <t>サイシュウ</t>
    </rPh>
    <rPh sb="15" eb="17">
      <t>サイシュウ</t>
    </rPh>
    <rPh sb="25" eb="27">
      <t>カクテイ</t>
    </rPh>
    <rPh sb="28" eb="30">
      <t>ゲツヨウ</t>
    </rPh>
    <phoneticPr fontId="2"/>
  </si>
  <si>
    <t>1:速報成績(払戻金確定)　2:成績(月曜)
9:レース中止　0:該当レコード削除(提供ミスなどの理由による)</t>
    <rPh sb="2" eb="4">
      <t>ソクホウ</t>
    </rPh>
    <rPh sb="4" eb="6">
      <t>セイセキ</t>
    </rPh>
    <rPh sb="7" eb="10">
      <t>ハライモドシキン</t>
    </rPh>
    <rPh sb="10" eb="12">
      <t>カクテイ</t>
    </rPh>
    <rPh sb="16" eb="18">
      <t>セイセキ</t>
    </rPh>
    <rPh sb="19" eb="21">
      <t>ゲツヨウ</t>
    </rPh>
    <rPh sb="28" eb="30">
      <t>チュウシ</t>
    </rPh>
    <rPh sb="33" eb="35">
      <t>ガイトウ</t>
    </rPh>
    <rPh sb="39" eb="41">
      <t>サクジョ</t>
    </rPh>
    <rPh sb="42" eb="44">
      <t>テイキョウ</t>
    </rPh>
    <rPh sb="49" eb="51">
      <t>リユウ</t>
    </rPh>
    <phoneticPr fontId="2"/>
  </si>
  <si>
    <t>　　ダ16下・着回数</t>
    <rPh sb="5" eb="6">
      <t>シタ</t>
    </rPh>
    <phoneticPr fontId="2"/>
  </si>
  <si>
    <t>周回数を設定　1:1周　2:2周　3:3周</t>
    <rPh sb="0" eb="1">
      <t>シュウ</t>
    </rPh>
    <rPh sb="1" eb="3">
      <t>カイスウ</t>
    </rPh>
    <rPh sb="4" eb="6">
      <t>セッテイ</t>
    </rPh>
    <rPh sb="10" eb="11">
      <t>シュウ</t>
    </rPh>
    <rPh sb="15" eb="16">
      <t>シュウ</t>
    </rPh>
    <rPh sb="20" eb="21">
      <t>シュウ</t>
    </rPh>
    <phoneticPr fontId="2"/>
  </si>
  <si>
    <t>　　周回数</t>
    <rPh sb="2" eb="3">
      <t>シュウ</t>
    </rPh>
    <rPh sb="3" eb="5">
      <t>カイスウ</t>
    </rPh>
    <phoneticPr fontId="2"/>
  </si>
  <si>
    <t>外</t>
    <rPh sb="0" eb="1">
      <t>ガイ</t>
    </rPh>
    <phoneticPr fontId="2"/>
  </si>
  <si>
    <t>Ｓ</t>
    <phoneticPr fontId="2"/>
  </si>
  <si>
    <t>　　&lt;距離別着回数&gt;</t>
    <rPh sb="3" eb="5">
      <t>キョリ</t>
    </rPh>
    <rPh sb="5" eb="6">
      <t>ベツ</t>
    </rPh>
    <rPh sb="6" eb="7">
      <t>チャク</t>
    </rPh>
    <rPh sb="7" eb="9">
      <t>カイスウ</t>
    </rPh>
    <phoneticPr fontId="2"/>
  </si>
  <si>
    <t>j</t>
    <phoneticPr fontId="2"/>
  </si>
  <si>
    <t>　　札幌平地着回数</t>
    <rPh sb="2" eb="4">
      <t>サッポロ</t>
    </rPh>
    <rPh sb="4" eb="6">
      <t>ヘイチ</t>
    </rPh>
    <rPh sb="6" eb="7">
      <t>チャク</t>
    </rPh>
    <rPh sb="7" eb="9">
      <t>カイスウ</t>
    </rPh>
    <phoneticPr fontId="2"/>
  </si>
  <si>
    <t>　　札幌障害着回数</t>
    <rPh sb="2" eb="4">
      <t>サッポロ</t>
    </rPh>
    <rPh sb="4" eb="6">
      <t>ショウガイ</t>
    </rPh>
    <rPh sb="6" eb="7">
      <t>チャク</t>
    </rPh>
    <rPh sb="7" eb="9">
      <t>カイスウ</t>
    </rPh>
    <phoneticPr fontId="2"/>
  </si>
  <si>
    <t>　　函館平地着回数</t>
    <rPh sb="2" eb="4">
      <t>ハコダテ</t>
    </rPh>
    <rPh sb="4" eb="6">
      <t>ヘイチ</t>
    </rPh>
    <rPh sb="6" eb="7">
      <t>チャク</t>
    </rPh>
    <rPh sb="7" eb="9">
      <t>カイスウ</t>
    </rPh>
    <phoneticPr fontId="2"/>
  </si>
  <si>
    <t xml:space="preserve">生年(西暦)4桁＋1＋数字5桁 </t>
    <phoneticPr fontId="2"/>
  </si>
  <si>
    <t>Ｓ sp</t>
    <phoneticPr fontId="2"/>
  </si>
  <si>
    <t>通常全角18文字。</t>
    <rPh sb="0" eb="2">
      <t>ツウジョウ</t>
    </rPh>
    <rPh sb="2" eb="4">
      <t>ゼンカク</t>
    </rPh>
    <rPh sb="6" eb="8">
      <t>モジ</t>
    </rPh>
    <phoneticPr fontId="2"/>
  </si>
  <si>
    <t>平地収得賞金累計</t>
    <phoneticPr fontId="2"/>
  </si>
  <si>
    <t>総合着回数</t>
    <phoneticPr fontId="2"/>
  </si>
  <si>
    <t>芝左・着回数</t>
    <phoneticPr fontId="2"/>
  </si>
  <si>
    <t>ダ左・着回数</t>
    <phoneticPr fontId="2"/>
  </si>
  <si>
    <t>障害・着回数</t>
    <phoneticPr fontId="2"/>
  </si>
  <si>
    <t>Ver.4.1.1</t>
    <phoneticPr fontId="2"/>
  </si>
  <si>
    <t>　　平地付加賞金合計</t>
    <rPh sb="2" eb="4">
      <t>ヘイチ</t>
    </rPh>
    <rPh sb="4" eb="6">
      <t>フカ</t>
    </rPh>
    <rPh sb="6" eb="8">
      <t>ショウキン</t>
    </rPh>
    <rPh sb="8" eb="10">
      <t>ゴウケイ</t>
    </rPh>
    <phoneticPr fontId="2"/>
  </si>
  <si>
    <t>　　設定年</t>
    <rPh sb="2" eb="4">
      <t>セッテイ</t>
    </rPh>
    <rPh sb="4" eb="5">
      <t>ネン</t>
    </rPh>
    <phoneticPr fontId="2"/>
  </si>
  <si>
    <t>　　障害付加賞金合計</t>
    <rPh sb="2" eb="4">
      <t>ショウガイ</t>
    </rPh>
    <rPh sb="4" eb="6">
      <t>フカ</t>
    </rPh>
    <rPh sb="6" eb="8">
      <t>ショウキン</t>
    </rPh>
    <rPh sb="8" eb="10">
      <t>ゴウケイ</t>
    </rPh>
    <phoneticPr fontId="2"/>
  </si>
  <si>
    <t>　　平地着回数</t>
    <rPh sb="2" eb="4">
      <t>ヘイチ</t>
    </rPh>
    <rPh sb="4" eb="5">
      <t>チャク</t>
    </rPh>
    <rPh sb="5" eb="7">
      <t>カイスウ</t>
    </rPh>
    <phoneticPr fontId="2"/>
  </si>
  <si>
    <t>（0:返還なし 1:返還あり）　発売後取消しとなり返還対象となった枠番のエリアに "1" を設定
（例）10頭だての5番取消しの場合、5枠は5番のみのため5枠はなくなる 00001000</t>
    <rPh sb="16" eb="18">
      <t>ハツバイ</t>
    </rPh>
    <rPh sb="18" eb="19">
      <t>ゴ</t>
    </rPh>
    <rPh sb="19" eb="20">
      <t>ト</t>
    </rPh>
    <rPh sb="20" eb="21">
      <t>ケ</t>
    </rPh>
    <rPh sb="25" eb="27">
      <t>ヘンカン</t>
    </rPh>
    <rPh sb="27" eb="29">
      <t>タイショウ</t>
    </rPh>
    <rPh sb="33" eb="35">
      <t>ワクバン</t>
    </rPh>
    <rPh sb="46" eb="48">
      <t>セッテイ</t>
    </rPh>
    <rPh sb="50" eb="51">
      <t>レイ</t>
    </rPh>
    <rPh sb="54" eb="55">
      <t>トウ</t>
    </rPh>
    <rPh sb="59" eb="60">
      <t>バン</t>
    </rPh>
    <rPh sb="60" eb="62">
      <t>トリケ</t>
    </rPh>
    <rPh sb="64" eb="66">
      <t>バアイ</t>
    </rPh>
    <rPh sb="68" eb="69">
      <t>ワク</t>
    </rPh>
    <rPh sb="71" eb="72">
      <t>バン</t>
    </rPh>
    <rPh sb="78" eb="79">
      <t>ワク</t>
    </rPh>
    <phoneticPr fontId="2"/>
  </si>
  <si>
    <t>曜日コード</t>
    <rPh sb="0" eb="2">
      <t>ヨウビ</t>
    </rPh>
    <phoneticPr fontId="2"/>
  </si>
  <si>
    <t>&lt;重賞案内&gt;</t>
    <rPh sb="1" eb="3">
      <t>ジュウショウ</t>
    </rPh>
    <rPh sb="3" eb="5">
      <t>アンナイ</t>
    </rPh>
    <phoneticPr fontId="2"/>
  </si>
  <si>
    <t>　　特別競走番号</t>
    <phoneticPr fontId="2"/>
  </si>
  <si>
    <t>　　競走名本題</t>
    <rPh sb="2" eb="4">
      <t>キョウソウ</t>
    </rPh>
    <rPh sb="4" eb="5">
      <t>メイ</t>
    </rPh>
    <phoneticPr fontId="2"/>
  </si>
  <si>
    <t>　　競走名略称3文字</t>
    <rPh sb="5" eb="7">
      <t>リャクショウ</t>
    </rPh>
    <phoneticPr fontId="2"/>
  </si>
  <si>
    <t>(コード表で定義している名称を必ずしもソフトで使用しなくてもかまいません。ここで示す名称は、目安とお考えください。)</t>
    <rPh sb="40" eb="41">
      <t>シメ</t>
    </rPh>
    <rPh sb="42" eb="44">
      <t>メイショウ</t>
    </rPh>
    <rPh sb="46" eb="48">
      <t>メヤス</t>
    </rPh>
    <rPh sb="50" eb="51">
      <t>カンガ</t>
    </rPh>
    <phoneticPr fontId="2"/>
  </si>
  <si>
    <t>時系列オッズ（単複枠）</t>
    <rPh sb="0" eb="3">
      <t>ジケイレツ</t>
    </rPh>
    <rPh sb="7" eb="8">
      <t>タン</t>
    </rPh>
    <rPh sb="8" eb="9">
      <t>フク</t>
    </rPh>
    <rPh sb="9" eb="10">
      <t>ワク</t>
    </rPh>
    <phoneticPr fontId="2"/>
  </si>
  <si>
    <t>時系列オッズ（馬連）</t>
    <rPh sb="0" eb="3">
      <t>ジケイレツ</t>
    </rPh>
    <rPh sb="7" eb="8">
      <t>ウマ</t>
    </rPh>
    <rPh sb="8" eb="9">
      <t>レン</t>
    </rPh>
    <phoneticPr fontId="2"/>
  </si>
  <si>
    <t>&lt;コード表 2011.天候コード&gt;参照</t>
    <rPh sb="4" eb="5">
      <t>ヒョウ</t>
    </rPh>
    <rPh sb="11" eb="13">
      <t>テンコウ</t>
    </rPh>
    <rPh sb="17" eb="19">
      <t>サンショウ</t>
    </rPh>
    <phoneticPr fontId="2"/>
  </si>
  <si>
    <t>&lt;コード表 2010.馬場状態コード&gt;参照</t>
    <rPh sb="4" eb="5">
      <t>ヒョウ</t>
    </rPh>
    <rPh sb="11" eb="13">
      <t>ババ</t>
    </rPh>
    <rPh sb="13" eb="15">
      <t>ジョウタイ</t>
    </rPh>
    <rPh sb="19" eb="21">
      <t>サンショウ</t>
    </rPh>
    <phoneticPr fontId="2"/>
  </si>
  <si>
    <t>３．馬毎レース情報</t>
    <rPh sb="2" eb="3">
      <t>ウマ</t>
    </rPh>
    <rPh sb="3" eb="4">
      <t>ゴト</t>
    </rPh>
    <rPh sb="7" eb="9">
      <t>ジョウホウ</t>
    </rPh>
    <phoneticPr fontId="2"/>
  </si>
  <si>
    <t>○</t>
    <phoneticPr fontId="2"/>
  </si>
  <si>
    <t>99.9秒 ラップタイム後半4ハロンの合計</t>
    <rPh sb="4" eb="5">
      <t>ビョウ</t>
    </rPh>
    <rPh sb="12" eb="14">
      <t>コウハン</t>
    </rPh>
    <rPh sb="19" eb="21">
      <t>ゴウケイ</t>
    </rPh>
    <phoneticPr fontId="2"/>
  </si>
  <si>
    <t>小倉競馬場</t>
    <phoneticPr fontId="2"/>
  </si>
  <si>
    <t xml:space="preserve">(混合)[指定] </t>
  </si>
  <si>
    <t>A04</t>
  </si>
  <si>
    <t>(混合)(特指)</t>
  </si>
  <si>
    <t>A10</t>
  </si>
  <si>
    <t>(混合) 牡</t>
  </si>
  <si>
    <t>A11</t>
  </si>
  <si>
    <t>○</t>
    <phoneticPr fontId="2"/>
  </si>
  <si>
    <t>調教師抹消区分</t>
    <rPh sb="0" eb="3">
      <t>チョウキョウシ</t>
    </rPh>
    <rPh sb="3" eb="5">
      <t>マッショウ</t>
    </rPh>
    <rPh sb="5" eb="7">
      <t>クブン</t>
    </rPh>
    <phoneticPr fontId="2"/>
  </si>
  <si>
    <t>フォーマット</t>
    <phoneticPr fontId="2"/>
  </si>
  <si>
    <t>■　JRA-VAN Data Lab. 　JVData データ提供タイミング･提供単位</t>
    <rPh sb="31" eb="33">
      <t>テイキョウ</t>
    </rPh>
    <rPh sb="39" eb="41">
      <t>テイキョウ</t>
    </rPh>
    <rPh sb="41" eb="43">
      <t>タンイ</t>
    </rPh>
    <phoneticPr fontId="2"/>
  </si>
  <si>
    <t>■　JRA-VAN Data Lab. 　JVData データ種別一覧</t>
    <rPh sb="31" eb="33">
      <t>シュベツ</t>
    </rPh>
    <rPh sb="33" eb="35">
      <t>イチラン</t>
    </rPh>
    <phoneticPr fontId="2"/>
  </si>
  <si>
    <t>■　JRA-VAN Data Lab. 　JVData コード表</t>
    <rPh sb="31" eb="32">
      <t>ヒョウ</t>
    </rPh>
    <phoneticPr fontId="2"/>
  </si>
  <si>
    <t>&lt;レコード保持馬情報&gt;</t>
    <rPh sb="5" eb="7">
      <t>ホジ</t>
    </rPh>
    <rPh sb="7" eb="8">
      <t>ウマ</t>
    </rPh>
    <rPh sb="8" eb="10">
      <t>ジョウホウ</t>
    </rPh>
    <phoneticPr fontId="2"/>
  </si>
  <si>
    <t>同着を考慮し繰返し3回</t>
    <rPh sb="0" eb="2">
      <t>ドウチャク</t>
    </rPh>
    <rPh sb="3" eb="5">
      <t>コウリョ</t>
    </rPh>
    <rPh sb="6" eb="8">
      <t>クリカエ</t>
    </rPh>
    <rPh sb="10" eb="11">
      <t>カイ</t>
    </rPh>
    <phoneticPr fontId="2"/>
  </si>
  <si>
    <t>　　馬記号コード</t>
    <phoneticPr fontId="2"/>
  </si>
  <si>
    <t>　　性別コード</t>
    <phoneticPr fontId="2"/>
  </si>
  <si>
    <t>パナ</t>
    <phoneticPr fontId="2"/>
  </si>
  <si>
    <t>スペ</t>
    <phoneticPr fontId="2"/>
  </si>
  <si>
    <t>南ア</t>
    <rPh sb="0" eb="1">
      <t>ミナミ</t>
    </rPh>
    <phoneticPr fontId="2"/>
  </si>
  <si>
    <t>スイ</t>
    <phoneticPr fontId="2"/>
  </si>
  <si>
    <t>モナ</t>
    <phoneticPr fontId="2"/>
  </si>
  <si>
    <t>フィ</t>
    <phoneticPr fontId="2"/>
  </si>
  <si>
    <t>プエ</t>
    <phoneticPr fontId="2"/>
  </si>
  <si>
    <t>コ</t>
    <phoneticPr fontId="2"/>
  </si>
  <si>
    <t>コロ</t>
    <phoneticPr fontId="2"/>
  </si>
  <si>
    <t>チ</t>
    <phoneticPr fontId="2"/>
  </si>
  <si>
    <t>血統登録番号</t>
  </si>
  <si>
    <t>馬番</t>
  </si>
  <si>
    <t>枠番</t>
  </si>
  <si>
    <t>馬記号コード</t>
    <rPh sb="0" eb="1">
      <t>ウマ</t>
    </rPh>
    <rPh sb="1" eb="3">
      <t>キゴウ</t>
    </rPh>
    <phoneticPr fontId="2"/>
  </si>
  <si>
    <t>馬名</t>
  </si>
  <si>
    <t>負担重量</t>
  </si>
  <si>
    <t>単位0.1kg</t>
    <rPh sb="0" eb="2">
      <t>タンイ</t>
    </rPh>
    <phoneticPr fontId="2"/>
  </si>
  <si>
    <t>0:未使用 1:使用</t>
    <rPh sb="2" eb="5">
      <t>ミシヨウ</t>
    </rPh>
    <rPh sb="8" eb="10">
      <t>シヨウ</t>
    </rPh>
    <phoneticPr fontId="2"/>
  </si>
  <si>
    <t>騎手コード</t>
  </si>
  <si>
    <t>首 (ア)</t>
    <rPh sb="0" eb="1">
      <t>シュ</t>
    </rPh>
    <phoneticPr fontId="2"/>
  </si>
  <si>
    <t>生年(西暦)4桁＋品種1桁＋数字5桁</t>
    <phoneticPr fontId="2"/>
  </si>
  <si>
    <t>○</t>
    <phoneticPr fontId="2"/>
  </si>
  <si>
    <t>競走馬市場取引価格</t>
    <phoneticPr fontId="2"/>
  </si>
  <si>
    <t>競走馬市場取引価格情報</t>
    <rPh sb="9" eb="11">
      <t>ジョウホウ</t>
    </rPh>
    <phoneticPr fontId="2"/>
  </si>
  <si>
    <t>HOSE</t>
    <phoneticPr fontId="2"/>
  </si>
  <si>
    <t>HOYU</t>
    <phoneticPr fontId="2"/>
  </si>
  <si>
    <t>HS</t>
    <phoneticPr fontId="2"/>
  </si>
  <si>
    <t>提供日単位
　変更･追加のあった蓄積情報全て</t>
    <phoneticPr fontId="2"/>
  </si>
  <si>
    <t>削除しない</t>
    <rPh sb="0" eb="2">
      <t>サクジョ</t>
    </rPh>
    <phoneticPr fontId="2"/>
  </si>
  <si>
    <t>特定のG1レースがある場合のみ提供
そのG１レースのみの出走馬名表情報
レースによっては枠番・馬番もある場合がある</t>
    <rPh sb="0" eb="2">
      <t>トクテイ</t>
    </rPh>
    <rPh sb="11" eb="13">
      <t>バアイ</t>
    </rPh>
    <rPh sb="15" eb="17">
      <t>テイキョウ</t>
    </rPh>
    <rPh sb="28" eb="30">
      <t>シュッソウ</t>
    </rPh>
    <rPh sb="30" eb="31">
      <t>ウマ</t>
    </rPh>
    <rPh sb="31" eb="32">
      <t>メイ</t>
    </rPh>
    <rPh sb="32" eb="33">
      <t>ヒョウ</t>
    </rPh>
    <rPh sb="33" eb="35">
      <t>ジョウホウ</t>
    </rPh>
    <rPh sb="44" eb="45">
      <t>ワク</t>
    </rPh>
    <rPh sb="45" eb="46">
      <t>バン</t>
    </rPh>
    <rPh sb="47" eb="48">
      <t>ウマ</t>
    </rPh>
    <rPh sb="48" eb="49">
      <t>バン</t>
    </rPh>
    <rPh sb="52" eb="54">
      <t>バアイ</t>
    </rPh>
    <phoneticPr fontId="2"/>
  </si>
  <si>
    <t>確定レース情報</t>
    <rPh sb="0" eb="2">
      <t>カクテイ</t>
    </rPh>
    <rPh sb="5" eb="7">
      <t>ジョウホウ</t>
    </rPh>
    <phoneticPr fontId="2"/>
  </si>
  <si>
    <t>ここでは、JRA-VAN Data Lab.　JVData に使用される各コードの指す意味を示します。</t>
    <rPh sb="31" eb="33">
      <t>シヨウ</t>
    </rPh>
    <rPh sb="36" eb="37">
      <t>カク</t>
    </rPh>
    <rPh sb="41" eb="42">
      <t>サ</t>
    </rPh>
    <rPh sb="43" eb="45">
      <t>イミ</t>
    </rPh>
    <rPh sb="46" eb="47">
      <t>シメ</t>
    </rPh>
    <phoneticPr fontId="2"/>
  </si>
  <si>
    <t>該当レース番号
また、海外国際レースなどでレース番号情報がない場合は任意に連番を設定</t>
    <rPh sb="0" eb="2">
      <t>ガイトウ</t>
    </rPh>
    <rPh sb="5" eb="7">
      <t>バンゴウ</t>
    </rPh>
    <rPh sb="24" eb="26">
      <t>バンゴウ</t>
    </rPh>
    <phoneticPr fontId="2"/>
  </si>
  <si>
    <t>実際にレースに出走した頭数 (登録頭数から出走取消と競走除外･発走除外を除いた頭数)</t>
    <rPh sb="0" eb="2">
      <t>ジッサイ</t>
    </rPh>
    <rPh sb="7" eb="9">
      <t>シュッソウ</t>
    </rPh>
    <rPh sb="11" eb="13">
      <t>トウスウ</t>
    </rPh>
    <rPh sb="15" eb="17">
      <t>トウロク</t>
    </rPh>
    <rPh sb="17" eb="19">
      <t>トウスウ</t>
    </rPh>
    <rPh sb="21" eb="23">
      <t>シュッソウ</t>
    </rPh>
    <rPh sb="23" eb="25">
      <t>トリケシ</t>
    </rPh>
    <rPh sb="26" eb="28">
      <t>キョウソウ</t>
    </rPh>
    <rPh sb="28" eb="30">
      <t>ジョガイ</t>
    </rPh>
    <rPh sb="31" eb="33">
      <t>ハッソウ</t>
    </rPh>
    <rPh sb="33" eb="35">
      <t>ジョガイ</t>
    </rPh>
    <rPh sb="36" eb="37">
      <t>ノゾ</t>
    </rPh>
    <rPh sb="39" eb="41">
      <t>トウスウ</t>
    </rPh>
    <phoneticPr fontId="2"/>
  </si>
  <si>
    <t>複勝払戻金　（特払、不成立の金額が入る）</t>
    <rPh sb="2" eb="5">
      <t>ハライモドシキン</t>
    </rPh>
    <rPh sb="7" eb="8">
      <t>トク</t>
    </rPh>
    <rPh sb="8" eb="9">
      <t>バラ</t>
    </rPh>
    <rPh sb="10" eb="13">
      <t>フセイリツ</t>
    </rPh>
    <rPh sb="14" eb="16">
      <t>キンガク</t>
    </rPh>
    <rPh sb="17" eb="18">
      <t>ハイ</t>
    </rPh>
    <phoneticPr fontId="2"/>
  </si>
  <si>
    <t>複勝人気順</t>
    <rPh sb="2" eb="4">
      <t>ニンキ</t>
    </rPh>
    <rPh sb="4" eb="5">
      <t>ジュン</t>
    </rPh>
    <phoneticPr fontId="2"/>
  </si>
  <si>
    <t>バイト</t>
    <phoneticPr fontId="2"/>
  </si>
  <si>
    <t>地方競馬(注1)・海外国際レース(注2)の馬毎レース情報</t>
    <rPh sb="0" eb="2">
      <t>チホウ</t>
    </rPh>
    <rPh sb="2" eb="4">
      <t>ケイバ</t>
    </rPh>
    <rPh sb="5" eb="6">
      <t>チュウ</t>
    </rPh>
    <rPh sb="9" eb="11">
      <t>カイガイ</t>
    </rPh>
    <rPh sb="11" eb="13">
      <t>コクサイ</t>
    </rPh>
    <rPh sb="17" eb="18">
      <t>チュウ</t>
    </rPh>
    <rPh sb="21" eb="22">
      <t>ウマ</t>
    </rPh>
    <rPh sb="22" eb="23">
      <t>ゴト</t>
    </rPh>
    <rPh sb="26" eb="28">
      <t>ジョウホウ</t>
    </rPh>
    <phoneticPr fontId="2"/>
  </si>
  <si>
    <t>(注1)　地方競馬に関する情報について</t>
    <rPh sb="1" eb="2">
      <t>チュウ</t>
    </rPh>
    <rPh sb="5" eb="7">
      <t>チホウ</t>
    </rPh>
    <rPh sb="7" eb="9">
      <t>ケイバ</t>
    </rPh>
    <rPh sb="10" eb="11">
      <t>カン</t>
    </rPh>
    <rPh sb="13" eb="15">
      <t>ジョウホウ</t>
    </rPh>
    <phoneticPr fontId="2"/>
  </si>
  <si>
    <t>１０</t>
    <phoneticPr fontId="2"/>
  </si>
  <si>
    <t>HD</t>
    <phoneticPr fontId="2"/>
  </si>
  <si>
    <t>NS</t>
    <phoneticPr fontId="2"/>
  </si>
  <si>
    <t>NK</t>
    <phoneticPr fontId="2"/>
  </si>
  <si>
    <t>DS</t>
    <phoneticPr fontId="2"/>
  </si>
  <si>
    <t>　　　　　・</t>
    <phoneticPr fontId="2"/>
  </si>
  <si>
    <t>データ種別</t>
    <rPh sb="3" eb="5">
      <t>シュベツ</t>
    </rPh>
    <phoneticPr fontId="2"/>
  </si>
  <si>
    <t>収録内容</t>
    <rPh sb="0" eb="2">
      <t>シュウロク</t>
    </rPh>
    <rPh sb="2" eb="4">
      <t>ナイヨウ</t>
    </rPh>
    <phoneticPr fontId="2"/>
  </si>
  <si>
    <t>払戻</t>
    <rPh sb="0" eb="2">
      <t>ハライモドシ</t>
    </rPh>
    <phoneticPr fontId="2"/>
  </si>
  <si>
    <t>オッズ（単複枠）</t>
    <rPh sb="4" eb="5">
      <t>タン</t>
    </rPh>
    <rPh sb="5" eb="6">
      <t>フク</t>
    </rPh>
    <rPh sb="6" eb="7">
      <t>ワク</t>
    </rPh>
    <phoneticPr fontId="2"/>
  </si>
  <si>
    <t>オッズ（馬連）</t>
    <rPh sb="4" eb="5">
      <t>ウマ</t>
    </rPh>
    <rPh sb="5" eb="6">
      <t>レン</t>
    </rPh>
    <phoneticPr fontId="2"/>
  </si>
  <si>
    <t>騎手マスタ</t>
    <rPh sb="0" eb="2">
      <t>キシュ</t>
    </rPh>
    <phoneticPr fontId="2"/>
  </si>
  <si>
    <t>調教師マスタ</t>
    <rPh sb="0" eb="3">
      <t>チョウキョウシ</t>
    </rPh>
    <phoneticPr fontId="2"/>
  </si>
  <si>
    <t>生産者マスタ</t>
    <rPh sb="0" eb="2">
      <t>セイサン</t>
    </rPh>
    <rPh sb="2" eb="3">
      <t>モノ</t>
    </rPh>
    <phoneticPr fontId="2"/>
  </si>
  <si>
    <t>坂路調教情報</t>
    <rPh sb="0" eb="1">
      <t>サカ</t>
    </rPh>
    <rPh sb="1" eb="2">
      <t>ミチ</t>
    </rPh>
    <rPh sb="2" eb="4">
      <t>チョウキョウ</t>
    </rPh>
    <rPh sb="4" eb="6">
      <t>ジョウホウ</t>
    </rPh>
    <phoneticPr fontId="2"/>
  </si>
  <si>
    <t>次開催の特別レース情報、及び特別登録馬情報</t>
    <rPh sb="0" eb="1">
      <t>ジ</t>
    </rPh>
    <rPh sb="1" eb="3">
      <t>カイサイ</t>
    </rPh>
    <rPh sb="4" eb="6">
      <t>トクベツ</t>
    </rPh>
    <rPh sb="9" eb="11">
      <t>ジョウホウ</t>
    </rPh>
    <rPh sb="12" eb="13">
      <t>オヨ</t>
    </rPh>
    <rPh sb="14" eb="16">
      <t>トクベツ</t>
    </rPh>
    <rPh sb="16" eb="18">
      <t>トウロク</t>
    </rPh>
    <rPh sb="18" eb="19">
      <t>ウマ</t>
    </rPh>
    <rPh sb="19" eb="21">
      <t>ジョウホウ</t>
    </rPh>
    <phoneticPr fontId="2"/>
  </si>
  <si>
    <t>園田</t>
    <rPh sb="0" eb="2">
      <t>ソノダ</t>
    </rPh>
    <phoneticPr fontId="2"/>
  </si>
  <si>
    <t>Japan</t>
    <phoneticPr fontId="2"/>
  </si>
  <si>
    <t>United States of America</t>
    <phoneticPr fontId="2"/>
  </si>
  <si>
    <t>Great Britain</t>
    <phoneticPr fontId="2"/>
  </si>
  <si>
    <t>France</t>
    <phoneticPr fontId="2"/>
  </si>
  <si>
    <t>India</t>
    <phoneticPr fontId="2"/>
  </si>
  <si>
    <t>Ireland</t>
    <phoneticPr fontId="2"/>
  </si>
  <si>
    <t>New Zealand</t>
    <phoneticPr fontId="2"/>
  </si>
  <si>
    <t>Australia</t>
    <phoneticPr fontId="2"/>
  </si>
  <si>
    <t>Canada</t>
    <phoneticPr fontId="2"/>
  </si>
  <si>
    <t>Italy</t>
    <phoneticPr fontId="2"/>
  </si>
  <si>
    <t>Germany</t>
    <phoneticPr fontId="2"/>
  </si>
  <si>
    <t>オマー</t>
    <phoneticPr fontId="2"/>
  </si>
  <si>
    <t>Oman</t>
    <phoneticPr fontId="2"/>
  </si>
  <si>
    <t>イラク</t>
    <phoneticPr fontId="2"/>
  </si>
  <si>
    <t>Iraq</t>
    <phoneticPr fontId="2"/>
  </si>
  <si>
    <t>アラブ</t>
    <phoneticPr fontId="2"/>
  </si>
  <si>
    <t>平地　芝  　　左回り  外回り</t>
    <phoneticPr fontId="2"/>
  </si>
  <si>
    <t>平地　芝  　　左回り  内－外回り</t>
    <phoneticPr fontId="2"/>
  </si>
  <si>
    <t>平地　芝  　　左回り  外－内回り</t>
    <phoneticPr fontId="2"/>
  </si>
  <si>
    <t>平地　芝  　　左回り  内２周</t>
    <phoneticPr fontId="2"/>
  </si>
  <si>
    <t>年4桁(西暦)＋月日各2桁 yyyymmdd 形式</t>
    <phoneticPr fontId="2"/>
  </si>
  <si>
    <t>単位：百円　（中央の平地本賞金の合計）</t>
    <rPh sb="3" eb="4">
      <t>ヒャク</t>
    </rPh>
    <rPh sb="7" eb="9">
      <t>チュウオウ</t>
    </rPh>
    <rPh sb="10" eb="12">
      <t>ヘイチ</t>
    </rPh>
    <rPh sb="12" eb="15">
      <t>ホンショウ</t>
    </rPh>
    <rPh sb="16" eb="18">
      <t>ゴウケイ</t>
    </rPh>
    <phoneticPr fontId="2"/>
  </si>
  <si>
    <t>単位：百円　（中央の障害本賞金の合計）</t>
    <rPh sb="3" eb="4">
      <t>ヒャク</t>
    </rPh>
    <rPh sb="7" eb="9">
      <t>チュウオウ</t>
    </rPh>
    <rPh sb="10" eb="12">
      <t>ショウガイ</t>
    </rPh>
    <rPh sb="12" eb="15">
      <t>ホンショウ</t>
    </rPh>
    <rPh sb="16" eb="18">
      <t>ゴウケイ</t>
    </rPh>
    <phoneticPr fontId="2"/>
  </si>
  <si>
    <t>佐賀競馬場</t>
    <phoneticPr fontId="2"/>
  </si>
  <si>
    <t>SAGA</t>
    <phoneticPr fontId="2"/>
  </si>
  <si>
    <t>同着</t>
    <rPh sb="0" eb="2">
      <t>ドウチャク</t>
    </rPh>
    <phoneticPr fontId="2"/>
  </si>
  <si>
    <t>DH</t>
    <phoneticPr fontId="2"/>
  </si>
  <si>
    <t>brown</t>
    <phoneticPr fontId="2"/>
  </si>
  <si>
    <t>dark bay</t>
    <phoneticPr fontId="2"/>
  </si>
  <si>
    <t>以下、該当連番がない場合は全項目(37a～37j)に半角ｽﾍﾟｰｽを設定</t>
    <rPh sb="0" eb="2">
      <t>イカ</t>
    </rPh>
    <rPh sb="3" eb="5">
      <t>ガイトウ</t>
    </rPh>
    <rPh sb="5" eb="7">
      <t>レンバン</t>
    </rPh>
    <rPh sb="10" eb="12">
      <t>バアイ</t>
    </rPh>
    <rPh sb="13" eb="14">
      <t>ゼン</t>
    </rPh>
    <rPh sb="14" eb="16">
      <t>コウモク</t>
    </rPh>
    <rPh sb="26" eb="28">
      <t>ハンカク</t>
    </rPh>
    <rPh sb="34" eb="36">
      <t>セッテイ</t>
    </rPh>
    <phoneticPr fontId="2"/>
  </si>
  <si>
    <t>水沢競馬場</t>
    <phoneticPr fontId="2"/>
  </si>
  <si>
    <t>MIZUSAWA</t>
    <phoneticPr fontId="2"/>
  </si>
  <si>
    <t>上山競馬場</t>
    <phoneticPr fontId="2"/>
  </si>
  <si>
    <t>Turf Str.</t>
    <phoneticPr fontId="2"/>
  </si>
  <si>
    <t>Turf→Dirt</t>
    <phoneticPr fontId="2"/>
  </si>
  <si>
    <t>2010.馬場状態コード</t>
    <rPh sb="5" eb="7">
      <t>ババ</t>
    </rPh>
    <rPh sb="7" eb="9">
      <t>ジョウタイ</t>
    </rPh>
    <phoneticPr fontId="2"/>
  </si>
  <si>
    <t>発売フラグ　ワイド</t>
    <rPh sb="0" eb="2">
      <t>ハツバイ</t>
    </rPh>
    <phoneticPr fontId="2"/>
  </si>
  <si>
    <t>レース番組の詳細情報(速報成績)</t>
    <rPh sb="3" eb="5">
      <t>バングミ</t>
    </rPh>
    <rPh sb="6" eb="8">
      <t>ショウサイ</t>
    </rPh>
    <rPh sb="8" eb="10">
      <t>ジョウホウ</t>
    </rPh>
    <rPh sb="11" eb="13">
      <t>ソクホウ</t>
    </rPh>
    <rPh sb="13" eb="15">
      <t>セイセキ</t>
    </rPh>
    <phoneticPr fontId="2"/>
  </si>
  <si>
    <t>c</t>
    <phoneticPr fontId="2"/>
  </si>
  <si>
    <t>(   2)</t>
    <phoneticPr fontId="2"/>
  </si>
  <si>
    <t>(   3)</t>
    <phoneticPr fontId="2"/>
  </si>
  <si>
    <t>　　コーナー</t>
    <phoneticPr fontId="2"/>
  </si>
  <si>
    <t>　　各通過順位</t>
    <rPh sb="2" eb="3">
      <t>カク</t>
    </rPh>
    <rPh sb="3" eb="5">
      <t>ツウカ</t>
    </rPh>
    <rPh sb="5" eb="7">
      <t>ジュンイ</t>
    </rPh>
    <phoneticPr fontId="2"/>
  </si>
  <si>
    <t>コーナーを設定　1:1コーナー　2:2コーナー　3:3コーナー　4:4コーナー</t>
    <rPh sb="5" eb="7">
      <t>セッテイ</t>
    </rPh>
    <phoneticPr fontId="2"/>
  </si>
  <si>
    <t>9分99秒99で設定</t>
    <rPh sb="1" eb="2">
      <t>フン</t>
    </rPh>
    <rPh sb="4" eb="5">
      <t>ビョウ</t>
    </rPh>
    <rPh sb="8" eb="10">
      <t>セッテイ</t>
    </rPh>
    <phoneticPr fontId="2"/>
  </si>
  <si>
    <t>01～18位を設定</t>
    <rPh sb="5" eb="6">
      <t>イ</t>
    </rPh>
    <rPh sb="7" eb="9">
      <t>セッテイ</t>
    </rPh>
    <phoneticPr fontId="2"/>
  </si>
  <si>
    <t>ページ</t>
    <phoneticPr fontId="2"/>
  </si>
  <si>
    <t>フォーマット</t>
    <phoneticPr fontId="2"/>
  </si>
  <si>
    <t>CHN</t>
    <phoneticPr fontId="2"/>
  </si>
  <si>
    <t>CHI</t>
    <phoneticPr fontId="2"/>
  </si>
  <si>
    <t>PAN</t>
    <phoneticPr fontId="2"/>
  </si>
  <si>
    <t>HK</t>
    <phoneticPr fontId="2"/>
  </si>
  <si>
    <t>SPA</t>
    <phoneticPr fontId="2"/>
  </si>
  <si>
    <t>SAF</t>
    <phoneticPr fontId="2"/>
  </si>
  <si>
    <t>SWI</t>
    <phoneticPr fontId="2"/>
  </si>
  <si>
    <t>MCO</t>
    <phoneticPr fontId="2"/>
  </si>
  <si>
    <t>PHI</t>
    <phoneticPr fontId="2"/>
  </si>
  <si>
    <t>PUE</t>
    <phoneticPr fontId="2"/>
  </si>
  <si>
    <t>COL</t>
    <phoneticPr fontId="2"/>
  </si>
  <si>
    <t>CZE</t>
    <phoneticPr fontId="2"/>
  </si>
  <si>
    <t>フォーマット</t>
  </si>
  <si>
    <t xml:space="preserve">(市)(抽) 関東配布馬 [指定] </t>
    <phoneticPr fontId="2"/>
  </si>
  <si>
    <t>(市)(抽) 関東配布馬 (指定)</t>
    <phoneticPr fontId="2"/>
  </si>
  <si>
    <t>(市)(抽) 関東配布馬</t>
    <phoneticPr fontId="2"/>
  </si>
  <si>
    <t>(市)(抽) 関西配布馬 (指定)</t>
    <phoneticPr fontId="2"/>
  </si>
  <si>
    <t>(市)(抽) 関西配布馬</t>
    <phoneticPr fontId="2"/>
  </si>
  <si>
    <t xml:space="preserve">(抽) 関西配布馬 </t>
    <phoneticPr fontId="2"/>
  </si>
  <si>
    <t>(抽) 関西配布馬 (指定)</t>
    <phoneticPr fontId="2"/>
  </si>
  <si>
    <t>(抽) 関東配布馬</t>
    <phoneticPr fontId="2"/>
  </si>
  <si>
    <t>(抽) 関東配布馬 (指定)</t>
    <phoneticPr fontId="2"/>
  </si>
  <si>
    <t>[抽] 関西配布馬</t>
    <phoneticPr fontId="2"/>
  </si>
  <si>
    <t>[抽] 関西配布馬 (指定)</t>
    <phoneticPr fontId="2"/>
  </si>
  <si>
    <t>[抽] 関東配布馬</t>
    <phoneticPr fontId="2"/>
  </si>
  <si>
    <t>[抽] 関東配布馬 (指定)</t>
    <phoneticPr fontId="2"/>
  </si>
  <si>
    <t xml:space="preserve">  G：(抽) 関西配布馬</t>
    <phoneticPr fontId="2"/>
  </si>
  <si>
    <t>重勝式開催毎</t>
    <rPh sb="0" eb="1">
      <t>ジュウ</t>
    </rPh>
    <rPh sb="1" eb="2">
      <t>ショウ</t>
    </rPh>
    <rPh sb="2" eb="3">
      <t>シキ</t>
    </rPh>
    <rPh sb="3" eb="5">
      <t>カイサイ</t>
    </rPh>
    <rPh sb="5" eb="6">
      <t>ゴト</t>
    </rPh>
    <phoneticPr fontId="2"/>
  </si>
  <si>
    <t>　２８．タイム型データマイニング予想</t>
    <rPh sb="7" eb="8">
      <t>ガタ</t>
    </rPh>
    <rPh sb="16" eb="18">
      <t>ヨソウ</t>
    </rPh>
    <phoneticPr fontId="2"/>
  </si>
  <si>
    <t>　２９．対戦型データマイニング予想</t>
    <rPh sb="4" eb="7">
      <t>タイセンガタ</t>
    </rPh>
    <rPh sb="15" eb="17">
      <t>ヨソウ</t>
    </rPh>
    <phoneticPr fontId="2"/>
  </si>
  <si>
    <t>欧字名（芝）</t>
    <rPh sb="0" eb="1">
      <t>オウ</t>
    </rPh>
    <rPh sb="1" eb="2">
      <t>ジ</t>
    </rPh>
    <rPh sb="2" eb="3">
      <t>メイ</t>
    </rPh>
    <rPh sb="4" eb="5">
      <t>シバ</t>
    </rPh>
    <phoneticPr fontId="2"/>
  </si>
  <si>
    <t>欧字名（ダート）</t>
    <rPh sb="0" eb="1">
      <t>オウ</t>
    </rPh>
    <rPh sb="1" eb="2">
      <t>ジ</t>
    </rPh>
    <rPh sb="2" eb="3">
      <t>メイ</t>
    </rPh>
    <phoneticPr fontId="2"/>
  </si>
  <si>
    <t>良</t>
    <rPh sb="0" eb="1">
      <t>リョウ</t>
    </rPh>
    <phoneticPr fontId="2"/>
  </si>
  <si>
    <t>稍重</t>
    <rPh sb="0" eb="1">
      <t>ヤヤ</t>
    </rPh>
    <rPh sb="1" eb="2">
      <t>オモ</t>
    </rPh>
    <phoneticPr fontId="2"/>
  </si>
  <si>
    <t>重</t>
    <rPh sb="0" eb="1">
      <t>オモ</t>
    </rPh>
    <phoneticPr fontId="2"/>
  </si>
  <si>
    <t>　　負担重量</t>
    <rPh sb="2" eb="4">
      <t>フタン</t>
    </rPh>
    <rPh sb="4" eb="6">
      <t>ジュウリョウ</t>
    </rPh>
    <phoneticPr fontId="2"/>
  </si>
  <si>
    <t>　　調教師コード</t>
    <rPh sb="2" eb="5">
      <t>チョウキョウシ</t>
    </rPh>
    <phoneticPr fontId="2"/>
  </si>
  <si>
    <t>　　調教師名略称</t>
    <rPh sb="2" eb="5">
      <t>チョウキョウシ</t>
    </rPh>
    <rPh sb="5" eb="6">
      <t>メイ</t>
    </rPh>
    <rPh sb="6" eb="8">
      <t>リャクショウ</t>
    </rPh>
    <phoneticPr fontId="2"/>
  </si>
  <si>
    <t>　　馬記号コード</t>
    <rPh sb="2" eb="3">
      <t>ウマ</t>
    </rPh>
    <rPh sb="3" eb="5">
      <t>キゴウ</t>
    </rPh>
    <phoneticPr fontId="2"/>
  </si>
  <si>
    <t>　　交流区分</t>
    <rPh sb="2" eb="4">
      <t>コウリュウ</t>
    </rPh>
    <rPh sb="4" eb="6">
      <t>クブン</t>
    </rPh>
    <phoneticPr fontId="2"/>
  </si>
  <si>
    <t>変更前負担重量</t>
    <rPh sb="0" eb="2">
      <t>ヘンコウ</t>
    </rPh>
    <rPh sb="2" eb="3">
      <t>マエ</t>
    </rPh>
    <rPh sb="3" eb="5">
      <t>フタン</t>
    </rPh>
    <rPh sb="5" eb="7">
      <t>ジュウリョウ</t>
    </rPh>
    <phoneticPr fontId="2"/>
  </si>
  <si>
    <t>044</t>
  </si>
  <si>
    <t>牡・牝 (特指)</t>
  </si>
  <si>
    <t>A00</t>
  </si>
  <si>
    <t xml:space="preserve">(混合) </t>
  </si>
  <si>
    <t>A01</t>
  </si>
  <si>
    <t>(混合)(指定)</t>
  </si>
  <si>
    <t>A02</t>
  </si>
  <si>
    <t>A03</t>
  </si>
  <si>
    <t>全角50文字 ～ 半角100文字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</si>
  <si>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C･F DES</t>
    <phoneticPr fontId="2"/>
  </si>
  <si>
    <t>C･F SD</t>
    <phoneticPr fontId="2"/>
  </si>
  <si>
    <t>MIX</t>
    <phoneticPr fontId="2"/>
  </si>
  <si>
    <t>MIX DSN</t>
    <phoneticPr fontId="2"/>
  </si>
  <si>
    <t>MIX DES</t>
    <phoneticPr fontId="2"/>
  </si>
  <si>
    <t>MIX SD</t>
    <phoneticPr fontId="2"/>
  </si>
  <si>
    <t>MIX C</t>
    <phoneticPr fontId="2"/>
  </si>
  <si>
    <t>MIX C DES</t>
    <phoneticPr fontId="2"/>
  </si>
  <si>
    <t>MIX C SD</t>
    <phoneticPr fontId="2"/>
  </si>
  <si>
    <t>MIX F&amp;M</t>
    <phoneticPr fontId="2"/>
  </si>
  <si>
    <t>MIX F&amp;M DSN</t>
    <phoneticPr fontId="2"/>
  </si>
  <si>
    <t>MIX F&amp;M DES</t>
    <phoneticPr fontId="2"/>
  </si>
  <si>
    <t>MIX F&amp;M SD</t>
    <phoneticPr fontId="2"/>
  </si>
  <si>
    <t>MIX C･G</t>
    <phoneticPr fontId="2"/>
  </si>
  <si>
    <t>MIX C･G DSN</t>
    <phoneticPr fontId="2"/>
  </si>
  <si>
    <t>ダート・良馬場での1着～5着及び着外(6着以下)の回数（中央のみ)</t>
    <rPh sb="4" eb="5">
      <t>リョウ</t>
    </rPh>
    <rPh sb="5" eb="7">
      <t>ババ</t>
    </rPh>
    <phoneticPr fontId="2"/>
  </si>
  <si>
    <t>ダート・稍重馬場での1着～5着及び着外(6着以下)の回数（中央のみ)</t>
    <rPh sb="4" eb="5">
      <t>ヤヤ</t>
    </rPh>
    <rPh sb="5" eb="6">
      <t>オモ</t>
    </rPh>
    <rPh sb="6" eb="8">
      <t>ババ</t>
    </rPh>
    <phoneticPr fontId="2"/>
  </si>
  <si>
    <t>ダート・重馬場での1着～5着及び着外(6着以下)の回数（中央のみ)</t>
    <rPh sb="4" eb="5">
      <t>オモ</t>
    </rPh>
    <rPh sb="5" eb="7">
      <t>ババ</t>
    </rPh>
    <phoneticPr fontId="2"/>
  </si>
  <si>
    <t>ダート・不良馬場での1着～5着及び着外(6着以下)の回数（中央のみ)</t>
    <rPh sb="4" eb="6">
      <t>フリョウ</t>
    </rPh>
    <rPh sb="6" eb="8">
      <t>ババ</t>
    </rPh>
    <phoneticPr fontId="2"/>
  </si>
  <si>
    <t>障害レース・良馬場での1着～5着及び着外(6着以下)の回数（中央のみ)</t>
    <rPh sb="6" eb="7">
      <t>リョウ</t>
    </rPh>
    <rPh sb="7" eb="9">
      <t>ババ</t>
    </rPh>
    <phoneticPr fontId="2"/>
  </si>
  <si>
    <t>単位:kg　001Kg～998Kgまでが有効値
999:計量不能　000:前差なし　スペース:初出走、出走取消</t>
    <rPh sb="0" eb="2">
      <t>タンイ</t>
    </rPh>
    <rPh sb="20" eb="22">
      <t>ユウコウ</t>
    </rPh>
    <rPh sb="22" eb="23">
      <t>チ</t>
    </rPh>
    <rPh sb="28" eb="30">
      <t>ケイリョウ</t>
    </rPh>
    <rPh sb="30" eb="32">
      <t>フノウ</t>
    </rPh>
    <rPh sb="37" eb="39">
      <t>ゼンサ</t>
    </rPh>
    <rPh sb="47" eb="48">
      <t>ショ</t>
    </rPh>
    <rPh sb="48" eb="50">
      <t>シュッソウ</t>
    </rPh>
    <rPh sb="51" eb="53">
      <t>シュッソウ</t>
    </rPh>
    <rPh sb="53" eb="55">
      <t>トリケシ</t>
    </rPh>
    <phoneticPr fontId="2"/>
  </si>
  <si>
    <t>(未使用)</t>
  </si>
  <si>
    <t>2004年11月29日以前の美浦の坂路は600m計測
2004年11月30日以降の美浦の坂路は800m計測</t>
    <rPh sb="4" eb="5">
      <t>ネン</t>
    </rPh>
    <rPh sb="7" eb="8">
      <t>ガツ</t>
    </rPh>
    <rPh sb="10" eb="11">
      <t>ニチ</t>
    </rPh>
    <rPh sb="11" eb="13">
      <t>イゼン</t>
    </rPh>
    <rPh sb="14" eb="16">
      <t>ミホ</t>
    </rPh>
    <rPh sb="17" eb="18">
      <t>サカ</t>
    </rPh>
    <rPh sb="18" eb="19">
      <t>ミチ</t>
    </rPh>
    <rPh sb="24" eb="26">
      <t>ケイソク</t>
    </rPh>
    <rPh sb="38" eb="40">
      <t>イコウ</t>
    </rPh>
    <rPh sb="41" eb="43">
      <t>ミホ</t>
    </rPh>
    <rPh sb="44" eb="45">
      <t>サカ</t>
    </rPh>
    <rPh sb="45" eb="46">
      <t>ミチ</t>
    </rPh>
    <rPh sb="51" eb="53">
      <t>ケイソク</t>
    </rPh>
    <phoneticPr fontId="2"/>
  </si>
  <si>
    <t>"HC" をセットレコードフォーマットを特定する</t>
    <rPh sb="20" eb="22">
      <t>トクテイ</t>
    </rPh>
    <phoneticPr fontId="2"/>
  </si>
  <si>
    <t>"WH" をセットレコードフォーマットを特定する</t>
    <rPh sb="20" eb="22">
      <t>トクテイ</t>
    </rPh>
    <phoneticPr fontId="2"/>
  </si>
  <si>
    <t>"WE" をセットレコードフォーマットを特定する</t>
    <rPh sb="20" eb="22">
      <t>トクテイ</t>
    </rPh>
    <phoneticPr fontId="2"/>
  </si>
  <si>
    <t>"AV" をセットレコードフォーマットを特定する</t>
    <rPh sb="20" eb="22">
      <t>トクテイ</t>
    </rPh>
    <phoneticPr fontId="2"/>
  </si>
  <si>
    <t>"JC"をセットレコードフォーマットを特定する</t>
    <rPh sb="19" eb="21">
      <t>トクテイ</t>
    </rPh>
    <phoneticPr fontId="2"/>
  </si>
  <si>
    <t>単位百円 ALL0:発売前取消し、発売票数なし　スペース:登録なし</t>
    <rPh sb="10" eb="12">
      <t>ハツバイ</t>
    </rPh>
    <rPh sb="12" eb="13">
      <t>マエ</t>
    </rPh>
    <rPh sb="13" eb="14">
      <t>ト</t>
    </rPh>
    <rPh sb="14" eb="15">
      <t>ケ</t>
    </rPh>
    <rPh sb="17" eb="19">
      <t>ハツバイ</t>
    </rPh>
    <rPh sb="19" eb="21">
      <t>ヒョウスウ</t>
    </rPh>
    <phoneticPr fontId="2"/>
  </si>
  <si>
    <t>晴</t>
  </si>
  <si>
    <t xml:space="preserve">曇 </t>
  </si>
  <si>
    <t>雨</t>
  </si>
  <si>
    <t>単位:99.9秒　測定不良時は　000　をセット</t>
    <rPh sb="0" eb="2">
      <t>タンイ</t>
    </rPh>
    <rPh sb="7" eb="8">
      <t>ビョウ</t>
    </rPh>
    <rPh sb="9" eb="11">
      <t>ソクテイ</t>
    </rPh>
    <rPh sb="11" eb="13">
      <t>フリョウ</t>
    </rPh>
    <rPh sb="13" eb="14">
      <t>ジ</t>
    </rPh>
    <phoneticPr fontId="2"/>
  </si>
  <si>
    <t>1:ハンデ発表前(通常日曜) 2:ハンデ発表後(通常月曜) 
0:該当レコード削除(提供ミスなどの理由による)</t>
    <rPh sb="5" eb="7">
      <t>ハッピョウ</t>
    </rPh>
    <rPh sb="7" eb="8">
      <t>マエ</t>
    </rPh>
    <rPh sb="9" eb="11">
      <t>ツウジョウ</t>
    </rPh>
    <rPh sb="11" eb="13">
      <t>ニチヨウ</t>
    </rPh>
    <rPh sb="20" eb="22">
      <t>ハッピョウ</t>
    </rPh>
    <rPh sb="22" eb="23">
      <t>ゴ</t>
    </rPh>
    <rPh sb="24" eb="26">
      <t>ツウジョウ</t>
    </rPh>
    <rPh sb="26" eb="28">
      <t>ゲツヨウ</t>
    </rPh>
    <rPh sb="33" eb="35">
      <t>ガイトウ</t>
    </rPh>
    <rPh sb="39" eb="41">
      <t>サクジョ</t>
    </rPh>
    <rPh sb="42" eb="44">
      <t>テイキョウ</t>
    </rPh>
    <rPh sb="49" eb="51">
      <t>リユウ</t>
    </rPh>
    <phoneticPr fontId="2"/>
  </si>
  <si>
    <t>１．特別登録馬</t>
    <phoneticPr fontId="2"/>
  </si>
  <si>
    <t>馬連的中馬番組合　（0000:発売なし、特払、不成立）</t>
    <rPh sb="2" eb="4">
      <t>テキチュウ</t>
    </rPh>
    <rPh sb="4" eb="5">
      <t>ウマ</t>
    </rPh>
    <rPh sb="5" eb="6">
      <t>バン</t>
    </rPh>
    <rPh sb="6" eb="8">
      <t>クミア</t>
    </rPh>
    <rPh sb="15" eb="17">
      <t>ハツバイ</t>
    </rPh>
    <rPh sb="20" eb="21">
      <t>トク</t>
    </rPh>
    <rPh sb="21" eb="22">
      <t>バラ</t>
    </rPh>
    <rPh sb="23" eb="26">
      <t>フセイリツ</t>
    </rPh>
    <phoneticPr fontId="2"/>
  </si>
  <si>
    <t>ワイド的中馬番組合　（0000:発売なし、特払、不成立）</t>
    <rPh sb="3" eb="5">
      <t>テキチュウ</t>
    </rPh>
    <rPh sb="5" eb="6">
      <t>ウマ</t>
    </rPh>
    <rPh sb="6" eb="7">
      <t>バン</t>
    </rPh>
    <rPh sb="7" eb="9">
      <t>クミア</t>
    </rPh>
    <rPh sb="16" eb="18">
      <t>ハツバイ</t>
    </rPh>
    <rPh sb="21" eb="22">
      <t>トク</t>
    </rPh>
    <rPh sb="22" eb="23">
      <t>バラ</t>
    </rPh>
    <rPh sb="24" eb="27">
      <t>フセイリツ</t>
    </rPh>
    <phoneticPr fontId="2"/>
  </si>
  <si>
    <t>馬単的中馬番組合　（0000:発売なし、特払、不成立）</t>
    <rPh sb="2" eb="4">
      <t>テキチュウ</t>
    </rPh>
    <rPh sb="4" eb="5">
      <t>ウマ</t>
    </rPh>
    <rPh sb="5" eb="6">
      <t>バン</t>
    </rPh>
    <rPh sb="6" eb="8">
      <t>クミアワ</t>
    </rPh>
    <rPh sb="15" eb="17">
      <t>ハツバイ</t>
    </rPh>
    <rPh sb="20" eb="21">
      <t>トク</t>
    </rPh>
    <rPh sb="21" eb="22">
      <t>バラ</t>
    </rPh>
    <rPh sb="23" eb="26">
      <t>フセイリツ</t>
    </rPh>
    <phoneticPr fontId="2"/>
  </si>
  <si>
    <t>3連複的中馬番組合　（000000:発売なし、特払、不成立）</t>
    <rPh sb="3" eb="5">
      <t>テキチュウ</t>
    </rPh>
    <rPh sb="5" eb="6">
      <t>ウマ</t>
    </rPh>
    <rPh sb="6" eb="7">
      <t>バン</t>
    </rPh>
    <rPh sb="7" eb="9">
      <t>クミアワ</t>
    </rPh>
    <rPh sb="18" eb="20">
      <t>ハツバイ</t>
    </rPh>
    <rPh sb="23" eb="24">
      <t>トク</t>
    </rPh>
    <rPh sb="24" eb="25">
      <t>バラ</t>
    </rPh>
    <rPh sb="26" eb="29">
      <t>フセイリツ</t>
    </rPh>
    <phoneticPr fontId="2"/>
  </si>
  <si>
    <t>3連単的中馬番組合　（000000:発売なし、特払、不成立）</t>
    <rPh sb="2" eb="3">
      <t>タン</t>
    </rPh>
    <rPh sb="3" eb="5">
      <t>テキチュウ</t>
    </rPh>
    <rPh sb="5" eb="6">
      <t>ウマ</t>
    </rPh>
    <rPh sb="6" eb="7">
      <t>バン</t>
    </rPh>
    <rPh sb="7" eb="9">
      <t>クミアワ</t>
    </rPh>
    <rPh sb="18" eb="20">
      <t>ハツバイ</t>
    </rPh>
    <rPh sb="23" eb="24">
      <t>トク</t>
    </rPh>
    <rPh sb="24" eb="25">
      <t>バラ</t>
    </rPh>
    <rPh sb="26" eb="29">
      <t>フセイリツ</t>
    </rPh>
    <phoneticPr fontId="2"/>
  </si>
  <si>
    <t>登録頭数から出走取消と競走除外･発走除外を除いた頭数</t>
    <rPh sb="0" eb="2">
      <t>トウロク</t>
    </rPh>
    <rPh sb="2" eb="4">
      <t>トウスウ</t>
    </rPh>
    <rPh sb="6" eb="8">
      <t>シュッソウ</t>
    </rPh>
    <rPh sb="8" eb="10">
      <t>トリケシ</t>
    </rPh>
    <rPh sb="11" eb="13">
      <t>キョウソウ</t>
    </rPh>
    <rPh sb="13" eb="15">
      <t>ジョガイ</t>
    </rPh>
    <rPh sb="16" eb="18">
      <t>ハッソウ</t>
    </rPh>
    <rPh sb="18" eb="20">
      <t>ジョガイ</t>
    </rPh>
    <rPh sb="21" eb="22">
      <t>ノゾ</t>
    </rPh>
    <rPh sb="24" eb="26">
      <t>トウスウ</t>
    </rPh>
    <phoneticPr fontId="2"/>
  </si>
  <si>
    <t>a</t>
    <phoneticPr fontId="2"/>
  </si>
  <si>
    <t>h</t>
    <phoneticPr fontId="2"/>
  </si>
  <si>
    <t>毛色コード</t>
  </si>
  <si>
    <t>性別コード</t>
  </si>
  <si>
    <t>品種コード</t>
  </si>
  <si>
    <t>生年月日</t>
  </si>
  <si>
    <t>馬名欧字</t>
    <rPh sb="2" eb="4">
      <t>オウジ</t>
    </rPh>
    <phoneticPr fontId="2"/>
  </si>
  <si>
    <t>馬記号コード</t>
  </si>
  <si>
    <t>競走馬抹消年月日</t>
    <rPh sb="0" eb="3">
      <t>キョウソウバ</t>
    </rPh>
    <rPh sb="3" eb="5">
      <t>マッショウ</t>
    </rPh>
    <rPh sb="5" eb="8">
      <t>ネンガッピ</t>
    </rPh>
    <phoneticPr fontId="2"/>
  </si>
  <si>
    <t>競走馬登録年月日</t>
    <rPh sb="0" eb="3">
      <t>キョウソウバ</t>
    </rPh>
    <rPh sb="3" eb="5">
      <t>トウロク</t>
    </rPh>
    <rPh sb="5" eb="8">
      <t>ネンガッピ</t>
    </rPh>
    <phoneticPr fontId="2"/>
  </si>
  <si>
    <t>0:現役 1:抹消</t>
    <rPh sb="2" eb="4">
      <t>ゲンエキ</t>
    </rPh>
    <rPh sb="7" eb="9">
      <t>マッショウ</t>
    </rPh>
    <phoneticPr fontId="2"/>
  </si>
  <si>
    <t>競走馬抹消区分</t>
    <rPh sb="0" eb="3">
      <t>キョウソウバ</t>
    </rPh>
    <rPh sb="3" eb="5">
      <t>マッショウ</t>
    </rPh>
    <rPh sb="5" eb="7">
      <t>クブン</t>
    </rPh>
    <phoneticPr fontId="2"/>
  </si>
  <si>
    <t>2006.競走記号コード</t>
    <phoneticPr fontId="2"/>
  </si>
  <si>
    <t>記号なし　または未設定・未整備時の初期値(主に地方競馬・海外国際レースに関するデータ)</t>
    <rPh sb="0" eb="2">
      <t>キゴウ</t>
    </rPh>
    <phoneticPr fontId="4"/>
  </si>
  <si>
    <t>DSN</t>
    <phoneticPr fontId="2"/>
  </si>
  <si>
    <t>Ｓ</t>
    <phoneticPr fontId="2"/>
  </si>
  <si>
    <t>0:現役 1:抹消</t>
    <phoneticPr fontId="2"/>
  </si>
  <si>
    <t>Ｓ</t>
    <phoneticPr fontId="2"/>
  </si>
  <si>
    <t>0B11</t>
    <phoneticPr fontId="2"/>
  </si>
  <si>
    <t>WH</t>
    <phoneticPr fontId="2"/>
  </si>
  <si>
    <t>0B14</t>
    <phoneticPr fontId="2"/>
  </si>
  <si>
    <t>WE</t>
    <phoneticPr fontId="2"/>
  </si>
  <si>
    <t>AV</t>
    <phoneticPr fontId="2"/>
  </si>
  <si>
    <t>0B13</t>
    <phoneticPr fontId="2"/>
  </si>
  <si>
    <t>DM</t>
    <phoneticPr fontId="2"/>
  </si>
  <si>
    <t>馬主名(法人格無)</t>
    <rPh sb="0" eb="2">
      <t>バヌシ</t>
    </rPh>
    <rPh sb="2" eb="3">
      <t>メイ</t>
    </rPh>
    <rPh sb="4" eb="5">
      <t>ホウ</t>
    </rPh>
    <rPh sb="5" eb="7">
      <t>ジンカク</t>
    </rPh>
    <rPh sb="7" eb="8">
      <t>ナ</t>
    </rPh>
    <phoneticPr fontId="2"/>
  </si>
  <si>
    <t>&lt;コード表 2301.東西所属コード&gt;参照  初招待となる競走馬については初期値の場合有り</t>
    <rPh sb="4" eb="5">
      <t>ヒョウ</t>
    </rPh>
    <rPh sb="11" eb="13">
      <t>トウザイ</t>
    </rPh>
    <rPh sb="13" eb="15">
      <t>ショゾク</t>
    </rPh>
    <rPh sb="19" eb="21">
      <t>サンショウ</t>
    </rPh>
    <rPh sb="23" eb="24">
      <t>ショ</t>
    </rPh>
    <rPh sb="24" eb="26">
      <t>ショウタイ</t>
    </rPh>
    <rPh sb="29" eb="32">
      <t>キョウソウバ</t>
    </rPh>
    <rPh sb="37" eb="40">
      <t>ショキチ</t>
    </rPh>
    <rPh sb="41" eb="44">
      <t>バアイア</t>
    </rPh>
    <phoneticPr fontId="2"/>
  </si>
  <si>
    <t>調教師マスタへリンク　 初招待となる競走馬については初期値の場合有り</t>
    <rPh sb="0" eb="3">
      <t>チョウキョウシ</t>
    </rPh>
    <phoneticPr fontId="2"/>
  </si>
  <si>
    <t>不成立フラグ　3連単</t>
    <rPh sb="0" eb="3">
      <t>フセイリツ</t>
    </rPh>
    <rPh sb="8" eb="9">
      <t>レン</t>
    </rPh>
    <rPh sb="9" eb="10">
      <t>タン</t>
    </rPh>
    <phoneticPr fontId="2"/>
  </si>
  <si>
    <t xml:space="preserve">3連単不成立の有無 （0:不成立なし 1:不成立あり） </t>
    <rPh sb="1" eb="2">
      <t>レン</t>
    </rPh>
    <rPh sb="2" eb="3">
      <t>タン</t>
    </rPh>
    <rPh sb="7" eb="9">
      <t>ウム</t>
    </rPh>
    <phoneticPr fontId="2"/>
  </si>
  <si>
    <t>重勝式(WIN5)に関する情報</t>
    <phoneticPr fontId="2"/>
  </si>
  <si>
    <t>○</t>
    <phoneticPr fontId="2"/>
  </si>
  <si>
    <t>option = 1　（通常データ）</t>
    <phoneticPr fontId="2"/>
  </si>
  <si>
    <t>半角40文字
日本語半角ｶﾅを設定(半角ｶﾅ以外の文字は設定しない)　外国繁殖馬については設定しない。</t>
    <rPh sb="7" eb="10">
      <t>ニホンゴ</t>
    </rPh>
    <rPh sb="10" eb="12">
      <t>ハンカク</t>
    </rPh>
    <rPh sb="15" eb="17">
      <t>セッテイ</t>
    </rPh>
    <rPh sb="18" eb="20">
      <t>ハンカク</t>
    </rPh>
    <rPh sb="22" eb="24">
      <t>イガイ</t>
    </rPh>
    <rPh sb="25" eb="27">
      <t>モジ</t>
    </rPh>
    <rPh sb="28" eb="30">
      <t>セッテイ</t>
    </rPh>
    <rPh sb="35" eb="37">
      <t>ガイコク</t>
    </rPh>
    <rPh sb="37" eb="39">
      <t>ハンショク</t>
    </rPh>
    <rPh sb="39" eb="40">
      <t>ウマ</t>
    </rPh>
    <rPh sb="45" eb="47">
      <t>セッテイ</t>
    </rPh>
    <phoneticPr fontId="2"/>
  </si>
  <si>
    <t>Ver.1.0.5β</t>
    <phoneticPr fontId="2"/>
  </si>
  <si>
    <t>999.9倍で設定
"9999":999.9倍以上　"0000":無投票　"----":発売前取消　"****":発売後取消　"    ":登録なし(sp)</t>
    <rPh sb="5" eb="6">
      <t>バイ</t>
    </rPh>
    <rPh sb="7" eb="9">
      <t>セッテイ</t>
    </rPh>
    <rPh sb="22" eb="23">
      <t>バイ</t>
    </rPh>
    <rPh sb="23" eb="25">
      <t>イジョウ</t>
    </rPh>
    <rPh sb="33" eb="36">
      <t>ムトウヒョウ</t>
    </rPh>
    <rPh sb="44" eb="46">
      <t>ハツバイ</t>
    </rPh>
    <rPh sb="46" eb="47">
      <t>マエ</t>
    </rPh>
    <rPh sb="47" eb="49">
      <t>トリケ</t>
    </rPh>
    <rPh sb="70" eb="72">
      <t>トウロク</t>
    </rPh>
    <phoneticPr fontId="2"/>
  </si>
  <si>
    <t>9999.9倍で設定
"99999":9999.9倍以上　"00000":無投票　"-----":発売前取消
"*****":発売後取消　"     ":登録なし(sp)</t>
    <rPh sb="6" eb="7">
      <t>バイ</t>
    </rPh>
    <rPh sb="8" eb="10">
      <t>セッテイ</t>
    </rPh>
    <rPh sb="25" eb="26">
      <t>バイ</t>
    </rPh>
    <rPh sb="26" eb="28">
      <t>イジョウ</t>
    </rPh>
    <rPh sb="37" eb="40">
      <t>ムトウヒョウ</t>
    </rPh>
    <rPh sb="49" eb="51">
      <t>ハツバイ</t>
    </rPh>
    <rPh sb="51" eb="52">
      <t>マエ</t>
    </rPh>
    <rPh sb="52" eb="54">
      <t>トリケ</t>
    </rPh>
    <rPh sb="77" eb="79">
      <t>トウロク</t>
    </rPh>
    <phoneticPr fontId="2"/>
  </si>
  <si>
    <t>全角40文字 ～ 半角80文字 (全角と半角が混在)
アルファベット等以外の特殊文字については、全角で設定。</t>
    <phoneticPr fontId="2"/>
  </si>
  <si>
    <t>外国産馬であって [外] 以外の馬</t>
    <phoneticPr fontId="2"/>
  </si>
  <si>
    <t>中央競馬に出走する以前に外国の競馬に出走したことのある外国産馬</t>
    <phoneticPr fontId="2"/>
  </si>
  <si>
    <t>ＪＲＡの国際招待競走または地方競馬招待競走に出走する地方競馬または外国からの招待馬</t>
    <rPh sb="4" eb="6">
      <t>コクサイ</t>
    </rPh>
    <rPh sb="6" eb="8">
      <t>ショウタイ</t>
    </rPh>
    <rPh sb="8" eb="10">
      <t>キョウソウ</t>
    </rPh>
    <rPh sb="13" eb="15">
      <t>チホウ</t>
    </rPh>
    <rPh sb="15" eb="17">
      <t>ケイバ</t>
    </rPh>
    <rPh sb="17" eb="19">
      <t>ショウタイ</t>
    </rPh>
    <rPh sb="19" eb="21">
      <t>キョウソウ</t>
    </rPh>
    <rPh sb="22" eb="24">
      <t>シュッソウ</t>
    </rPh>
    <rPh sb="26" eb="28">
      <t>チホウ</t>
    </rPh>
    <rPh sb="28" eb="30">
      <t>ケイバ</t>
    </rPh>
    <rPh sb="33" eb="35">
      <t>ガイコク</t>
    </rPh>
    <rPh sb="38" eb="40">
      <t>ショウタイ</t>
    </rPh>
    <rPh sb="40" eb="41">
      <t>ウマ</t>
    </rPh>
    <phoneticPr fontId="2"/>
  </si>
  <si>
    <t>減量値</t>
    <rPh sb="0" eb="2">
      <t>ゲンリョウ</t>
    </rPh>
    <rPh sb="2" eb="3">
      <t>チ</t>
    </rPh>
    <phoneticPr fontId="2"/>
  </si>
  <si>
    <t>☆</t>
    <phoneticPr fontId="2"/>
  </si>
  <si>
    <t>△</t>
    <phoneticPr fontId="2"/>
  </si>
  <si>
    <t>▲</t>
    <phoneticPr fontId="2"/>
  </si>
  <si>
    <t>1Kg減</t>
    <rPh sb="3" eb="4">
      <t>ゲン</t>
    </rPh>
    <phoneticPr fontId="2"/>
  </si>
  <si>
    <t>2Kg減</t>
    <rPh sb="3" eb="4">
      <t>ゲン</t>
    </rPh>
    <phoneticPr fontId="2"/>
  </si>
  <si>
    <t>3Kg減</t>
    <rPh sb="3" eb="4">
      <t>ゲン</t>
    </rPh>
    <phoneticPr fontId="2"/>
  </si>
  <si>
    <t xml:space="preserve">複勝不成立の有無　（0:不成立なし 1:不成立あり） </t>
    <rPh sb="0" eb="2">
      <t>フクショウ</t>
    </rPh>
    <rPh sb="6" eb="8">
      <t>ウム</t>
    </rPh>
    <phoneticPr fontId="2"/>
  </si>
  <si>
    <t xml:space="preserve">枠連不成立の有無　（0:不成立なし 1:不成立あり） </t>
    <rPh sb="0" eb="2">
      <t>ワクレン</t>
    </rPh>
    <rPh sb="6" eb="8">
      <t>ウム</t>
    </rPh>
    <phoneticPr fontId="2"/>
  </si>
  <si>
    <t>障害収得賞金累計</t>
  </si>
  <si>
    <t>障害付加賞金累計</t>
    <rPh sb="0" eb="2">
      <t>ショウガイ</t>
    </rPh>
    <phoneticPr fontId="2"/>
  </si>
  <si>
    <t>平地付加賞金累計</t>
    <rPh sb="0" eb="2">
      <t>ヘイチ</t>
    </rPh>
    <phoneticPr fontId="2"/>
  </si>
  <si>
    <t>障害本賞金累計</t>
    <rPh sb="0" eb="2">
      <t>ショウガイ</t>
    </rPh>
    <phoneticPr fontId="2"/>
  </si>
  <si>
    <t>平地本賞金累計</t>
    <rPh sb="0" eb="2">
      <t>ヘイチ</t>
    </rPh>
    <phoneticPr fontId="2"/>
  </si>
  <si>
    <t>招待地域名</t>
  </si>
  <si>
    <t>馬主コード</t>
  </si>
  <si>
    <t>生産者コード</t>
    <rPh sb="0" eb="3">
      <t>セイサンシャ</t>
    </rPh>
    <phoneticPr fontId="2"/>
  </si>
  <si>
    <t>産地名</t>
  </si>
  <si>
    <t>1:開催予定(年末時点)　2:開催予定(開催直前時点)　3:開催終了(成績確定時点)
9:開催中止　0:該当レコード削除(提供ミスなどの理由による)</t>
    <rPh sb="2" eb="4">
      <t>カイサイ</t>
    </rPh>
    <rPh sb="4" eb="6">
      <t>ヨテイ</t>
    </rPh>
    <rPh sb="7" eb="9">
      <t>ネンマツ</t>
    </rPh>
    <rPh sb="9" eb="11">
      <t>ジテン</t>
    </rPh>
    <rPh sb="15" eb="17">
      <t>カイサイ</t>
    </rPh>
    <rPh sb="17" eb="19">
      <t>ヨテイ</t>
    </rPh>
    <rPh sb="20" eb="22">
      <t>カイサイ</t>
    </rPh>
    <rPh sb="22" eb="24">
      <t>チョクゼン</t>
    </rPh>
    <rPh sb="24" eb="25">
      <t>ジ</t>
    </rPh>
    <rPh sb="25" eb="26">
      <t>テン</t>
    </rPh>
    <rPh sb="30" eb="32">
      <t>カイサイ</t>
    </rPh>
    <rPh sb="32" eb="34">
      <t>シュウリョウ</t>
    </rPh>
    <rPh sb="35" eb="37">
      <t>セイセキ</t>
    </rPh>
    <rPh sb="37" eb="39">
      <t>カクテイ</t>
    </rPh>
    <rPh sb="39" eb="41">
      <t>ジテン</t>
    </rPh>
    <rPh sb="45" eb="47">
      <t>カイサイ</t>
    </rPh>
    <phoneticPr fontId="2"/>
  </si>
  <si>
    <t>今週の開催情報に変更項目･開催中止･開催終了を反映
来週の開催情報に詳細情報を反映</t>
    <rPh sb="0" eb="2">
      <t>コンシュウ</t>
    </rPh>
    <rPh sb="3" eb="5">
      <t>カイサイ</t>
    </rPh>
    <rPh sb="5" eb="7">
      <t>ジョウホウ</t>
    </rPh>
    <rPh sb="8" eb="10">
      <t>ヘンコウ</t>
    </rPh>
    <rPh sb="10" eb="12">
      <t>コウモク</t>
    </rPh>
    <rPh sb="13" eb="15">
      <t>カイサイ</t>
    </rPh>
    <rPh sb="15" eb="17">
      <t>チュウシ</t>
    </rPh>
    <rPh sb="18" eb="20">
      <t>カイサイ</t>
    </rPh>
    <rPh sb="20" eb="22">
      <t>シュウリョウ</t>
    </rPh>
    <rPh sb="23" eb="25">
      <t>ハンエイ</t>
    </rPh>
    <rPh sb="26" eb="28">
      <t>ライシュウ</t>
    </rPh>
    <rPh sb="29" eb="31">
      <t>カイサイ</t>
    </rPh>
    <rPh sb="31" eb="33">
      <t>ジョウホウ</t>
    </rPh>
    <rPh sb="34" eb="36">
      <t>ショウサイ</t>
    </rPh>
    <rPh sb="36" eb="38">
      <t>ジョウホウ</t>
    </rPh>
    <rPh sb="39" eb="41">
      <t>ハンエイ</t>
    </rPh>
    <phoneticPr fontId="2"/>
  </si>
  <si>
    <t>　　負担重量</t>
    <phoneticPr fontId="2"/>
  </si>
  <si>
    <t>失格、降着時は入線順位と異なる</t>
    <rPh sb="0" eb="2">
      <t>シッカク</t>
    </rPh>
    <rPh sb="3" eb="5">
      <t>コウチャク</t>
    </rPh>
    <rPh sb="5" eb="6">
      <t>ジ</t>
    </rPh>
    <rPh sb="7" eb="9">
      <t>ニュウセン</t>
    </rPh>
    <rPh sb="9" eb="11">
      <t>ジュンイ</t>
    </rPh>
    <rPh sb="12" eb="13">
      <t>コト</t>
    </rPh>
    <phoneticPr fontId="2"/>
  </si>
  <si>
    <t>単勝人気順</t>
  </si>
  <si>
    <t>単勝オッズ</t>
  </si>
  <si>
    <t>獲得本賞金</t>
  </si>
  <si>
    <t>獲得付加賞金</t>
  </si>
  <si>
    <t>同着区分</t>
    <rPh sb="0" eb="2">
      <t>ドウチャク</t>
    </rPh>
    <rPh sb="2" eb="4">
      <t>クブン</t>
    </rPh>
    <phoneticPr fontId="2"/>
  </si>
  <si>
    <t>ス</t>
    <phoneticPr fontId="2"/>
  </si>
  <si>
    <t>スロ</t>
    <phoneticPr fontId="2"/>
  </si>
  <si>
    <t>エク</t>
    <phoneticPr fontId="2"/>
  </si>
  <si>
    <t>ギリ</t>
    <phoneticPr fontId="2"/>
  </si>
  <si>
    <t>マレ</t>
    <phoneticPr fontId="2"/>
  </si>
  <si>
    <t>(   8)</t>
    <phoneticPr fontId="2"/>
  </si>
  <si>
    <t>(  12)</t>
    <phoneticPr fontId="2"/>
  </si>
  <si>
    <t>水曜</t>
  </si>
  <si>
    <t>7</t>
  </si>
  <si>
    <t>木曜</t>
  </si>
  <si>
    <t>8</t>
  </si>
  <si>
    <t>金曜</t>
  </si>
  <si>
    <t>A</t>
  </si>
  <si>
    <t>B</t>
  </si>
  <si>
    <t>C</t>
  </si>
  <si>
    <t>D</t>
  </si>
  <si>
    <t>E</t>
  </si>
  <si>
    <t>F</t>
  </si>
  <si>
    <t>G</t>
  </si>
  <si>
    <t>H</t>
  </si>
  <si>
    <t>_</t>
  </si>
  <si>
    <t>0</t>
  </si>
  <si>
    <t>1</t>
  </si>
  <si>
    <t>11</t>
  </si>
  <si>
    <t>12</t>
  </si>
  <si>
    <t>13</t>
  </si>
  <si>
    <t>14</t>
  </si>
  <si>
    <t>18</t>
  </si>
  <si>
    <t>19</t>
  </si>
  <si>
    <t>21</t>
  </si>
  <si>
    <t>22</t>
  </si>
  <si>
    <t>40</t>
    <phoneticPr fontId="4"/>
  </si>
  <si>
    <t>(父)(外)(地)</t>
    <phoneticPr fontId="4"/>
  </si>
  <si>
    <t>41</t>
    <phoneticPr fontId="4"/>
  </si>
  <si>
    <t xml:space="preserve">(父)(外)[地] </t>
    <phoneticPr fontId="4"/>
  </si>
  <si>
    <t>2001.競馬場コード</t>
    <rPh sb="5" eb="8">
      <t>ケイバジョウ</t>
    </rPh>
    <phoneticPr fontId="2"/>
  </si>
  <si>
    <t>札幌</t>
    <rPh sb="0" eb="2">
      <t>サッポロ</t>
    </rPh>
    <phoneticPr fontId="2"/>
  </si>
  <si>
    <t>函館</t>
    <rPh sb="0" eb="2">
      <t>ハコダテ</t>
    </rPh>
    <phoneticPr fontId="2"/>
  </si>
  <si>
    <t>福島</t>
    <rPh sb="0" eb="2">
      <t>フクシマ</t>
    </rPh>
    <phoneticPr fontId="2"/>
  </si>
  <si>
    <t>新潟</t>
    <rPh sb="0" eb="2">
      <t>ニイガタ</t>
    </rPh>
    <phoneticPr fontId="2"/>
  </si>
  <si>
    <t>東京</t>
    <rPh sb="0" eb="2">
      <t>トウキョウ</t>
    </rPh>
    <phoneticPr fontId="2"/>
  </si>
  <si>
    <t>中山</t>
    <rPh sb="0" eb="2">
      <t>ナカヤマ</t>
    </rPh>
    <phoneticPr fontId="2"/>
  </si>
  <si>
    <t>中京</t>
    <rPh sb="0" eb="2">
      <t>チュウキョウ</t>
    </rPh>
    <phoneticPr fontId="2"/>
  </si>
  <si>
    <t>京都</t>
    <rPh sb="0" eb="2">
      <t>キョウト</t>
    </rPh>
    <phoneticPr fontId="2"/>
  </si>
  <si>
    <t>阪神</t>
    <rPh sb="0" eb="2">
      <t>ハンシン</t>
    </rPh>
    <phoneticPr fontId="2"/>
  </si>
  <si>
    <t>小倉</t>
    <rPh sb="0" eb="2">
      <t>コクラ</t>
    </rPh>
    <phoneticPr fontId="2"/>
  </si>
  <si>
    <t>門別</t>
    <rPh sb="0" eb="2">
      <t>モンベツ</t>
    </rPh>
    <phoneticPr fontId="2"/>
  </si>
  <si>
    <t>北見</t>
    <rPh sb="0" eb="2">
      <t>キタミ</t>
    </rPh>
    <phoneticPr fontId="2"/>
  </si>
  <si>
    <t>帯広</t>
    <rPh sb="0" eb="2">
      <t>オビヒロ</t>
    </rPh>
    <phoneticPr fontId="2"/>
  </si>
  <si>
    <t>　　グレードコード</t>
    <phoneticPr fontId="2"/>
  </si>
  <si>
    <t>(  65)</t>
    <phoneticPr fontId="2"/>
  </si>
  <si>
    <t>(  85)</t>
    <phoneticPr fontId="2"/>
  </si>
  <si>
    <t>( 103)</t>
    <phoneticPr fontId="2"/>
  </si>
  <si>
    <t>( 106)</t>
    <phoneticPr fontId="2"/>
  </si>
  <si>
    <t>旭川</t>
    <rPh sb="0" eb="1">
      <t>アサヒ</t>
    </rPh>
    <rPh sb="1" eb="2">
      <t>カワ</t>
    </rPh>
    <phoneticPr fontId="2"/>
  </si>
  <si>
    <t>盛岡</t>
    <rPh sb="0" eb="2">
      <t>モリオカ</t>
    </rPh>
    <phoneticPr fontId="2"/>
  </si>
  <si>
    <t>水沢</t>
    <rPh sb="0" eb="1">
      <t>ミズ</t>
    </rPh>
    <rPh sb="1" eb="2">
      <t>サワ</t>
    </rPh>
    <phoneticPr fontId="2"/>
  </si>
  <si>
    <t>上山</t>
    <rPh sb="0" eb="2">
      <t>ウエヤマ</t>
    </rPh>
    <phoneticPr fontId="2"/>
  </si>
  <si>
    <t>三条</t>
    <rPh sb="0" eb="2">
      <t>サンジョウ</t>
    </rPh>
    <phoneticPr fontId="2"/>
  </si>
  <si>
    <t>足利</t>
    <rPh sb="0" eb="2">
      <t>アシカガ</t>
    </rPh>
    <phoneticPr fontId="2"/>
  </si>
  <si>
    <t>宇都宮</t>
    <rPh sb="0" eb="3">
      <t>ウツノミヤ</t>
    </rPh>
    <phoneticPr fontId="2"/>
  </si>
  <si>
    <t>高崎</t>
    <rPh sb="0" eb="2">
      <t>タカサキ</t>
    </rPh>
    <phoneticPr fontId="2"/>
  </si>
  <si>
    <t>浦和</t>
    <rPh sb="0" eb="2">
      <t>ウラワ</t>
    </rPh>
    <phoneticPr fontId="2"/>
  </si>
  <si>
    <t>船橋</t>
    <rPh sb="0" eb="2">
      <t>フナバシ</t>
    </rPh>
    <phoneticPr fontId="2"/>
  </si>
  <si>
    <t>大井</t>
    <rPh sb="0" eb="2">
      <t>オオイ</t>
    </rPh>
    <phoneticPr fontId="2"/>
  </si>
  <si>
    <t>川崎</t>
    <rPh sb="0" eb="2">
      <t>カワサキ</t>
    </rPh>
    <phoneticPr fontId="2"/>
  </si>
  <si>
    <t>取引時の競走馬の年齢</t>
    <phoneticPr fontId="2"/>
  </si>
  <si>
    <t xml:space="preserve">  4：牡・牝</t>
  </si>
  <si>
    <t xml:space="preserve">  E：[抽]</t>
  </si>
  <si>
    <t xml:space="preserve">  F：(市)(抽)</t>
  </si>
  <si>
    <t>M2</t>
    <phoneticPr fontId="4"/>
  </si>
  <si>
    <t>マカオ</t>
    <phoneticPr fontId="4"/>
  </si>
  <si>
    <t>澳</t>
    <rPh sb="0" eb="1">
      <t>イク</t>
    </rPh>
    <phoneticPr fontId="2"/>
  </si>
  <si>
    <t>澳門</t>
    <rPh sb="0" eb="2">
      <t>マカオ</t>
    </rPh>
    <phoneticPr fontId="2"/>
  </si>
  <si>
    <t>マカオ</t>
    <phoneticPr fontId="2"/>
  </si>
  <si>
    <t>Macau</t>
    <phoneticPr fontId="2"/>
  </si>
  <si>
    <t>MAC</t>
    <phoneticPr fontId="2"/>
  </si>
  <si>
    <t>2001．競馬場コードにM2マカオを追加</t>
    <rPh sb="18" eb="20">
      <t>ツイカ</t>
    </rPh>
    <phoneticPr fontId="2"/>
  </si>
  <si>
    <t>全角84文字 ～ 半角168文字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</si>
  <si>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Ver.4.1.0.1</t>
    <phoneticPr fontId="2"/>
  </si>
  <si>
    <t>単位 円 開催日当日開始時の、重勝式のキャリーオーバー金額を示す</t>
    <rPh sb="15" eb="16">
      <t>ジュウ</t>
    </rPh>
    <rPh sb="16" eb="17">
      <t>ショウ</t>
    </rPh>
    <rPh sb="17" eb="18">
      <t>シキ</t>
    </rPh>
    <rPh sb="30" eb="31">
      <t>シメ</t>
    </rPh>
    <phoneticPr fontId="2"/>
  </si>
  <si>
    <t>単位 円 重勝式の次回へのキャリーオーバー金額を示す</t>
    <rPh sb="7" eb="8">
      <t>シキ</t>
    </rPh>
    <rPh sb="24" eb="25">
      <t>シメ</t>
    </rPh>
    <phoneticPr fontId="2"/>
  </si>
  <si>
    <t>３０．重勝式(WIN5) の誤表記を修正</t>
    <rPh sb="3" eb="5">
      <t>ジュウショウ</t>
    </rPh>
    <rPh sb="5" eb="6">
      <t>シキ</t>
    </rPh>
    <rPh sb="14" eb="15">
      <t>ゴ</t>
    </rPh>
    <rPh sb="15" eb="17">
      <t>ヒョウキ</t>
    </rPh>
    <rPh sb="18" eb="20">
      <t>シュウセイ</t>
    </rPh>
    <phoneticPr fontId="2"/>
  </si>
  <si>
    <t>sp</t>
    <phoneticPr fontId="2"/>
  </si>
  <si>
    <t>(   5)</t>
    <phoneticPr fontId="2"/>
  </si>
  <si>
    <t>半角70文字
日本語半角ｶﾅを設定(半角ｶﾅ以外の文字は設定しない)　外国生産者については設定しない。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40">
      <t>セイサンシャ</t>
    </rPh>
    <rPh sb="45" eb="47">
      <t>セッテイ</t>
    </rPh>
    <phoneticPr fontId="2"/>
  </si>
  <si>
    <t>美浦トレーニングセンターに所属する。</t>
    <rPh sb="0" eb="2">
      <t>ミホ</t>
    </rPh>
    <rPh sb="13" eb="15">
      <t>ショゾク</t>
    </rPh>
    <phoneticPr fontId="2"/>
  </si>
  <si>
    <t>栗東トレーニングセンターに所属する。</t>
    <rPh sb="0" eb="2">
      <t>リットウ</t>
    </rPh>
    <rPh sb="13" eb="15">
      <t>ショゾク</t>
    </rPh>
    <phoneticPr fontId="2"/>
  </si>
  <si>
    <t>公認せり市場において売買された (抽) 以外のサラブレッド系の馬</t>
    <phoneticPr fontId="2"/>
  </si>
  <si>
    <t>　３．馬毎レース情報</t>
    <rPh sb="3" eb="4">
      <t>ウマ</t>
    </rPh>
    <rPh sb="4" eb="5">
      <t>ゴト</t>
    </rPh>
    <rPh sb="8" eb="10">
      <t>ジョウホウ</t>
    </rPh>
    <phoneticPr fontId="2"/>
  </si>
  <si>
    <t>（１）蓄積系データ</t>
    <phoneticPr fontId="2"/>
  </si>
  <si>
    <t>レース中止(項番2.データ区分=9)を提供</t>
    <rPh sb="3" eb="5">
      <t>チュウシ</t>
    </rPh>
    <rPh sb="6" eb="7">
      <t>コウ</t>
    </rPh>
    <rPh sb="7" eb="8">
      <t>バン</t>
    </rPh>
    <rPh sb="13" eb="15">
      <t>クブン</t>
    </rPh>
    <rPh sb="19" eb="21">
      <t>テイキョウ</t>
    </rPh>
    <phoneticPr fontId="2"/>
  </si>
  <si>
    <t>　４．払戻</t>
    <rPh sb="3" eb="4">
      <t>ハラ</t>
    </rPh>
    <rPh sb="4" eb="5">
      <t>モド</t>
    </rPh>
    <phoneticPr fontId="2"/>
  </si>
  <si>
    <t>提供なし</t>
    <rPh sb="0" eb="2">
      <t>テイキョウ</t>
    </rPh>
    <phoneticPr fontId="2"/>
  </si>
  <si>
    <t>前日売最終など票数データの提供後の場合のみ、レース中止(項番2.データ区分=9)を提供</t>
    <rPh sb="0" eb="2">
      <t>ゼンジツ</t>
    </rPh>
    <rPh sb="2" eb="3">
      <t>ウ</t>
    </rPh>
    <rPh sb="3" eb="5">
      <t>サイシュウ</t>
    </rPh>
    <rPh sb="17" eb="19">
      <t>バアイ</t>
    </rPh>
    <phoneticPr fontId="2"/>
  </si>
  <si>
    <t>　５～６．票数</t>
    <rPh sb="5" eb="7">
      <t>ヒョウスウ</t>
    </rPh>
    <phoneticPr fontId="2"/>
  </si>
  <si>
    <t>　７～１２．オッズ</t>
    <phoneticPr fontId="2"/>
  </si>
  <si>
    <t>発売開始後でオッズデータの提供後の場合のみ、レース中止(項番2.データ区分=9)を提供</t>
    <rPh sb="0" eb="2">
      <t>ハツバイ</t>
    </rPh>
    <rPh sb="2" eb="5">
      <t>カイシゴ</t>
    </rPh>
    <rPh sb="17" eb="19">
      <t>バアイ</t>
    </rPh>
    <phoneticPr fontId="2"/>
  </si>
  <si>
    <t>中止が決定される前に発表されたものについては、中止決定後も引き続きそのまま提供</t>
    <rPh sb="0" eb="2">
      <t>チュウシ</t>
    </rPh>
    <rPh sb="3" eb="5">
      <t>ケッテイ</t>
    </rPh>
    <rPh sb="8" eb="9">
      <t>マエ</t>
    </rPh>
    <rPh sb="10" eb="12">
      <t>ハッピョウ</t>
    </rPh>
    <rPh sb="29" eb="30">
      <t>ヒ</t>
    </rPh>
    <rPh sb="31" eb="32">
      <t>ツヅ</t>
    </rPh>
    <rPh sb="37" eb="39">
      <t>テイキョウ</t>
    </rPh>
    <phoneticPr fontId="2"/>
  </si>
  <si>
    <t>中止が決定される前に提供したものについては、中止決定後も引き続きそのまま提供</t>
    <rPh sb="0" eb="2">
      <t>チュウシ</t>
    </rPh>
    <rPh sb="3" eb="5">
      <t>ケッテイ</t>
    </rPh>
    <rPh sb="8" eb="9">
      <t>マエ</t>
    </rPh>
    <rPh sb="10" eb="12">
      <t>テイキョウ</t>
    </rPh>
    <rPh sb="28" eb="29">
      <t>ヒ</t>
    </rPh>
    <rPh sb="30" eb="31">
      <t>ツヅ</t>
    </rPh>
    <rPh sb="36" eb="38">
      <t>テイキョウ</t>
    </rPh>
    <phoneticPr fontId="2"/>
  </si>
  <si>
    <t>また、「単クビ」、「単アタマ」といった着差の場合は、単をとった「アタマ」、「クビ」といったコードを設定する。</t>
    <rPh sb="4" eb="5">
      <t>タン</t>
    </rPh>
    <rPh sb="10" eb="11">
      <t>タン</t>
    </rPh>
    <rPh sb="19" eb="20">
      <t>チャク</t>
    </rPh>
    <rPh sb="20" eb="21">
      <t>サ</t>
    </rPh>
    <rPh sb="22" eb="24">
      <t>バアイ</t>
    </rPh>
    <rPh sb="26" eb="27">
      <t>タン</t>
    </rPh>
    <rPh sb="49" eb="51">
      <t>セッテイ</t>
    </rPh>
    <phoneticPr fontId="2"/>
  </si>
  <si>
    <t>　　異常区分コード</t>
    <rPh sb="2" eb="4">
      <t>イジョウ</t>
    </rPh>
    <rPh sb="4" eb="6">
      <t>クブン</t>
    </rPh>
    <phoneticPr fontId="2"/>
  </si>
  <si>
    <t>JRA-VAN Data Lab. で提供される JVData のレコード収録順序には仕様はありません事前の告知なく収録順序が変わることがありますので</t>
    <rPh sb="19" eb="21">
      <t>テイキョウ</t>
    </rPh>
    <rPh sb="37" eb="39">
      <t>シュウロク</t>
    </rPh>
    <rPh sb="39" eb="40">
      <t>ジュン</t>
    </rPh>
    <rPh sb="40" eb="41">
      <t>ジョ</t>
    </rPh>
    <rPh sb="43" eb="45">
      <t>シヨウ</t>
    </rPh>
    <rPh sb="51" eb="53">
      <t>ジゼン</t>
    </rPh>
    <rPh sb="54" eb="56">
      <t>コクチ</t>
    </rPh>
    <rPh sb="58" eb="60">
      <t>シュウロク</t>
    </rPh>
    <rPh sb="60" eb="61">
      <t>ジュン</t>
    </rPh>
    <rPh sb="61" eb="62">
      <t>ジョ</t>
    </rPh>
    <rPh sb="63" eb="64">
      <t>カ</t>
    </rPh>
    <phoneticPr fontId="2"/>
  </si>
  <si>
    <t>取引時の競走馬の年齢</t>
    <rPh sb="0" eb="2">
      <t>トリヒキ</t>
    </rPh>
    <rPh sb="2" eb="3">
      <t>ジ</t>
    </rPh>
    <rPh sb="4" eb="6">
      <t>キョウソウ</t>
    </rPh>
    <rPh sb="6" eb="7">
      <t>ウマ</t>
    </rPh>
    <rPh sb="8" eb="10">
      <t>ネンレイ</t>
    </rPh>
    <phoneticPr fontId="2"/>
  </si>
  <si>
    <t>取引価格</t>
    <rPh sb="0" eb="2">
      <t>トリヒキ</t>
    </rPh>
    <rPh sb="2" eb="4">
      <t>カカク</t>
    </rPh>
    <phoneticPr fontId="2"/>
  </si>
  <si>
    <t>１２．オッズ6（3連単）</t>
    <rPh sb="9" eb="10">
      <t>レン</t>
    </rPh>
    <rPh sb="10" eb="11">
      <t>タン</t>
    </rPh>
    <phoneticPr fontId="2"/>
  </si>
  <si>
    <t>１１．オッズ5（3連複）</t>
    <rPh sb="9" eb="10">
      <t>レン</t>
    </rPh>
    <rPh sb="10" eb="11">
      <t>フク</t>
    </rPh>
    <phoneticPr fontId="2"/>
  </si>
  <si>
    <t>１０．オッズ4（馬単）</t>
    <rPh sb="8" eb="9">
      <t>ウマ</t>
    </rPh>
    <rPh sb="9" eb="10">
      <t>タン</t>
    </rPh>
    <phoneticPr fontId="2"/>
  </si>
  <si>
    <t>９．オッズ3（ワイド）</t>
    <phoneticPr fontId="2"/>
  </si>
  <si>
    <t>２．レース詳細 53.障害マイルタイムの行を削除</t>
    <rPh sb="20" eb="21">
      <t>ギョウ</t>
    </rPh>
    <rPh sb="22" eb="24">
      <t>サクジョ</t>
    </rPh>
    <phoneticPr fontId="2"/>
  </si>
  <si>
    <t>出走馬の競走馬毎のレース情報(速報成績)</t>
    <rPh sb="0" eb="2">
      <t>シュッソウ</t>
    </rPh>
    <rPh sb="2" eb="3">
      <t>ウマ</t>
    </rPh>
    <rPh sb="4" eb="6">
      <t>キョウソウ</t>
    </rPh>
    <rPh sb="6" eb="7">
      <t>ウマ</t>
    </rPh>
    <rPh sb="7" eb="8">
      <t>ゴト</t>
    </rPh>
    <rPh sb="12" eb="14">
      <t>ジョウホウ</t>
    </rPh>
    <phoneticPr fontId="2"/>
  </si>
  <si>
    <t>速報馬体重</t>
    <rPh sb="0" eb="2">
      <t>ソクホウ</t>
    </rPh>
    <rPh sb="2" eb="3">
      <t>ウマ</t>
    </rPh>
    <rPh sb="3" eb="5">
      <t>タイジュウ</t>
    </rPh>
    <phoneticPr fontId="2"/>
  </si>
  <si>
    <t>出走取消･競走除外</t>
    <rPh sb="0" eb="2">
      <t>シュッソウ</t>
    </rPh>
    <rPh sb="2" eb="4">
      <t>トリケ</t>
    </rPh>
    <rPh sb="5" eb="7">
      <t>キョウソウ</t>
    </rPh>
    <rPh sb="7" eb="9">
      <t>ジョガイ</t>
    </rPh>
    <phoneticPr fontId="2"/>
  </si>
  <si>
    <t>騎手変更</t>
    <rPh sb="0" eb="2">
      <t>キシュ</t>
    </rPh>
    <rPh sb="2" eb="4">
      <t>ヘンコウ</t>
    </rPh>
    <phoneticPr fontId="2"/>
  </si>
  <si>
    <t>変更識別</t>
    <rPh sb="0" eb="2">
      <t>ヘンコウ</t>
    </rPh>
    <rPh sb="2" eb="4">
      <t>シキベツ</t>
    </rPh>
    <phoneticPr fontId="2"/>
  </si>
  <si>
    <t>発表月日時分</t>
    <rPh sb="0" eb="2">
      <t>ハッピョウ</t>
    </rPh>
    <rPh sb="2" eb="4">
      <t>ガッピ</t>
    </rPh>
    <rPh sb="4" eb="6">
      <t>ジブン</t>
    </rPh>
    <phoneticPr fontId="2"/>
  </si>
  <si>
    <t>月日時分各2桁</t>
    <rPh sb="0" eb="2">
      <t>ガッピ</t>
    </rPh>
    <rPh sb="2" eb="3">
      <t>ジ</t>
    </rPh>
    <rPh sb="3" eb="4">
      <t>ブン</t>
    </rPh>
    <rPh sb="4" eb="5">
      <t>カク</t>
    </rPh>
    <rPh sb="6" eb="7">
      <t>ケタ</t>
    </rPh>
    <phoneticPr fontId="2"/>
  </si>
  <si>
    <t>発表月日時分</t>
    <rPh sb="0" eb="2">
      <t>ハッピョウ</t>
    </rPh>
    <rPh sb="2" eb="4">
      <t>ガッピ</t>
    </rPh>
    <phoneticPr fontId="2"/>
  </si>
  <si>
    <t>KASAMATSU</t>
    <phoneticPr fontId="2"/>
  </si>
  <si>
    <t>名古屋競馬場</t>
    <phoneticPr fontId="2"/>
  </si>
  <si>
    <t>NAGOYA</t>
    <phoneticPr fontId="2"/>
  </si>
  <si>
    <t>紀三井寺競馬場</t>
    <phoneticPr fontId="2"/>
  </si>
  <si>
    <t>KIMIIDERA</t>
    <phoneticPr fontId="2"/>
  </si>
  <si>
    <t>園田競馬場</t>
    <phoneticPr fontId="2"/>
  </si>
  <si>
    <t>SONODA</t>
    <phoneticPr fontId="2"/>
  </si>
  <si>
    <t>性別区分</t>
    <rPh sb="0" eb="2">
      <t>セイベツ</t>
    </rPh>
    <rPh sb="2" eb="4">
      <t>クブン</t>
    </rPh>
    <phoneticPr fontId="2"/>
  </si>
  <si>
    <t>1:男性　2:女性</t>
    <rPh sb="2" eb="4">
      <t>ダンセイ</t>
    </rPh>
    <rPh sb="7" eb="9">
      <t>ジョセイ</t>
    </rPh>
    <phoneticPr fontId="2"/>
  </si>
  <si>
    <t>&lt;コード表 2302.騎乗資格コード&gt;参照</t>
    <rPh sb="11" eb="13">
      <t>キジョウ</t>
    </rPh>
    <rPh sb="13" eb="15">
      <t>シカク</t>
    </rPh>
    <phoneticPr fontId="2"/>
  </si>
  <si>
    <t>騎手の所属厩舎の調教師コード、フリー騎手の場合はALL0を設定</t>
    <rPh sb="0" eb="2">
      <t>キシュ</t>
    </rPh>
    <rPh sb="3" eb="5">
      <t>ショゾク</t>
    </rPh>
    <rPh sb="5" eb="7">
      <t>キュウシャ</t>
    </rPh>
    <rPh sb="8" eb="10">
      <t>チョウキョウ</t>
    </rPh>
    <rPh sb="10" eb="11">
      <t>シ</t>
    </rPh>
    <rPh sb="18" eb="20">
      <t>キシュ</t>
    </rPh>
    <rPh sb="21" eb="23">
      <t>バアイ</t>
    </rPh>
    <rPh sb="29" eb="31">
      <t>セッテイ</t>
    </rPh>
    <phoneticPr fontId="2"/>
  </si>
  <si>
    <t>a</t>
    <phoneticPr fontId="2"/>
  </si>
  <si>
    <t>f</t>
    <phoneticPr fontId="2"/>
  </si>
  <si>
    <t>(  17)</t>
    <phoneticPr fontId="2"/>
  </si>
  <si>
    <t>(  19)</t>
    <phoneticPr fontId="2"/>
  </si>
  <si>
    <t>(  29)</t>
    <phoneticPr fontId="2"/>
  </si>
  <si>
    <t>(  65)</t>
    <phoneticPr fontId="2"/>
  </si>
  <si>
    <t>直近の重賞勝利から順に設定</t>
    <rPh sb="0" eb="2">
      <t>チョッキン</t>
    </rPh>
    <rPh sb="3" eb="5">
      <t>ジュウショウ</t>
    </rPh>
    <rPh sb="5" eb="7">
      <t>ショウリ</t>
    </rPh>
    <rPh sb="9" eb="10">
      <t>ジュン</t>
    </rPh>
    <rPh sb="11" eb="13">
      <t>セッテイ</t>
    </rPh>
    <phoneticPr fontId="2"/>
  </si>
  <si>
    <t>Ｓ</t>
    <phoneticPr fontId="2"/>
  </si>
  <si>
    <t>&lt;コード表 2003.グレードコード&gt;参照</t>
    <rPh sb="19" eb="21">
      <t>サンショウ</t>
    </rPh>
    <phoneticPr fontId="2"/>
  </si>
  <si>
    <t>(  77)</t>
    <phoneticPr fontId="2"/>
  </si>
  <si>
    <t>　　&lt;競馬場別着回数&gt;</t>
    <rPh sb="3" eb="6">
      <t>ケイバジョウ</t>
    </rPh>
    <rPh sb="6" eb="7">
      <t>ベツ</t>
    </rPh>
    <rPh sb="7" eb="8">
      <t>チャク</t>
    </rPh>
    <rPh sb="8" eb="10">
      <t>カイスウ</t>
    </rPh>
    <phoneticPr fontId="2"/>
  </si>
  <si>
    <t>g</t>
    <phoneticPr fontId="2"/>
  </si>
  <si>
    <t>&lt;コード表 2202.性別コード&gt;参照 初招待となる競走馬については初期値の場合有り</t>
    <rPh sb="4" eb="5">
      <t>ヒョウ</t>
    </rPh>
    <rPh sb="11" eb="13">
      <t>セイベツ</t>
    </rPh>
    <rPh sb="17" eb="19">
      <t>サンショウ</t>
    </rPh>
    <rPh sb="20" eb="21">
      <t>ハツ</t>
    </rPh>
    <rPh sb="21" eb="23">
      <t>ショウタイ</t>
    </rPh>
    <rPh sb="26" eb="28">
      <t>キョウソウ</t>
    </rPh>
    <rPh sb="28" eb="29">
      <t>ウマ</t>
    </rPh>
    <rPh sb="34" eb="37">
      <t>ショキチ</t>
    </rPh>
    <rPh sb="38" eb="40">
      <t>バアイ</t>
    </rPh>
    <rPh sb="40" eb="41">
      <t>ア</t>
    </rPh>
    <phoneticPr fontId="2"/>
  </si>
  <si>
    <t>前回提供分から変更・追加のあった騎手マスタ</t>
    <rPh sb="0" eb="2">
      <t>ゼンカイ</t>
    </rPh>
    <rPh sb="2" eb="4">
      <t>テイキョウ</t>
    </rPh>
    <rPh sb="4" eb="5">
      <t>ブン</t>
    </rPh>
    <rPh sb="7" eb="9">
      <t>ヘンコウ</t>
    </rPh>
    <rPh sb="10" eb="12">
      <t>ツイカ</t>
    </rPh>
    <rPh sb="16" eb="18">
      <t>キシュ</t>
    </rPh>
    <phoneticPr fontId="2"/>
  </si>
  <si>
    <t>前回提供分から変更・追加のあった調教師マスタ</t>
    <rPh sb="0" eb="2">
      <t>ゼンカイ</t>
    </rPh>
    <rPh sb="2" eb="4">
      <t>テイキョウ</t>
    </rPh>
    <rPh sb="4" eb="5">
      <t>ブン</t>
    </rPh>
    <rPh sb="7" eb="9">
      <t>ヘンコウ</t>
    </rPh>
    <rPh sb="10" eb="12">
      <t>ツイカ</t>
    </rPh>
    <rPh sb="16" eb="19">
      <t>チョウキョウシ</t>
    </rPh>
    <phoneticPr fontId="2"/>
  </si>
  <si>
    <t>前回提供分から変更・追加のあったレコード情報</t>
    <rPh sb="0" eb="2">
      <t>ゼンカイ</t>
    </rPh>
    <rPh sb="2" eb="4">
      <t>テイキョウ</t>
    </rPh>
    <rPh sb="4" eb="5">
      <t>ブン</t>
    </rPh>
    <rPh sb="7" eb="9">
      <t>ヘンコウ</t>
    </rPh>
    <rPh sb="10" eb="12">
      <t>ツイカ</t>
    </rPh>
    <rPh sb="20" eb="22">
      <t>ジョウホウ</t>
    </rPh>
    <phoneticPr fontId="2"/>
  </si>
  <si>
    <t>Turkey</t>
    <phoneticPr fontId="2"/>
  </si>
  <si>
    <t>Korea</t>
    <phoneticPr fontId="2"/>
  </si>
  <si>
    <t>China</t>
    <phoneticPr fontId="2"/>
  </si>
  <si>
    <t>チリ</t>
    <phoneticPr fontId="2"/>
  </si>
  <si>
    <t>Chile</t>
    <phoneticPr fontId="2"/>
  </si>
  <si>
    <t>(未使用)</t>
    <phoneticPr fontId="2"/>
  </si>
  <si>
    <t>パナマ</t>
    <phoneticPr fontId="2"/>
  </si>
  <si>
    <t>Panama</t>
    <phoneticPr fontId="2"/>
  </si>
  <si>
    <t>Hong Kong</t>
    <phoneticPr fontId="2"/>
  </si>
  <si>
    <t>スペイ</t>
    <phoneticPr fontId="2"/>
  </si>
  <si>
    <t>Spain</t>
    <phoneticPr fontId="2"/>
  </si>
  <si>
    <t xml:space="preserve">(未使用) </t>
    <phoneticPr fontId="2"/>
  </si>
  <si>
    <t>(未使用)</t>
    <phoneticPr fontId="2"/>
  </si>
  <si>
    <t>H0</t>
    <phoneticPr fontId="4"/>
  </si>
  <si>
    <t>West Germany</t>
    <phoneticPr fontId="2"/>
  </si>
  <si>
    <t>South Africa</t>
    <phoneticPr fontId="2"/>
  </si>
  <si>
    <t>スイス</t>
    <phoneticPr fontId="2"/>
  </si>
  <si>
    <t>Switzerland</t>
    <phoneticPr fontId="2"/>
  </si>
  <si>
    <t>モナコ</t>
    <phoneticPr fontId="2"/>
  </si>
  <si>
    <t>Monaco</t>
    <phoneticPr fontId="2"/>
  </si>
  <si>
    <t>フィリ</t>
    <phoneticPr fontId="2"/>
  </si>
  <si>
    <t>Philippines</t>
    <phoneticPr fontId="2"/>
  </si>
  <si>
    <t>プエル</t>
    <phoneticPr fontId="2"/>
  </si>
  <si>
    <t>Puerto Rico</t>
    <phoneticPr fontId="2"/>
  </si>
  <si>
    <t>コロン</t>
    <phoneticPr fontId="2"/>
  </si>
  <si>
    <t>Colombia</t>
    <phoneticPr fontId="2"/>
  </si>
  <si>
    <t>Czechoslovakia</t>
    <phoneticPr fontId="2"/>
  </si>
  <si>
    <t>チェコ</t>
    <phoneticPr fontId="2"/>
  </si>
  <si>
    <t>Czech Republic</t>
    <phoneticPr fontId="2"/>
  </si>
  <si>
    <t>スロバ</t>
    <phoneticPr fontId="2"/>
  </si>
  <si>
    <t>Slovakia</t>
    <phoneticPr fontId="2"/>
  </si>
  <si>
    <t>２８．タイム型データマイニング予想</t>
    <rPh sb="6" eb="7">
      <t>ガタ</t>
    </rPh>
    <rPh sb="15" eb="17">
      <t>ヨソウ</t>
    </rPh>
    <phoneticPr fontId="2"/>
  </si>
  <si>
    <t>OHI</t>
    <phoneticPr fontId="2"/>
  </si>
  <si>
    <t>１４．騎手マスタ</t>
    <rPh sb="3" eb="5">
      <t>キシュ</t>
    </rPh>
    <phoneticPr fontId="2"/>
  </si>
  <si>
    <t>１５．調教師マスタ</t>
    <rPh sb="3" eb="6">
      <t>チョウキョウシ</t>
    </rPh>
    <phoneticPr fontId="2"/>
  </si>
  <si>
    <t>１６．生産者マスタ</t>
    <rPh sb="3" eb="6">
      <t>セイサンシャ</t>
    </rPh>
    <phoneticPr fontId="2"/>
  </si>
  <si>
    <t>１７．馬主マスタ</t>
    <rPh sb="3" eb="4">
      <t>ウマ</t>
    </rPh>
    <rPh sb="4" eb="5">
      <t>ヌシ</t>
    </rPh>
    <phoneticPr fontId="2"/>
  </si>
  <si>
    <t>１８．繁殖馬マスタ</t>
    <rPh sb="3" eb="5">
      <t>ハンショク</t>
    </rPh>
    <rPh sb="5" eb="6">
      <t>ウマ</t>
    </rPh>
    <phoneticPr fontId="2"/>
  </si>
  <si>
    <t>１９．産駒マスタ</t>
    <rPh sb="3" eb="4">
      <t>サン</t>
    </rPh>
    <rPh sb="4" eb="5">
      <t>コマ</t>
    </rPh>
    <phoneticPr fontId="2"/>
  </si>
  <si>
    <t>1:新規馬名登録 2:馬名変更 3:再登録(抹消後の再登録) 4:その他更新 9:抹消
0:該当レコード削除(提供ミスなどの理由による)</t>
    <rPh sb="2" eb="4">
      <t>シンキ</t>
    </rPh>
    <rPh sb="4" eb="5">
      <t>ウマ</t>
    </rPh>
    <rPh sb="5" eb="6">
      <t>メイ</t>
    </rPh>
    <rPh sb="6" eb="8">
      <t>トウロク</t>
    </rPh>
    <rPh sb="11" eb="13">
      <t>バメイ</t>
    </rPh>
    <rPh sb="13" eb="15">
      <t>ヘンコウ</t>
    </rPh>
    <rPh sb="18" eb="19">
      <t>サイ</t>
    </rPh>
    <rPh sb="19" eb="21">
      <t>トウロク</t>
    </rPh>
    <rPh sb="22" eb="24">
      <t>マッショウ</t>
    </rPh>
    <rPh sb="24" eb="25">
      <t>ゴ</t>
    </rPh>
    <rPh sb="26" eb="29">
      <t>サイトウロク</t>
    </rPh>
    <rPh sb="35" eb="36">
      <t>タ</t>
    </rPh>
    <rPh sb="36" eb="38">
      <t>コウシン</t>
    </rPh>
    <rPh sb="41" eb="43">
      <t>マッショウ</t>
    </rPh>
    <phoneticPr fontId="2"/>
  </si>
  <si>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phoneticPr fontId="2"/>
  </si>
  <si>
    <t>（１）蓄積系データ</t>
    <rPh sb="3" eb="5">
      <t>チクセキ</t>
    </rPh>
    <rPh sb="5" eb="6">
      <t>ケイ</t>
    </rPh>
    <phoneticPr fontId="2"/>
  </si>
  <si>
    <t>特別登録馬</t>
    <rPh sb="0" eb="2">
      <t>トクベツ</t>
    </rPh>
    <rPh sb="2" eb="4">
      <t>トウロク</t>
    </rPh>
    <rPh sb="4" eb="5">
      <t>ウマ</t>
    </rPh>
    <phoneticPr fontId="2"/>
  </si>
  <si>
    <t>不良</t>
    <rPh sb="0" eb="2">
      <t>フリョウ</t>
    </rPh>
    <phoneticPr fontId="2"/>
  </si>
  <si>
    <t>Firm</t>
    <phoneticPr fontId="2"/>
  </si>
  <si>
    <t>特別競走番号</t>
    <phoneticPr fontId="2"/>
  </si>
  <si>
    <t>重賞レースのみ設定 原則的には過去の同一レースと一致する番号(多数例外有り)</t>
    <rPh sb="0" eb="2">
      <t>ジュウショウ</t>
    </rPh>
    <rPh sb="7" eb="9">
      <t>セッテイ</t>
    </rPh>
    <rPh sb="10" eb="13">
      <t>ゲンソクテキ</t>
    </rPh>
    <rPh sb="15" eb="17">
      <t>カコ</t>
    </rPh>
    <rPh sb="18" eb="20">
      <t>ドウイツ</t>
    </rPh>
    <rPh sb="24" eb="26">
      <t>イッチ</t>
    </rPh>
    <rPh sb="28" eb="30">
      <t>バンゴウ</t>
    </rPh>
    <rPh sb="31" eb="33">
      <t>タスウ</t>
    </rPh>
    <rPh sb="33" eb="35">
      <t>レイガイ</t>
    </rPh>
    <rPh sb="35" eb="36">
      <t>ア</t>
    </rPh>
    <phoneticPr fontId="2"/>
  </si>
  <si>
    <t>単位：百円　（中央＋中央以外の障害累積収得賞金）</t>
    <rPh sb="7" eb="9">
      <t>チュウオウ</t>
    </rPh>
    <rPh sb="10" eb="12">
      <t>チュウオウ</t>
    </rPh>
    <rPh sb="12" eb="14">
      <t>イガイ</t>
    </rPh>
    <rPh sb="15" eb="17">
      <t>ショウガイ</t>
    </rPh>
    <rPh sb="17" eb="19">
      <t>ルイセキ</t>
    </rPh>
    <rPh sb="19" eb="21">
      <t>シュウトク</t>
    </rPh>
    <rPh sb="21" eb="23">
      <t>ショウキン</t>
    </rPh>
    <phoneticPr fontId="2"/>
  </si>
  <si>
    <t>フォーマット</t>
    <phoneticPr fontId="2"/>
  </si>
  <si>
    <t>特払フラグ　馬単</t>
    <phoneticPr fontId="2"/>
  </si>
  <si>
    <t>特払フラグ　3連複</t>
    <phoneticPr fontId="2"/>
  </si>
  <si>
    <t>共通</t>
    <rPh sb="0" eb="2">
      <t>キョウツウ</t>
    </rPh>
    <phoneticPr fontId="2"/>
  </si>
  <si>
    <t>3歳馬の競走条件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</si>
  <si>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4歳馬の競走条件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</si>
  <si>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芝･2201Ｍ以上2400M以下での1着～5着及び着外(6着以下)の回数（中央のみ)</t>
    <rPh sb="0" eb="1">
      <t>シバ</t>
    </rPh>
    <rPh sb="7" eb="9">
      <t>イジョウ</t>
    </rPh>
    <rPh sb="14" eb="16">
      <t>イカ</t>
    </rPh>
    <phoneticPr fontId="2"/>
  </si>
  <si>
    <t>芝2401-2800・着回数</t>
    <phoneticPr fontId="2"/>
  </si>
  <si>
    <t>芝･2401Ｍ以上2800M以下での1着～5着及び着外(6着以下)の回数（中央のみ)</t>
    <rPh sb="0" eb="1">
      <t>シバ</t>
    </rPh>
    <rPh sb="7" eb="9">
      <t>イジョウ</t>
    </rPh>
    <rPh sb="14" eb="16">
      <t>イカ</t>
    </rPh>
    <phoneticPr fontId="2"/>
  </si>
  <si>
    <t>芝2801以上・着回数</t>
    <rPh sb="0" eb="1">
      <t>シバ</t>
    </rPh>
    <rPh sb="5" eb="7">
      <t>イジョウ</t>
    </rPh>
    <phoneticPr fontId="2"/>
  </si>
  <si>
    <t>芝･2801Ｍ以上での1着～5着及び着外(6着以下)の回数（中央のみ)</t>
    <rPh sb="0" eb="1">
      <t>シバ</t>
    </rPh>
    <rPh sb="7" eb="9">
      <t>イジョウ</t>
    </rPh>
    <phoneticPr fontId="2"/>
  </si>
  <si>
    <t>ダ1200以下・着回数</t>
    <rPh sb="5" eb="7">
      <t>イカ</t>
    </rPh>
    <phoneticPr fontId="2"/>
  </si>
  <si>
    <t>ダート･1200M以下での1着～5着及び着外(6着以下)の回数（中央のみ)</t>
    <rPh sb="9" eb="11">
      <t>イカ</t>
    </rPh>
    <phoneticPr fontId="2"/>
  </si>
  <si>
    <t>ダ1201-1400・着回数</t>
  </si>
  <si>
    <t>ダート･1201Ｍ以上1400M以下での1着～5着及び着外(6着以下)の回数（中央のみ)</t>
    <rPh sb="9" eb="11">
      <t>イジョウ</t>
    </rPh>
    <rPh sb="16" eb="18">
      <t>イカ</t>
    </rPh>
    <phoneticPr fontId="2"/>
  </si>
  <si>
    <t>ダ1401-1600・着回数</t>
  </si>
  <si>
    <t>ダート･1401Ｍ以上1600M以下での1着～5着及び着外(6着以下)の回数（中央のみ)</t>
    <rPh sb="9" eb="11">
      <t>イジョウ</t>
    </rPh>
    <rPh sb="16" eb="18">
      <t>イカ</t>
    </rPh>
    <phoneticPr fontId="2"/>
  </si>
  <si>
    <t>ダ1601-1800・着回数</t>
  </si>
  <si>
    <t>ダート･1601Ｍ以上1800M以下での1着～5着及び着外(6着以下)の回数（中央のみ)</t>
    <rPh sb="9" eb="11">
      <t>イジョウ</t>
    </rPh>
    <rPh sb="16" eb="18">
      <t>イカ</t>
    </rPh>
    <phoneticPr fontId="2"/>
  </si>
  <si>
    <t>ダ1801-2000・着回数</t>
  </si>
  <si>
    <t>ダート･1801Ｍ以上2000M以下での1着～5着及び着外(6着以下)の回数（中央のみ)</t>
    <rPh sb="9" eb="11">
      <t>イジョウ</t>
    </rPh>
    <rPh sb="16" eb="18">
      <t>イカ</t>
    </rPh>
    <phoneticPr fontId="2"/>
  </si>
  <si>
    <t>ダ2001-2200・着回数</t>
  </si>
  <si>
    <t>ダート･2001Ｍ以上2200M以下での1着～5着及び着外(6着以下)の回数（中央のみ)</t>
    <rPh sb="9" eb="11">
      <t>イジョウ</t>
    </rPh>
    <rPh sb="16" eb="18">
      <t>イカ</t>
    </rPh>
    <phoneticPr fontId="2"/>
  </si>
  <si>
    <t>ダ2201-2400・着回数</t>
  </si>
  <si>
    <t>ダート･2201Ｍ以上2400M以下での1着～5着及び着外(6着以下)の回数（中央のみ)</t>
    <rPh sb="9" eb="11">
      <t>イジョウ</t>
    </rPh>
    <rPh sb="16" eb="18">
      <t>イカ</t>
    </rPh>
    <phoneticPr fontId="2"/>
  </si>
  <si>
    <t>ダ2401-2800・着回数</t>
  </si>
  <si>
    <t>芦毛</t>
    <rPh sb="0" eb="1">
      <t>アシ</t>
    </rPh>
    <rPh sb="1" eb="2">
      <t>ケ</t>
    </rPh>
    <phoneticPr fontId="2"/>
  </si>
  <si>
    <t>白毛</t>
    <rPh sb="0" eb="1">
      <t>シロ</t>
    </rPh>
    <rPh sb="1" eb="2">
      <t>ゲ</t>
    </rPh>
    <phoneticPr fontId="2"/>
  </si>
  <si>
    <t>栗粕毛</t>
    <rPh sb="0" eb="1">
      <t>クリ</t>
    </rPh>
    <rPh sb="1" eb="2">
      <t>カス</t>
    </rPh>
    <rPh sb="2" eb="3">
      <t>ケ</t>
    </rPh>
    <phoneticPr fontId="2"/>
  </si>
  <si>
    <t>芝・左回りコースでの1着～5着及び着外(6着以下)の回数（中央のみ)</t>
    <rPh sb="0" eb="1">
      <t>シバ</t>
    </rPh>
    <rPh sb="2" eb="3">
      <t>ヒダリ</t>
    </rPh>
    <rPh sb="3" eb="4">
      <t>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</si>
  <si>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オッズ1（単複枠）</t>
    <rPh sb="5" eb="6">
      <t>タン</t>
    </rPh>
    <rPh sb="6" eb="7">
      <t>フク</t>
    </rPh>
    <rPh sb="7" eb="8">
      <t>ワク</t>
    </rPh>
    <phoneticPr fontId="2"/>
  </si>
  <si>
    <t>オッズ2（馬連）</t>
    <rPh sb="5" eb="6">
      <t>ウマ</t>
    </rPh>
    <rPh sb="6" eb="7">
      <t>レン</t>
    </rPh>
    <phoneticPr fontId="2"/>
  </si>
  <si>
    <t>オッズ3（ワイド）</t>
    <phoneticPr fontId="2"/>
  </si>
  <si>
    <t>オッズ4（馬単）</t>
    <rPh sb="5" eb="6">
      <t>ウマ</t>
    </rPh>
    <rPh sb="6" eb="7">
      <t>タン</t>
    </rPh>
    <phoneticPr fontId="2"/>
  </si>
  <si>
    <t>オッズ5（３連複）</t>
    <rPh sb="6" eb="7">
      <t>レン</t>
    </rPh>
    <rPh sb="7" eb="8">
      <t>フク</t>
    </rPh>
    <phoneticPr fontId="2"/>
  </si>
  <si>
    <t>オッズ6（３連単）</t>
    <rPh sb="6" eb="7">
      <t>レン</t>
    </rPh>
    <rPh sb="7" eb="8">
      <t>タン</t>
    </rPh>
    <phoneticPr fontId="2"/>
  </si>
  <si>
    <t>O6</t>
    <phoneticPr fontId="2"/>
  </si>
  <si>
    <t>確定オッズ（３連単）</t>
    <rPh sb="0" eb="2">
      <t>カクテイ</t>
    </rPh>
    <rPh sb="7" eb="8">
      <t>レン</t>
    </rPh>
    <rPh sb="8" eb="9">
      <t>タン</t>
    </rPh>
    <phoneticPr fontId="2"/>
  </si>
  <si>
    <t>速報オッズ（３連単）　(中間･前日売最終・最終・確定)</t>
    <rPh sb="7" eb="8">
      <t>レン</t>
    </rPh>
    <rPh sb="8" eb="9">
      <t>タン</t>
    </rPh>
    <phoneticPr fontId="2"/>
  </si>
  <si>
    <t>速報オッズ（３連単）</t>
    <rPh sb="0" eb="2">
      <t>ソクホウ</t>
    </rPh>
    <rPh sb="7" eb="8">
      <t>レン</t>
    </rPh>
    <rPh sb="8" eb="9">
      <t>タン</t>
    </rPh>
    <phoneticPr fontId="2"/>
  </si>
  <si>
    <t>sp</t>
    <phoneticPr fontId="2"/>
  </si>
  <si>
    <t>レコード更新区分</t>
    <rPh sb="4" eb="6">
      <t>コウシン</t>
    </rPh>
    <rPh sb="6" eb="8">
      <t>クブン</t>
    </rPh>
    <phoneticPr fontId="2"/>
  </si>
  <si>
    <t>レース毎
（該当レースの複数時間帯のオッズ）</t>
    <rPh sb="3" eb="4">
      <t>ゴト</t>
    </rPh>
    <rPh sb="6" eb="8">
      <t>ガイトウ</t>
    </rPh>
    <rPh sb="12" eb="14">
      <t>フクスウ</t>
    </rPh>
    <rPh sb="14" eb="17">
      <t>ジカンタイ</t>
    </rPh>
    <phoneticPr fontId="2"/>
  </si>
  <si>
    <t>発売フラグ　馬単</t>
    <rPh sb="0" eb="2">
      <t>ハツバイ</t>
    </rPh>
    <phoneticPr fontId="2"/>
  </si>
  <si>
    <t>発売フラグ　3連複</t>
    <rPh sb="0" eb="2">
      <t>ハツバイ</t>
    </rPh>
    <phoneticPr fontId="2"/>
  </si>
  <si>
    <t>複勝着払キー</t>
    <rPh sb="0" eb="2">
      <t>フクショウ</t>
    </rPh>
    <rPh sb="2" eb="3">
      <t>チャク</t>
    </rPh>
    <rPh sb="3" eb="4">
      <t>ハラ</t>
    </rPh>
    <phoneticPr fontId="2"/>
  </si>
  <si>
    <t>不成立フラグ　単勝</t>
    <phoneticPr fontId="2"/>
  </si>
  <si>
    <t>不成立フラグ　複勝</t>
    <phoneticPr fontId="2"/>
  </si>
  <si>
    <t>不成立フラグ　枠連</t>
    <phoneticPr fontId="2"/>
  </si>
  <si>
    <t>不成立フラグ　馬連</t>
    <phoneticPr fontId="2"/>
  </si>
  <si>
    <t>馬連払戻金　（特払、不成立の金額が入る）</t>
    <rPh sb="2" eb="5">
      <t>ハライモドシキン</t>
    </rPh>
    <rPh sb="7" eb="8">
      <t>トク</t>
    </rPh>
    <rPh sb="8" eb="9">
      <t>バラ</t>
    </rPh>
    <rPh sb="10" eb="13">
      <t>フセイリツ</t>
    </rPh>
    <rPh sb="14" eb="16">
      <t>キンガク</t>
    </rPh>
    <rPh sb="17" eb="18">
      <t>ハイ</t>
    </rPh>
    <phoneticPr fontId="2"/>
  </si>
  <si>
    <t>馬連人気順</t>
    <rPh sb="2" eb="4">
      <t>ニンキ</t>
    </rPh>
    <rPh sb="4" eb="5">
      <t>ジュン</t>
    </rPh>
    <phoneticPr fontId="2"/>
  </si>
  <si>
    <t>ワイド払戻金　（特払、不成立の金額が入る）</t>
    <rPh sb="3" eb="6">
      <t>ハライモドシキン</t>
    </rPh>
    <rPh sb="8" eb="9">
      <t>トク</t>
    </rPh>
    <rPh sb="9" eb="10">
      <t>バラ</t>
    </rPh>
    <rPh sb="11" eb="14">
      <t>フセイリツ</t>
    </rPh>
    <rPh sb="15" eb="17">
      <t>キンガク</t>
    </rPh>
    <rPh sb="18" eb="19">
      <t>ハイ</t>
    </rPh>
    <phoneticPr fontId="2"/>
  </si>
  <si>
    <t>2004年12月16日</t>
    <rPh sb="4" eb="5">
      <t>ネン</t>
    </rPh>
    <rPh sb="7" eb="8">
      <t>ガツ</t>
    </rPh>
    <rPh sb="10" eb="11">
      <t>ニチ</t>
    </rPh>
    <phoneticPr fontId="2"/>
  </si>
  <si>
    <t>Ver.2.1.2</t>
    <phoneticPr fontId="2"/>
  </si>
  <si>
    <t>26</t>
    <phoneticPr fontId="2"/>
  </si>
  <si>
    <t>27</t>
    <phoneticPr fontId="2"/>
  </si>
  <si>
    <t>28</t>
    <phoneticPr fontId="2"/>
  </si>
  <si>
    <t>フォーマット</t>
    <phoneticPr fontId="2"/>
  </si>
  <si>
    <t>所属調教師コード</t>
  </si>
  <si>
    <t>Ｓ</t>
    <phoneticPr fontId="2"/>
  </si>
  <si>
    <t>騎手名欧字</t>
    <rPh sb="3" eb="5">
      <t>オウジ</t>
    </rPh>
    <phoneticPr fontId="2"/>
  </si>
  <si>
    <t>複勝的中馬番　（00:発売なし、特払、不成立）</t>
    <rPh sb="2" eb="4">
      <t>テキチュウ</t>
    </rPh>
    <rPh sb="4" eb="5">
      <t>ウマ</t>
    </rPh>
    <rPh sb="5" eb="6">
      <t>バン</t>
    </rPh>
    <rPh sb="11" eb="13">
      <t>ハツバイ</t>
    </rPh>
    <rPh sb="16" eb="17">
      <t>トク</t>
    </rPh>
    <rPh sb="17" eb="18">
      <t>バラ</t>
    </rPh>
    <rPh sb="19" eb="22">
      <t>フセイリツ</t>
    </rPh>
    <phoneticPr fontId="2"/>
  </si>
  <si>
    <t>　　中京障・着回数</t>
    <rPh sb="2" eb="4">
      <t>チュウキョウ</t>
    </rPh>
    <phoneticPr fontId="2"/>
  </si>
  <si>
    <t>bb</t>
    <phoneticPr fontId="2"/>
  </si>
  <si>
    <t>　　京都障・着回数</t>
    <rPh sb="2" eb="4">
      <t>キョウト</t>
    </rPh>
    <phoneticPr fontId="2"/>
  </si>
  <si>
    <t>bc</t>
    <phoneticPr fontId="2"/>
  </si>
  <si>
    <t>　　阪神障・着回数</t>
    <rPh sb="2" eb="4">
      <t>ハンシン</t>
    </rPh>
    <phoneticPr fontId="2"/>
  </si>
  <si>
    <t>bd</t>
    <phoneticPr fontId="2"/>
  </si>
  <si>
    <t>　　小倉障・着回数</t>
    <rPh sb="2" eb="4">
      <t>コクラ</t>
    </rPh>
    <phoneticPr fontId="2"/>
  </si>
  <si>
    <t>&lt;調教師情報&gt;</t>
    <rPh sb="1" eb="4">
      <t>チョウキョウシ</t>
    </rPh>
    <rPh sb="4" eb="6">
      <t>ジョウホウ</t>
    </rPh>
    <phoneticPr fontId="2"/>
  </si>
  <si>
    <t>調教師コード</t>
    <rPh sb="0" eb="3">
      <t>チョウキョウシ</t>
    </rPh>
    <phoneticPr fontId="2"/>
  </si>
  <si>
    <t>調教師名</t>
    <rPh sb="0" eb="3">
      <t>チョウキョウシ</t>
    </rPh>
    <phoneticPr fontId="2"/>
  </si>
  <si>
    <t>Ｓ</t>
    <phoneticPr fontId="2"/>
  </si>
  <si>
    <t>&lt;調教師本年･累計成績情報&gt;</t>
    <rPh sb="1" eb="4">
      <t>チョウキョウシ</t>
    </rPh>
    <rPh sb="4" eb="6">
      <t>ホンネン</t>
    </rPh>
    <rPh sb="7" eb="9">
      <t>ルイケイ</t>
    </rPh>
    <rPh sb="9" eb="11">
      <t>セイセキ</t>
    </rPh>
    <rPh sb="11" eb="13">
      <t>ジョウホウ</t>
    </rPh>
    <phoneticPr fontId="2"/>
  </si>
  <si>
    <t>&lt;馬主情報&gt;</t>
    <rPh sb="1" eb="3">
      <t>バヌシ</t>
    </rPh>
    <rPh sb="3" eb="5">
      <t>ジョウホウ</t>
    </rPh>
    <phoneticPr fontId="2"/>
  </si>
  <si>
    <t>馬主コード</t>
    <phoneticPr fontId="2"/>
  </si>
  <si>
    <t>Ｓ sp</t>
    <phoneticPr fontId="2"/>
  </si>
  <si>
    <t>Ｓ sp</t>
    <phoneticPr fontId="2"/>
  </si>
  <si>
    <t>(   5)</t>
    <phoneticPr fontId="2"/>
  </si>
  <si>
    <t>d</t>
    <phoneticPr fontId="2"/>
  </si>
  <si>
    <t>(  25)</t>
    <phoneticPr fontId="2"/>
  </si>
  <si>
    <t>&lt;生産者情報&gt;</t>
    <rPh sb="1" eb="4">
      <t>セイサンシャ</t>
    </rPh>
    <phoneticPr fontId="2"/>
  </si>
  <si>
    <t>Ｓ sp</t>
    <phoneticPr fontId="2"/>
  </si>
  <si>
    <t>Ｓ sp</t>
    <phoneticPr fontId="2"/>
  </si>
  <si>
    <t>CR/LF</t>
    <phoneticPr fontId="2"/>
  </si>
  <si>
    <t>２０．出走別着度数</t>
    <rPh sb="3" eb="5">
      <t>シュッソウ</t>
    </rPh>
    <rPh sb="5" eb="6">
      <t>ベツ</t>
    </rPh>
    <rPh sb="6" eb="7">
      <t>チャク</t>
    </rPh>
    <rPh sb="7" eb="9">
      <t>ドスウ</t>
    </rPh>
    <phoneticPr fontId="2"/>
  </si>
  <si>
    <t>２１．レコードマスタ</t>
    <phoneticPr fontId="2"/>
  </si>
  <si>
    <t>２２．坂路調教</t>
    <rPh sb="3" eb="4">
      <t>サカ</t>
    </rPh>
    <rPh sb="4" eb="5">
      <t>ミチ</t>
    </rPh>
    <rPh sb="5" eb="7">
      <t>チョウキョウ</t>
    </rPh>
    <phoneticPr fontId="2"/>
  </si>
  <si>
    <t>２３．競走馬市場取引価格</t>
    <rPh sb="3" eb="5">
      <t>キョウソウ</t>
    </rPh>
    <rPh sb="5" eb="6">
      <t>ウマ</t>
    </rPh>
    <rPh sb="6" eb="8">
      <t>シジョウ</t>
    </rPh>
    <rPh sb="8" eb="10">
      <t>トリヒキ</t>
    </rPh>
    <rPh sb="10" eb="12">
      <t>カカク</t>
    </rPh>
    <phoneticPr fontId="2"/>
  </si>
  <si>
    <t>２４．馬名の意味由来</t>
    <phoneticPr fontId="2"/>
  </si>
  <si>
    <t>２５．開催スケジュール</t>
    <rPh sb="3" eb="5">
      <t>カイサイ</t>
    </rPh>
    <phoneticPr fontId="2"/>
  </si>
  <si>
    <t>ウクラ</t>
    <phoneticPr fontId="2"/>
  </si>
  <si>
    <t>Ukraine</t>
    <phoneticPr fontId="2"/>
  </si>
  <si>
    <t>ベネゼ</t>
    <phoneticPr fontId="2"/>
  </si>
  <si>
    <t>Venezuela</t>
    <phoneticPr fontId="2"/>
  </si>
  <si>
    <t>ユーゴ</t>
    <phoneticPr fontId="2"/>
  </si>
  <si>
    <t>Yugoslavia</t>
    <phoneticPr fontId="2"/>
  </si>
  <si>
    <t>デンマ</t>
    <phoneticPr fontId="2"/>
  </si>
  <si>
    <t>（注）コードの58～61は地方競馬場（中央競馬に同名の競馬場がある）。</t>
    <phoneticPr fontId="2"/>
  </si>
  <si>
    <t>2002.曜日コード</t>
    <rPh sb="5" eb="7">
      <t>ヨウビ</t>
    </rPh>
    <phoneticPr fontId="2"/>
  </si>
  <si>
    <t>名称</t>
    <rPh sb="0" eb="2">
      <t>メイショウ</t>
    </rPh>
    <phoneticPr fontId="2"/>
  </si>
  <si>
    <t>土曜日</t>
    <rPh sb="2" eb="3">
      <t>ビ</t>
    </rPh>
    <phoneticPr fontId="2"/>
  </si>
  <si>
    <t>日曜日</t>
    <rPh sb="2" eb="3">
      <t>ビ</t>
    </rPh>
    <phoneticPr fontId="2"/>
  </si>
  <si>
    <t>月曜日</t>
    <rPh sb="2" eb="3">
      <t>ヒ</t>
    </rPh>
    <phoneticPr fontId="2"/>
  </si>
  <si>
    <t>火曜日</t>
    <rPh sb="2" eb="3">
      <t>ヒ</t>
    </rPh>
    <phoneticPr fontId="2"/>
  </si>
  <si>
    <t>水曜日</t>
    <rPh sb="2" eb="3">
      <t>ヒ</t>
    </rPh>
    <phoneticPr fontId="2"/>
  </si>
  <si>
    <t>木曜日</t>
    <rPh sb="2" eb="3">
      <t>ヒ</t>
    </rPh>
    <phoneticPr fontId="2"/>
  </si>
  <si>
    <t>金曜日</t>
    <rPh sb="2" eb="3">
      <t>ヒ</t>
    </rPh>
    <phoneticPr fontId="2"/>
  </si>
  <si>
    <t>祝</t>
    <rPh sb="0" eb="1">
      <t>シュク</t>
    </rPh>
    <phoneticPr fontId="2"/>
  </si>
  <si>
    <t>欧字名</t>
    <rPh sb="0" eb="1">
      <t>オウ</t>
    </rPh>
    <rPh sb="1" eb="2">
      <t>ジ</t>
    </rPh>
    <rPh sb="2" eb="3">
      <t>メイ</t>
    </rPh>
    <phoneticPr fontId="2"/>
  </si>
  <si>
    <t>欧字略名(3文字)</t>
    <rPh sb="0" eb="1">
      <t>オウ</t>
    </rPh>
    <rPh sb="1" eb="2">
      <t>ジ</t>
    </rPh>
    <rPh sb="2" eb="3">
      <t>リャク</t>
    </rPh>
    <rPh sb="3" eb="4">
      <t>メイ</t>
    </rPh>
    <rPh sb="6" eb="8">
      <t>モジ</t>
    </rPh>
    <phoneticPr fontId="2"/>
  </si>
  <si>
    <t>土曜日</t>
    <rPh sb="2" eb="3">
      <t>ヒ</t>
    </rPh>
    <phoneticPr fontId="2"/>
  </si>
  <si>
    <t>THU</t>
    <phoneticPr fontId="2"/>
  </si>
  <si>
    <t>FRI</t>
    <phoneticPr fontId="2"/>
  </si>
  <si>
    <t>単位:0.1kg</t>
    <rPh sb="0" eb="2">
      <t>タンイ</t>
    </rPh>
    <phoneticPr fontId="2"/>
  </si>
  <si>
    <t>特別登録された頭数</t>
  </si>
  <si>
    <t>ハンデ発表日</t>
  </si>
  <si>
    <t>変更前直前の天候馬場状態を設定</t>
    <rPh sb="0" eb="2">
      <t>ヘンコウ</t>
    </rPh>
    <rPh sb="2" eb="3">
      <t>マエ</t>
    </rPh>
    <rPh sb="3" eb="5">
      <t>チョクゼン</t>
    </rPh>
    <rPh sb="6" eb="8">
      <t>テンコウ</t>
    </rPh>
    <rPh sb="8" eb="10">
      <t>ババ</t>
    </rPh>
    <rPh sb="10" eb="12">
      <t>ジョウタイ</t>
    </rPh>
    <rPh sb="13" eb="15">
      <t>セッテイ</t>
    </rPh>
    <phoneticPr fontId="2"/>
  </si>
  <si>
    <t>該当馬番01～18</t>
    <rPh sb="0" eb="2">
      <t>ガイトウ</t>
    </rPh>
    <rPh sb="2" eb="3">
      <t>ウマ</t>
    </rPh>
    <rPh sb="3" eb="4">
      <t>バン</t>
    </rPh>
    <phoneticPr fontId="2"/>
  </si>
  <si>
    <t>馬名</t>
    <rPh sb="0" eb="1">
      <t>ウマ</t>
    </rPh>
    <rPh sb="1" eb="2">
      <t>メイ</t>
    </rPh>
    <phoneticPr fontId="2"/>
  </si>
  <si>
    <t>事由区分</t>
    <rPh sb="0" eb="2">
      <t>ジユウ</t>
    </rPh>
    <rPh sb="2" eb="4">
      <t>クブン</t>
    </rPh>
    <phoneticPr fontId="2"/>
  </si>
  <si>
    <t>0B13</t>
    <phoneticPr fontId="2"/>
  </si>
  <si>
    <t>馬単オッズ</t>
    <rPh sb="0" eb="1">
      <t>ウマ</t>
    </rPh>
    <rPh sb="1" eb="2">
      <t>タン</t>
    </rPh>
    <phoneticPr fontId="2"/>
  </si>
  <si>
    <t>3連複オッズ</t>
    <rPh sb="1" eb="2">
      <t>レン</t>
    </rPh>
    <rPh sb="2" eb="3">
      <t>フク</t>
    </rPh>
    <phoneticPr fontId="2"/>
  </si>
  <si>
    <t>中央合計着回数</t>
  </si>
  <si>
    <t>芝直・着回数</t>
    <rPh sb="1" eb="2">
      <t>チョク</t>
    </rPh>
    <phoneticPr fontId="2"/>
  </si>
  <si>
    <t>芝右・着回数</t>
    <rPh sb="1" eb="2">
      <t>ミギ</t>
    </rPh>
    <phoneticPr fontId="2"/>
  </si>
  <si>
    <t>芝左・着回数</t>
    <phoneticPr fontId="2"/>
  </si>
  <si>
    <t>ダ直・着回数</t>
    <rPh sb="1" eb="2">
      <t>チョク</t>
    </rPh>
    <phoneticPr fontId="2"/>
  </si>
  <si>
    <t>ダ右・着回数</t>
    <rPh sb="1" eb="2">
      <t>ミギ</t>
    </rPh>
    <phoneticPr fontId="2"/>
  </si>
  <si>
    <t>非蓄積系ソフト用　補てん情報
（レース情報補てん）</t>
    <rPh sb="0" eb="1">
      <t>ヒ</t>
    </rPh>
    <rPh sb="1" eb="3">
      <t>チクセキ</t>
    </rPh>
    <rPh sb="3" eb="4">
      <t>ケイ</t>
    </rPh>
    <rPh sb="7" eb="8">
      <t>ヨウ</t>
    </rPh>
    <rPh sb="9" eb="10">
      <t>ホ</t>
    </rPh>
    <rPh sb="12" eb="14">
      <t>ジョウホウ</t>
    </rPh>
    <rPh sb="19" eb="21">
      <t>ジョウホウ</t>
    </rPh>
    <rPh sb="21" eb="22">
      <t>ホ</t>
    </rPh>
    <phoneticPr fontId="2"/>
  </si>
  <si>
    <t>RCOV</t>
    <phoneticPr fontId="2"/>
  </si>
  <si>
    <t>金</t>
    <rPh sb="0" eb="1">
      <t>キン</t>
    </rPh>
    <phoneticPr fontId="2"/>
  </si>
  <si>
    <t>土</t>
    <rPh sb="0" eb="1">
      <t>ド</t>
    </rPh>
    <phoneticPr fontId="2"/>
  </si>
  <si>
    <t>日</t>
    <rPh sb="0" eb="1">
      <t>ニチ</t>
    </rPh>
    <phoneticPr fontId="2"/>
  </si>
  <si>
    <t>月</t>
    <rPh sb="0" eb="1">
      <t>ゲツ</t>
    </rPh>
    <phoneticPr fontId="2"/>
  </si>
  <si>
    <t>g</t>
    <phoneticPr fontId="2"/>
  </si>
  <si>
    <t>h</t>
    <phoneticPr fontId="2"/>
  </si>
  <si>
    <t>i</t>
    <phoneticPr fontId="2"/>
  </si>
  <si>
    <t>(  97)</t>
    <phoneticPr fontId="2"/>
  </si>
  <si>
    <t>3連単返還票数合計</t>
    <rPh sb="1" eb="2">
      <t>レン</t>
    </rPh>
    <rPh sb="2" eb="3">
      <t>タン</t>
    </rPh>
    <rPh sb="3" eb="5">
      <t>ヘンカン</t>
    </rPh>
    <rPh sb="5" eb="7">
      <t>ヒョウスウ</t>
    </rPh>
    <rPh sb="7" eb="9">
      <t>ゴウケイ</t>
    </rPh>
    <phoneticPr fontId="2"/>
  </si>
  <si>
    <t>1着馬とのタイム差を設定（自身が1着の場合は2着馬を設定)
符号(+または-)+99秒9　符号は1着:-、2着以下:+
出走取消･競走除外･発走除外･競走中止の場合は "9999" を設定</t>
    <rPh sb="1" eb="2">
      <t>チャク</t>
    </rPh>
    <rPh sb="2" eb="3">
      <t>ウマ</t>
    </rPh>
    <rPh sb="8" eb="9">
      <t>サ</t>
    </rPh>
    <rPh sb="10" eb="12">
      <t>セッテイ</t>
    </rPh>
    <rPh sb="30" eb="32">
      <t>フゴウ</t>
    </rPh>
    <rPh sb="42" eb="43">
      <t>ビョウ</t>
    </rPh>
    <rPh sb="45" eb="47">
      <t>フゴウ</t>
    </rPh>
    <rPh sb="49" eb="50">
      <t>チャク</t>
    </rPh>
    <rPh sb="54" eb="55">
      <t>チャク</t>
    </rPh>
    <rPh sb="55" eb="57">
      <t>イカ</t>
    </rPh>
    <rPh sb="60" eb="62">
      <t>シュッソウ</t>
    </rPh>
    <rPh sb="62" eb="64">
      <t>トリケ</t>
    </rPh>
    <rPh sb="65" eb="67">
      <t>キョウソウ</t>
    </rPh>
    <rPh sb="67" eb="69">
      <t>ジョガイ</t>
    </rPh>
    <rPh sb="70" eb="72">
      <t>ハッソウ</t>
    </rPh>
    <rPh sb="72" eb="74">
      <t>ジョガイ</t>
    </rPh>
    <rPh sb="75" eb="77">
      <t>キョウソウ</t>
    </rPh>
    <rPh sb="77" eb="79">
      <t>チュウシ</t>
    </rPh>
    <rPh sb="80" eb="82">
      <t>バアイ</t>
    </rPh>
    <rPh sb="92" eb="94">
      <t>セッテイ</t>
    </rPh>
    <phoneticPr fontId="2"/>
  </si>
  <si>
    <t>単位:百円　同着により付加賞金の分配が変更された場合のみ変更前の値を設定</t>
    <rPh sb="0" eb="2">
      <t>タンイ</t>
    </rPh>
    <rPh sb="3" eb="4">
      <t>ヒャク</t>
    </rPh>
    <rPh sb="4" eb="5">
      <t>エン</t>
    </rPh>
    <rPh sb="6" eb="8">
      <t>ドウチャク</t>
    </rPh>
    <rPh sb="11" eb="13">
      <t>フカ</t>
    </rPh>
    <rPh sb="13" eb="15">
      <t>ショウキン</t>
    </rPh>
    <rPh sb="16" eb="18">
      <t>ブンパイ</t>
    </rPh>
    <rPh sb="19" eb="21">
      <t>ヘンコウ</t>
    </rPh>
    <rPh sb="24" eb="26">
      <t>バアイ</t>
    </rPh>
    <rPh sb="28" eb="30">
      <t>ヘンコウ</t>
    </rPh>
    <rPh sb="30" eb="31">
      <t>マエ</t>
    </rPh>
    <rPh sb="32" eb="33">
      <t>アタイ</t>
    </rPh>
    <rPh sb="34" eb="36">
      <t>セッテイ</t>
    </rPh>
    <phoneticPr fontId="2"/>
  </si>
  <si>
    <t>開催日単位
　同一開催日の全開催場
　の全レース</t>
    <rPh sb="0" eb="3">
      <t>カイサイビ</t>
    </rPh>
    <rPh sb="3" eb="5">
      <t>タンイ</t>
    </rPh>
    <rPh sb="7" eb="9">
      <t>ドウイツ</t>
    </rPh>
    <rPh sb="9" eb="11">
      <t>カイサイ</t>
    </rPh>
    <rPh sb="11" eb="12">
      <t>ビ</t>
    </rPh>
    <rPh sb="13" eb="14">
      <t>ゼン</t>
    </rPh>
    <rPh sb="14" eb="16">
      <t>カイサイ</t>
    </rPh>
    <rPh sb="16" eb="17">
      <t>ジョウ</t>
    </rPh>
    <rPh sb="20" eb="21">
      <t>ゼン</t>
    </rPh>
    <phoneticPr fontId="2"/>
  </si>
  <si>
    <t>提供日単位
　変更･追加のあった蓄積情報全て</t>
    <phoneticPr fontId="2"/>
  </si>
  <si>
    <t>0B12</t>
    <phoneticPr fontId="2"/>
  </si>
  <si>
    <t>キー</t>
    <phoneticPr fontId="2"/>
  </si>
  <si>
    <t>バイト</t>
    <phoneticPr fontId="2"/>
  </si>
  <si>
    <t>"HS" をセットレコードフォーマットを特定する</t>
    <rPh sb="20" eb="22">
      <t>トクテイ</t>
    </rPh>
    <phoneticPr fontId="2"/>
  </si>
  <si>
    <t>データ区分</t>
    <phoneticPr fontId="2"/>
  </si>
  <si>
    <t>データ作成年月日</t>
    <phoneticPr fontId="2"/>
  </si>
  <si>
    <t>西暦4桁＋月日各2桁 yyyymmdd 形式</t>
    <phoneticPr fontId="2"/>
  </si>
  <si>
    <t>父馬 繁殖登録番号</t>
    <rPh sb="0" eb="1">
      <t>チチ</t>
    </rPh>
    <rPh sb="1" eb="2">
      <t>ウマ</t>
    </rPh>
    <rPh sb="3" eb="5">
      <t>ハンショク</t>
    </rPh>
    <rPh sb="5" eb="7">
      <t>トウロク</t>
    </rPh>
    <rPh sb="7" eb="9">
      <t>バンゴウ</t>
    </rPh>
    <phoneticPr fontId="2"/>
  </si>
  <si>
    <t>繁殖馬マスタへリンク</t>
    <rPh sb="0" eb="2">
      <t>ハンショク</t>
    </rPh>
    <rPh sb="2" eb="3">
      <t>ウマ</t>
    </rPh>
    <phoneticPr fontId="2"/>
  </si>
  <si>
    <t>母馬 繁殖登録番号</t>
    <rPh sb="0" eb="1">
      <t>ハハ</t>
    </rPh>
    <rPh sb="1" eb="2">
      <t>ウマ</t>
    </rPh>
    <rPh sb="3" eb="5">
      <t>ハンショク</t>
    </rPh>
    <rPh sb="5" eb="7">
      <t>トウロク</t>
    </rPh>
    <rPh sb="7" eb="9">
      <t>バンゴウ</t>
    </rPh>
    <phoneticPr fontId="2"/>
  </si>
  <si>
    <t>生年</t>
    <phoneticPr fontId="2"/>
  </si>
  <si>
    <t>XXXX年 競走馬の生年を設定</t>
    <rPh sb="4" eb="5">
      <t>ネン</t>
    </rPh>
    <rPh sb="6" eb="8">
      <t>キョウソウ</t>
    </rPh>
    <rPh sb="8" eb="9">
      <t>ウマ</t>
    </rPh>
    <rPh sb="10" eb="12">
      <t>セイネン</t>
    </rPh>
    <rPh sb="13" eb="15">
      <t>セッテイ</t>
    </rPh>
    <phoneticPr fontId="2"/>
  </si>
  <si>
    <t>市場の名称</t>
    <rPh sb="0" eb="2">
      <t>シジョウ</t>
    </rPh>
    <rPh sb="3" eb="5">
      <t>メイショウ</t>
    </rPh>
    <phoneticPr fontId="2"/>
  </si>
  <si>
    <t>市場の開催期間(開始日)</t>
    <rPh sb="0" eb="2">
      <t>シジョウ</t>
    </rPh>
    <rPh sb="3" eb="5">
      <t>カイサイ</t>
    </rPh>
    <rPh sb="5" eb="7">
      <t>キカン</t>
    </rPh>
    <rPh sb="8" eb="11">
      <t>カイシビ</t>
    </rPh>
    <phoneticPr fontId="2"/>
  </si>
  <si>
    <t>市場の開催期間(終了日)</t>
    <rPh sb="0" eb="2">
      <t>シジョウ</t>
    </rPh>
    <rPh sb="3" eb="5">
      <t>カイサイ</t>
    </rPh>
    <rPh sb="5" eb="7">
      <t>キカン</t>
    </rPh>
    <rPh sb="8" eb="10">
      <t>シュウリョウ</t>
    </rPh>
    <rPh sb="10" eb="11">
      <t>ビ</t>
    </rPh>
    <phoneticPr fontId="2"/>
  </si>
  <si>
    <t>市場の開催期間（終了日)を設定。XXXX年XX月XX日</t>
    <rPh sb="0" eb="2">
      <t>シジョウ</t>
    </rPh>
    <rPh sb="3" eb="5">
      <t>カイサイ</t>
    </rPh>
    <rPh sb="5" eb="7">
      <t>キカン</t>
    </rPh>
    <rPh sb="8" eb="11">
      <t>シュウリョウビ</t>
    </rPh>
    <rPh sb="13" eb="15">
      <t>セッテイ</t>
    </rPh>
    <rPh sb="20" eb="21">
      <t>ネン</t>
    </rPh>
    <rPh sb="23" eb="24">
      <t>ガツ</t>
    </rPh>
    <rPh sb="26" eb="27">
      <t>ニチ</t>
    </rPh>
    <phoneticPr fontId="2"/>
  </si>
  <si>
    <t>0：0歳　1:1歳　2:2歳　3：3歳など　設定値が年齢に対応</t>
    <rPh sb="3" eb="4">
      <t>サイ</t>
    </rPh>
    <rPh sb="8" eb="9">
      <t>サイ</t>
    </rPh>
    <rPh sb="13" eb="14">
      <t>サイ</t>
    </rPh>
    <rPh sb="18" eb="19">
      <t>サイ</t>
    </rPh>
    <rPh sb="22" eb="24">
      <t>セッテイ</t>
    </rPh>
    <rPh sb="24" eb="25">
      <t>チ</t>
    </rPh>
    <rPh sb="26" eb="28">
      <t>ネンレイ</t>
    </rPh>
    <rPh sb="29" eb="31">
      <t>タイオウ</t>
    </rPh>
    <phoneticPr fontId="2"/>
  </si>
  <si>
    <t>単位 円</t>
    <rPh sb="0" eb="2">
      <t>タンイ</t>
    </rPh>
    <rPh sb="3" eb="4">
      <t>エン</t>
    </rPh>
    <phoneticPr fontId="2"/>
  </si>
  <si>
    <t>CR/LF</t>
    <phoneticPr fontId="2"/>
  </si>
  <si>
    <t>坂路調教がある場合に提供
　天候や休日の関係で坂路調教がない場合もある
　基本的には月曜はなし
　美浦と栗東では調教時間が異なる
　季節や天候等によっても、調教時間が異なる</t>
    <rPh sb="0" eb="1">
      <t>サカ</t>
    </rPh>
    <rPh sb="1" eb="2">
      <t>ミチ</t>
    </rPh>
    <rPh sb="2" eb="4">
      <t>チョウキョウ</t>
    </rPh>
    <rPh sb="7" eb="9">
      <t>バアイ</t>
    </rPh>
    <rPh sb="10" eb="12">
      <t>テイキョウ</t>
    </rPh>
    <rPh sb="14" eb="16">
      <t>テンコウ</t>
    </rPh>
    <rPh sb="17" eb="19">
      <t>キュウジツ</t>
    </rPh>
    <rPh sb="20" eb="22">
      <t>カンケイ</t>
    </rPh>
    <rPh sb="23" eb="24">
      <t>サカ</t>
    </rPh>
    <rPh sb="24" eb="25">
      <t>ミチ</t>
    </rPh>
    <rPh sb="25" eb="27">
      <t>チョウキョウ</t>
    </rPh>
    <rPh sb="30" eb="32">
      <t>バアイ</t>
    </rPh>
    <rPh sb="37" eb="39">
      <t>キホン</t>
    </rPh>
    <rPh sb="39" eb="40">
      <t>テキ</t>
    </rPh>
    <rPh sb="42" eb="44">
      <t>ゲツヨウ</t>
    </rPh>
    <rPh sb="49" eb="51">
      <t>ミホ</t>
    </rPh>
    <rPh sb="52" eb="54">
      <t>リットウ</t>
    </rPh>
    <rPh sb="56" eb="58">
      <t>チョウキョウ</t>
    </rPh>
    <rPh sb="58" eb="60">
      <t>ジカン</t>
    </rPh>
    <rPh sb="61" eb="62">
      <t>コト</t>
    </rPh>
    <rPh sb="66" eb="68">
      <t>キセツ</t>
    </rPh>
    <rPh sb="69" eb="71">
      <t>テンコウ</t>
    </rPh>
    <rPh sb="71" eb="72">
      <t>トウ</t>
    </rPh>
    <rPh sb="78" eb="80">
      <t>チョウキョウ</t>
    </rPh>
    <phoneticPr fontId="2"/>
  </si>
  <si>
    <t>(持)</t>
    <rPh sb="1" eb="2">
      <t>モ</t>
    </rPh>
    <phoneticPr fontId="2"/>
  </si>
  <si>
    <t>活馬の輸入事由化の実施日以降に輸入される妊娠馬による持込馬(S59年1/1から削除)</t>
    <rPh sb="0" eb="1">
      <t>カツ</t>
    </rPh>
    <rPh sb="1" eb="2">
      <t>ウマ</t>
    </rPh>
    <rPh sb="3" eb="5">
      <t>ユニュウ</t>
    </rPh>
    <rPh sb="5" eb="7">
      <t>ジユウ</t>
    </rPh>
    <rPh sb="7" eb="8">
      <t>カ</t>
    </rPh>
    <rPh sb="9" eb="12">
      <t>ジッシビ</t>
    </rPh>
    <rPh sb="12" eb="14">
      <t>イコウ</t>
    </rPh>
    <rPh sb="15" eb="17">
      <t>ユニュウ</t>
    </rPh>
    <rPh sb="20" eb="22">
      <t>ニンシン</t>
    </rPh>
    <rPh sb="22" eb="23">
      <t>ウマ</t>
    </rPh>
    <rPh sb="26" eb="28">
      <t>モチコミ</t>
    </rPh>
    <rPh sb="28" eb="29">
      <t>ウマ</t>
    </rPh>
    <rPh sb="33" eb="34">
      <t>ネン</t>
    </rPh>
    <rPh sb="39" eb="41">
      <t>サクジョ</t>
    </rPh>
    <phoneticPr fontId="2"/>
  </si>
  <si>
    <t>単複枠の中間オッズを時系列に収録したもの</t>
    <rPh sb="0" eb="1">
      <t>タン</t>
    </rPh>
    <rPh sb="1" eb="2">
      <t>フク</t>
    </rPh>
    <rPh sb="2" eb="3">
      <t>ワク</t>
    </rPh>
    <rPh sb="4" eb="6">
      <t>チュウカン</t>
    </rPh>
    <rPh sb="10" eb="13">
      <t>ジケイレツ</t>
    </rPh>
    <rPh sb="14" eb="16">
      <t>シュウロク</t>
    </rPh>
    <phoneticPr fontId="2"/>
  </si>
  <si>
    <t>馬連の中間オッズを時系列に収録したもの</t>
    <rPh sb="0" eb="1">
      <t>ウマ</t>
    </rPh>
    <rPh sb="1" eb="2">
      <t>レン</t>
    </rPh>
    <rPh sb="3" eb="5">
      <t>チュウカン</t>
    </rPh>
    <rPh sb="9" eb="12">
      <t>ジケイレツ</t>
    </rPh>
    <rPh sb="13" eb="15">
      <t>シュウロク</t>
    </rPh>
    <phoneticPr fontId="2"/>
  </si>
  <si>
    <t>データ種別一覧</t>
    <rPh sb="3" eb="5">
      <t>シュベツ</t>
    </rPh>
    <rPh sb="5" eb="7">
      <t>イチラン</t>
    </rPh>
    <phoneticPr fontId="2"/>
  </si>
  <si>
    <t>レコードマスタ</t>
    <phoneticPr fontId="2"/>
  </si>
  <si>
    <t>レコードマスタ</t>
    <phoneticPr fontId="2"/>
  </si>
  <si>
    <t>レコードマスタ</t>
    <phoneticPr fontId="2"/>
  </si>
  <si>
    <t>レコードマスタ</t>
    <phoneticPr fontId="2"/>
  </si>
  <si>
    <t>京都競馬場</t>
    <phoneticPr fontId="2"/>
  </si>
  <si>
    <t>KYOTO</t>
    <phoneticPr fontId="2"/>
  </si>
  <si>
    <t>阪神競馬場</t>
    <phoneticPr fontId="2"/>
  </si>
  <si>
    <t>HANSHIN</t>
    <phoneticPr fontId="2"/>
  </si>
  <si>
    <t>特に記載のない限り、すべての馬が出走できる競走</t>
    <rPh sb="0" eb="1">
      <t>トク</t>
    </rPh>
    <rPh sb="2" eb="4">
      <t>キサイ</t>
    </rPh>
    <rPh sb="7" eb="8">
      <t>カギ</t>
    </rPh>
    <rPh sb="14" eb="15">
      <t>ウマ</t>
    </rPh>
    <rPh sb="16" eb="18">
      <t>シュッソウ</t>
    </rPh>
    <rPh sb="21" eb="23">
      <t>キョウソウ</t>
    </rPh>
    <phoneticPr fontId="2"/>
  </si>
  <si>
    <t>2008.重量種別コード</t>
    <phoneticPr fontId="2"/>
  </si>
  <si>
    <t>ハンデ</t>
    <phoneticPr fontId="2"/>
  </si>
  <si>
    <t>別定</t>
    <rPh sb="0" eb="1">
      <t>ベツ</t>
    </rPh>
    <rPh sb="1" eb="2">
      <t>テイ</t>
    </rPh>
    <phoneticPr fontId="2"/>
  </si>
  <si>
    <t>馬齢</t>
    <rPh sb="0" eb="2">
      <t>バレイ</t>
    </rPh>
    <phoneticPr fontId="2"/>
  </si>
  <si>
    <t>定量</t>
    <rPh sb="0" eb="2">
      <t>テイリョウ</t>
    </rPh>
    <phoneticPr fontId="2"/>
  </si>
  <si>
    <t>HANDICAP</t>
    <phoneticPr fontId="2"/>
  </si>
  <si>
    <t>SPECIAL WEIGHT</t>
    <phoneticPr fontId="2"/>
  </si>
  <si>
    <t>WEIGHT FOR AGE</t>
    <phoneticPr fontId="2"/>
  </si>
  <si>
    <t>金沢</t>
    <rPh sb="0" eb="2">
      <t>カナザワ</t>
    </rPh>
    <phoneticPr fontId="2"/>
  </si>
  <si>
    <t>笠松</t>
    <rPh sb="0" eb="2">
      <t>ササマツ</t>
    </rPh>
    <phoneticPr fontId="2"/>
  </si>
  <si>
    <t>名古屋</t>
    <rPh sb="0" eb="3">
      <t>ナゴヤ</t>
    </rPh>
    <phoneticPr fontId="2"/>
  </si>
  <si>
    <t>紀三寺</t>
    <rPh sb="0" eb="1">
      <t>ノリ</t>
    </rPh>
    <rPh sb="1" eb="3">
      <t>ミデラ</t>
    </rPh>
    <phoneticPr fontId="2"/>
  </si>
  <si>
    <t>姫路</t>
    <rPh sb="0" eb="2">
      <t>ヒメジ</t>
    </rPh>
    <phoneticPr fontId="2"/>
  </si>
  <si>
    <t>2ハロンタイム合計(400M～0M)</t>
    <rPh sb="7" eb="9">
      <t>ゴウケイ</t>
    </rPh>
    <phoneticPr fontId="2"/>
  </si>
  <si>
    <t>　　中山平地着回数</t>
    <rPh sb="2" eb="4">
      <t>ナカヤマ</t>
    </rPh>
    <rPh sb="4" eb="6">
      <t>ヘイチ</t>
    </rPh>
    <rPh sb="6" eb="7">
      <t>チャク</t>
    </rPh>
    <rPh sb="7" eb="9">
      <t>カイスウ</t>
    </rPh>
    <phoneticPr fontId="2"/>
  </si>
  <si>
    <t>　　中山障害着回数</t>
    <rPh sb="2" eb="4">
      <t>ナカヤマ</t>
    </rPh>
    <rPh sb="4" eb="6">
      <t>ショウガイ</t>
    </rPh>
    <rPh sb="6" eb="7">
      <t>チャク</t>
    </rPh>
    <rPh sb="7" eb="9">
      <t>カイスウ</t>
    </rPh>
    <phoneticPr fontId="2"/>
  </si>
  <si>
    <t>　　中京平地着回数</t>
    <rPh sb="2" eb="4">
      <t>チュウキョウ</t>
    </rPh>
    <rPh sb="4" eb="6">
      <t>ヘイチ</t>
    </rPh>
    <rPh sb="6" eb="7">
      <t>チャク</t>
    </rPh>
    <rPh sb="7" eb="9">
      <t>カイスウ</t>
    </rPh>
    <phoneticPr fontId="2"/>
  </si>
  <si>
    <t>　　中京障害着回数</t>
    <rPh sb="2" eb="4">
      <t>チュウキョウ</t>
    </rPh>
    <rPh sb="4" eb="6">
      <t>ショウガイ</t>
    </rPh>
    <rPh sb="6" eb="7">
      <t>チャク</t>
    </rPh>
    <rPh sb="7" eb="9">
      <t>カイスウ</t>
    </rPh>
    <phoneticPr fontId="2"/>
  </si>
  <si>
    <t>　　京都平地着回数</t>
    <rPh sb="2" eb="4">
      <t>キョウト</t>
    </rPh>
    <rPh sb="4" eb="6">
      <t>ヘイチ</t>
    </rPh>
    <rPh sb="6" eb="7">
      <t>チャク</t>
    </rPh>
    <rPh sb="7" eb="9">
      <t>カイスウ</t>
    </rPh>
    <phoneticPr fontId="2"/>
  </si>
  <si>
    <t>　　京都障害着回数</t>
    <rPh sb="2" eb="4">
      <t>キョウト</t>
    </rPh>
    <rPh sb="4" eb="6">
      <t>ショウガイ</t>
    </rPh>
    <rPh sb="6" eb="7">
      <t>チャク</t>
    </rPh>
    <rPh sb="7" eb="9">
      <t>カイスウ</t>
    </rPh>
    <phoneticPr fontId="2"/>
  </si>
  <si>
    <t>金沢競馬場</t>
    <phoneticPr fontId="2"/>
  </si>
  <si>
    <t>KANAZAWA</t>
    <phoneticPr fontId="2"/>
  </si>
  <si>
    <t xml:space="preserve">馬連不成立の有無　（0:不成立なし 1:不成立あり） </t>
    <rPh sb="0" eb="2">
      <t>ウマレン</t>
    </rPh>
    <rPh sb="6" eb="8">
      <t>ウム</t>
    </rPh>
    <phoneticPr fontId="2"/>
  </si>
  <si>
    <t xml:space="preserve">ワイド不成立の有無（0:不成立なし 1:不成立あり） </t>
    <rPh sb="7" eb="9">
      <t>ウム</t>
    </rPh>
    <phoneticPr fontId="2"/>
  </si>
  <si>
    <t xml:space="preserve">馬単不成立の有無　（0:不成立なし 1:不成立あり） </t>
    <rPh sb="0" eb="2">
      <t>ウマタン</t>
    </rPh>
    <rPh sb="6" eb="8">
      <t>ウム</t>
    </rPh>
    <phoneticPr fontId="2"/>
  </si>
  <si>
    <t>Uruguay</t>
    <phoneticPr fontId="2"/>
  </si>
  <si>
    <t>ペルー</t>
    <phoneticPr fontId="2"/>
  </si>
  <si>
    <t>Peru</t>
    <phoneticPr fontId="2"/>
  </si>
  <si>
    <t>アルゼ</t>
    <phoneticPr fontId="2"/>
  </si>
  <si>
    <t>Argentina</t>
    <phoneticPr fontId="2"/>
  </si>
  <si>
    <t>ブラジ</t>
    <phoneticPr fontId="2"/>
  </si>
  <si>
    <t>Brazil</t>
    <phoneticPr fontId="2"/>
  </si>
  <si>
    <t>ベルギ</t>
    <phoneticPr fontId="2"/>
  </si>
  <si>
    <t>Belgium</t>
    <phoneticPr fontId="2"/>
  </si>
  <si>
    <t>トルコ</t>
    <phoneticPr fontId="2"/>
  </si>
  <si>
    <t>KAMINOYAMA</t>
    <phoneticPr fontId="2"/>
  </si>
  <si>
    <t>H01</t>
  </si>
  <si>
    <t>I00</t>
  </si>
  <si>
    <t>I01</t>
  </si>
  <si>
    <t>I03</t>
  </si>
  <si>
    <t xml:space="preserve">[抽] 関西配布馬 [指定] </t>
  </si>
  <si>
    <t>J00</t>
  </si>
  <si>
    <t>J01</t>
  </si>
  <si>
    <t>単位百円 枠連返還分票数の合計（合計票数から引くことで有効票数が求まる）</t>
    <rPh sb="0" eb="2">
      <t>タンイ</t>
    </rPh>
    <rPh sb="5" eb="6">
      <t>ワク</t>
    </rPh>
    <rPh sb="6" eb="7">
      <t>レン</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</si>
  <si>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単位百円 馬単票数の合計（返還分票数を含む）</t>
    <rPh sb="0" eb="2">
      <t>タンイ</t>
    </rPh>
    <rPh sb="7" eb="9">
      <t>ヒョウスウ</t>
    </rPh>
    <rPh sb="10" eb="12">
      <t>ゴウケイ</t>
    </rPh>
    <rPh sb="13" eb="15">
      <t>ヘンカン</t>
    </rPh>
    <rPh sb="15" eb="16">
      <t>ブン</t>
    </rPh>
    <rPh sb="16" eb="18">
      <t>ヒョウスウ</t>
    </rPh>
    <rPh sb="19" eb="20">
      <t>フク</t>
    </rPh>
    <phoneticPr fontId="2"/>
  </si>
  <si>
    <t>単位百円 3連複票数の合計（返還分票数を含む）</t>
    <rPh sb="0" eb="2">
      <t>タンイ</t>
    </rPh>
    <rPh sb="8" eb="10">
      <t>ヒョウスウ</t>
    </rPh>
    <rPh sb="11" eb="13">
      <t>ゴウケイ</t>
    </rPh>
    <rPh sb="14" eb="16">
      <t>ヘンカン</t>
    </rPh>
    <rPh sb="16" eb="17">
      <t>ブン</t>
    </rPh>
    <rPh sb="17" eb="19">
      <t>ヒョウスウ</t>
    </rPh>
    <rPh sb="20" eb="21">
      <t>フク</t>
    </rPh>
    <phoneticPr fontId="2"/>
  </si>
  <si>
    <t>芝・良馬場での1着～5着及び着外(6着以下)の回数（中央のみ)</t>
    <rPh sb="0" eb="1">
      <t>シバ</t>
    </rPh>
    <rPh sb="2" eb="3">
      <t>リョウ</t>
    </rPh>
    <rPh sb="3" eb="5">
      <t>ババ</t>
    </rPh>
    <phoneticPr fontId="2"/>
  </si>
  <si>
    <t>レース番組の詳細情報（中央のみ）</t>
    <rPh sb="3" eb="5">
      <t>バングミ</t>
    </rPh>
    <rPh sb="6" eb="8">
      <t>ショウサイ</t>
    </rPh>
    <rPh sb="8" eb="10">
      <t>ジョウホウ</t>
    </rPh>
    <rPh sb="11" eb="13">
      <t>チュウオウ</t>
    </rPh>
    <phoneticPr fontId="2"/>
  </si>
  <si>
    <t>出走馬名表発表時点でのレース情報
枠番・馬番なしの出走馬の情報
(初招待騎手・調教師の略称設定なし）</t>
    <rPh sb="0" eb="2">
      <t>シュッソウ</t>
    </rPh>
    <rPh sb="2" eb="3">
      <t>ウマ</t>
    </rPh>
    <rPh sb="3" eb="4">
      <t>メイ</t>
    </rPh>
    <rPh sb="4" eb="5">
      <t>ヒョウ</t>
    </rPh>
    <rPh sb="5" eb="7">
      <t>ハッピョウ</t>
    </rPh>
    <rPh sb="7" eb="9">
      <t>ジテン</t>
    </rPh>
    <rPh sb="14" eb="16">
      <t>ジョウホウ</t>
    </rPh>
    <rPh sb="17" eb="18">
      <t>ワク</t>
    </rPh>
    <rPh sb="18" eb="19">
      <t>バン</t>
    </rPh>
    <rPh sb="20" eb="21">
      <t>ウマ</t>
    </rPh>
    <rPh sb="21" eb="22">
      <t>バン</t>
    </rPh>
    <rPh sb="25" eb="27">
      <t>シュッソウ</t>
    </rPh>
    <rPh sb="27" eb="28">
      <t>ウマ</t>
    </rPh>
    <rPh sb="29" eb="31">
      <t>ジョウホウ</t>
    </rPh>
    <rPh sb="33" eb="34">
      <t>ハツ</t>
    </rPh>
    <phoneticPr fontId="2"/>
  </si>
  <si>
    <t>出走馬名表発表時点での競走馬除外情報</t>
    <phoneticPr fontId="2"/>
  </si>
  <si>
    <t>出馬表発表まで</t>
  </si>
  <si>
    <t>1:投票馬 2:締切での除外馬 4:再投票馬 5:再投票除外馬 
6:馬番を付さない出走取消馬 9:取消馬</t>
    <phoneticPr fontId="2"/>
  </si>
  <si>
    <t>1:非抽選馬 
2:非当選馬</t>
    <phoneticPr fontId="2"/>
  </si>
  <si>
    <t>平成18年度夏季競馬以降、収得賞金の変更に伴い競走条件を以下の例のように変更する。
&lt;平成18年度夏季競馬以前&gt;　　　　　　　　　　　　　　　　　　　　&lt;平成18年度夏季競馬以降&gt;
サラ系3歳以上の場合
3歳500万下 4歳以上1000万下(3歳に"005"4歳5歳以上に"010"を設定)　 3歳以上500万下(3歳4歳5歳以上ともに"005"を設定)
3歳1000万下 4歳以上2000万下(3歳に"010"4歳5歳以上に"020"を設定)　3歳以上1000万下(3歳4歳5歳以上ともに"010"を設定)
3歳1600万下 4歳以上3200万下(3歳に"016"4歳5歳以上に"032"を設定)　3歳以上1600万下(3歳4歳5歳以上ともに"016"を設定)
サラ系4歳以上の場合
4歳以上500万下(4歳に"005"5歳以上に"010"を設定)　 　　　　　　　 4歳以上500万下(4歳5歳以上ともに"005"を設定)
4歳以上1000万下(4歳に"010"5歳以上に"020"を設定)　　　　　　　　 4歳以上1000万下(4歳5歳以上ともに"010"を設定)
4歳以上1600万下(4歳に"016"5歳以上に"032"を設定)　　　　　　　　 4歳以上1600万下(4歳5歳以上ともに"016"を設定)
なお、この変更は上記のとおり該当レースに出走可能な最若年条件には影響がないため変更はありません。</t>
    <rPh sb="0" eb="2">
      <t>ヘイセイ</t>
    </rPh>
    <rPh sb="4" eb="6">
      <t>ネンド</t>
    </rPh>
    <rPh sb="6" eb="7">
      <t>ナツ</t>
    </rPh>
    <rPh sb="7" eb="8">
      <t>キ</t>
    </rPh>
    <rPh sb="8" eb="10">
      <t>ケイバ</t>
    </rPh>
    <rPh sb="10" eb="12">
      <t>イコウ</t>
    </rPh>
    <rPh sb="13" eb="15">
      <t>シュウトク</t>
    </rPh>
    <rPh sb="15" eb="17">
      <t>ショウキン</t>
    </rPh>
    <rPh sb="18" eb="20">
      <t>ヘンコウ</t>
    </rPh>
    <rPh sb="21" eb="22">
      <t>トモナ</t>
    </rPh>
    <rPh sb="23" eb="25">
      <t>キョウソウ</t>
    </rPh>
    <rPh sb="25" eb="27">
      <t>ジョウケン</t>
    </rPh>
    <rPh sb="28" eb="30">
      <t>イカ</t>
    </rPh>
    <rPh sb="31" eb="32">
      <t>レイ</t>
    </rPh>
    <rPh sb="36" eb="38">
      <t>ヘンコウ</t>
    </rPh>
    <rPh sb="53" eb="55">
      <t>イゼン</t>
    </rPh>
    <rPh sb="87" eb="89">
      <t>イコウ</t>
    </rPh>
    <rPh sb="93" eb="94">
      <t>ケイ</t>
    </rPh>
    <rPh sb="95" eb="96">
      <t>サイ</t>
    </rPh>
    <rPh sb="96" eb="98">
      <t>イジョウ</t>
    </rPh>
    <rPh sb="99" eb="101">
      <t>バアイ</t>
    </rPh>
    <rPh sb="103" eb="104">
      <t>サイ</t>
    </rPh>
    <rPh sb="107" eb="108">
      <t>マン</t>
    </rPh>
    <rPh sb="108" eb="109">
      <t>シタ</t>
    </rPh>
    <rPh sb="111" eb="112">
      <t>サイ</t>
    </rPh>
    <rPh sb="112" eb="114">
      <t>イジョウ</t>
    </rPh>
    <rPh sb="118" eb="119">
      <t>マン</t>
    </rPh>
    <rPh sb="119" eb="120">
      <t>シタ</t>
    </rPh>
    <rPh sb="133" eb="135">
      <t>イジョウ</t>
    </rPh>
    <rPh sb="158" eb="159">
      <t>サイ</t>
    </rPh>
    <rPh sb="160" eb="161">
      <t>サイ</t>
    </rPh>
    <rPh sb="162" eb="163">
      <t>サイ</t>
    </rPh>
    <rPh sb="163" eb="165">
      <t>イジョウ</t>
    </rPh>
    <rPh sb="174" eb="176">
      <t>セッテイ</t>
    </rPh>
    <rPh sb="334" eb="335">
      <t>ケイ</t>
    </rPh>
    <rPh sb="336" eb="337">
      <t>サイ</t>
    </rPh>
    <rPh sb="337" eb="339">
      <t>イジョウ</t>
    </rPh>
    <rPh sb="340" eb="342">
      <t>バアイ</t>
    </rPh>
    <rPh sb="363" eb="365">
      <t>イジョウ</t>
    </rPh>
    <rPh sb="563" eb="565">
      <t>ヘンコウ</t>
    </rPh>
    <rPh sb="566" eb="568">
      <t>ジョウキ</t>
    </rPh>
    <rPh sb="572" eb="574">
      <t>ガイトウ</t>
    </rPh>
    <rPh sb="578" eb="580">
      <t>シュッソウ</t>
    </rPh>
    <rPh sb="580" eb="582">
      <t>カノウ</t>
    </rPh>
    <rPh sb="583" eb="584">
      <t>サイ</t>
    </rPh>
    <rPh sb="584" eb="586">
      <t>ジャクネン</t>
    </rPh>
    <rPh sb="586" eb="588">
      <t>ジョウケン</t>
    </rPh>
    <rPh sb="590" eb="592">
      <t>エイキョウ</t>
    </rPh>
    <rPh sb="597" eb="599">
      <t>ヘンコウ</t>
    </rPh>
    <phoneticPr fontId="2"/>
  </si>
  <si>
    <t>0:JRA施設に在きゅうしていない。 1:JRA施設の在きゅうしている。
JRA施設とは競馬場およびトレセンなどを指す。　(平成18年6月6日以降設定)</t>
    <rPh sb="5" eb="7">
      <t>シセツ</t>
    </rPh>
    <rPh sb="8" eb="9">
      <t>ザイ</t>
    </rPh>
    <rPh sb="24" eb="26">
      <t>シセツ</t>
    </rPh>
    <rPh sb="27" eb="28">
      <t>ザイ</t>
    </rPh>
    <rPh sb="40" eb="42">
      <t>シセツ</t>
    </rPh>
    <rPh sb="44" eb="46">
      <t>ケイバ</t>
    </rPh>
    <rPh sb="46" eb="47">
      <t>ジョウ</t>
    </rPh>
    <rPh sb="57" eb="58">
      <t>サ</t>
    </rPh>
    <rPh sb="62" eb="64">
      <t>ヘイセイ</t>
    </rPh>
    <rPh sb="66" eb="67">
      <t>ネン</t>
    </rPh>
    <rPh sb="68" eb="69">
      <t>ガツ</t>
    </rPh>
    <rPh sb="70" eb="71">
      <t>ニチ</t>
    </rPh>
    <rPh sb="71" eb="73">
      <t>イコウ</t>
    </rPh>
    <rPh sb="73" eb="75">
      <t>セッテイ</t>
    </rPh>
    <phoneticPr fontId="2"/>
  </si>
  <si>
    <t>"CC" をセットレコードフォーマットを特定する</t>
    <rPh sb="20" eb="22">
      <t>トクテイ</t>
    </rPh>
    <phoneticPr fontId="2"/>
  </si>
  <si>
    <t>変更後 距離</t>
    <rPh sb="0" eb="2">
      <t>ヘンコウ</t>
    </rPh>
    <rPh sb="2" eb="3">
      <t>ゴ</t>
    </rPh>
    <rPh sb="4" eb="6">
      <t>キョリ</t>
    </rPh>
    <phoneticPr fontId="2"/>
  </si>
  <si>
    <t>変更後 トラックコード</t>
    <rPh sb="0" eb="2">
      <t>ヘンコウ</t>
    </rPh>
    <rPh sb="2" eb="3">
      <t>ゴ</t>
    </rPh>
    <phoneticPr fontId="2"/>
  </si>
  <si>
    <t>変更前 距離</t>
    <rPh sb="0" eb="2">
      <t>ヘンコウ</t>
    </rPh>
    <rPh sb="2" eb="3">
      <t>マエ</t>
    </rPh>
    <rPh sb="4" eb="6">
      <t>キョリ</t>
    </rPh>
    <phoneticPr fontId="2"/>
  </si>
  <si>
    <t>変更前 トラックコード</t>
    <rPh sb="0" eb="2">
      <t>ヘンコウ</t>
    </rPh>
    <rPh sb="2" eb="3">
      <t>マエ</t>
    </rPh>
    <phoneticPr fontId="2"/>
  </si>
  <si>
    <t>1:強風　2:台風　3:雪　4:その他</t>
    <rPh sb="2" eb="4">
      <t>キョウフウ</t>
    </rPh>
    <rPh sb="7" eb="9">
      <t>タイフウ</t>
    </rPh>
    <rPh sb="12" eb="13">
      <t>ユキ</t>
    </rPh>
    <rPh sb="18" eb="19">
      <t>タ</t>
    </rPh>
    <phoneticPr fontId="2"/>
  </si>
  <si>
    <t>データ作成時分</t>
    <rPh sb="5" eb="6">
      <t>ジ</t>
    </rPh>
    <rPh sb="6" eb="7">
      <t>フン</t>
    </rPh>
    <phoneticPr fontId="2"/>
  </si>
  <si>
    <t>000:初期値　001:疾病　002:事故　003:その他</t>
    <rPh sb="4" eb="7">
      <t>ショキチ</t>
    </rPh>
    <rPh sb="12" eb="14">
      <t>シッペイ</t>
    </rPh>
    <rPh sb="19" eb="21">
      <t>ジコ</t>
    </rPh>
    <rPh sb="28" eb="29">
      <t>タ</t>
    </rPh>
    <phoneticPr fontId="2"/>
  </si>
  <si>
    <t>開催日単位
　(同一開催日の全開催場
　 の全レース)
またはレース毎</t>
    <rPh sb="0" eb="3">
      <t>カイサイビ</t>
    </rPh>
    <rPh sb="3" eb="5">
      <t>タンイ</t>
    </rPh>
    <rPh sb="8" eb="10">
      <t>ドウイツ</t>
    </rPh>
    <rPh sb="10" eb="12">
      <t>カイサイ</t>
    </rPh>
    <rPh sb="12" eb="13">
      <t>ビ</t>
    </rPh>
    <rPh sb="14" eb="15">
      <t>ゼン</t>
    </rPh>
    <rPh sb="15" eb="17">
      <t>カイサイ</t>
    </rPh>
    <rPh sb="17" eb="18">
      <t>ジョウ</t>
    </rPh>
    <rPh sb="22" eb="23">
      <t>ゼン</t>
    </rPh>
    <phoneticPr fontId="2"/>
  </si>
  <si>
    <t>Ver.3.5.0</t>
  </si>
  <si>
    <t>2010年12月03日</t>
    <phoneticPr fontId="2"/>
  </si>
  <si>
    <t>0B16</t>
  </si>
  <si>
    <t>WE</t>
  </si>
  <si>
    <t>AV</t>
  </si>
  <si>
    <t>TC</t>
  </si>
  <si>
    <t>CC</t>
  </si>
  <si>
    <t>速報開催情報(一括)</t>
    <rPh sb="0" eb="2">
      <t>ソクホウ</t>
    </rPh>
    <rPh sb="2" eb="4">
      <t>カイサイ</t>
    </rPh>
    <rPh sb="4" eb="6">
      <t>ジョウホウ</t>
    </rPh>
    <rPh sb="7" eb="9">
      <t>イッカツ</t>
    </rPh>
    <phoneticPr fontId="2"/>
  </si>
  <si>
    <t>速報開催情報(指定)</t>
    <rPh sb="0" eb="2">
      <t>ソクホウ</t>
    </rPh>
    <rPh sb="2" eb="4">
      <t>カイサイ</t>
    </rPh>
    <rPh sb="4" eb="6">
      <t>ジョウホウ</t>
    </rPh>
    <rPh sb="7" eb="9">
      <t>シテイ</t>
    </rPh>
    <phoneticPr fontId="2"/>
  </si>
  <si>
    <t>スペース:登録なし '----':発売前取消 '****':発売後取消</t>
    <rPh sb="30" eb="32">
      <t>ハツバイ</t>
    </rPh>
    <rPh sb="32" eb="33">
      <t>ゴ</t>
    </rPh>
    <rPh sb="33" eb="35">
      <t>トリケシ</t>
    </rPh>
    <phoneticPr fontId="2"/>
  </si>
  <si>
    <t>組番昇順　01-02-03～18-17-16</t>
    <rPh sb="0" eb="1">
      <t>クミ</t>
    </rPh>
    <rPh sb="1" eb="2">
      <t>バン</t>
    </rPh>
    <rPh sb="2" eb="3">
      <t>ノボル</t>
    </rPh>
    <rPh sb="3" eb="4">
      <t>ジュン</t>
    </rPh>
    <phoneticPr fontId="2"/>
  </si>
  <si>
    <t>3連単票数合計</t>
    <rPh sb="1" eb="2">
      <t>レン</t>
    </rPh>
    <rPh sb="2" eb="3">
      <t>タン</t>
    </rPh>
    <rPh sb="5" eb="7">
      <t>ゴウケイ</t>
    </rPh>
    <phoneticPr fontId="2"/>
  </si>
  <si>
    <t>変更前騎手コード</t>
    <rPh sb="0" eb="2">
      <t>ヘンコウ</t>
    </rPh>
    <rPh sb="2" eb="3">
      <t>マエ</t>
    </rPh>
    <phoneticPr fontId="2"/>
  </si>
  <si>
    <t>騎手名略称</t>
  </si>
  <si>
    <t>変更前騎手名略称</t>
    <rPh sb="0" eb="2">
      <t>ヘンコウ</t>
    </rPh>
    <rPh sb="2" eb="3">
      <t>マエ</t>
    </rPh>
    <phoneticPr fontId="2"/>
  </si>
  <si>
    <t>調教師コード</t>
  </si>
  <si>
    <t>調教師名略称</t>
  </si>
  <si>
    <t>(S)</t>
    <phoneticPr fontId="2"/>
  </si>
  <si>
    <t>(D)</t>
    <phoneticPr fontId="2"/>
  </si>
  <si>
    <t>(A)</t>
    <phoneticPr fontId="2"/>
  </si>
  <si>
    <t>(F)</t>
    <phoneticPr fontId="2"/>
  </si>
  <si>
    <t>(R)</t>
    <phoneticPr fontId="2"/>
  </si>
  <si>
    <t>(D)(S)</t>
    <phoneticPr fontId="2"/>
  </si>
  <si>
    <t>(D)(A)</t>
    <phoneticPr fontId="2"/>
  </si>
  <si>
    <t>(D)(R)</t>
    <phoneticPr fontId="2"/>
  </si>
  <si>
    <t>(A)(R)</t>
    <phoneticPr fontId="2"/>
  </si>
  <si>
    <t>(F)(R)</t>
    <phoneticPr fontId="2"/>
  </si>
  <si>
    <t>(D)(A)(R)</t>
    <phoneticPr fontId="2"/>
  </si>
  <si>
    <t>(I)</t>
    <phoneticPr fontId="2"/>
  </si>
  <si>
    <t>(I)(F)</t>
    <phoneticPr fontId="2"/>
  </si>
  <si>
    <t>(I)(D)</t>
    <phoneticPr fontId="2"/>
  </si>
  <si>
    <t>(I)(A)</t>
    <phoneticPr fontId="2"/>
  </si>
  <si>
    <t>(I)(D)(A)</t>
    <phoneticPr fontId="2"/>
  </si>
  <si>
    <t>[R]</t>
    <phoneticPr fontId="2"/>
  </si>
  <si>
    <t>(F)[R]</t>
    <phoneticPr fontId="2"/>
  </si>
  <si>
    <t>(D)[R]</t>
    <phoneticPr fontId="2"/>
  </si>
  <si>
    <t>(A)[R]</t>
    <phoneticPr fontId="2"/>
  </si>
  <si>
    <t>(D)(A)[R]</t>
    <phoneticPr fontId="2"/>
  </si>
  <si>
    <t>[F]</t>
    <phoneticPr fontId="2"/>
  </si>
  <si>
    <t>(D)[F]</t>
    <phoneticPr fontId="2"/>
  </si>
  <si>
    <t>&lt;1着馬(相手馬)情報&gt;</t>
    <rPh sb="2" eb="3">
      <t>チャク</t>
    </rPh>
    <rPh sb="3" eb="4">
      <t>ウマ</t>
    </rPh>
    <rPh sb="5" eb="7">
      <t>アイテ</t>
    </rPh>
    <rPh sb="7" eb="8">
      <t>ウマ</t>
    </rPh>
    <rPh sb="9" eb="11">
      <t>ジョウホウ</t>
    </rPh>
    <phoneticPr fontId="2"/>
  </si>
  <si>
    <t>　　血統登録番号</t>
    <phoneticPr fontId="2"/>
  </si>
  <si>
    <t>　　馬名</t>
    <phoneticPr fontId="2"/>
  </si>
  <si>
    <t>マイニング予想順位</t>
    <rPh sb="5" eb="7">
      <t>ヨソウ</t>
    </rPh>
    <rPh sb="7" eb="9">
      <t>ジュンイ</t>
    </rPh>
    <phoneticPr fontId="2"/>
  </si>
  <si>
    <t>今回レース脚質判定</t>
    <rPh sb="0" eb="2">
      <t>コンカイ</t>
    </rPh>
    <rPh sb="5" eb="6">
      <t>キャク</t>
    </rPh>
    <rPh sb="6" eb="7">
      <t>シツ</t>
    </rPh>
    <rPh sb="7" eb="9">
      <t>ハンテイ</t>
    </rPh>
    <phoneticPr fontId="2"/>
  </si>
  <si>
    <t>(  11)</t>
    <phoneticPr fontId="2"/>
  </si>
  <si>
    <t>sp</t>
    <phoneticPr fontId="2"/>
  </si>
  <si>
    <t>ブリンカー使用区分</t>
    <rPh sb="5" eb="7">
      <t>シヨウ</t>
    </rPh>
    <rPh sb="7" eb="9">
      <t>クブン</t>
    </rPh>
    <phoneticPr fontId="2"/>
  </si>
  <si>
    <t>調教師マスタへリンク</t>
    <rPh sb="0" eb="3">
      <t>チョウキョウシ</t>
    </rPh>
    <phoneticPr fontId="2"/>
  </si>
  <si>
    <t>馬主マスタへリンク</t>
    <rPh sb="0" eb="1">
      <t>ウマ</t>
    </rPh>
    <rPh sb="1" eb="2">
      <t>ヌシ</t>
    </rPh>
    <phoneticPr fontId="2"/>
  </si>
  <si>
    <t>騎手マスタへリンク</t>
    <rPh sb="0" eb="2">
      <t>キシュ</t>
    </rPh>
    <phoneticPr fontId="2"/>
  </si>
  <si>
    <t>&lt;コード表 2303.騎手見習コード&gt;参照</t>
    <rPh sb="4" eb="5">
      <t>ヒョウ</t>
    </rPh>
    <rPh sb="11" eb="13">
      <t>キシュ</t>
    </rPh>
    <rPh sb="13" eb="15">
      <t>ミナラ</t>
    </rPh>
    <rPh sb="19" eb="21">
      <t>サンショウ</t>
    </rPh>
    <phoneticPr fontId="2"/>
  </si>
  <si>
    <t>騎手見習コード</t>
    <rPh sb="0" eb="2">
      <t>キシュ</t>
    </rPh>
    <phoneticPr fontId="2"/>
  </si>
  <si>
    <t>変更前騎手見習コード</t>
    <rPh sb="0" eb="2">
      <t>ヘンコウ</t>
    </rPh>
    <rPh sb="2" eb="3">
      <t>マエ</t>
    </rPh>
    <rPh sb="3" eb="5">
      <t>キシュ</t>
    </rPh>
    <rPh sb="5" eb="7">
      <t>ミナライ</t>
    </rPh>
    <phoneticPr fontId="2"/>
  </si>
  <si>
    <t>2303.騎手見習コード</t>
    <rPh sb="5" eb="7">
      <t>キシュ</t>
    </rPh>
    <rPh sb="7" eb="9">
      <t>ミナラ</t>
    </rPh>
    <phoneticPr fontId="2"/>
  </si>
  <si>
    <t>+:増加 -:減少 スペース:その他</t>
    <rPh sb="2" eb="4">
      <t>ゾウカ</t>
    </rPh>
    <rPh sb="7" eb="9">
      <t>ゲンショウ</t>
    </rPh>
    <rPh sb="17" eb="18">
      <t>タ</t>
    </rPh>
    <phoneticPr fontId="2"/>
  </si>
  <si>
    <t>単位:kg　002Kg～998Kgまでが有効値
999:今走計量不能　000:出走取消</t>
    <rPh sb="0" eb="2">
      <t>タンイ</t>
    </rPh>
    <rPh sb="20" eb="22">
      <t>ユウコウ</t>
    </rPh>
    <rPh sb="22" eb="23">
      <t>チ</t>
    </rPh>
    <rPh sb="28" eb="29">
      <t>イマ</t>
    </rPh>
    <rPh sb="29" eb="30">
      <t>ソウ</t>
    </rPh>
    <rPh sb="30" eb="32">
      <t>ケイリョウ</t>
    </rPh>
    <rPh sb="32" eb="34">
      <t>フノウ</t>
    </rPh>
    <rPh sb="39" eb="41">
      <t>シュッソウ</t>
    </rPh>
    <rPh sb="41" eb="43">
      <t>トリケシ</t>
    </rPh>
    <phoneticPr fontId="2"/>
  </si>
  <si>
    <t>ダート・左内</t>
    <rPh sb="4" eb="5">
      <t>ヒダリ</t>
    </rPh>
    <rPh sb="5" eb="6">
      <t>ウチ</t>
    </rPh>
    <phoneticPr fontId="2"/>
  </si>
  <si>
    <t>ダート・右外</t>
    <rPh sb="4" eb="5">
      <t>ミギ</t>
    </rPh>
    <rPh sb="5" eb="6">
      <t>ソト</t>
    </rPh>
    <phoneticPr fontId="2"/>
  </si>
  <si>
    <t>サンド・左</t>
    <rPh sb="4" eb="5">
      <t>ヒダリ</t>
    </rPh>
    <phoneticPr fontId="2"/>
  </si>
  <si>
    <t>サンド・右</t>
    <rPh sb="4" eb="5">
      <t>ミギ</t>
    </rPh>
    <phoneticPr fontId="2"/>
  </si>
  <si>
    <t>　　人気順</t>
    <rPh sb="2" eb="4">
      <t>ニンキ</t>
    </rPh>
    <rPh sb="4" eb="5">
      <t>ジュン</t>
    </rPh>
    <phoneticPr fontId="2"/>
  </si>
  <si>
    <t>&lt;複勝票数&gt;</t>
    <rPh sb="1" eb="3">
      <t>フクショウ</t>
    </rPh>
    <rPh sb="3" eb="5">
      <t>ヒョウスウ</t>
    </rPh>
    <phoneticPr fontId="2"/>
  </si>
  <si>
    <t>馬主名(法人格有)</t>
    <rPh sb="4" eb="6">
      <t>ホウジン</t>
    </rPh>
    <rPh sb="6" eb="7">
      <t>カク</t>
    </rPh>
    <rPh sb="7" eb="8">
      <t>ア</t>
    </rPh>
    <phoneticPr fontId="2"/>
  </si>
  <si>
    <t>函館競馬場での1着～5着及び着外(6着以下)の回数（中央のみ）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</si>
  <si>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東京障害着回数</t>
    <rPh sb="2" eb="4">
      <t>トウキョウ</t>
    </rPh>
    <rPh sb="4" eb="6">
      <t>ショウガイ</t>
    </rPh>
    <rPh sb="6" eb="7">
      <t>チャク</t>
    </rPh>
    <rPh sb="7" eb="9">
      <t>カイスウ</t>
    </rPh>
    <phoneticPr fontId="2"/>
  </si>
  <si>
    <t>ギ</t>
    <phoneticPr fontId="2"/>
  </si>
  <si>
    <t>馬</t>
    <rPh sb="0" eb="1">
      <t>ウマ</t>
    </rPh>
    <phoneticPr fontId="2"/>
  </si>
  <si>
    <t>墨</t>
    <rPh sb="0" eb="1">
      <t>スミ</t>
    </rPh>
    <phoneticPr fontId="2"/>
  </si>
  <si>
    <t>摩</t>
    <rPh sb="0" eb="1">
      <t>マ</t>
    </rPh>
    <phoneticPr fontId="2"/>
  </si>
  <si>
    <t>波</t>
    <rPh sb="0" eb="1">
      <t>ナミ</t>
    </rPh>
    <phoneticPr fontId="2"/>
  </si>
  <si>
    <t>サ</t>
    <phoneticPr fontId="2"/>
  </si>
  <si>
    <t>キ</t>
    <phoneticPr fontId="2"/>
  </si>
  <si>
    <t>泰</t>
    <rPh sb="0" eb="1">
      <t>タイ</t>
    </rPh>
    <phoneticPr fontId="2"/>
  </si>
  <si>
    <t>1986年以降の繁殖馬情報</t>
    <rPh sb="4" eb="5">
      <t>ネン</t>
    </rPh>
    <rPh sb="5" eb="7">
      <t>イコウ</t>
    </rPh>
    <rPh sb="8" eb="10">
      <t>ハンショク</t>
    </rPh>
    <rPh sb="10" eb="11">
      <t>ウマ</t>
    </rPh>
    <rPh sb="11" eb="13">
      <t>ジョウホウ</t>
    </rPh>
    <phoneticPr fontId="2"/>
  </si>
  <si>
    <t>1986年以降の産駒情報</t>
    <rPh sb="4" eb="5">
      <t>ネン</t>
    </rPh>
    <rPh sb="5" eb="7">
      <t>イコウ</t>
    </rPh>
    <rPh sb="8" eb="9">
      <t>サン</t>
    </rPh>
    <rPh sb="9" eb="10">
      <t>コマ</t>
    </rPh>
    <rPh sb="10" eb="12">
      <t>ジョウホウ</t>
    </rPh>
    <phoneticPr fontId="2"/>
  </si>
  <si>
    <t>1986年以降の競走馬の基本情報</t>
    <rPh sb="4" eb="5">
      <t>ネン</t>
    </rPh>
    <rPh sb="5" eb="7">
      <t>イコウ</t>
    </rPh>
    <rPh sb="8" eb="10">
      <t>キョウソウ</t>
    </rPh>
    <rPh sb="10" eb="11">
      <t>ウマ</t>
    </rPh>
    <rPh sb="12" eb="14">
      <t>キホン</t>
    </rPh>
    <rPh sb="14" eb="16">
      <t>ジョウホウ</t>
    </rPh>
    <phoneticPr fontId="2"/>
  </si>
  <si>
    <t>1986年以降の生産者情報</t>
    <rPh sb="4" eb="5">
      <t>ネン</t>
    </rPh>
    <rPh sb="5" eb="7">
      <t>イコウ</t>
    </rPh>
    <rPh sb="8" eb="11">
      <t>セイサンシャ</t>
    </rPh>
    <rPh sb="11" eb="13">
      <t>ジョウホウ</t>
    </rPh>
    <phoneticPr fontId="2"/>
  </si>
  <si>
    <t>日付</t>
    <rPh sb="0" eb="2">
      <t>ヒヅケ</t>
    </rPh>
    <phoneticPr fontId="2"/>
  </si>
  <si>
    <t>バージョン</t>
    <phoneticPr fontId="2"/>
  </si>
  <si>
    <t>内容</t>
    <rPh sb="0" eb="2">
      <t>ナイヨウ</t>
    </rPh>
    <phoneticPr fontId="2"/>
  </si>
  <si>
    <t>PRY</t>
    <phoneticPr fontId="2"/>
  </si>
  <si>
    <t>SDA</t>
    <phoneticPr fontId="2"/>
  </si>
  <si>
    <t>CYP</t>
    <phoneticPr fontId="2"/>
  </si>
  <si>
    <t>THA</t>
    <phoneticPr fontId="2"/>
  </si>
  <si>
    <t>UKR</t>
    <phoneticPr fontId="2"/>
  </si>
  <si>
    <t>VEN</t>
    <phoneticPr fontId="2"/>
  </si>
  <si>
    <t>YUG</t>
    <phoneticPr fontId="2"/>
  </si>
  <si>
    <t>DEN</t>
    <phoneticPr fontId="2"/>
  </si>
  <si>
    <t>SIN</t>
    <phoneticPr fontId="2"/>
  </si>
  <si>
    <t>場欧字略名(3文字)</t>
    <rPh sb="0" eb="1">
      <t>ジョウ</t>
    </rPh>
    <rPh sb="1" eb="2">
      <t>オウ</t>
    </rPh>
    <rPh sb="2" eb="3">
      <t>ジ</t>
    </rPh>
    <rPh sb="3" eb="4">
      <t>リャク</t>
    </rPh>
    <rPh sb="4" eb="5">
      <t>メイ</t>
    </rPh>
    <rPh sb="7" eb="9">
      <t>モジ</t>
    </rPh>
    <phoneticPr fontId="2"/>
  </si>
  <si>
    <t>バイト</t>
    <phoneticPr fontId="2"/>
  </si>
  <si>
    <t>出走可能な最も馬齢が若い馬に対する条件 &lt;コード表 2007.競走条件コード&gt;参照</t>
    <rPh sb="0" eb="2">
      <t>シュッソウ</t>
    </rPh>
    <rPh sb="2" eb="4">
      <t>カノウ</t>
    </rPh>
    <rPh sb="5" eb="6">
      <t>モット</t>
    </rPh>
    <rPh sb="7" eb="9">
      <t>バレイ</t>
    </rPh>
    <rPh sb="10" eb="11">
      <t>ワカ</t>
    </rPh>
    <rPh sb="12" eb="13">
      <t>ウマ</t>
    </rPh>
    <rPh sb="14" eb="15">
      <t>タイ</t>
    </rPh>
    <rPh sb="17" eb="19">
      <t>ジョウケン</t>
    </rPh>
    <rPh sb="24" eb="25">
      <t>ヒョウ</t>
    </rPh>
    <rPh sb="31" eb="33">
      <t>キョウソウ</t>
    </rPh>
    <rPh sb="33" eb="35">
      <t>ジョウケン</t>
    </rPh>
    <rPh sb="39" eb="41">
      <t>サンショウ</t>
    </rPh>
    <phoneticPr fontId="2"/>
  </si>
  <si>
    <t>そのレースの重賞としての通算回数を示す</t>
    <rPh sb="6" eb="8">
      <t>ジュウショウ</t>
    </rPh>
    <rPh sb="12" eb="14">
      <t>ツウサン</t>
    </rPh>
    <rPh sb="14" eb="16">
      <t>カイスウ</t>
    </rPh>
    <rPh sb="17" eb="18">
      <t>シメ</t>
    </rPh>
    <phoneticPr fontId="2"/>
  </si>
  <si>
    <t>単位：メートル</t>
    <rPh sb="0" eb="2">
      <t>タンイ</t>
    </rPh>
    <phoneticPr fontId="2"/>
  </si>
  <si>
    <t>2007年7月27日</t>
    <phoneticPr fontId="2"/>
  </si>
  <si>
    <t>Ver.2.3.1.1</t>
    <phoneticPr fontId="2"/>
  </si>
  <si>
    <t>火曜</t>
    <rPh sb="0" eb="2">
      <t>カヨウ</t>
    </rPh>
    <phoneticPr fontId="2"/>
  </si>
  <si>
    <t>2006年3月9日</t>
    <phoneticPr fontId="2"/>
  </si>
  <si>
    <t>馬の年齢や性別によって負担重量を決定するレース</t>
    <rPh sb="0" eb="1">
      <t>ウマ</t>
    </rPh>
    <rPh sb="2" eb="4">
      <t>ネンレイ</t>
    </rPh>
    <rPh sb="5" eb="7">
      <t>セイベツ</t>
    </rPh>
    <rPh sb="11" eb="13">
      <t>フタン</t>
    </rPh>
    <rPh sb="13" eb="15">
      <t>ジュウリョウ</t>
    </rPh>
    <rPh sb="16" eb="18">
      <t>ケッテイ</t>
    </rPh>
    <phoneticPr fontId="2"/>
  </si>
  <si>
    <t>別定レースであって、馬の年齢や性別によって負担重量を決定するレース</t>
    <rPh sb="0" eb="2">
      <t>ベツテイ</t>
    </rPh>
    <rPh sb="10" eb="11">
      <t>ウマ</t>
    </rPh>
    <rPh sb="12" eb="14">
      <t>ネンレイ</t>
    </rPh>
    <rPh sb="15" eb="17">
      <t>セイベツ</t>
    </rPh>
    <rPh sb="21" eb="23">
      <t>フタン</t>
    </rPh>
    <rPh sb="23" eb="25">
      <t>ジュウリョウ</t>
    </rPh>
    <rPh sb="26" eb="28">
      <t>ケッテイ</t>
    </rPh>
    <phoneticPr fontId="2"/>
  </si>
  <si>
    <t>変更前付加賞金</t>
    <rPh sb="0" eb="2">
      <t>ヘンコウ</t>
    </rPh>
    <rPh sb="2" eb="3">
      <t>マエ</t>
    </rPh>
    <rPh sb="3" eb="5">
      <t>フカ</t>
    </rPh>
    <rPh sb="5" eb="7">
      <t>ショウキン</t>
    </rPh>
    <phoneticPr fontId="2"/>
  </si>
  <si>
    <t>平地　芝  　　左回り  外２周</t>
    <phoneticPr fontId="2"/>
  </si>
  <si>
    <t>平地　芝  　　右回り</t>
    <phoneticPr fontId="2"/>
  </si>
  <si>
    <t>平地　芝  　　右回り  外回り</t>
    <phoneticPr fontId="2"/>
  </si>
  <si>
    <t>＋着差コード</t>
    <phoneticPr fontId="2"/>
  </si>
  <si>
    <t>予備</t>
    <phoneticPr fontId="2"/>
  </si>
  <si>
    <t>半角60文字</t>
    <rPh sb="0" eb="2">
      <t>ハンカク</t>
    </rPh>
    <phoneticPr fontId="2"/>
  </si>
  <si>
    <t>ダート・直</t>
    <rPh sb="4" eb="5">
      <t>チョク</t>
    </rPh>
    <phoneticPr fontId="2"/>
  </si>
  <si>
    <t>芝→ダート</t>
    <phoneticPr fontId="2"/>
  </si>
  <si>
    <t>芝・襷</t>
    <phoneticPr fontId="2"/>
  </si>
  <si>
    <t>芝・左</t>
    <rPh sb="2" eb="3">
      <t>ヒダリ</t>
    </rPh>
    <phoneticPr fontId="2"/>
  </si>
  <si>
    <t>芝</t>
    <rPh sb="0" eb="1">
      <t>シバ</t>
    </rPh>
    <phoneticPr fontId="2"/>
  </si>
  <si>
    <t>芝・外</t>
    <rPh sb="0" eb="1">
      <t>シバ</t>
    </rPh>
    <rPh sb="2" eb="3">
      <t>ソト</t>
    </rPh>
    <phoneticPr fontId="2"/>
  </si>
  <si>
    <t>芝・外→内</t>
    <rPh sb="0" eb="1">
      <t>シバ</t>
    </rPh>
    <rPh sb="2" eb="3">
      <t>ソト</t>
    </rPh>
    <rPh sb="4" eb="5">
      <t>ウチ</t>
    </rPh>
    <phoneticPr fontId="2"/>
  </si>
  <si>
    <t>芝・内→外</t>
    <rPh sb="0" eb="1">
      <t>シバ</t>
    </rPh>
    <rPh sb="2" eb="3">
      <t>ウチ</t>
    </rPh>
    <rPh sb="4" eb="5">
      <t>ソト</t>
    </rPh>
    <phoneticPr fontId="2"/>
  </si>
  <si>
    <t>芝・内２周</t>
    <rPh sb="0" eb="1">
      <t>シバ</t>
    </rPh>
    <rPh sb="2" eb="3">
      <t>ウチ</t>
    </rPh>
    <rPh sb="4" eb="5">
      <t>シュウ</t>
    </rPh>
    <phoneticPr fontId="2"/>
  </si>
  <si>
    <t>芝・外２周</t>
    <rPh sb="0" eb="1">
      <t>シバ</t>
    </rPh>
    <rPh sb="2" eb="3">
      <t>ソト</t>
    </rPh>
    <rPh sb="4" eb="5">
      <t>シュウ</t>
    </rPh>
    <phoneticPr fontId="2"/>
  </si>
  <si>
    <t>Turf</t>
    <phoneticPr fontId="2"/>
  </si>
  <si>
    <t>Dirt</t>
    <phoneticPr fontId="2"/>
  </si>
  <si>
    <t>Sand</t>
    <phoneticPr fontId="2"/>
  </si>
  <si>
    <t>Dirt Str.</t>
    <phoneticPr fontId="2"/>
  </si>
  <si>
    <t>競走名略称6文字</t>
    <rPh sb="3" eb="5">
      <t>リャクショウ</t>
    </rPh>
    <phoneticPr fontId="2"/>
  </si>
  <si>
    <t>半角36文字</t>
    <rPh sb="0" eb="2">
      <t>ハンカク</t>
    </rPh>
    <phoneticPr fontId="2"/>
  </si>
  <si>
    <t xml:space="preserve">ワイド特払の有無（0:特払なし 1:特払あり） </t>
    <rPh sb="6" eb="8">
      <t>ウム</t>
    </rPh>
    <phoneticPr fontId="2"/>
  </si>
  <si>
    <t xml:space="preserve">馬単特払の有無　（0:特払なし 1:特払あり） </t>
    <rPh sb="0" eb="2">
      <t>ウマタン</t>
    </rPh>
    <rPh sb="5" eb="7">
      <t>ウム</t>
    </rPh>
    <phoneticPr fontId="2"/>
  </si>
  <si>
    <t>( 585)</t>
    <phoneticPr fontId="2"/>
  </si>
  <si>
    <t>　　阪神平地着回数</t>
    <rPh sb="2" eb="4">
      <t>ハンシン</t>
    </rPh>
    <rPh sb="4" eb="6">
      <t>ヘイチ</t>
    </rPh>
    <rPh sb="6" eb="7">
      <t>チャク</t>
    </rPh>
    <rPh sb="7" eb="9">
      <t>カイスウ</t>
    </rPh>
    <phoneticPr fontId="2"/>
  </si>
  <si>
    <t>　　阪神障害着回数</t>
    <rPh sb="2" eb="4">
      <t>ハンシン</t>
    </rPh>
    <rPh sb="4" eb="6">
      <t>ショウガイ</t>
    </rPh>
    <rPh sb="6" eb="7">
      <t>チャク</t>
    </rPh>
    <rPh sb="7" eb="9">
      <t>カイスウ</t>
    </rPh>
    <phoneticPr fontId="2"/>
  </si>
  <si>
    <t>単位:百円　該当レースで獲得した付加賞金</t>
    <rPh sb="0" eb="2">
      <t>タンイ</t>
    </rPh>
    <rPh sb="3" eb="4">
      <t>ヒャク</t>
    </rPh>
    <rPh sb="4" eb="5">
      <t>エン</t>
    </rPh>
    <rPh sb="16" eb="18">
      <t>フカ</t>
    </rPh>
    <phoneticPr fontId="2"/>
  </si>
  <si>
    <t>データ区分</t>
    <phoneticPr fontId="2"/>
  </si>
  <si>
    <t>ＧⅠレコードのみのキー</t>
    <phoneticPr fontId="2"/>
  </si>
  <si>
    <t>&lt;馬場別着回数&gt;</t>
    <rPh sb="1" eb="3">
      <t>ババ</t>
    </rPh>
    <rPh sb="3" eb="4">
      <t>ベツ</t>
    </rPh>
    <rPh sb="4" eb="5">
      <t>チャク</t>
    </rPh>
    <rPh sb="5" eb="7">
      <t>カイスウ</t>
    </rPh>
    <phoneticPr fontId="2"/>
  </si>
  <si>
    <t>&lt;馬場状態別着回数&gt;</t>
    <rPh sb="1" eb="3">
      <t>ババ</t>
    </rPh>
    <rPh sb="3" eb="5">
      <t>ジョウタイ</t>
    </rPh>
    <rPh sb="5" eb="6">
      <t>ベツ</t>
    </rPh>
    <rPh sb="6" eb="7">
      <t>チャク</t>
    </rPh>
    <rPh sb="7" eb="9">
      <t>カイスウ</t>
    </rPh>
    <phoneticPr fontId="2"/>
  </si>
  <si>
    <t>( 621)</t>
    <phoneticPr fontId="2"/>
  </si>
  <si>
    <t>sp</t>
    <phoneticPr fontId="2"/>
  </si>
  <si>
    <t>同着頭数</t>
    <rPh sb="0" eb="2">
      <t>ドウチャク</t>
    </rPh>
    <rPh sb="2" eb="4">
      <t>トウスウ</t>
    </rPh>
    <phoneticPr fontId="2"/>
  </si>
  <si>
    <t>４．払戻</t>
    <rPh sb="2" eb="3">
      <t>ハラ</t>
    </rPh>
    <rPh sb="3" eb="4">
      <t>モド</t>
    </rPh>
    <phoneticPr fontId="2"/>
  </si>
  <si>
    <t>予備</t>
    <rPh sb="0" eb="2">
      <t>ヨビ</t>
    </rPh>
    <phoneticPr fontId="2"/>
  </si>
  <si>
    <t>返還馬番情報(馬番01～28)</t>
    <phoneticPr fontId="2"/>
  </si>
  <si>
    <t>返還枠番情報(枠番1～8)</t>
    <phoneticPr fontId="2"/>
  </si>
  <si>
    <t>返還同枠情報(枠番1～8)</t>
    <phoneticPr fontId="2"/>
  </si>
  <si>
    <t>競走名カッコ内欧字</t>
    <rPh sb="6" eb="7">
      <t>ナイ</t>
    </rPh>
    <rPh sb="7" eb="9">
      <t>オウジ</t>
    </rPh>
    <phoneticPr fontId="2"/>
  </si>
  <si>
    <t>&lt;登録馬毎情報&gt;</t>
    <rPh sb="1" eb="3">
      <t>トウロク</t>
    </rPh>
    <rPh sb="3" eb="4">
      <t>ウマ</t>
    </rPh>
    <rPh sb="4" eb="5">
      <t>ゴト</t>
    </rPh>
    <rPh sb="5" eb="7">
      <t>ジョウホウ</t>
    </rPh>
    <phoneticPr fontId="2"/>
  </si>
  <si>
    <t>　　連番</t>
    <rPh sb="2" eb="4">
      <t>レンバン</t>
    </rPh>
    <phoneticPr fontId="2"/>
  </si>
  <si>
    <t xml:space="preserve">姫路競馬場 </t>
    <phoneticPr fontId="2"/>
  </si>
  <si>
    <t>HIMEJI</t>
    <phoneticPr fontId="2"/>
  </si>
  <si>
    <t>略名(2文字)</t>
    <rPh sb="4" eb="6">
      <t>モジ</t>
    </rPh>
    <phoneticPr fontId="2"/>
  </si>
  <si>
    <t>略名(6文字)</t>
    <rPh sb="4" eb="6">
      <t>モジ</t>
    </rPh>
    <phoneticPr fontId="2"/>
  </si>
  <si>
    <t>欧字略名</t>
    <rPh sb="0" eb="1">
      <t>オウ</t>
    </rPh>
    <rPh sb="1" eb="2">
      <t>ジ</t>
    </rPh>
    <phoneticPr fontId="2"/>
  </si>
  <si>
    <t>略名(3文字)</t>
    <rPh sb="4" eb="6">
      <t>モジ</t>
    </rPh>
    <phoneticPr fontId="2"/>
  </si>
  <si>
    <t>欧字略名(5文字)</t>
    <rPh sb="0" eb="1">
      <t>オウ</t>
    </rPh>
    <rPh sb="1" eb="2">
      <t>ジ</t>
    </rPh>
    <rPh sb="6" eb="8">
      <t>モジ</t>
    </rPh>
    <phoneticPr fontId="2"/>
  </si>
  <si>
    <t>略名</t>
    <phoneticPr fontId="2"/>
  </si>
  <si>
    <t>コード表</t>
    <rPh sb="3" eb="4">
      <t>ヒョウ</t>
    </rPh>
    <phoneticPr fontId="2"/>
  </si>
  <si>
    <t>複勝最低オッズ</t>
    <rPh sb="0" eb="2">
      <t>フクショウ</t>
    </rPh>
    <rPh sb="2" eb="4">
      <t>サイテイ</t>
    </rPh>
    <phoneticPr fontId="2"/>
  </si>
  <si>
    <t>複勝最高オッズ</t>
    <rPh sb="0" eb="2">
      <t>フクショウ</t>
    </rPh>
    <rPh sb="2" eb="4">
      <t>サイコウ</t>
    </rPh>
    <phoneticPr fontId="2"/>
  </si>
  <si>
    <t>枠連オッズ</t>
    <rPh sb="0" eb="1">
      <t>ワク</t>
    </rPh>
    <rPh sb="1" eb="2">
      <t>レン</t>
    </rPh>
    <phoneticPr fontId="2"/>
  </si>
  <si>
    <t>全角18文字 ～ 半角36文字 （全角と半角が混在）
外国の繁殖馬の場合は、16.繁殖馬マスタの10.馬名欧字の頭36バイトを設定。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3">
      <t>ハンショク</t>
    </rPh>
    <rPh sb="43" eb="44">
      <t>ウマ</t>
    </rPh>
    <rPh sb="51" eb="52">
      <t>ウマ</t>
    </rPh>
    <rPh sb="52" eb="53">
      <t>メイ</t>
    </rPh>
    <rPh sb="53" eb="54">
      <t>オウ</t>
    </rPh>
    <rPh sb="54" eb="55">
      <t>ジ</t>
    </rPh>
    <rPh sb="56" eb="57">
      <t>アタマ</t>
    </rPh>
    <rPh sb="63" eb="65">
      <t>セッテイ</t>
    </rPh>
    <phoneticPr fontId="2"/>
  </si>
  <si>
    <t>地方招待</t>
    <rPh sb="0" eb="2">
      <t>チホウ</t>
    </rPh>
    <rPh sb="2" eb="4">
      <t>ショウタイ</t>
    </rPh>
    <phoneticPr fontId="2"/>
  </si>
  <si>
    <t>外国招待</t>
    <rPh sb="0" eb="2">
      <t>ガイコク</t>
    </rPh>
    <rPh sb="2" eb="4">
      <t>ショウタイ</t>
    </rPh>
    <phoneticPr fontId="2"/>
  </si>
  <si>
    <t>地方からの招待</t>
    <rPh sb="0" eb="2">
      <t>チホウ</t>
    </rPh>
    <rPh sb="5" eb="7">
      <t>ショウタイ</t>
    </rPh>
    <phoneticPr fontId="2"/>
  </si>
  <si>
    <t>外国からの招待</t>
    <rPh sb="0" eb="2">
      <t>ガイコク</t>
    </rPh>
    <rPh sb="5" eb="7">
      <t>ショウタイ</t>
    </rPh>
    <phoneticPr fontId="2"/>
  </si>
  <si>
    <t>(  14)</t>
    <phoneticPr fontId="2"/>
  </si>
  <si>
    <t>(   1)</t>
    <phoneticPr fontId="2"/>
  </si>
  <si>
    <t>&lt;馬連票数&gt;</t>
    <rPh sb="1" eb="2">
      <t>ウマ</t>
    </rPh>
    <rPh sb="2" eb="3">
      <t>レン</t>
    </rPh>
    <rPh sb="3" eb="5">
      <t>ヒョウスウ</t>
    </rPh>
    <phoneticPr fontId="2"/>
  </si>
  <si>
    <t>&lt;ワイド票数&gt;</t>
    <rPh sb="4" eb="6">
      <t>ヒョウスウ</t>
    </rPh>
    <phoneticPr fontId="2"/>
  </si>
  <si>
    <t>一般競走　または未設定・未整備時の初期値(主に地方競馬・海外国際レースに関するデータ)</t>
    <rPh sb="0" eb="2">
      <t>イッパン</t>
    </rPh>
    <rPh sb="2" eb="4">
      <t>キョウソウ</t>
    </rPh>
    <phoneticPr fontId="2"/>
  </si>
  <si>
    <t>2005.競走種別コード</t>
    <phoneticPr fontId="2"/>
  </si>
  <si>
    <t>　例　コード11の場合</t>
    <rPh sb="1" eb="2">
      <t>レイ</t>
    </rPh>
    <rPh sb="9" eb="11">
      <t>バアイ</t>
    </rPh>
    <phoneticPr fontId="2"/>
  </si>
  <si>
    <t>M4</t>
    <phoneticPr fontId="4"/>
  </si>
  <si>
    <t>オーストリア</t>
    <phoneticPr fontId="4"/>
  </si>
  <si>
    <t>墺</t>
    <phoneticPr fontId="2"/>
  </si>
  <si>
    <t>墺国</t>
    <rPh sb="1" eb="2">
      <t>コク</t>
    </rPh>
    <phoneticPr fontId="2"/>
  </si>
  <si>
    <t>Austria</t>
    <phoneticPr fontId="2"/>
  </si>
  <si>
    <t>AUT</t>
    <phoneticPr fontId="2"/>
  </si>
  <si>
    <t>データ区分</t>
    <rPh sb="3" eb="5">
      <t>クブン</t>
    </rPh>
    <phoneticPr fontId="2"/>
  </si>
  <si>
    <t>開催スケジュール</t>
    <rPh sb="0" eb="2">
      <t>カイサイ</t>
    </rPh>
    <phoneticPr fontId="2"/>
  </si>
  <si>
    <t>YSCH</t>
    <phoneticPr fontId="2"/>
  </si>
  <si>
    <t>YS</t>
    <phoneticPr fontId="2"/>
  </si>
  <si>
    <t>開催スケジュールに関する情報</t>
    <rPh sb="0" eb="2">
      <t>カイサイ</t>
    </rPh>
    <rPh sb="9" eb="10">
      <t>カン</t>
    </rPh>
    <rPh sb="12" eb="14">
      <t>ジョウホウ</t>
    </rPh>
    <phoneticPr fontId="2"/>
  </si>
  <si>
    <t>"YS"をセットレコードフォーマットを特定する</t>
    <rPh sb="19" eb="21">
      <t>トクテイ</t>
    </rPh>
    <phoneticPr fontId="2"/>
  </si>
  <si>
    <t>年末</t>
    <rPh sb="0" eb="2">
      <t>ネンマツ</t>
    </rPh>
    <phoneticPr fontId="2"/>
  </si>
  <si>
    <t>組番昇順　01-02-03～16-17-18</t>
    <rPh sb="0" eb="1">
      <t>クミ</t>
    </rPh>
    <rPh sb="1" eb="2">
      <t>バン</t>
    </rPh>
    <rPh sb="2" eb="3">
      <t>ノボル</t>
    </rPh>
    <rPh sb="3" eb="4">
      <t>ジュン</t>
    </rPh>
    <phoneticPr fontId="2"/>
  </si>
  <si>
    <t>全出走馬（出走予定馬）の生産者マスタ</t>
    <rPh sb="0" eb="1">
      <t>ゼン</t>
    </rPh>
    <rPh sb="1" eb="3">
      <t>シュッソウ</t>
    </rPh>
    <rPh sb="3" eb="4">
      <t>ウマ</t>
    </rPh>
    <rPh sb="12" eb="15">
      <t>セイサンシャ</t>
    </rPh>
    <phoneticPr fontId="2"/>
  </si>
  <si>
    <t>全出走馬（出走予定馬）の馬主マスタ</t>
    <rPh sb="0" eb="1">
      <t>ゼン</t>
    </rPh>
    <rPh sb="1" eb="3">
      <t>シュッソウ</t>
    </rPh>
    <rPh sb="3" eb="4">
      <t>ウマ</t>
    </rPh>
    <rPh sb="12" eb="13">
      <t>ウマ</t>
    </rPh>
    <rPh sb="13" eb="14">
      <t>ヌシ</t>
    </rPh>
    <phoneticPr fontId="2"/>
  </si>
  <si>
    <t>全出走馬（出走予定馬）の全過去分のレース詳細</t>
    <rPh sb="20" eb="22">
      <t>ショウサイ</t>
    </rPh>
    <phoneticPr fontId="2"/>
  </si>
  <si>
    <t>全出走馬（出走予定馬）の全過去分の馬毎レース情報</t>
    <rPh sb="0" eb="1">
      <t>ゼン</t>
    </rPh>
    <rPh sb="1" eb="3">
      <t>シュッソウ</t>
    </rPh>
    <rPh sb="3" eb="4">
      <t>ウマ</t>
    </rPh>
    <rPh sb="12" eb="13">
      <t>ゼン</t>
    </rPh>
    <rPh sb="13" eb="15">
      <t>カコ</t>
    </rPh>
    <rPh sb="15" eb="16">
      <t>ブン</t>
    </rPh>
    <rPh sb="17" eb="18">
      <t>ウマ</t>
    </rPh>
    <rPh sb="18" eb="19">
      <t>ゴト</t>
    </rPh>
    <rPh sb="22" eb="24">
      <t>ジョウホウ</t>
    </rPh>
    <phoneticPr fontId="2"/>
  </si>
  <si>
    <t>繁殖馬マスタにリンク</t>
    <rPh sb="0" eb="2">
      <t>ハンショク</t>
    </rPh>
    <rPh sb="2" eb="3">
      <t>ウマ</t>
    </rPh>
    <phoneticPr fontId="2"/>
  </si>
  <si>
    <t>生産者マスタへリンク</t>
    <rPh sb="0" eb="3">
      <t>セイサンシャ</t>
    </rPh>
    <phoneticPr fontId="2"/>
  </si>
  <si>
    <t>全角10文字　生産者の所在地を示す</t>
    <rPh sb="0" eb="2">
      <t>ゼンカク</t>
    </rPh>
    <rPh sb="4" eb="6">
      <t>モジ</t>
    </rPh>
    <rPh sb="7" eb="10">
      <t>セイサンシャ</t>
    </rPh>
    <rPh sb="11" eb="13">
      <t>ショザイ</t>
    </rPh>
    <rPh sb="13" eb="14">
      <t>チ</t>
    </rPh>
    <rPh sb="15" eb="16">
      <t>シメ</t>
    </rPh>
    <phoneticPr fontId="2"/>
  </si>
  <si>
    <t>増減符号</t>
    <rPh sb="0" eb="2">
      <t>ゾウゲン</t>
    </rPh>
    <rPh sb="2" eb="4">
      <t>フゴウ</t>
    </rPh>
    <phoneticPr fontId="2"/>
  </si>
  <si>
    <t>増減差</t>
  </si>
  <si>
    <t>後4ハロンタイム</t>
  </si>
  <si>
    <t>後3ハロンタイム</t>
  </si>
  <si>
    <t>走破タイム</t>
  </si>
  <si>
    <t>着差コード</t>
  </si>
  <si>
    <t>入線順位</t>
  </si>
  <si>
    <t>失格、降着確定前の順位</t>
    <rPh sb="0" eb="2">
      <t>シッカク</t>
    </rPh>
    <rPh sb="3" eb="5">
      <t>コウチャク</t>
    </rPh>
    <rPh sb="5" eb="7">
      <t>カクテイ</t>
    </rPh>
    <rPh sb="7" eb="8">
      <t>マエ</t>
    </rPh>
    <rPh sb="9" eb="11">
      <t>ジュンイ</t>
    </rPh>
    <phoneticPr fontId="2"/>
  </si>
  <si>
    <t>確定着順</t>
  </si>
  <si>
    <t>エクア</t>
    <phoneticPr fontId="2"/>
  </si>
  <si>
    <t>Ecuador</t>
    <phoneticPr fontId="2"/>
  </si>
  <si>
    <t>ギリシ</t>
    <phoneticPr fontId="2"/>
  </si>
  <si>
    <t>水</t>
    <rPh sb="0" eb="1">
      <t>スイ</t>
    </rPh>
    <phoneticPr fontId="2"/>
  </si>
  <si>
    <t>全角4文字</t>
    <rPh sb="0" eb="2">
      <t>ゼンカク</t>
    </rPh>
    <rPh sb="3" eb="5">
      <t>モジ</t>
    </rPh>
    <phoneticPr fontId="2"/>
  </si>
  <si>
    <t>馬主コード</t>
    <rPh sb="0" eb="2">
      <t>バヌシ</t>
    </rPh>
    <phoneticPr fontId="2"/>
  </si>
  <si>
    <t>異常区分コード</t>
  </si>
  <si>
    <t>馬体重</t>
  </si>
  <si>
    <t>JRA-VAN Data Lab.サービスで提供するJVDataは、日本中央競馬会、(財)日本軽種馬登録協会及び(社)日本軽種馬協会等</t>
    <rPh sb="22" eb="24">
      <t>テイキョウ</t>
    </rPh>
    <rPh sb="34" eb="36">
      <t>ニホン</t>
    </rPh>
    <rPh sb="36" eb="38">
      <t>チュウオウ</t>
    </rPh>
    <rPh sb="38" eb="40">
      <t>ケイバ</t>
    </rPh>
    <rPh sb="40" eb="41">
      <t>カイ</t>
    </rPh>
    <rPh sb="43" eb="44">
      <t>ザイ</t>
    </rPh>
    <rPh sb="45" eb="47">
      <t>ニホン</t>
    </rPh>
    <rPh sb="47" eb="50">
      <t>ケイシュバ</t>
    </rPh>
    <rPh sb="50" eb="52">
      <t>トウロク</t>
    </rPh>
    <rPh sb="52" eb="54">
      <t>キョウカイ</t>
    </rPh>
    <rPh sb="54" eb="55">
      <t>オヨ</t>
    </rPh>
    <rPh sb="57" eb="58">
      <t>シャ</t>
    </rPh>
    <rPh sb="59" eb="61">
      <t>ニホン</t>
    </rPh>
    <rPh sb="61" eb="64">
      <t>ケイシュバ</t>
    </rPh>
    <rPh sb="64" eb="66">
      <t>キョウカイ</t>
    </rPh>
    <rPh sb="66" eb="67">
      <t>トウ</t>
    </rPh>
    <phoneticPr fontId="2"/>
  </si>
  <si>
    <t>全角18文字 ～ 半角36文字 （全角と半角が混在）
外国の繁殖馬の場合は、10.馬名欧字の頭36バイトを設定。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2">
      <t>ウマ</t>
    </rPh>
    <rPh sb="42" eb="43">
      <t>メイ</t>
    </rPh>
    <rPh sb="43" eb="44">
      <t>オウ</t>
    </rPh>
    <rPh sb="44" eb="45">
      <t>ジ</t>
    </rPh>
    <rPh sb="46" eb="47">
      <t>アタマ</t>
    </rPh>
    <rPh sb="53" eb="55">
      <t>セッテイ</t>
    </rPh>
    <phoneticPr fontId="2"/>
  </si>
  <si>
    <t>１３．競走馬マスタ 32.収得賞金について説明を追加(制度変更あり）</t>
    <rPh sb="13" eb="15">
      <t>シュウトク</t>
    </rPh>
    <rPh sb="15" eb="17">
      <t>ショウキン</t>
    </rPh>
    <rPh sb="21" eb="23">
      <t>セツメイ</t>
    </rPh>
    <rPh sb="24" eb="26">
      <t>ツイカ</t>
    </rPh>
    <rPh sb="27" eb="29">
      <t>セイド</t>
    </rPh>
    <rPh sb="29" eb="31">
      <t>ヘンコウ</t>
    </rPh>
    <phoneticPr fontId="2"/>
  </si>
  <si>
    <t>馬名の意味由来</t>
    <rPh sb="0" eb="1">
      <t>ウマ</t>
    </rPh>
    <rPh sb="1" eb="2">
      <t>メイ</t>
    </rPh>
    <rPh sb="3" eb="5">
      <t>イミ</t>
    </rPh>
    <rPh sb="5" eb="7">
      <t>ユライ</t>
    </rPh>
    <phoneticPr fontId="2"/>
  </si>
  <si>
    <t>&lt;コード表 2003.グレードコード&gt;参照
※国際グレード表記(G) または その他の重賞表記（Jpn）の判別方法については、特記事項を参照。</t>
    <rPh sb="4" eb="5">
      <t>ヒョウ</t>
    </rPh>
    <rPh sb="19" eb="21">
      <t>サンショウ</t>
    </rPh>
    <rPh sb="23" eb="25">
      <t>コクサイ</t>
    </rPh>
    <rPh sb="29" eb="31">
      <t>ヒョウキ</t>
    </rPh>
    <rPh sb="41" eb="42">
      <t>タ</t>
    </rPh>
    <rPh sb="43" eb="45">
      <t>ジュウショウ</t>
    </rPh>
    <rPh sb="45" eb="47">
      <t>ヒョウキ</t>
    </rPh>
    <rPh sb="53" eb="55">
      <t>ハンベツ</t>
    </rPh>
    <rPh sb="55" eb="57">
      <t>ホウホウ</t>
    </rPh>
    <rPh sb="63" eb="65">
      <t>トッキ</t>
    </rPh>
    <rPh sb="65" eb="67">
      <t>ジコウ</t>
    </rPh>
    <rPh sb="68" eb="70">
      <t>サンショウ</t>
    </rPh>
    <phoneticPr fontId="2"/>
  </si>
  <si>
    <t>項番</t>
    <rPh sb="0" eb="1">
      <t>コウ</t>
    </rPh>
    <rPh sb="1" eb="2">
      <t>バン</t>
    </rPh>
    <phoneticPr fontId="2"/>
  </si>
  <si>
    <t>合計</t>
    <rPh sb="0" eb="2">
      <t>ゴウケイ</t>
    </rPh>
    <phoneticPr fontId="2"/>
  </si>
  <si>
    <t>競走名本題</t>
    <rPh sb="0" eb="2">
      <t>キョウソウ</t>
    </rPh>
    <rPh sb="2" eb="3">
      <t>メイ</t>
    </rPh>
    <phoneticPr fontId="2"/>
  </si>
  <si>
    <t>競走名副題</t>
    <rPh sb="3" eb="5">
      <t>フクダイ</t>
    </rPh>
    <phoneticPr fontId="2"/>
  </si>
  <si>
    <t>競走名カッコ内</t>
    <rPh sb="6" eb="7">
      <t>ナイ</t>
    </rPh>
    <phoneticPr fontId="2"/>
  </si>
  <si>
    <t>(  49)</t>
    <phoneticPr fontId="2"/>
  </si>
  <si>
    <t>(  50)</t>
    <phoneticPr fontId="2"/>
  </si>
  <si>
    <t>(  55)</t>
    <phoneticPr fontId="2"/>
  </si>
  <si>
    <t>(  89)</t>
    <phoneticPr fontId="2"/>
  </si>
  <si>
    <t>(  92)</t>
    <phoneticPr fontId="2"/>
  </si>
  <si>
    <t>(  97)</t>
    <phoneticPr fontId="2"/>
  </si>
  <si>
    <t>競走名カッコ内欧字</t>
    <rPh sb="0" eb="2">
      <t>キョウソウ</t>
    </rPh>
    <rPh sb="2" eb="3">
      <t>メイ</t>
    </rPh>
    <rPh sb="6" eb="7">
      <t>ナイ</t>
    </rPh>
    <rPh sb="7" eb="8">
      <t>オウ</t>
    </rPh>
    <rPh sb="8" eb="9">
      <t>ジ</t>
    </rPh>
    <phoneticPr fontId="2"/>
  </si>
  <si>
    <t>本賞金</t>
    <phoneticPr fontId="2"/>
  </si>
  <si>
    <t>該当競馬以外の競馬(地方競馬または外国の競馬を含む)において出走し、収得賞金がない馬が出走できる。また未出走馬も出走できる。</t>
    <rPh sb="0" eb="2">
      <t>ガイトウ</t>
    </rPh>
    <rPh sb="2" eb="4">
      <t>ケイバ</t>
    </rPh>
    <rPh sb="4" eb="6">
      <t>イガイ</t>
    </rPh>
    <rPh sb="7" eb="9">
      <t>ケイバ</t>
    </rPh>
    <rPh sb="10" eb="12">
      <t>チホウ</t>
    </rPh>
    <rPh sb="12" eb="14">
      <t>ケイバ</t>
    </rPh>
    <rPh sb="17" eb="19">
      <t>ガイコク</t>
    </rPh>
    <rPh sb="20" eb="22">
      <t>ケイバ</t>
    </rPh>
    <rPh sb="23" eb="24">
      <t>フク</t>
    </rPh>
    <rPh sb="30" eb="32">
      <t>シュッソウ</t>
    </rPh>
    <rPh sb="34" eb="36">
      <t>シュウトク</t>
    </rPh>
    <rPh sb="36" eb="38">
      <t>ショウキン</t>
    </rPh>
    <rPh sb="41" eb="42">
      <t>ウマ</t>
    </rPh>
    <rPh sb="43" eb="45">
      <t>シュッソウ</t>
    </rPh>
    <rPh sb="51" eb="52">
      <t>ミ</t>
    </rPh>
    <rPh sb="52" eb="54">
      <t>シュッソウ</t>
    </rPh>
    <rPh sb="54" eb="55">
      <t>ウマ</t>
    </rPh>
    <rPh sb="56" eb="58">
      <t>シュッソウ</t>
    </rPh>
    <phoneticPr fontId="2"/>
  </si>
  <si>
    <t>99.9秒 ラップタイム後半3ハロンの合計</t>
    <rPh sb="4" eb="5">
      <t>ビョウ</t>
    </rPh>
    <rPh sb="12" eb="14">
      <t>コウハン</t>
    </rPh>
    <rPh sb="19" eb="21">
      <t>ゴウケイ</t>
    </rPh>
    <phoneticPr fontId="2"/>
  </si>
  <si>
    <t>&lt;複勝払戻&gt;</t>
    <rPh sb="1" eb="3">
      <t>フクショウ</t>
    </rPh>
    <rPh sb="3" eb="5">
      <t>ハライモドシ</t>
    </rPh>
    <phoneticPr fontId="2"/>
  </si>
  <si>
    <t>&lt;枠連払戻&gt;</t>
    <rPh sb="1" eb="2">
      <t>ワク</t>
    </rPh>
    <rPh sb="2" eb="3">
      <t>レン</t>
    </rPh>
    <rPh sb="3" eb="5">
      <t>ハライモドシ</t>
    </rPh>
    <phoneticPr fontId="2"/>
  </si>
  <si>
    <t>　　組番</t>
    <rPh sb="2" eb="3">
      <t>クミ</t>
    </rPh>
    <rPh sb="3" eb="4">
      <t>バン</t>
    </rPh>
    <phoneticPr fontId="2"/>
  </si>
  <si>
    <t>１馬身</t>
    <phoneticPr fontId="2"/>
  </si>
  <si>
    <t>1/2馬身</t>
  </si>
  <si>
    <t>3/4馬身</t>
  </si>
  <si>
    <t>１1/2馬身</t>
  </si>
  <si>
    <t>１1/4馬身</t>
  </si>
  <si>
    <t>１3/4馬身</t>
  </si>
  <si>
    <t>２馬身</t>
  </si>
  <si>
    <t>２1/2馬身</t>
  </si>
  <si>
    <t>３馬身</t>
  </si>
  <si>
    <t>３1/2馬身</t>
  </si>
  <si>
    <t>４馬身</t>
  </si>
  <si>
    <t>1:重勝式詳細発表時　2:重勝式対象1レース目確定時
3:重勝式払戻発表時　7:成績(月曜)　9:重勝式中止時
0:該当レコード削除(提供ミスなどの理由による)
※1 7:成績(月曜)は蓄積系データのみ設定されます。
    蓄積系データにて7:成績(月曜)提供後も速報系データには3:重勝式払戻発表時が提供されます。</t>
    <rPh sb="2" eb="5">
      <t>ジュウショウシキ</t>
    </rPh>
    <rPh sb="5" eb="7">
      <t>ショウサイ</t>
    </rPh>
    <rPh sb="7" eb="9">
      <t>ハッピョウ</t>
    </rPh>
    <rPh sb="9" eb="10">
      <t>ドキ</t>
    </rPh>
    <rPh sb="15" eb="18">
      <t>シキタイショウ</t>
    </rPh>
    <rPh sb="22" eb="23">
      <t>メ</t>
    </rPh>
    <rPh sb="23" eb="25">
      <t>カクテイ</t>
    </rPh>
    <rPh sb="25" eb="26">
      <t>ジ</t>
    </rPh>
    <rPh sb="29" eb="31">
      <t>ジュウショウ</t>
    </rPh>
    <rPh sb="31" eb="32">
      <t>シキ</t>
    </rPh>
    <rPh sb="32" eb="34">
      <t>ハライモドシ</t>
    </rPh>
    <rPh sb="34" eb="36">
      <t>ハッピョウ</t>
    </rPh>
    <rPh sb="36" eb="37">
      <t>ジ</t>
    </rPh>
    <rPh sb="40" eb="42">
      <t>セイセキ</t>
    </rPh>
    <rPh sb="43" eb="45">
      <t>ゲツヨウ</t>
    </rPh>
    <rPh sb="49" eb="50">
      <t>ジュウ</t>
    </rPh>
    <rPh sb="50" eb="51">
      <t>ショウ</t>
    </rPh>
    <rPh sb="51" eb="52">
      <t>シキ</t>
    </rPh>
    <rPh sb="52" eb="54">
      <t>チュウシ</t>
    </rPh>
    <rPh sb="54" eb="55">
      <t>ジ</t>
    </rPh>
    <rPh sb="93" eb="95">
      <t>チクセキ</t>
    </rPh>
    <rPh sb="95" eb="96">
      <t>ケイ</t>
    </rPh>
    <rPh sb="101" eb="103">
      <t>セッテイ</t>
    </rPh>
    <rPh sb="113" eb="115">
      <t>チクセキ</t>
    </rPh>
    <rPh sb="115" eb="116">
      <t>ケイ</t>
    </rPh>
    <rPh sb="129" eb="131">
      <t>テイキョウ</t>
    </rPh>
    <rPh sb="131" eb="132">
      <t>ゴ</t>
    </rPh>
    <rPh sb="152" eb="154">
      <t>テイキョウ</t>
    </rPh>
    <phoneticPr fontId="2"/>
  </si>
  <si>
    <t>バイト</t>
    <phoneticPr fontId="2"/>
  </si>
  <si>
    <t>キー</t>
    <phoneticPr fontId="2"/>
  </si>
  <si>
    <t>バイト</t>
    <phoneticPr fontId="2"/>
  </si>
  <si>
    <t>"JG"をセットレコードフォーマットを特定する</t>
    <rPh sb="19" eb="21">
      <t>トクテイ</t>
    </rPh>
    <phoneticPr fontId="2"/>
  </si>
  <si>
    <t>J2</t>
    <phoneticPr fontId="4"/>
  </si>
  <si>
    <t>J4</t>
    <phoneticPr fontId="4"/>
  </si>
  <si>
    <t>J6</t>
    <phoneticPr fontId="4"/>
  </si>
  <si>
    <t>J8</t>
    <phoneticPr fontId="4"/>
  </si>
  <si>
    <t>K2</t>
    <phoneticPr fontId="4"/>
  </si>
  <si>
    <t>マイニング予想走破タイム</t>
    <rPh sb="7" eb="9">
      <t>ソウハ</t>
    </rPh>
    <phoneticPr fontId="2"/>
  </si>
  <si>
    <t>マイニング予想誤差(信頼度)＋</t>
    <rPh sb="7" eb="9">
      <t>ゴサ</t>
    </rPh>
    <rPh sb="10" eb="13">
      <t>シンライド</t>
    </rPh>
    <phoneticPr fontId="2"/>
  </si>
  <si>
    <t>マイニング予想誤差(信頼度)－</t>
    <rPh sb="7" eb="9">
      <t>ゴサ</t>
    </rPh>
    <rPh sb="10" eb="13">
      <t>シンライド</t>
    </rPh>
    <phoneticPr fontId="2"/>
  </si>
  <si>
    <t>重要
変更</t>
    <rPh sb="0" eb="2">
      <t>ジュウヨウ</t>
    </rPh>
    <rPh sb="3" eb="5">
      <t>ヘンコウ</t>
    </rPh>
    <phoneticPr fontId="2"/>
  </si>
  <si>
    <t>　　芝16下・着回数</t>
    <rPh sb="5" eb="6">
      <t>シタ</t>
    </rPh>
    <phoneticPr fontId="2"/>
  </si>
  <si>
    <t>　　芝22下・着回数</t>
    <rPh sb="5" eb="6">
      <t>シタ</t>
    </rPh>
    <phoneticPr fontId="2"/>
  </si>
  <si>
    <t>　　芝22超・着回数</t>
    <phoneticPr fontId="2"/>
  </si>
  <si>
    <t>障害　芝  内２周以上</t>
    <rPh sb="9" eb="11">
      <t>イジョウ</t>
    </rPh>
    <phoneticPr fontId="2"/>
  </si>
  <si>
    <t>障害　芝  外２周以上</t>
    <rPh sb="9" eb="11">
      <t>イジョウ</t>
    </rPh>
    <phoneticPr fontId="2"/>
  </si>
  <si>
    <t>( 118)</t>
    <phoneticPr fontId="2"/>
  </si>
  <si>
    <t>( 128)</t>
    <phoneticPr fontId="2"/>
  </si>
  <si>
    <t>生年(西暦)4桁＋品種1桁＋数字5桁</t>
    <phoneticPr fontId="2"/>
  </si>
  <si>
    <t>特記事項</t>
    <rPh sb="0" eb="2">
      <t>トッキ</t>
    </rPh>
    <rPh sb="2" eb="4">
      <t>ジコウ</t>
    </rPh>
    <phoneticPr fontId="2"/>
  </si>
  <si>
    <t>DES</t>
    <phoneticPr fontId="2"/>
  </si>
  <si>
    <t>SD</t>
    <phoneticPr fontId="2"/>
  </si>
  <si>
    <t>F&amp;M</t>
    <phoneticPr fontId="2"/>
  </si>
  <si>
    <t>F&amp;M DSN</t>
    <phoneticPr fontId="2"/>
  </si>
  <si>
    <t>F&amp;M DES</t>
    <phoneticPr fontId="2"/>
  </si>
  <si>
    <t>F&amp;M SD</t>
    <phoneticPr fontId="2"/>
  </si>
  <si>
    <t>C･G</t>
    <phoneticPr fontId="2"/>
  </si>
  <si>
    <t>C･G DSN</t>
    <phoneticPr fontId="2"/>
  </si>
  <si>
    <t>C･G DES</t>
    <phoneticPr fontId="2"/>
  </si>
  <si>
    <t>C･G SD</t>
    <phoneticPr fontId="2"/>
  </si>
  <si>
    <t>C･F</t>
    <phoneticPr fontId="2"/>
  </si>
  <si>
    <t>C･F DSN</t>
    <phoneticPr fontId="2"/>
  </si>
  <si>
    <t>平地初騎乗・障害初騎乗の順に設定</t>
    <rPh sb="0" eb="2">
      <t>ヘイチ</t>
    </rPh>
    <rPh sb="2" eb="3">
      <t>ハツ</t>
    </rPh>
    <rPh sb="3" eb="5">
      <t>キジョウ</t>
    </rPh>
    <rPh sb="6" eb="8">
      <t>ショウガイ</t>
    </rPh>
    <rPh sb="8" eb="9">
      <t>ハツ</t>
    </rPh>
    <rPh sb="9" eb="11">
      <t>キジョウ</t>
    </rPh>
    <rPh sb="12" eb="13">
      <t>ジュン</t>
    </rPh>
    <rPh sb="14" eb="16">
      <t>セッテイ</t>
    </rPh>
    <phoneticPr fontId="2"/>
  </si>
  <si>
    <t>レース詳細のキー情報</t>
    <rPh sb="3" eb="5">
      <t>ショウサイ</t>
    </rPh>
    <rPh sb="8" eb="10">
      <t>ジョウホウ</t>
    </rPh>
    <phoneticPr fontId="2"/>
  </si>
  <si>
    <t>&lt;初勝利情報&gt;</t>
    <rPh sb="1" eb="2">
      <t>ハツ</t>
    </rPh>
    <rPh sb="2" eb="4">
      <t>ショウリ</t>
    </rPh>
    <rPh sb="4" eb="6">
      <t>ジョウホウ</t>
    </rPh>
    <phoneticPr fontId="2"/>
  </si>
  <si>
    <t>招待</t>
    <rPh sb="0" eb="2">
      <t>ショウタイ</t>
    </rPh>
    <phoneticPr fontId="2"/>
  </si>
  <si>
    <t>&lt;最近重賞勝利情報&gt;</t>
    <rPh sb="1" eb="3">
      <t>サイキン</t>
    </rPh>
    <rPh sb="3" eb="5">
      <t>ジュウショウ</t>
    </rPh>
    <rPh sb="5" eb="7">
      <t>ショウリ</t>
    </rPh>
    <rPh sb="7" eb="9">
      <t>ジョウホウ</t>
    </rPh>
    <phoneticPr fontId="2"/>
  </si>
  <si>
    <t>　　競走名本題</t>
    <rPh sb="2" eb="4">
      <t>キョウソウ</t>
    </rPh>
    <rPh sb="4" eb="5">
      <t>メイ</t>
    </rPh>
    <rPh sb="5" eb="7">
      <t>ホンダイ</t>
    </rPh>
    <phoneticPr fontId="2"/>
  </si>
  <si>
    <t>　　グレードコード</t>
    <phoneticPr fontId="2"/>
  </si>
  <si>
    <t>東西所属コード</t>
    <rPh sb="0" eb="2">
      <t>トウザイ</t>
    </rPh>
    <rPh sb="2" eb="4">
      <t>ショゾク</t>
    </rPh>
    <phoneticPr fontId="2"/>
  </si>
  <si>
    <t>年4桁(西暦)＋月日各2桁 yyyymmdd 形式</t>
  </si>
  <si>
    <t>2:前日売最終　4:確定　5:確定(月曜)
9:レース中止　0:該当レコード削除(提供ミスなどの理由による)</t>
    <rPh sb="2" eb="4">
      <t>ゼンジツ</t>
    </rPh>
    <rPh sb="4" eb="5">
      <t>ウ</t>
    </rPh>
    <rPh sb="5" eb="7">
      <t>サイシュウ</t>
    </rPh>
    <rPh sb="15" eb="17">
      <t>カクテイ</t>
    </rPh>
    <rPh sb="18" eb="20">
      <t>ゲツヨウ</t>
    </rPh>
    <phoneticPr fontId="2"/>
  </si>
  <si>
    <t>2203.毛色コード</t>
    <rPh sb="5" eb="7">
      <t>ケイロ</t>
    </rPh>
    <phoneticPr fontId="2"/>
  </si>
  <si>
    <t>栗毛</t>
    <rPh sb="0" eb="2">
      <t>クリゲ</t>
    </rPh>
    <phoneticPr fontId="2"/>
  </si>
  <si>
    <t>栃栗毛</t>
    <rPh sb="0" eb="1">
      <t>トチ</t>
    </rPh>
    <rPh sb="1" eb="3">
      <t>クリゲ</t>
    </rPh>
    <phoneticPr fontId="2"/>
  </si>
  <si>
    <t>鹿毛</t>
    <rPh sb="0" eb="2">
      <t>カゲ</t>
    </rPh>
    <phoneticPr fontId="2"/>
  </si>
  <si>
    <t>黒鹿毛</t>
    <rPh sb="0" eb="1">
      <t>クロ</t>
    </rPh>
    <rPh sb="1" eb="3">
      <t>カゲ</t>
    </rPh>
    <phoneticPr fontId="2"/>
  </si>
  <si>
    <t>提供 及び 更新タイミング</t>
    <phoneticPr fontId="2"/>
  </si>
  <si>
    <t>フォーマット
No</t>
    <phoneticPr fontId="2"/>
  </si>
  <si>
    <t>TOKU</t>
    <phoneticPr fontId="2"/>
  </si>
  <si>
    <t>TK</t>
    <phoneticPr fontId="2"/>
  </si>
  <si>
    <t>馬名欧字</t>
    <phoneticPr fontId="2"/>
  </si>
  <si>
    <t>繁殖馬持込区分</t>
    <phoneticPr fontId="2"/>
  </si>
  <si>
    <t>○</t>
    <phoneticPr fontId="2"/>
  </si>
  <si>
    <t>同一馬で、繁殖登録番号が複数ある場合がある</t>
    <rPh sb="0" eb="2">
      <t>ドウイツ</t>
    </rPh>
    <rPh sb="2" eb="3">
      <t>ウマ</t>
    </rPh>
    <rPh sb="5" eb="7">
      <t>ハンショク</t>
    </rPh>
    <rPh sb="7" eb="9">
      <t>トウロク</t>
    </rPh>
    <rPh sb="9" eb="11">
      <t>バンゴウ</t>
    </rPh>
    <rPh sb="12" eb="14">
      <t>フクスウ</t>
    </rPh>
    <rPh sb="16" eb="18">
      <t>バアイ</t>
    </rPh>
    <phoneticPr fontId="2"/>
  </si>
  <si>
    <t>西暦4桁</t>
    <phoneticPr fontId="2"/>
  </si>
  <si>
    <t>品種コード</t>
    <phoneticPr fontId="2"/>
  </si>
  <si>
    <t>性別コード</t>
    <phoneticPr fontId="2"/>
  </si>
  <si>
    <t>0:内国産 1:持込 2:輸入内国産扱い 3:輸入</t>
    <rPh sb="2" eb="3">
      <t>ナイ</t>
    </rPh>
    <rPh sb="3" eb="5">
      <t>コクサン</t>
    </rPh>
    <rPh sb="8" eb="10">
      <t>モチコミ</t>
    </rPh>
    <rPh sb="13" eb="15">
      <t>ユニュウ</t>
    </rPh>
    <rPh sb="15" eb="16">
      <t>ナイ</t>
    </rPh>
    <rPh sb="16" eb="18">
      <t>コクサン</t>
    </rPh>
    <rPh sb="18" eb="19">
      <t>アツカ</t>
    </rPh>
    <rPh sb="23" eb="25">
      <t>ユニュウ</t>
    </rPh>
    <phoneticPr fontId="2"/>
  </si>
  <si>
    <t>生年月日</t>
    <phoneticPr fontId="2"/>
  </si>
  <si>
    <t>産駒持込区分</t>
    <rPh sb="0" eb="1">
      <t>サン</t>
    </rPh>
    <rPh sb="1" eb="2">
      <t>コマ</t>
    </rPh>
    <phoneticPr fontId="2"/>
  </si>
  <si>
    <t>生産者マスタにリンク</t>
    <rPh sb="0" eb="3">
      <t>セイサンシャ</t>
    </rPh>
    <phoneticPr fontId="2"/>
  </si>
  <si>
    <t>確定レース情報
発表まで</t>
    <rPh sb="0" eb="2">
      <t>カクテイ</t>
    </rPh>
    <rPh sb="5" eb="7">
      <t>ジョウホウ</t>
    </rPh>
    <rPh sb="8" eb="10">
      <t>ハッピョウ</t>
    </rPh>
    <phoneticPr fontId="2"/>
  </si>
  <si>
    <t>全レース分の出走馬名表
発表まで</t>
    <rPh sb="0" eb="1">
      <t>ゼン</t>
    </rPh>
    <rPh sb="4" eb="5">
      <t>ブン</t>
    </rPh>
    <rPh sb="6" eb="8">
      <t>シュッソウ</t>
    </rPh>
    <rPh sb="8" eb="9">
      <t>ウマ</t>
    </rPh>
    <rPh sb="9" eb="10">
      <t>メイ</t>
    </rPh>
    <rPh sb="10" eb="11">
      <t>ヒョウ</t>
    </rPh>
    <rPh sb="12" eb="14">
      <t>ハッピョウ</t>
    </rPh>
    <phoneticPr fontId="2"/>
  </si>
  <si>
    <t>前回提供分から変更・追加のあった蓄積情報
データベースを最新情報に保つための情報</t>
    <rPh sb="16" eb="18">
      <t>チクセキ</t>
    </rPh>
    <rPh sb="18" eb="20">
      <t>ジョウホウ</t>
    </rPh>
    <phoneticPr fontId="2"/>
  </si>
  <si>
    <t>前回提供分から変更・追加のあった蓄積情報
データベースを最新情報に保つための情報</t>
    <rPh sb="0" eb="2">
      <t>ゼンカイ</t>
    </rPh>
    <rPh sb="2" eb="4">
      <t>テイキョウ</t>
    </rPh>
    <rPh sb="4" eb="5">
      <t>ブン</t>
    </rPh>
    <rPh sb="7" eb="9">
      <t>ヘンコウ</t>
    </rPh>
    <rPh sb="10" eb="12">
      <t>ツイカ</t>
    </rPh>
    <rPh sb="16" eb="18">
      <t>チクセキ</t>
    </rPh>
    <rPh sb="18" eb="20">
      <t>ジョウホウ</t>
    </rPh>
    <rPh sb="28" eb="30">
      <t>サイシン</t>
    </rPh>
    <rPh sb="30" eb="32">
      <t>ジョウホウ</t>
    </rPh>
    <rPh sb="33" eb="34">
      <t>タモ</t>
    </rPh>
    <rPh sb="38" eb="40">
      <t>ジョウホウ</t>
    </rPh>
    <phoneticPr fontId="2"/>
  </si>
  <si>
    <t>Ver.3.4.0</t>
    <phoneticPr fontId="2"/>
  </si>
  <si>
    <t>2009年12月8日</t>
    <phoneticPr fontId="2"/>
  </si>
  <si>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rPh sb="2" eb="4">
      <t>シュッソウ</t>
    </rPh>
    <rPh sb="4" eb="5">
      <t>ウマ</t>
    </rPh>
    <rPh sb="5" eb="6">
      <t>メイ</t>
    </rPh>
    <rPh sb="6" eb="7">
      <t>ヒョウ</t>
    </rPh>
    <rPh sb="8" eb="10">
      <t>モクヨウ</t>
    </rPh>
    <rPh sb="14" eb="16">
      <t>シュツバ</t>
    </rPh>
    <rPh sb="16" eb="17">
      <t>ヒョウ</t>
    </rPh>
    <rPh sb="18" eb="19">
      <t>キン</t>
    </rPh>
    <rPh sb="20" eb="21">
      <t>ド</t>
    </rPh>
    <rPh sb="21" eb="22">
      <t>ヨウ</t>
    </rPh>
    <rPh sb="26" eb="28">
      <t>ソクホウ</t>
    </rPh>
    <rPh sb="28" eb="30">
      <t>セイセキ</t>
    </rPh>
    <rPh sb="32" eb="33">
      <t>チャク</t>
    </rPh>
    <rPh sb="35" eb="37">
      <t>カクテイ</t>
    </rPh>
    <rPh sb="41" eb="43">
      <t>ソクホウ</t>
    </rPh>
    <rPh sb="43" eb="45">
      <t>セイセキ</t>
    </rPh>
    <rPh sb="47" eb="48">
      <t>チャク</t>
    </rPh>
    <rPh sb="50" eb="52">
      <t>カクテイ</t>
    </rPh>
    <rPh sb="56" eb="58">
      <t>ソクホウ</t>
    </rPh>
    <rPh sb="58" eb="60">
      <t>セイセキ</t>
    </rPh>
    <rPh sb="61" eb="62">
      <t>ゼン</t>
    </rPh>
    <rPh sb="62" eb="63">
      <t>ウマ</t>
    </rPh>
    <rPh sb="63" eb="65">
      <t>チャクジュン</t>
    </rPh>
    <rPh sb="65" eb="67">
      <t>カクテイ</t>
    </rPh>
    <rPh sb="71" eb="73">
      <t>ソクホウ</t>
    </rPh>
    <rPh sb="73" eb="75">
      <t>セイセキ</t>
    </rPh>
    <rPh sb="91" eb="93">
      <t>セイセキ</t>
    </rPh>
    <rPh sb="94" eb="96">
      <t>ゲツヨウ</t>
    </rPh>
    <rPh sb="100" eb="102">
      <t>チホウ</t>
    </rPh>
    <rPh sb="102" eb="104">
      <t>ケイバ</t>
    </rPh>
    <rPh sb="107" eb="109">
      <t>カイガイ</t>
    </rPh>
    <rPh sb="109" eb="111">
      <t>コクサイ</t>
    </rPh>
    <rPh sb="120" eb="122">
      <t>チュウシ</t>
    </rPh>
    <rPh sb="125" eb="127">
      <t>ガイトウ</t>
    </rPh>
    <rPh sb="131" eb="133">
      <t>サクジョ</t>
    </rPh>
    <rPh sb="134" eb="136">
      <t>テイキョウ</t>
    </rPh>
    <rPh sb="141" eb="143">
      <t>リユウ</t>
    </rPh>
    <phoneticPr fontId="2"/>
  </si>
  <si>
    <t>３．馬毎レース情報の項番2データ区分が6の説明を修正、およびデータ区分が6の時の項番48～51のコーナーでの順位を"-"から"○"に変更</t>
    <rPh sb="2" eb="3">
      <t>ウマ</t>
    </rPh>
    <rPh sb="3" eb="4">
      <t>ゴト</t>
    </rPh>
    <rPh sb="7" eb="9">
      <t>ジョウホウ</t>
    </rPh>
    <rPh sb="10" eb="11">
      <t>コウ</t>
    </rPh>
    <rPh sb="11" eb="12">
      <t>バン</t>
    </rPh>
    <rPh sb="16" eb="18">
      <t>クブン</t>
    </rPh>
    <rPh sb="21" eb="23">
      <t>セツメイ</t>
    </rPh>
    <rPh sb="24" eb="26">
      <t>シュウセイ</t>
    </rPh>
    <rPh sb="33" eb="35">
      <t>クブン</t>
    </rPh>
    <rPh sb="38" eb="39">
      <t>トキ</t>
    </rPh>
    <rPh sb="40" eb="41">
      <t>コウ</t>
    </rPh>
    <rPh sb="41" eb="42">
      <t>バン</t>
    </rPh>
    <rPh sb="54" eb="55">
      <t>トシノリ</t>
    </rPh>
    <rPh sb="55" eb="56">
      <t>クライ</t>
    </rPh>
    <rPh sb="66" eb="68">
      <t>ヘンコウ</t>
    </rPh>
    <phoneticPr fontId="2"/>
  </si>
  <si>
    <t>２．レース詳細の項番2データ区分がA(地方)の時の項番58コーナー通過順位を"-"から"△"に変更</t>
    <rPh sb="8" eb="9">
      <t>コウ</t>
    </rPh>
    <rPh sb="9" eb="10">
      <t>バン</t>
    </rPh>
    <rPh sb="14" eb="16">
      <t>クブン</t>
    </rPh>
    <rPh sb="19" eb="21">
      <t>チホウ</t>
    </rPh>
    <rPh sb="23" eb="24">
      <t>トキ</t>
    </rPh>
    <rPh sb="25" eb="26">
      <t>コウ</t>
    </rPh>
    <rPh sb="26" eb="27">
      <t>バン</t>
    </rPh>
    <rPh sb="33" eb="35">
      <t>ツウカ</t>
    </rPh>
    <rPh sb="35" eb="36">
      <t>ジュン</t>
    </rPh>
    <rPh sb="36" eb="37">
      <t>クライ</t>
    </rPh>
    <rPh sb="47" eb="49">
      <t>ヘンコウ</t>
    </rPh>
    <phoneticPr fontId="2"/>
  </si>
  <si>
    <t>ヨルダン</t>
    <phoneticPr fontId="2"/>
  </si>
  <si>
    <t>ヨルダ</t>
    <phoneticPr fontId="2"/>
  </si>
  <si>
    <t>M6</t>
    <phoneticPr fontId="4"/>
  </si>
  <si>
    <t>約</t>
    <phoneticPr fontId="2"/>
  </si>
  <si>
    <t>Jordan</t>
    <phoneticPr fontId="2"/>
  </si>
  <si>
    <t>JOR</t>
    <phoneticPr fontId="2"/>
  </si>
  <si>
    <t>2001.競馬場コードにM6 ヨルダンを追加</t>
    <rPh sb="20" eb="22">
      <t>ツイカ</t>
    </rPh>
    <phoneticPr fontId="2"/>
  </si>
  <si>
    <t>開催日単位
　(同一開催日の全開催場
　 の全レース)
またはレース毎</t>
    <rPh sb="0" eb="3">
      <t>カイサイビ</t>
    </rPh>
    <rPh sb="3" eb="5">
      <t>タンイ</t>
    </rPh>
    <rPh sb="8" eb="10">
      <t>ドウイツ</t>
    </rPh>
    <rPh sb="10" eb="12">
      <t>カイサイ</t>
    </rPh>
    <rPh sb="12" eb="13">
      <t>ビ</t>
    </rPh>
    <rPh sb="14" eb="15">
      <t>ゼン</t>
    </rPh>
    <rPh sb="15" eb="17">
      <t>カイサイ</t>
    </rPh>
    <rPh sb="17" eb="18">
      <t>ジョウ</t>
    </rPh>
    <rPh sb="22" eb="23">
      <t>ゼン</t>
    </rPh>
    <rPh sb="34" eb="35">
      <t>ゴト</t>
    </rPh>
    <phoneticPr fontId="2"/>
  </si>
  <si>
    <t>データ区分</t>
    <phoneticPr fontId="2"/>
  </si>
  <si>
    <t>データ作成年月日</t>
    <phoneticPr fontId="2"/>
  </si>
  <si>
    <t>西暦4桁＋月日各2桁 yyyymmdd 形式</t>
    <phoneticPr fontId="2"/>
  </si>
  <si>
    <t>○</t>
    <phoneticPr fontId="2"/>
  </si>
  <si>
    <t>○</t>
    <phoneticPr fontId="2"/>
  </si>
  <si>
    <t>○</t>
    <phoneticPr fontId="2"/>
  </si>
  <si>
    <t>血統登録番号</t>
    <phoneticPr fontId="2"/>
  </si>
  <si>
    <t>生年(西暦)4桁＋品種1桁&lt;コード表2201.品種コード&gt;参照＋数字5桁</t>
    <phoneticPr fontId="2"/>
  </si>
  <si>
    <t>馬名</t>
    <phoneticPr fontId="2"/>
  </si>
  <si>
    <t>全角18字</t>
    <phoneticPr fontId="2"/>
  </si>
  <si>
    <t>○</t>
    <phoneticPr fontId="2"/>
  </si>
  <si>
    <t>出馬投票受付順番</t>
    <phoneticPr fontId="2"/>
  </si>
  <si>
    <t>同一業務日付で、同一馬を受付（出馬投票の追加、再投票）した順番</t>
    <phoneticPr fontId="2"/>
  </si>
  <si>
    <t>出走区分</t>
    <phoneticPr fontId="2"/>
  </si>
  <si>
    <t>除外状態区分</t>
    <phoneticPr fontId="2"/>
  </si>
  <si>
    <t>CR/LF</t>
    <phoneticPr fontId="2"/>
  </si>
  <si>
    <t>３１．競走馬除外情報</t>
    <rPh sb="3" eb="5">
      <t>キョウソウ</t>
    </rPh>
    <rPh sb="5" eb="6">
      <t>バ</t>
    </rPh>
    <rPh sb="6" eb="8">
      <t>ジョガイ</t>
    </rPh>
    <rPh sb="8" eb="10">
      <t>ジョウホウ</t>
    </rPh>
    <phoneticPr fontId="2"/>
  </si>
  <si>
    <t>O6</t>
  </si>
  <si>
    <t>重勝式(WIN5)</t>
    <phoneticPr fontId="2"/>
  </si>
  <si>
    <t>JG</t>
    <phoneticPr fontId="2"/>
  </si>
  <si>
    <t>競走馬除外情報</t>
    <phoneticPr fontId="2"/>
  </si>
  <si>
    <t>競走馬除外情報に関する情報</t>
    <rPh sb="11" eb="13">
      <t>ジョウホウ</t>
    </rPh>
    <phoneticPr fontId="2"/>
  </si>
  <si>
    <t>蓄積系ソフト用　マイニング情報</t>
    <rPh sb="0" eb="2">
      <t>チクセキ</t>
    </rPh>
    <rPh sb="2" eb="3">
      <t>ケイ</t>
    </rPh>
    <rPh sb="6" eb="7">
      <t>ヨウ</t>
    </rPh>
    <rPh sb="13" eb="15">
      <t>ジョウホウ</t>
    </rPh>
    <phoneticPr fontId="2"/>
  </si>
  <si>
    <t>MING</t>
    <phoneticPr fontId="2"/>
  </si>
  <si>
    <t>タイム型データマイニング予想</t>
    <phoneticPr fontId="2"/>
  </si>
  <si>
    <t>対戦型データマイニング予想</t>
    <phoneticPr fontId="2"/>
  </si>
  <si>
    <t>DM</t>
    <phoneticPr fontId="2"/>
  </si>
  <si>
    <t>TM</t>
    <phoneticPr fontId="2"/>
  </si>
  <si>
    <t>2001年9月以降のタイム型データマイニング予想情報</t>
    <rPh sb="4" eb="5">
      <t>ネン</t>
    </rPh>
    <rPh sb="6" eb="7">
      <t>ガツ</t>
    </rPh>
    <rPh sb="7" eb="9">
      <t>イコウ</t>
    </rPh>
    <rPh sb="13" eb="14">
      <t>ガタ</t>
    </rPh>
    <rPh sb="22" eb="24">
      <t>ヨソウ</t>
    </rPh>
    <rPh sb="24" eb="26">
      <t>ジョウホウ</t>
    </rPh>
    <phoneticPr fontId="2"/>
  </si>
  <si>
    <t>2010年4月以降の対戦型データマイニング予想情報</t>
    <rPh sb="10" eb="13">
      <t>タイセンガタ</t>
    </rPh>
    <phoneticPr fontId="2"/>
  </si>
  <si>
    <t>2011年4月以降の重勝式(WIN5)に関する情報</t>
    <rPh sb="4" eb="5">
      <t>ネン</t>
    </rPh>
    <rPh sb="6" eb="7">
      <t>ガツ</t>
    </rPh>
    <rPh sb="7" eb="9">
      <t>イコウ</t>
    </rPh>
    <rPh sb="20" eb="21">
      <t>カン</t>
    </rPh>
    <phoneticPr fontId="2"/>
  </si>
  <si>
    <t>騎手マスタ全件</t>
    <rPh sb="0" eb="2">
      <t>キシュ</t>
    </rPh>
    <rPh sb="5" eb="7">
      <t>ゼンケン</t>
    </rPh>
    <phoneticPr fontId="2"/>
  </si>
  <si>
    <t>調教師マスタ全件</t>
    <rPh sb="0" eb="3">
      <t>チョウキョウシ</t>
    </rPh>
    <rPh sb="6" eb="8">
      <t>ゼンケン</t>
    </rPh>
    <phoneticPr fontId="2"/>
  </si>
  <si>
    <t>データ区分</t>
    <phoneticPr fontId="2"/>
  </si>
  <si>
    <t>1:初期値</t>
    <rPh sb="2" eb="5">
      <t>ショキチ</t>
    </rPh>
    <phoneticPr fontId="2"/>
  </si>
  <si>
    <t>1:出走取消　2:競走除外</t>
    <rPh sb="2" eb="4">
      <t>シュッソウ</t>
    </rPh>
    <rPh sb="4" eb="6">
      <t>トリケ</t>
    </rPh>
    <rPh sb="9" eb="11">
      <t>キョウソウ</t>
    </rPh>
    <rPh sb="11" eb="13">
      <t>ジョガイ</t>
    </rPh>
    <phoneticPr fontId="2"/>
  </si>
  <si>
    <t>A</t>
    <phoneticPr fontId="2"/>
  </si>
  <si>
    <t>B</t>
    <phoneticPr fontId="2"/>
  </si>
  <si>
    <t>項番2.データ区分</t>
    <rPh sb="0" eb="1">
      <t>コウ</t>
    </rPh>
    <rPh sb="1" eb="2">
      <t>バン</t>
    </rPh>
    <rPh sb="7" eb="9">
      <t>クブン</t>
    </rPh>
    <phoneticPr fontId="2"/>
  </si>
  <si>
    <t>( 109)</t>
    <phoneticPr fontId="2"/>
  </si>
  <si>
    <t>( 115)</t>
    <phoneticPr fontId="2"/>
  </si>
  <si>
    <t>( 116)</t>
    <phoneticPr fontId="2"/>
  </si>
  <si>
    <t>　　　　　・2000年以降に中央所属馬の出走した海外国際レース</t>
    <rPh sb="10" eb="11">
      <t>ネン</t>
    </rPh>
    <rPh sb="11" eb="13">
      <t>イコウ</t>
    </rPh>
    <rPh sb="14" eb="16">
      <t>チュウオウ</t>
    </rPh>
    <rPh sb="16" eb="18">
      <t>ショゾク</t>
    </rPh>
    <rPh sb="18" eb="19">
      <t>ウマ</t>
    </rPh>
    <rPh sb="20" eb="22">
      <t>シュッソウ</t>
    </rPh>
    <rPh sb="24" eb="26">
      <t>カイガイ</t>
    </rPh>
    <rPh sb="26" eb="28">
      <t>コクサイ</t>
    </rPh>
    <phoneticPr fontId="2"/>
  </si>
  <si>
    <t>備考</t>
    <rPh sb="0" eb="2">
      <t>ビコウ</t>
    </rPh>
    <phoneticPr fontId="2"/>
  </si>
  <si>
    <t>日曜</t>
    <rPh sb="0" eb="2">
      <t>ニチヨウ</t>
    </rPh>
    <phoneticPr fontId="2"/>
  </si>
  <si>
    <t>夕刻</t>
    <rPh sb="0" eb="2">
      <t>ユウコク</t>
    </rPh>
    <phoneticPr fontId="2"/>
  </si>
  <si>
    <t>"O4"(オー･ヨン) をセットレコードフォーマットを特定する</t>
    <rPh sb="27" eb="29">
      <t>トクテイ</t>
    </rPh>
    <phoneticPr fontId="2"/>
  </si>
  <si>
    <t>入線順位</t>
    <rPh sb="0" eb="2">
      <t>ニュウセン</t>
    </rPh>
    <rPh sb="2" eb="4">
      <t>ジュンイ</t>
    </rPh>
    <phoneticPr fontId="2"/>
  </si>
  <si>
    <t>複勝着払いキー</t>
  </si>
  <si>
    <t>単勝返還票数合計</t>
  </si>
  <si>
    <t>複勝返還票数合計</t>
  </si>
  <si>
    <t>枠連返還票数合計</t>
  </si>
  <si>
    <t>馬連返還票数合計</t>
  </si>
  <si>
    <t>ワイド返還票数合計</t>
  </si>
  <si>
    <t>＋着差コード</t>
  </si>
  <si>
    <t>＋＋着差コード</t>
  </si>
  <si>
    <t>レコード更新区分</t>
  </si>
  <si>
    <t>４．払戻</t>
    <rPh sb="2" eb="4">
      <t>ハライモド</t>
    </rPh>
    <phoneticPr fontId="2"/>
  </si>
  <si>
    <t>コーナー通過順位</t>
    <rPh sb="4" eb="6">
      <t>ツウカ</t>
    </rPh>
    <rPh sb="6" eb="8">
      <t>ジュンイ</t>
    </rPh>
    <phoneticPr fontId="9"/>
  </si>
  <si>
    <t>レース発走
約1時間前</t>
    <rPh sb="3" eb="5">
      <t>ハッソウ</t>
    </rPh>
    <rPh sb="6" eb="7">
      <t>ヤク</t>
    </rPh>
    <rPh sb="8" eb="10">
      <t>ジカン</t>
    </rPh>
    <rPh sb="10" eb="11">
      <t>マエ</t>
    </rPh>
    <phoneticPr fontId="2"/>
  </si>
  <si>
    <t>1993年6月以降の確定オッズ（単複枠）</t>
    <rPh sb="4" eb="5">
      <t>ネン</t>
    </rPh>
    <rPh sb="6" eb="7">
      <t>ガツ</t>
    </rPh>
    <rPh sb="7" eb="9">
      <t>イコウ</t>
    </rPh>
    <rPh sb="10" eb="12">
      <t>カクテイ</t>
    </rPh>
    <rPh sb="16" eb="17">
      <t>タン</t>
    </rPh>
    <rPh sb="17" eb="18">
      <t>フク</t>
    </rPh>
    <rPh sb="18" eb="19">
      <t>ワク</t>
    </rPh>
    <phoneticPr fontId="2"/>
  </si>
  <si>
    <t>1993年6月以降の確定オッズ（馬連）</t>
    <rPh sb="4" eb="5">
      <t>ネン</t>
    </rPh>
    <rPh sb="6" eb="7">
      <t>ガツ</t>
    </rPh>
    <rPh sb="7" eb="9">
      <t>イコウ</t>
    </rPh>
    <rPh sb="10" eb="12">
      <t>カクテイ</t>
    </rPh>
    <rPh sb="16" eb="17">
      <t>ウマ</t>
    </rPh>
    <rPh sb="17" eb="18">
      <t>レン</t>
    </rPh>
    <phoneticPr fontId="2"/>
  </si>
  <si>
    <t>メキ</t>
    <phoneticPr fontId="2"/>
  </si>
  <si>
    <t>モロ</t>
    <phoneticPr fontId="2"/>
  </si>
  <si>
    <t>基</t>
    <rPh sb="0" eb="1">
      <t>モト</t>
    </rPh>
    <phoneticPr fontId="2"/>
  </si>
  <si>
    <t>パキ</t>
    <phoneticPr fontId="2"/>
  </si>
  <si>
    <t>ポー</t>
    <phoneticPr fontId="2"/>
  </si>
  <si>
    <t>パラ</t>
    <phoneticPr fontId="2"/>
  </si>
  <si>
    <t>拉</t>
    <rPh sb="0" eb="1">
      <t>ヒシ</t>
    </rPh>
    <phoneticPr fontId="2"/>
  </si>
  <si>
    <t>　　票数</t>
    <phoneticPr fontId="2"/>
  </si>
  <si>
    <t>&lt;枠連票数&gt;</t>
    <rPh sb="1" eb="2">
      <t>ワク</t>
    </rPh>
    <rPh sb="2" eb="3">
      <t>レン</t>
    </rPh>
    <rPh sb="3" eb="5">
      <t>ヒョウスウ</t>
    </rPh>
    <phoneticPr fontId="2"/>
  </si>
  <si>
    <t>単勝票数合計</t>
    <rPh sb="4" eb="6">
      <t>ゴウケイ</t>
    </rPh>
    <phoneticPr fontId="2"/>
  </si>
  <si>
    <t>2011年6月以降の競走馬除外情報に関する情報</t>
    <rPh sb="21" eb="23">
      <t>ジョウホウ</t>
    </rPh>
    <phoneticPr fontId="2"/>
  </si>
  <si>
    <t>そのため、取得するデータ種別の中に新にレコード種別が追加されてもいいように、作成するソフト側では、不明なレコード種別IDを</t>
    <rPh sb="5" eb="7">
      <t>シュトク</t>
    </rPh>
    <rPh sb="12" eb="14">
      <t>シュベツ</t>
    </rPh>
    <rPh sb="15" eb="16">
      <t>ナカ</t>
    </rPh>
    <rPh sb="17" eb="18">
      <t>アタラ</t>
    </rPh>
    <rPh sb="23" eb="25">
      <t>シュベツ</t>
    </rPh>
    <rPh sb="26" eb="28">
      <t>ツイカ</t>
    </rPh>
    <rPh sb="38" eb="40">
      <t>サクセイ</t>
    </rPh>
    <rPh sb="45" eb="46">
      <t>ガワ</t>
    </rPh>
    <rPh sb="49" eb="51">
      <t>フメイ</t>
    </rPh>
    <rPh sb="56" eb="58">
      <t>シュベツ</t>
    </rPh>
    <phoneticPr fontId="2"/>
  </si>
  <si>
    <t>　　調教師東西所属コード</t>
    <rPh sb="2" eb="5">
      <t>チョウキョウシ</t>
    </rPh>
    <rPh sb="5" eb="7">
      <t>トウザイ</t>
    </rPh>
    <rPh sb="7" eb="9">
      <t>ショゾク</t>
    </rPh>
    <phoneticPr fontId="2"/>
  </si>
  <si>
    <t>4</t>
    <phoneticPr fontId="2"/>
  </si>
  <si>
    <t>名称２</t>
    <rPh sb="0" eb="2">
      <t>メイショウ</t>
    </rPh>
    <phoneticPr fontId="2"/>
  </si>
  <si>
    <t>関東</t>
    <rPh sb="0" eb="2">
      <t>カントウ</t>
    </rPh>
    <phoneticPr fontId="2"/>
  </si>
  <si>
    <t>前馬との着差　&lt;コード表 2102.着差コード&gt;参照</t>
    <rPh sb="0" eb="1">
      <t>ゼン</t>
    </rPh>
    <rPh sb="1" eb="2">
      <t>ウマ</t>
    </rPh>
    <rPh sb="4" eb="5">
      <t>チャク</t>
    </rPh>
    <rPh sb="5" eb="6">
      <t>サ</t>
    </rPh>
    <rPh sb="11" eb="12">
      <t>ヒョウ</t>
    </rPh>
    <rPh sb="18" eb="19">
      <t>チャク</t>
    </rPh>
    <rPh sb="19" eb="20">
      <t>サ</t>
    </rPh>
    <rPh sb="24" eb="26">
      <t>サンショウ</t>
    </rPh>
    <phoneticPr fontId="2"/>
  </si>
  <si>
    <t>資格なし　または未設定・未整備時の初期値(主に地方競馬・海外国際レースに関するデータ)</t>
    <rPh sb="0" eb="2">
      <t>シカク</t>
    </rPh>
    <rPh sb="8" eb="9">
      <t>ミ</t>
    </rPh>
    <phoneticPr fontId="4"/>
  </si>
  <si>
    <t>平・障</t>
    <rPh sb="0" eb="1">
      <t>ヘイ</t>
    </rPh>
    <rPh sb="2" eb="3">
      <t>サワ</t>
    </rPh>
    <phoneticPr fontId="2"/>
  </si>
  <si>
    <t>平地</t>
    <rPh sb="0" eb="2">
      <t>ヘイチ</t>
    </rPh>
    <phoneticPr fontId="2"/>
  </si>
  <si>
    <t>障害</t>
    <rPh sb="0" eb="2">
      <t>ショウガイ</t>
    </rPh>
    <phoneticPr fontId="2"/>
  </si>
  <si>
    <t>名称１</t>
    <rPh sb="0" eb="2">
      <t>メイショウ</t>
    </rPh>
    <phoneticPr fontId="2"/>
  </si>
  <si>
    <t>10c</t>
    <phoneticPr fontId="2"/>
  </si>
  <si>
    <t>10d</t>
    <phoneticPr fontId="2"/>
  </si>
  <si>
    <t>10e</t>
    <phoneticPr fontId="2"/>
  </si>
  <si>
    <t>中山障・着回数</t>
    <rPh sb="0" eb="2">
      <t>ナカヤマ</t>
    </rPh>
    <phoneticPr fontId="2"/>
  </si>
  <si>
    <t>G2（平地競走）</t>
    <rPh sb="3" eb="5">
      <t>ヘイチ</t>
    </rPh>
    <rPh sb="5" eb="7">
      <t>キョウソウ</t>
    </rPh>
    <phoneticPr fontId="2"/>
  </si>
  <si>
    <t>G3（平地競走）</t>
    <rPh sb="3" eb="5">
      <t>ヘイチ</t>
    </rPh>
    <rPh sb="5" eb="7">
      <t>キョウソウ</t>
    </rPh>
    <phoneticPr fontId="2"/>
  </si>
  <si>
    <t>J･G1（障害競走）</t>
    <rPh sb="5" eb="7">
      <t>ショウガイ</t>
    </rPh>
    <rPh sb="7" eb="9">
      <t>キョウソウ</t>
    </rPh>
    <phoneticPr fontId="2"/>
  </si>
  <si>
    <t>J･G2（障害競走）</t>
    <rPh sb="5" eb="7">
      <t>ショウガイ</t>
    </rPh>
    <rPh sb="7" eb="9">
      <t>キョウソウ</t>
    </rPh>
    <phoneticPr fontId="2"/>
  </si>
  <si>
    <t>2003年4月22日</t>
    <rPh sb="4" eb="5">
      <t>ネン</t>
    </rPh>
    <rPh sb="6" eb="7">
      <t>ガツ</t>
    </rPh>
    <rPh sb="9" eb="10">
      <t>ニチ</t>
    </rPh>
    <phoneticPr fontId="2"/>
  </si>
  <si>
    <t>FR</t>
    <phoneticPr fontId="2"/>
  </si>
  <si>
    <t>IND</t>
    <phoneticPr fontId="2"/>
  </si>
  <si>
    <t>IRE</t>
    <phoneticPr fontId="2"/>
  </si>
  <si>
    <t>３. 馬毎レース情報の項番52.53単勝オッズ.人気順に説明を追記</t>
    <rPh sb="3" eb="4">
      <t>ウマ</t>
    </rPh>
    <rPh sb="4" eb="5">
      <t>ゴト</t>
    </rPh>
    <rPh sb="8" eb="10">
      <t>ジョウホウ</t>
    </rPh>
    <rPh sb="11" eb="12">
      <t>コウ</t>
    </rPh>
    <rPh sb="12" eb="13">
      <t>バン</t>
    </rPh>
    <rPh sb="18" eb="19">
      <t>タン</t>
    </rPh>
    <rPh sb="19" eb="20">
      <t>ショウ</t>
    </rPh>
    <rPh sb="24" eb="26">
      <t>ニンキ</t>
    </rPh>
    <rPh sb="26" eb="27">
      <t>ジュン</t>
    </rPh>
    <rPh sb="28" eb="30">
      <t>セツメイ</t>
    </rPh>
    <rPh sb="31" eb="33">
      <t>ツイキ</t>
    </rPh>
    <phoneticPr fontId="2"/>
  </si>
  <si>
    <t>アラブの血量が２５％未満</t>
    <rPh sb="4" eb="5">
      <t>ケツ</t>
    </rPh>
    <rPh sb="5" eb="6">
      <t>リョウ</t>
    </rPh>
    <rPh sb="10" eb="12">
      <t>ミマン</t>
    </rPh>
    <phoneticPr fontId="2"/>
  </si>
  <si>
    <t>昭和49年6月1日の登録規定改定により「準サラ」は「サラ系」となり、「準サラ」の品種は廃止された。</t>
    <rPh sb="0" eb="2">
      <t>ショウワ</t>
    </rPh>
    <rPh sb="4" eb="5">
      <t>ネン</t>
    </rPh>
    <rPh sb="6" eb="7">
      <t>ガツ</t>
    </rPh>
    <rPh sb="8" eb="9">
      <t>ニチ</t>
    </rPh>
    <rPh sb="10" eb="12">
      <t>トウロク</t>
    </rPh>
    <rPh sb="12" eb="14">
      <t>キテイ</t>
    </rPh>
    <rPh sb="14" eb="16">
      <t>カイテイ</t>
    </rPh>
    <rPh sb="20" eb="21">
      <t>ジュン</t>
    </rPh>
    <rPh sb="28" eb="29">
      <t>ケイ</t>
    </rPh>
    <rPh sb="35" eb="36">
      <t>ジュン</t>
    </rPh>
    <rPh sb="40" eb="42">
      <t>ヒンシュ</t>
    </rPh>
    <rPh sb="43" eb="45">
      <t>ハイシ</t>
    </rPh>
    <phoneticPr fontId="2"/>
  </si>
  <si>
    <t>1</t>
    <phoneticPr fontId="4"/>
  </si>
  <si>
    <t>00</t>
    <phoneticPr fontId="4"/>
  </si>
  <si>
    <t>000</t>
    <phoneticPr fontId="4"/>
  </si>
  <si>
    <t>0</t>
    <phoneticPr fontId="4"/>
  </si>
  <si>
    <t>00</t>
    <phoneticPr fontId="4"/>
  </si>
  <si>
    <t>10</t>
    <phoneticPr fontId="4"/>
  </si>
  <si>
    <t>29</t>
    <phoneticPr fontId="4"/>
  </si>
  <si>
    <t xml:space="preserve">(父)(市)[地] </t>
    <phoneticPr fontId="4"/>
  </si>
  <si>
    <t>2003年4月1日</t>
    <rPh sb="4" eb="5">
      <t>ネン</t>
    </rPh>
    <rPh sb="6" eb="7">
      <t>ガツ</t>
    </rPh>
    <rPh sb="8" eb="9">
      <t>ニチ</t>
    </rPh>
    <phoneticPr fontId="2"/>
  </si>
  <si>
    <t>(   1)</t>
    <phoneticPr fontId="2"/>
  </si>
  <si>
    <t>(   4)</t>
    <phoneticPr fontId="2"/>
  </si>
  <si>
    <t>(  14)</t>
    <phoneticPr fontId="2"/>
  </si>
  <si>
    <t>(  70)</t>
    <phoneticPr fontId="2"/>
  </si>
  <si>
    <t>特払フラグ　3連単</t>
    <rPh sb="0" eb="1">
      <t>トク</t>
    </rPh>
    <rPh sb="1" eb="2">
      <t>バラ</t>
    </rPh>
    <rPh sb="7" eb="8">
      <t>レン</t>
    </rPh>
    <rPh sb="8" eb="9">
      <t>タン</t>
    </rPh>
    <phoneticPr fontId="2"/>
  </si>
  <si>
    <t xml:space="preserve">3連単特払の有無 （0:特払なし 1:特払あり） </t>
    <rPh sb="1" eb="2">
      <t>レン</t>
    </rPh>
    <rPh sb="2" eb="3">
      <t>タン</t>
    </rPh>
    <rPh sb="6" eb="8">
      <t>ウム</t>
    </rPh>
    <phoneticPr fontId="2"/>
  </si>
  <si>
    <t>返還フラグ　3連単</t>
    <rPh sb="0" eb="2">
      <t>ヘンカン</t>
    </rPh>
    <rPh sb="7" eb="8">
      <t>レン</t>
    </rPh>
    <rPh sb="8" eb="9">
      <t>タン</t>
    </rPh>
    <phoneticPr fontId="2"/>
  </si>
  <si>
    <t xml:space="preserve">3連単返還の有無 （0:返還なし 1:返還あり） </t>
    <rPh sb="1" eb="2">
      <t>レン</t>
    </rPh>
    <rPh sb="2" eb="3">
      <t>タン</t>
    </rPh>
    <rPh sb="6" eb="8">
      <t>ウム</t>
    </rPh>
    <phoneticPr fontId="2"/>
  </si>
  <si>
    <t>　　払戻金</t>
    <phoneticPr fontId="2"/>
  </si>
  <si>
    <t>　　人気順</t>
    <phoneticPr fontId="2"/>
  </si>
  <si>
    <t>(混合) 見習騎手 (2003年までの表記)
(混合) 若手騎手 (2004年からの表記)</t>
    <rPh sb="15" eb="16">
      <t>ネン</t>
    </rPh>
    <rPh sb="19" eb="21">
      <t>ヒョウキ</t>
    </rPh>
    <rPh sb="24" eb="26">
      <t>コンゴウ</t>
    </rPh>
    <rPh sb="28" eb="30">
      <t>ワカテ</t>
    </rPh>
    <rPh sb="30" eb="32">
      <t>キシュ</t>
    </rPh>
    <rPh sb="38" eb="39">
      <t>ネン</t>
    </rPh>
    <rPh sb="42" eb="44">
      <t>ヒョウキ</t>
    </rPh>
    <phoneticPr fontId="2"/>
  </si>
  <si>
    <t>青粕毛</t>
    <rPh sb="0" eb="1">
      <t>アオ</t>
    </rPh>
    <rPh sb="1" eb="2">
      <t>カス</t>
    </rPh>
    <rPh sb="2" eb="3">
      <t>ケ</t>
    </rPh>
    <phoneticPr fontId="2"/>
  </si>
  <si>
    <t>chestnut</t>
    <phoneticPr fontId="2"/>
  </si>
  <si>
    <t>dark chestnut</t>
    <phoneticPr fontId="2"/>
  </si>
  <si>
    <t>bay</t>
    <phoneticPr fontId="2"/>
  </si>
  <si>
    <t>black</t>
    <phoneticPr fontId="2"/>
  </si>
  <si>
    <t>grey</t>
    <phoneticPr fontId="2"/>
  </si>
  <si>
    <t>white</t>
    <phoneticPr fontId="2"/>
  </si>
  <si>
    <t>ch.</t>
    <phoneticPr fontId="2"/>
  </si>
  <si>
    <t>d.ch.</t>
    <phoneticPr fontId="2"/>
  </si>
  <si>
    <t>b.</t>
    <phoneticPr fontId="2"/>
  </si>
  <si>
    <t>d.b.</t>
    <phoneticPr fontId="2"/>
  </si>
  <si>
    <t>br.</t>
    <phoneticPr fontId="2"/>
  </si>
  <si>
    <t>bl.</t>
    <phoneticPr fontId="2"/>
  </si>
  <si>
    <t>g.</t>
    <phoneticPr fontId="2"/>
  </si>
  <si>
    <t>w.</t>
    <phoneticPr fontId="2"/>
  </si>
  <si>
    <t>2204.馬記号コード</t>
    <rPh sb="5" eb="6">
      <t>ウマ</t>
    </rPh>
    <rPh sb="6" eb="8">
      <t>キゴウ</t>
    </rPh>
    <phoneticPr fontId="2"/>
  </si>
  <si>
    <t xml:space="preserve">[外] </t>
    <phoneticPr fontId="2"/>
  </si>
  <si>
    <t>2302.騎乗資格コード</t>
    <rPh sb="5" eb="7">
      <t>キジョウ</t>
    </rPh>
    <rPh sb="7" eb="9">
      <t>シカク</t>
    </rPh>
    <phoneticPr fontId="2"/>
  </si>
  <si>
    <t>&lt;馬単票数&gt;</t>
    <rPh sb="1" eb="2">
      <t>ウマ</t>
    </rPh>
    <rPh sb="2" eb="3">
      <t>タン</t>
    </rPh>
    <rPh sb="3" eb="5">
      <t>ヒョウスウ</t>
    </rPh>
    <phoneticPr fontId="2"/>
  </si>
  <si>
    <t>&lt;3連複票数&gt;</t>
    <rPh sb="2" eb="3">
      <t>レン</t>
    </rPh>
    <rPh sb="3" eb="4">
      <t>フク</t>
    </rPh>
    <rPh sb="4" eb="6">
      <t>ヒョウスウ</t>
    </rPh>
    <phoneticPr fontId="2"/>
  </si>
  <si>
    <t>馬連票数合計</t>
    <rPh sb="0" eb="1">
      <t>ウマ</t>
    </rPh>
    <rPh sb="1" eb="2">
      <t>レン</t>
    </rPh>
    <rPh sb="4" eb="6">
      <t>ゴウケイ</t>
    </rPh>
    <phoneticPr fontId="2"/>
  </si>
  <si>
    <t>ワイド票数合計</t>
    <rPh sb="5" eb="7">
      <t>ゴウケイ</t>
    </rPh>
    <phoneticPr fontId="2"/>
  </si>
  <si>
    <t>チェ</t>
    <phoneticPr fontId="2"/>
  </si>
  <si>
    <t>(  53)</t>
    <phoneticPr fontId="2"/>
  </si>
  <si>
    <t>20:00頃</t>
    <rPh sb="5" eb="6">
      <t>コロ</t>
    </rPh>
    <phoneticPr fontId="2"/>
  </si>
  <si>
    <t>20:00頃の発表まで</t>
    <rPh sb="5" eb="6">
      <t>コロ</t>
    </rPh>
    <rPh sb="7" eb="9">
      <t>ハッピョウ</t>
    </rPh>
    <phoneticPr fontId="2"/>
  </si>
  <si>
    <t xml:space="preserve">3連複発売の有無　（0:発売なし 1:発売前取消 3:発売後取消 7:発売あり） </t>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</si>
  <si>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&lt;3連複オッズ&gt;</t>
  </si>
  <si>
    <t>3連複票数合計</t>
    <rPh sb="5" eb="7">
      <t>ゴウケイ</t>
    </rPh>
    <phoneticPr fontId="2"/>
  </si>
  <si>
    <t>(   7)</t>
    <phoneticPr fontId="2"/>
  </si>
  <si>
    <t>重勝式開催単位</t>
    <rPh sb="0" eb="1">
      <t>ジュウ</t>
    </rPh>
    <rPh sb="1" eb="2">
      <t>ショウ</t>
    </rPh>
    <rPh sb="2" eb="3">
      <t>シキ</t>
    </rPh>
    <rPh sb="3" eb="5">
      <t>カイサイ</t>
    </rPh>
    <rPh sb="5" eb="7">
      <t>タンイ</t>
    </rPh>
    <phoneticPr fontId="2"/>
  </si>
  <si>
    <t>蓄積系ソフト用　マイニング情報</t>
    <phoneticPr fontId="2"/>
  </si>
  <si>
    <t>MING</t>
    <phoneticPr fontId="2"/>
  </si>
  <si>
    <t>月曜</t>
    <phoneticPr fontId="2"/>
  </si>
  <si>
    <t>14:00頃</t>
    <phoneticPr fontId="2"/>
  </si>
  <si>
    <t>開催日単位
　同一開催日の全開催場
　の全レース</t>
    <phoneticPr fontId="2"/>
  </si>
  <si>
    <t>1年間</t>
    <phoneticPr fontId="2"/>
  </si>
  <si>
    <t>確定重勝式(WIN5)情報</t>
    <phoneticPr fontId="2"/>
  </si>
  <si>
    <t>タイム型データマイニング予想情報
(直前予想(馬体重発表後)時点)
対戦型データマイニング予想情報
(直前予想(馬体重発表後)時点)</t>
    <rPh sb="3" eb="4">
      <t>ガタ</t>
    </rPh>
    <rPh sb="12" eb="14">
      <t>ヨソウ</t>
    </rPh>
    <rPh sb="14" eb="16">
      <t>ジョウホウ</t>
    </rPh>
    <rPh sb="34" eb="37">
      <t>タイセンガタ</t>
    </rPh>
    <phoneticPr fontId="2"/>
  </si>
  <si>
    <t>2011年6月17日</t>
    <phoneticPr fontId="2"/>
  </si>
  <si>
    <t>共通</t>
    <phoneticPr fontId="2"/>
  </si>
  <si>
    <t>３１．競走馬除外情報を追加</t>
    <rPh sb="11" eb="13">
      <t>ツイカ</t>
    </rPh>
    <phoneticPr fontId="2"/>
  </si>
  <si>
    <t>データ種別一覧</t>
    <phoneticPr fontId="2"/>
  </si>
  <si>
    <t>タイム型データマイニング予想</t>
    <phoneticPr fontId="2"/>
  </si>
  <si>
    <t>対戦型データマイニング予想</t>
    <phoneticPr fontId="2"/>
  </si>
  <si>
    <t>（１）蓄積系データ 重勝式(WIN5)、競走馬除外情報、タイム型データマイニング予想、対戦型データマイニング予想を追加</t>
    <rPh sb="57" eb="59">
      <t>ツイカ</t>
    </rPh>
    <phoneticPr fontId="2"/>
  </si>
  <si>
    <t>Ver.4.1.0</t>
    <phoneticPr fontId="2"/>
  </si>
  <si>
    <t>中止が決定される前に提供したものについては、
重勝式中止(項番2.データ区分=9 項番16.組番=0000000000 重勝式払戻金=000000100 的中票数=0000000000)を提供</t>
    <rPh sb="0" eb="2">
      <t>チュウシ</t>
    </rPh>
    <rPh sb="3" eb="5">
      <t>ケッテイ</t>
    </rPh>
    <rPh sb="8" eb="9">
      <t>マエ</t>
    </rPh>
    <rPh sb="10" eb="12">
      <t>テイキョウ</t>
    </rPh>
    <rPh sb="23" eb="24">
      <t>ジュウ</t>
    </rPh>
    <rPh sb="24" eb="25">
      <t>ショウ</t>
    </rPh>
    <rPh sb="25" eb="26">
      <t>シキ</t>
    </rPh>
    <rPh sb="26" eb="28">
      <t>チュウシ</t>
    </rPh>
    <rPh sb="46" eb="47">
      <t>クミ</t>
    </rPh>
    <rPh sb="47" eb="48">
      <t>バン</t>
    </rPh>
    <rPh sb="60" eb="61">
      <t>ジュウ</t>
    </rPh>
    <rPh sb="61" eb="62">
      <t>ショウ</t>
    </rPh>
    <rPh sb="62" eb="63">
      <t>シキ</t>
    </rPh>
    <rPh sb="63" eb="66">
      <t>ハライモドシキン</t>
    </rPh>
    <rPh sb="77" eb="79">
      <t>テキチュウ</t>
    </rPh>
    <rPh sb="79" eb="81">
      <t>ヒョウスウ</t>
    </rPh>
    <phoneticPr fontId="2"/>
  </si>
  <si>
    <t>&lt;単勝払戻&gt;</t>
    <rPh sb="1" eb="2">
      <t>タン</t>
    </rPh>
    <rPh sb="2" eb="3">
      <t>ショウ</t>
    </rPh>
    <rPh sb="3" eb="5">
      <t>ハライモドシ</t>
    </rPh>
    <phoneticPr fontId="2"/>
  </si>
  <si>
    <t>　　馬番</t>
    <phoneticPr fontId="2"/>
  </si>
  <si>
    <t>　　払戻金</t>
    <phoneticPr fontId="2"/>
  </si>
  <si>
    <t>前馬が失格、降着発生時に設定　前馬と前馬の前馬との着差</t>
    <rPh sb="0" eb="1">
      <t>ゼン</t>
    </rPh>
    <rPh sb="1" eb="2">
      <t>ウマ</t>
    </rPh>
    <rPh sb="3" eb="5">
      <t>シッカク</t>
    </rPh>
    <rPh sb="6" eb="8">
      <t>コウチャク</t>
    </rPh>
    <rPh sb="8" eb="10">
      <t>ハッセイ</t>
    </rPh>
    <rPh sb="10" eb="11">
      <t>ジ</t>
    </rPh>
    <rPh sb="12" eb="14">
      <t>セッテイ</t>
    </rPh>
    <rPh sb="15" eb="16">
      <t>ゼン</t>
    </rPh>
    <rPh sb="16" eb="17">
      <t>ウマ</t>
    </rPh>
    <rPh sb="18" eb="19">
      <t>ゼン</t>
    </rPh>
    <rPh sb="19" eb="20">
      <t>ウマ</t>
    </rPh>
    <rPh sb="21" eb="22">
      <t>ゼン</t>
    </rPh>
    <rPh sb="22" eb="23">
      <t>ウマ</t>
    </rPh>
    <rPh sb="25" eb="26">
      <t>チャク</t>
    </rPh>
    <rPh sb="26" eb="27">
      <t>サ</t>
    </rPh>
    <phoneticPr fontId="2"/>
  </si>
  <si>
    <t>開催年</t>
    <rPh sb="0" eb="2">
      <t>カイサイ</t>
    </rPh>
    <rPh sb="2" eb="3">
      <t>ネン</t>
    </rPh>
    <phoneticPr fontId="2"/>
  </si>
  <si>
    <t>開催月日</t>
    <rPh sb="0" eb="2">
      <t>カイサイ</t>
    </rPh>
    <rPh sb="2" eb="4">
      <t>ガッピ</t>
    </rPh>
    <phoneticPr fontId="2"/>
  </si>
  <si>
    <t>開催回[第N回]</t>
    <rPh sb="0" eb="2">
      <t>カイサイ</t>
    </rPh>
    <rPh sb="2" eb="3">
      <t>カイ</t>
    </rPh>
    <rPh sb="4" eb="5">
      <t>ダイ</t>
    </rPh>
    <rPh sb="6" eb="7">
      <t>カイ</t>
    </rPh>
    <phoneticPr fontId="2"/>
  </si>
  <si>
    <t>レース番号</t>
    <rPh sb="3" eb="5">
      <t>バンゴウ</t>
    </rPh>
    <phoneticPr fontId="2"/>
  </si>
  <si>
    <t>本年・前年・累計成績情報</t>
    <rPh sb="0" eb="2">
      <t>ホンネン</t>
    </rPh>
    <rPh sb="3" eb="5">
      <t>ゼンネン</t>
    </rPh>
    <rPh sb="6" eb="8">
      <t>ルイケイ</t>
    </rPh>
    <rPh sb="8" eb="10">
      <t>セイセキ</t>
    </rPh>
    <rPh sb="10" eb="12">
      <t>ジョウホウ</t>
    </rPh>
    <phoneticPr fontId="2"/>
  </si>
  <si>
    <t>J･G3（障害競走）</t>
    <rPh sb="5" eb="7">
      <t>ショウガイ</t>
    </rPh>
    <rPh sb="7" eb="9">
      <t>キョウソウ</t>
    </rPh>
    <phoneticPr fontId="2"/>
  </si>
  <si>
    <t xml:space="preserve">荒尾競馬場 </t>
    <phoneticPr fontId="2"/>
  </si>
  <si>
    <t>タイム差</t>
  </si>
  <si>
    <t>マイニング区分</t>
    <rPh sb="5" eb="7">
      <t>クブン</t>
    </rPh>
    <phoneticPr fontId="2"/>
  </si>
  <si>
    <t>1:逃　2:先　3:差　4:追　0:初期値</t>
    <rPh sb="2" eb="3">
      <t>ニ</t>
    </rPh>
    <rPh sb="6" eb="7">
      <t>センコウ</t>
    </rPh>
    <rPh sb="10" eb="11">
      <t>サ</t>
    </rPh>
    <rPh sb="14" eb="15">
      <t>オイコ</t>
    </rPh>
    <rPh sb="18" eb="21">
      <t>ショキチ</t>
    </rPh>
    <phoneticPr fontId="2"/>
  </si>
  <si>
    <t>レコード長</t>
  </si>
  <si>
    <t xml:space="preserve">単勝発売の有無　（0:発売なし 1:発売前取消 3:発売後取消 7:発売あり） </t>
    <rPh sb="0" eb="2">
      <t>タンショウ</t>
    </rPh>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</si>
  <si>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　　ダ22超・着回数</t>
    <phoneticPr fontId="2"/>
  </si>
  <si>
    <t>ad</t>
    <phoneticPr fontId="2"/>
  </si>
  <si>
    <t>ae</t>
    <phoneticPr fontId="2"/>
  </si>
  <si>
    <t>af</t>
    <phoneticPr fontId="2"/>
  </si>
  <si>
    <t>ag</t>
    <phoneticPr fontId="2"/>
  </si>
  <si>
    <t>現役騎手については本年・前年・累計の順に設定
引退騎手については引退年、引退前年・累計の順に設定</t>
    <rPh sb="0" eb="2">
      <t>ゲンエキ</t>
    </rPh>
    <rPh sb="2" eb="4">
      <t>キシュ</t>
    </rPh>
    <rPh sb="9" eb="11">
      <t>ホンネン</t>
    </rPh>
    <rPh sb="12" eb="14">
      <t>ゼンネン</t>
    </rPh>
    <rPh sb="15" eb="17">
      <t>ルイケイ</t>
    </rPh>
    <rPh sb="18" eb="19">
      <t>ジュン</t>
    </rPh>
    <rPh sb="20" eb="22">
      <t>セッテイ</t>
    </rPh>
    <rPh sb="23" eb="25">
      <t>インタイ</t>
    </rPh>
    <rPh sb="25" eb="27">
      <t>キシュ</t>
    </rPh>
    <rPh sb="32" eb="34">
      <t>インタイ</t>
    </rPh>
    <rPh sb="34" eb="35">
      <t>ネン</t>
    </rPh>
    <rPh sb="36" eb="38">
      <t>インタイ</t>
    </rPh>
    <rPh sb="38" eb="40">
      <t>ゼンネン</t>
    </rPh>
    <rPh sb="41" eb="43">
      <t>ルイケイ</t>
    </rPh>
    <rPh sb="44" eb="45">
      <t>ジュン</t>
    </rPh>
    <rPh sb="46" eb="48">
      <t>セッテイ</t>
    </rPh>
    <phoneticPr fontId="2"/>
  </si>
  <si>
    <t>MON</t>
    <phoneticPr fontId="2"/>
  </si>
  <si>
    <t>MAL</t>
    <phoneticPr fontId="2"/>
  </si>
  <si>
    <t>MEX</t>
    <phoneticPr fontId="2"/>
  </si>
  <si>
    <t>MOR</t>
    <phoneticPr fontId="2"/>
  </si>
  <si>
    <t>PAK</t>
    <phoneticPr fontId="2"/>
  </si>
  <si>
    <t>POL</t>
    <phoneticPr fontId="2"/>
  </si>
  <si>
    <t>重賞回次[第N回]を本題･副題･カッコ内のうちどれに設定すべきかを示す
（0:初期値 1:本題 2:副題 3:カッコ内）重賞のみ設定</t>
    <rPh sb="0" eb="2">
      <t>ジュウショウ</t>
    </rPh>
    <rPh sb="2" eb="3">
      <t>カイ</t>
    </rPh>
    <rPh sb="3" eb="4">
      <t>ツギ</t>
    </rPh>
    <rPh sb="5" eb="6">
      <t>ダイ</t>
    </rPh>
    <rPh sb="7" eb="8">
      <t>カイ</t>
    </rPh>
    <rPh sb="10" eb="12">
      <t>ホンダイ</t>
    </rPh>
    <rPh sb="13" eb="15">
      <t>フクダイ</t>
    </rPh>
    <rPh sb="19" eb="20">
      <t>ナイ</t>
    </rPh>
    <rPh sb="26" eb="28">
      <t>セッテイ</t>
    </rPh>
    <rPh sb="33" eb="34">
      <t>シメ</t>
    </rPh>
    <rPh sb="39" eb="42">
      <t>ショキチ</t>
    </rPh>
    <rPh sb="45" eb="47">
      <t>ホンダイ</t>
    </rPh>
    <rPh sb="50" eb="52">
      <t>フクダイ</t>
    </rPh>
    <rPh sb="58" eb="59">
      <t>ナイ</t>
    </rPh>
    <rPh sb="60" eb="62">
      <t>ジュウショウ</t>
    </rPh>
    <rPh sb="64" eb="66">
      <t>セッテイ</t>
    </rPh>
    <phoneticPr fontId="2"/>
  </si>
  <si>
    <t>中山・障害での1着～5着及び着外(6着以下)の回数</t>
    <rPh sb="0" eb="2">
      <t>ナカヤマ</t>
    </rPh>
    <phoneticPr fontId="2"/>
  </si>
  <si>
    <t>中京障・着回数</t>
    <rPh sb="0" eb="2">
      <t>チュウキョウ</t>
    </rPh>
    <phoneticPr fontId="2"/>
  </si>
  <si>
    <t>中京・障害での1着～5着及び着外(6着以下)の回数</t>
    <rPh sb="0" eb="2">
      <t>チュウキョウ</t>
    </rPh>
    <phoneticPr fontId="2"/>
  </si>
  <si>
    <t>京都障・着回数</t>
    <rPh sb="0" eb="2">
      <t>キョウト</t>
    </rPh>
    <phoneticPr fontId="2"/>
  </si>
  <si>
    <t>京都・障害での1着～5着及び着外(6着以下)の回数</t>
    <rPh sb="0" eb="2">
      <t>キョウト</t>
    </rPh>
    <phoneticPr fontId="2"/>
  </si>
  <si>
    <t>阪神障・着回数</t>
    <rPh sb="0" eb="2">
      <t>ハンシン</t>
    </rPh>
    <phoneticPr fontId="2"/>
  </si>
  <si>
    <t>阪神・障害での1着～5着及び着外(6着以下)の回数</t>
    <rPh sb="0" eb="2">
      <t>ハンシン</t>
    </rPh>
    <phoneticPr fontId="2"/>
  </si>
  <si>
    <t>小倉障・着回数</t>
    <rPh sb="0" eb="2">
      <t>コクラ</t>
    </rPh>
    <phoneticPr fontId="2"/>
  </si>
  <si>
    <t>小倉・障害での1着～5着及び着外(6着以下)の回数</t>
    <rPh sb="0" eb="2">
      <t>コクラ</t>
    </rPh>
    <phoneticPr fontId="2"/>
  </si>
  <si>
    <t>&lt;騎手情報&gt;</t>
    <rPh sb="1" eb="3">
      <t>キシュ</t>
    </rPh>
    <rPh sb="3" eb="5">
      <t>ジョウホウ</t>
    </rPh>
    <phoneticPr fontId="2"/>
  </si>
  <si>
    <t>騎手名</t>
    <phoneticPr fontId="2"/>
  </si>
  <si>
    <t>Ｓ</t>
    <phoneticPr fontId="2"/>
  </si>
  <si>
    <t>&lt;騎手本年･累計成績情報&gt;</t>
    <rPh sb="1" eb="3">
      <t>キシュ</t>
    </rPh>
    <rPh sb="3" eb="5">
      <t>ホンネン</t>
    </rPh>
    <rPh sb="6" eb="8">
      <t>ルイケイ</t>
    </rPh>
    <rPh sb="8" eb="10">
      <t>セイセキ</t>
    </rPh>
    <rPh sb="10" eb="12">
      <t>ジョウホウ</t>
    </rPh>
    <phoneticPr fontId="2"/>
  </si>
  <si>
    <t>a</t>
    <phoneticPr fontId="2"/>
  </si>
  <si>
    <t>b</t>
    <phoneticPr fontId="2"/>
  </si>
  <si>
    <t>c</t>
    <phoneticPr fontId="2"/>
  </si>
  <si>
    <t>(  15)</t>
    <phoneticPr fontId="2"/>
  </si>
  <si>
    <t>d</t>
    <phoneticPr fontId="2"/>
  </si>
  <si>
    <t>e</t>
    <phoneticPr fontId="2"/>
  </si>
  <si>
    <t>f</t>
    <phoneticPr fontId="2"/>
  </si>
  <si>
    <t>　　芝着回数</t>
    <rPh sb="2" eb="3">
      <t>シバ</t>
    </rPh>
    <rPh sb="3" eb="4">
      <t>チャク</t>
    </rPh>
    <rPh sb="4" eb="6">
      <t>カイスウ</t>
    </rPh>
    <phoneticPr fontId="2"/>
  </si>
  <si>
    <t>g</t>
    <phoneticPr fontId="2"/>
  </si>
  <si>
    <t>　　ダート着回数</t>
    <rPh sb="5" eb="6">
      <t>チャク</t>
    </rPh>
    <rPh sb="6" eb="8">
      <t>カイスウ</t>
    </rPh>
    <phoneticPr fontId="2"/>
  </si>
  <si>
    <t>h</t>
    <phoneticPr fontId="2"/>
  </si>
  <si>
    <t>i</t>
    <phoneticPr fontId="2"/>
  </si>
  <si>
    <t>　　芝1200以下・着回数</t>
    <rPh sb="7" eb="9">
      <t>イカ</t>
    </rPh>
    <phoneticPr fontId="2"/>
  </si>
  <si>
    <t>j</t>
    <phoneticPr fontId="2"/>
  </si>
  <si>
    <t>　　芝1201-1400・着回数</t>
    <phoneticPr fontId="2"/>
  </si>
  <si>
    <t>k</t>
    <phoneticPr fontId="2"/>
  </si>
  <si>
    <t>　　芝1401-1600・着回数</t>
    <phoneticPr fontId="2"/>
  </si>
  <si>
    <t>l</t>
    <phoneticPr fontId="2"/>
  </si>
  <si>
    <t>　　芝1601-1800・着回数</t>
    <phoneticPr fontId="2"/>
  </si>
  <si>
    <t>m</t>
    <phoneticPr fontId="2"/>
  </si>
  <si>
    <t>　　芝1801-2000・着回数</t>
    <phoneticPr fontId="2"/>
  </si>
  <si>
    <t>n</t>
    <phoneticPr fontId="2"/>
  </si>
  <si>
    <t>　　芝2001-2200・着回数</t>
    <phoneticPr fontId="2"/>
  </si>
  <si>
    <t>o</t>
    <phoneticPr fontId="2"/>
  </si>
  <si>
    <t>　　芝2201-2400・着回数</t>
    <phoneticPr fontId="2"/>
  </si>
  <si>
    <t>p</t>
    <phoneticPr fontId="2"/>
  </si>
  <si>
    <t>　　芝2401-2800・着回数</t>
    <phoneticPr fontId="2"/>
  </si>
  <si>
    <t>q</t>
    <phoneticPr fontId="2"/>
  </si>
  <si>
    <t>　　芝2801以上・着回数</t>
    <rPh sb="2" eb="3">
      <t>シバ</t>
    </rPh>
    <rPh sb="7" eb="9">
      <t>イジョウ</t>
    </rPh>
    <phoneticPr fontId="2"/>
  </si>
  <si>
    <t>　　ダ1200以下・着回数</t>
    <rPh sb="7" eb="9">
      <t>イカ</t>
    </rPh>
    <phoneticPr fontId="2"/>
  </si>
  <si>
    <t>s</t>
    <phoneticPr fontId="2"/>
  </si>
  <si>
    <t>　　ダ1201-1400・着回数</t>
    <phoneticPr fontId="2"/>
  </si>
  <si>
    <t>　　ダ1401-1600・着回数</t>
    <phoneticPr fontId="2"/>
  </si>
  <si>
    <t>　　ダ1601-1800・着回数</t>
    <phoneticPr fontId="2"/>
  </si>
  <si>
    <t>　　ダ1801-2000・着回数</t>
    <phoneticPr fontId="2"/>
  </si>
  <si>
    <t>　　ダ2001-2200・着回数</t>
    <phoneticPr fontId="2"/>
  </si>
  <si>
    <t>　　ダ2201-2400・着回数</t>
    <phoneticPr fontId="2"/>
  </si>
  <si>
    <t>　　ダ2401-2800・着回数</t>
    <phoneticPr fontId="2"/>
  </si>
  <si>
    <t>　　ダ2801以上・着回数</t>
    <rPh sb="7" eb="9">
      <t>イジョウ</t>
    </rPh>
    <phoneticPr fontId="2"/>
  </si>
  <si>
    <t>aa</t>
    <phoneticPr fontId="2"/>
  </si>
  <si>
    <t>　　札幌芝・着回数</t>
    <rPh sb="2" eb="4">
      <t>サッポロ</t>
    </rPh>
    <rPh sb="4" eb="5">
      <t>シバ</t>
    </rPh>
    <phoneticPr fontId="2"/>
  </si>
  <si>
    <t>　　函館芝・着回数</t>
    <rPh sb="2" eb="4">
      <t>ハコダテ</t>
    </rPh>
    <phoneticPr fontId="2"/>
  </si>
  <si>
    <t>ac</t>
    <phoneticPr fontId="2"/>
  </si>
  <si>
    <t>　　福島芝・着回数</t>
    <rPh sb="2" eb="4">
      <t>フクシマ</t>
    </rPh>
    <phoneticPr fontId="2"/>
  </si>
  <si>
    <t>　　新潟芝・着回数</t>
    <rPh sb="2" eb="4">
      <t>ニイガタ</t>
    </rPh>
    <phoneticPr fontId="2"/>
  </si>
  <si>
    <t>　　東京芝・着回数</t>
    <rPh sb="2" eb="4">
      <t>トウキョウ</t>
    </rPh>
    <phoneticPr fontId="2"/>
  </si>
  <si>
    <t>af</t>
    <phoneticPr fontId="2"/>
  </si>
  <si>
    <t>　　中山芝・着回数</t>
    <rPh sb="2" eb="4">
      <t>ナカヤマ</t>
    </rPh>
    <phoneticPr fontId="2"/>
  </si>
  <si>
    <t>　　中京芝・着回数</t>
    <rPh sb="2" eb="4">
      <t>チュウキョウ</t>
    </rPh>
    <phoneticPr fontId="2"/>
  </si>
  <si>
    <t>ah</t>
    <phoneticPr fontId="2"/>
  </si>
  <si>
    <t>　　京都芝・着回数</t>
    <rPh sb="2" eb="4">
      <t>キョウト</t>
    </rPh>
    <phoneticPr fontId="2"/>
  </si>
  <si>
    <t>ai</t>
    <phoneticPr fontId="2"/>
  </si>
  <si>
    <t>　　阪神芝・着回数</t>
    <rPh sb="2" eb="4">
      <t>ハンシン</t>
    </rPh>
    <phoneticPr fontId="2"/>
  </si>
  <si>
    <t>aj</t>
    <phoneticPr fontId="2"/>
  </si>
  <si>
    <t>　　小倉芝・着回数</t>
    <rPh sb="2" eb="4">
      <t>コクラ</t>
    </rPh>
    <phoneticPr fontId="2"/>
  </si>
  <si>
    <t>ak</t>
    <phoneticPr fontId="2"/>
  </si>
  <si>
    <t>　　札幌ダ・着回数</t>
    <rPh sb="2" eb="4">
      <t>サッポロ</t>
    </rPh>
    <phoneticPr fontId="2"/>
  </si>
  <si>
    <t>al</t>
    <phoneticPr fontId="2"/>
  </si>
  <si>
    <t>　　函館ダ・着回数</t>
    <rPh sb="2" eb="4">
      <t>ハコダテ</t>
    </rPh>
    <phoneticPr fontId="2"/>
  </si>
  <si>
    <t>am</t>
    <phoneticPr fontId="2"/>
  </si>
  <si>
    <t>　　福島ダ・着回数</t>
    <rPh sb="2" eb="4">
      <t>フクシマ</t>
    </rPh>
    <phoneticPr fontId="2"/>
  </si>
  <si>
    <t>an</t>
    <phoneticPr fontId="2"/>
  </si>
  <si>
    <t>　　新潟ダ・着回数</t>
    <rPh sb="2" eb="4">
      <t>ニイガタ</t>
    </rPh>
    <phoneticPr fontId="2"/>
  </si>
  <si>
    <t>ao</t>
    <phoneticPr fontId="2"/>
  </si>
  <si>
    <t>　　東京ダ・着回数</t>
    <rPh sb="2" eb="4">
      <t>トウキョウ</t>
    </rPh>
    <phoneticPr fontId="2"/>
  </si>
  <si>
    <t>ap</t>
    <phoneticPr fontId="2"/>
  </si>
  <si>
    <t>　　中山ダ・着回数</t>
    <rPh sb="2" eb="4">
      <t>ナカヤマ</t>
    </rPh>
    <phoneticPr fontId="2"/>
  </si>
  <si>
    <t>aq</t>
    <phoneticPr fontId="2"/>
  </si>
  <si>
    <t>　　中京ダ・着回数</t>
    <rPh sb="2" eb="4">
      <t>チュウキョウ</t>
    </rPh>
    <phoneticPr fontId="2"/>
  </si>
  <si>
    <t>ar</t>
    <phoneticPr fontId="2"/>
  </si>
  <si>
    <t>　　京都ダ・着回数</t>
    <rPh sb="2" eb="4">
      <t>キョウト</t>
    </rPh>
    <phoneticPr fontId="2"/>
  </si>
  <si>
    <t>as</t>
    <phoneticPr fontId="2"/>
  </si>
  <si>
    <t>　　阪神ダ・着回数</t>
    <rPh sb="2" eb="4">
      <t>ハンシン</t>
    </rPh>
    <phoneticPr fontId="2"/>
  </si>
  <si>
    <t>at</t>
    <phoneticPr fontId="2"/>
  </si>
  <si>
    <t>　　小倉ダ・着回数</t>
    <rPh sb="2" eb="4">
      <t>コクラ</t>
    </rPh>
    <phoneticPr fontId="2"/>
  </si>
  <si>
    <t>au</t>
    <phoneticPr fontId="2"/>
  </si>
  <si>
    <t>　　札幌障・着回数</t>
    <rPh sb="2" eb="4">
      <t>サッポロ</t>
    </rPh>
    <phoneticPr fontId="2"/>
  </si>
  <si>
    <t>av</t>
    <phoneticPr fontId="2"/>
  </si>
  <si>
    <t>　　函館障・着回数</t>
    <rPh sb="2" eb="4">
      <t>ハコダテ</t>
    </rPh>
    <phoneticPr fontId="2"/>
  </si>
  <si>
    <t>aw</t>
    <phoneticPr fontId="2"/>
  </si>
  <si>
    <t>　　福島障・着回数</t>
    <rPh sb="2" eb="4">
      <t>フクシマ</t>
    </rPh>
    <phoneticPr fontId="2"/>
  </si>
  <si>
    <t>ax</t>
    <phoneticPr fontId="2"/>
  </si>
  <si>
    <t>　　新潟障・着回数</t>
    <rPh sb="2" eb="4">
      <t>ニイガタ</t>
    </rPh>
    <phoneticPr fontId="2"/>
  </si>
  <si>
    <t>ay</t>
    <phoneticPr fontId="2"/>
  </si>
  <si>
    <t>　　東京障・着回数</t>
    <rPh sb="2" eb="4">
      <t>トウキョウ</t>
    </rPh>
    <phoneticPr fontId="2"/>
  </si>
  <si>
    <t>az</t>
    <phoneticPr fontId="2"/>
  </si>
  <si>
    <t>　　中山障・着回数</t>
    <rPh sb="2" eb="4">
      <t>ナカヤマ</t>
    </rPh>
    <phoneticPr fontId="2"/>
  </si>
  <si>
    <t>ba</t>
    <phoneticPr fontId="2"/>
  </si>
  <si>
    <t>　　小倉平地着回数</t>
    <rPh sb="2" eb="4">
      <t>コクラ</t>
    </rPh>
    <rPh sb="4" eb="6">
      <t>ヘイチ</t>
    </rPh>
    <rPh sb="6" eb="7">
      <t>チャク</t>
    </rPh>
    <rPh sb="7" eb="9">
      <t>カイスウ</t>
    </rPh>
    <phoneticPr fontId="2"/>
  </si>
  <si>
    <t>O1</t>
    <phoneticPr fontId="2"/>
  </si>
  <si>
    <t>O2</t>
    <phoneticPr fontId="2"/>
  </si>
  <si>
    <t>調教師免許交付年月日</t>
    <rPh sb="3" eb="5">
      <t>メンキョ</t>
    </rPh>
    <rPh sb="5" eb="7">
      <t>コウフ</t>
    </rPh>
    <rPh sb="7" eb="10">
      <t>ネンガッピ</t>
    </rPh>
    <phoneticPr fontId="2"/>
  </si>
  <si>
    <t>（上記コード部のスペースコード ' ' (0x20) はアンダースコア '_' に換えて表記）</t>
    <rPh sb="1" eb="3">
      <t>ジョウキ</t>
    </rPh>
    <phoneticPr fontId="2"/>
  </si>
  <si>
    <t>グレードのない重賞</t>
    <rPh sb="7" eb="9">
      <t>ジュウショウ</t>
    </rPh>
    <phoneticPr fontId="2"/>
  </si>
  <si>
    <t>重賞以外の特別競走</t>
    <rPh sb="0" eb="2">
      <t>ジュウショウ</t>
    </rPh>
    <rPh sb="2" eb="4">
      <t>イガイ</t>
    </rPh>
    <rPh sb="5" eb="7">
      <t>トクベツ</t>
    </rPh>
    <rPh sb="7" eb="9">
      <t>キョウソウ</t>
    </rPh>
    <phoneticPr fontId="2"/>
  </si>
  <si>
    <t>G1（平地競走）</t>
    <rPh sb="3" eb="5">
      <t>ヘイチ</t>
    </rPh>
    <rPh sb="5" eb="7">
      <t>キョウソウ</t>
    </rPh>
    <phoneticPr fontId="2"/>
  </si>
  <si>
    <t>なんらかの理由により変更された場合のみ変更前の値を設定</t>
    <rPh sb="5" eb="7">
      <t>リユウ</t>
    </rPh>
    <rPh sb="10" eb="12">
      <t>ヘンコウ</t>
    </rPh>
    <rPh sb="15" eb="17">
      <t>バアイ</t>
    </rPh>
    <rPh sb="19" eb="21">
      <t>ヘンコウ</t>
    </rPh>
    <rPh sb="21" eb="22">
      <t>マエ</t>
    </rPh>
    <rPh sb="23" eb="24">
      <t>アタイ</t>
    </rPh>
    <rPh sb="25" eb="27">
      <t>セッテイ</t>
    </rPh>
    <phoneticPr fontId="2"/>
  </si>
  <si>
    <t>ハンデキャップレースにおいてハンデが発表された日
西暦4桁＋月日各2桁 yyyymmdd 形式</t>
    <rPh sb="18" eb="20">
      <t>ハッピョウ</t>
    </rPh>
    <rPh sb="23" eb="24">
      <t>ヒ</t>
    </rPh>
    <phoneticPr fontId="2"/>
  </si>
  <si>
    <t>変更前本賞金</t>
    <rPh sb="0" eb="2">
      <t>ヘンコウ</t>
    </rPh>
    <rPh sb="2" eb="3">
      <t>マエ</t>
    </rPh>
    <rPh sb="3" eb="4">
      <t>ボン</t>
    </rPh>
    <rPh sb="4" eb="6">
      <t>ショウキン</t>
    </rPh>
    <phoneticPr fontId="2"/>
  </si>
  <si>
    <t>43a</t>
    <phoneticPr fontId="2"/>
  </si>
  <si>
    <t>芝・左外２周</t>
    <rPh sb="0" eb="1">
      <t>シバ</t>
    </rPh>
    <rPh sb="2" eb="3">
      <t>ヒダリ</t>
    </rPh>
    <rPh sb="3" eb="4">
      <t>ソト</t>
    </rPh>
    <rPh sb="5" eb="6">
      <t>シュウ</t>
    </rPh>
    <phoneticPr fontId="2"/>
  </si>
  <si>
    <t>芝・右</t>
    <rPh sb="0" eb="1">
      <t>シバ</t>
    </rPh>
    <phoneticPr fontId="2"/>
  </si>
  <si>
    <t>芝・右外</t>
    <rPh sb="0" eb="1">
      <t>シバ</t>
    </rPh>
    <rPh sb="3" eb="4">
      <t>ソト</t>
    </rPh>
    <phoneticPr fontId="2"/>
  </si>
  <si>
    <t>芝・右内→外</t>
    <rPh sb="0" eb="1">
      <t>シバ</t>
    </rPh>
    <rPh sb="3" eb="4">
      <t>ウチ</t>
    </rPh>
    <rPh sb="5" eb="6">
      <t>ソト</t>
    </rPh>
    <phoneticPr fontId="2"/>
  </si>
  <si>
    <t>芝・右外→内</t>
    <rPh sb="0" eb="1">
      <t>シバ</t>
    </rPh>
    <rPh sb="3" eb="4">
      <t>ソト</t>
    </rPh>
    <rPh sb="5" eb="6">
      <t>ウチ</t>
    </rPh>
    <phoneticPr fontId="2"/>
  </si>
  <si>
    <t>芝・右内２周</t>
    <rPh sb="0" eb="1">
      <t>シバ</t>
    </rPh>
    <rPh sb="3" eb="4">
      <t>ウチ</t>
    </rPh>
    <rPh sb="5" eb="6">
      <t>シュウ</t>
    </rPh>
    <phoneticPr fontId="2"/>
  </si>
  <si>
    <t>芝・右外２周</t>
    <rPh sb="0" eb="1">
      <t>シバ</t>
    </rPh>
    <rPh sb="3" eb="4">
      <t>ソト</t>
    </rPh>
    <rPh sb="5" eb="6">
      <t>シュウ</t>
    </rPh>
    <phoneticPr fontId="2"/>
  </si>
  <si>
    <t>ダート・左</t>
    <rPh sb="4" eb="5">
      <t>ヒダリ</t>
    </rPh>
    <phoneticPr fontId="2"/>
  </si>
  <si>
    <t>ダート・右</t>
    <rPh sb="4" eb="5">
      <t>ミギ</t>
    </rPh>
    <phoneticPr fontId="2"/>
  </si>
  <si>
    <t>サラ系４歳上</t>
    <rPh sb="2" eb="3">
      <t>ケイ</t>
    </rPh>
    <rPh sb="4" eb="5">
      <t>サイ</t>
    </rPh>
    <rPh sb="5" eb="6">
      <t>ウエ</t>
    </rPh>
    <phoneticPr fontId="2"/>
  </si>
  <si>
    <t>障害３歳上</t>
    <rPh sb="0" eb="2">
      <t>ショウガイ</t>
    </rPh>
    <rPh sb="3" eb="4">
      <t>サイ</t>
    </rPh>
    <rPh sb="4" eb="5">
      <t>ウエ</t>
    </rPh>
    <phoneticPr fontId="2"/>
  </si>
  <si>
    <t>障害４歳上</t>
    <rPh sb="0" eb="2">
      <t>ショウガイ</t>
    </rPh>
    <rPh sb="3" eb="4">
      <t>サイ</t>
    </rPh>
    <rPh sb="4" eb="5">
      <t>ウエ</t>
    </rPh>
    <phoneticPr fontId="2"/>
  </si>
  <si>
    <t>アラ系２歳</t>
    <rPh sb="2" eb="3">
      <t>ケイ</t>
    </rPh>
    <rPh sb="4" eb="5">
      <t>サイ</t>
    </rPh>
    <phoneticPr fontId="2"/>
  </si>
  <si>
    <t>アラ系３歳</t>
    <rPh sb="2" eb="3">
      <t>ケイ</t>
    </rPh>
    <rPh sb="4" eb="5">
      <t>サイ</t>
    </rPh>
    <phoneticPr fontId="2"/>
  </si>
  <si>
    <t>アラ系３歳上</t>
    <rPh sb="2" eb="3">
      <t>ケイ</t>
    </rPh>
    <rPh sb="4" eb="5">
      <t>サイ</t>
    </rPh>
    <rPh sb="5" eb="6">
      <t>ウエ</t>
    </rPh>
    <phoneticPr fontId="2"/>
  </si>
  <si>
    <t>全角4文字</t>
    <rPh sb="0" eb="2">
      <t>ゼンカク</t>
    </rPh>
    <phoneticPr fontId="2"/>
  </si>
  <si>
    <t>３１．競走馬除外情報 項番10 血統登録番号の初期値を追記</t>
    <rPh sb="3" eb="5">
      <t>キョウソウ</t>
    </rPh>
    <rPh sb="5" eb="6">
      <t>バ</t>
    </rPh>
    <rPh sb="6" eb="8">
      <t>ジョガイ</t>
    </rPh>
    <rPh sb="8" eb="10">
      <t>ジョウホウ</t>
    </rPh>
    <rPh sb="16" eb="18">
      <t>ケットウ</t>
    </rPh>
    <rPh sb="18" eb="20">
      <t>トウロク</t>
    </rPh>
    <rPh sb="20" eb="22">
      <t>バンゴウ</t>
    </rPh>
    <phoneticPr fontId="2"/>
  </si>
  <si>
    <t>　１０１．馬体重</t>
    <rPh sb="5" eb="6">
      <t>ウマ</t>
    </rPh>
    <rPh sb="6" eb="8">
      <t>タイジュウ</t>
    </rPh>
    <phoneticPr fontId="2"/>
  </si>
  <si>
    <t>　１０２．天候馬場状態</t>
    <rPh sb="5" eb="7">
      <t>テンコウ</t>
    </rPh>
    <rPh sb="7" eb="9">
      <t>ババ</t>
    </rPh>
    <rPh sb="9" eb="11">
      <t>ジョウタイ</t>
    </rPh>
    <phoneticPr fontId="2"/>
  </si>
  <si>
    <t>　１０３．出走取消・競走除外</t>
    <rPh sb="5" eb="7">
      <t>シュッソウ</t>
    </rPh>
    <rPh sb="7" eb="9">
      <t>トリケ</t>
    </rPh>
    <rPh sb="10" eb="12">
      <t>キョウソウ</t>
    </rPh>
    <rPh sb="12" eb="14">
      <t>ジョガイ</t>
    </rPh>
    <phoneticPr fontId="2"/>
  </si>
  <si>
    <t>　１０４．騎手変更</t>
    <rPh sb="5" eb="7">
      <t>キシュ</t>
    </rPh>
    <rPh sb="7" eb="9">
      <t>ヘンコウ</t>
    </rPh>
    <phoneticPr fontId="2"/>
  </si>
  <si>
    <t>　１０５．発走時刻変更</t>
    <rPh sb="5" eb="7">
      <t>ハッソウ</t>
    </rPh>
    <rPh sb="7" eb="9">
      <t>ジコク</t>
    </rPh>
    <rPh sb="9" eb="11">
      <t>ヘンコウ</t>
    </rPh>
    <phoneticPr fontId="2"/>
  </si>
  <si>
    <t>　１０６．コース変更</t>
    <rPh sb="8" eb="10">
      <t>ヘンコウ</t>
    </rPh>
    <phoneticPr fontId="2"/>
  </si>
  <si>
    <t>特記事項</t>
    <phoneticPr fontId="2"/>
  </si>
  <si>
    <t>2011年6月26日</t>
    <phoneticPr fontId="2"/>
  </si>
  <si>
    <t>　２５．開催スケジュール</t>
    <rPh sb="4" eb="6">
      <t>カイサイ</t>
    </rPh>
    <phoneticPr fontId="2"/>
  </si>
  <si>
    <t>&lt;単勝票数&gt;</t>
    <rPh sb="1" eb="2">
      <t>タン</t>
    </rPh>
    <rPh sb="2" eb="3">
      <t>ショウ</t>
    </rPh>
    <rPh sb="3" eb="5">
      <t>ヒョウスウ</t>
    </rPh>
    <phoneticPr fontId="2"/>
  </si>
  <si>
    <t>　　馬番</t>
    <rPh sb="2" eb="3">
      <t>ウマ</t>
    </rPh>
    <rPh sb="3" eb="4">
      <t>バン</t>
    </rPh>
    <phoneticPr fontId="2"/>
  </si>
  <si>
    <t>　　票数</t>
    <phoneticPr fontId="2"/>
  </si>
  <si>
    <t>速報オッズ（ワイド）　(中間･前日売最終・最終・確定)</t>
    <phoneticPr fontId="2"/>
  </si>
  <si>
    <t>0B31</t>
    <phoneticPr fontId="2"/>
  </si>
  <si>
    <t>0B20</t>
    <phoneticPr fontId="2"/>
  </si>
  <si>
    <t>O1</t>
    <phoneticPr fontId="2"/>
  </si>
  <si>
    <t>O2</t>
    <phoneticPr fontId="2"/>
  </si>
  <si>
    <t>O3</t>
    <phoneticPr fontId="2"/>
  </si>
  <si>
    <t>O4</t>
    <phoneticPr fontId="2"/>
  </si>
  <si>
    <t>O5</t>
    <phoneticPr fontId="2"/>
  </si>
  <si>
    <t>DIFF</t>
    <phoneticPr fontId="2"/>
  </si>
  <si>
    <t>UM</t>
    <phoneticPr fontId="2"/>
  </si>
  <si>
    <t>KS</t>
    <phoneticPr fontId="2"/>
  </si>
  <si>
    <t>CH</t>
    <phoneticPr fontId="2"/>
  </si>
  <si>
    <t>BN</t>
    <phoneticPr fontId="2"/>
  </si>
  <si>
    <t>RC</t>
    <phoneticPr fontId="2"/>
  </si>
  <si>
    <t>BLOD</t>
    <phoneticPr fontId="2"/>
  </si>
  <si>
    <t>HN</t>
    <phoneticPr fontId="2"/>
  </si>
  <si>
    <t>SK</t>
    <phoneticPr fontId="2"/>
  </si>
  <si>
    <t>SLOP</t>
    <phoneticPr fontId="2"/>
  </si>
  <si>
    <t>HC</t>
    <phoneticPr fontId="2"/>
  </si>
  <si>
    <t>THREE-YEAR-OLDS &amp; UP</t>
    <phoneticPr fontId="2"/>
  </si>
  <si>
    <t>FOUR-YEAR-OLDS &amp; UP</t>
    <phoneticPr fontId="2"/>
  </si>
  <si>
    <t>（２）速報系データ</t>
    <rPh sb="3" eb="5">
      <t>ソクホウ</t>
    </rPh>
    <rPh sb="5" eb="6">
      <t>ケイ</t>
    </rPh>
    <phoneticPr fontId="2"/>
  </si>
  <si>
    <t>蓄積系ソフト用　蓄積情報</t>
    <rPh sb="0" eb="3">
      <t>チクセキケイ</t>
    </rPh>
    <rPh sb="6" eb="7">
      <t>ヨウ</t>
    </rPh>
    <rPh sb="8" eb="10">
      <t>チクセキ</t>
    </rPh>
    <rPh sb="10" eb="12">
      <t>ジョウホウ</t>
    </rPh>
    <phoneticPr fontId="2"/>
  </si>
  <si>
    <t>蓄積系ソフト用　血統情報</t>
    <rPh sb="0" eb="3">
      <t>チクセキケイ</t>
    </rPh>
    <rPh sb="6" eb="7">
      <t>ヨウ</t>
    </rPh>
    <rPh sb="8" eb="10">
      <t>ケットウ</t>
    </rPh>
    <rPh sb="10" eb="12">
      <t>ジョウホウ</t>
    </rPh>
    <phoneticPr fontId="2"/>
  </si>
  <si>
    <t>提供期間</t>
    <rPh sb="0" eb="2">
      <t>テイキョウ</t>
    </rPh>
    <rPh sb="2" eb="4">
      <t>キカン</t>
    </rPh>
    <phoneticPr fontId="2"/>
  </si>
  <si>
    <t>紀</t>
    <rPh sb="0" eb="1">
      <t>ノリ</t>
    </rPh>
    <phoneticPr fontId="2"/>
  </si>
  <si>
    <t>園</t>
    <rPh sb="0" eb="1">
      <t>エン</t>
    </rPh>
    <phoneticPr fontId="2"/>
  </si>
  <si>
    <t>姫</t>
    <rPh sb="0" eb="1">
      <t>ヒメ</t>
    </rPh>
    <phoneticPr fontId="2"/>
  </si>
  <si>
    <t>益</t>
    <rPh sb="0" eb="1">
      <t>エキ</t>
    </rPh>
    <phoneticPr fontId="2"/>
  </si>
  <si>
    <t>佐</t>
    <rPh sb="0" eb="1">
      <t>サ</t>
    </rPh>
    <phoneticPr fontId="2"/>
  </si>
  <si>
    <t>荒</t>
    <rPh sb="0" eb="1">
      <t>アラ</t>
    </rPh>
    <phoneticPr fontId="2"/>
  </si>
  <si>
    <t>競走馬マスタ</t>
    <rPh sb="0" eb="2">
      <t>キョウソウ</t>
    </rPh>
    <rPh sb="2" eb="3">
      <t>ウマ</t>
    </rPh>
    <phoneticPr fontId="2"/>
  </si>
  <si>
    <t>馬主マスタ</t>
    <rPh sb="0" eb="1">
      <t>ウマ</t>
    </rPh>
    <rPh sb="1" eb="2">
      <t>ヌシ</t>
    </rPh>
    <phoneticPr fontId="2"/>
  </si>
  <si>
    <t>繁殖馬マスタ</t>
    <rPh sb="0" eb="2">
      <t>ハンショク</t>
    </rPh>
    <rPh sb="2" eb="3">
      <t>ウマ</t>
    </rPh>
    <phoneticPr fontId="2"/>
  </si>
  <si>
    <t>産駒マスタ</t>
    <rPh sb="0" eb="1">
      <t>サン</t>
    </rPh>
    <rPh sb="1" eb="2">
      <t>コマ</t>
    </rPh>
    <phoneticPr fontId="2"/>
  </si>
  <si>
    <t>火</t>
    <rPh sb="0" eb="1">
      <t>ヒ</t>
    </rPh>
    <phoneticPr fontId="2"/>
  </si>
  <si>
    <t>○</t>
    <phoneticPr fontId="2"/>
  </si>
  <si>
    <t>○</t>
    <phoneticPr fontId="2"/>
  </si>
  <si>
    <t>○</t>
    <phoneticPr fontId="2"/>
  </si>
  <si>
    <t>前回提供分から変更・追加のあった生産者マスタ</t>
    <rPh sb="0" eb="2">
      <t>ゼンカイ</t>
    </rPh>
    <rPh sb="2" eb="4">
      <t>テイキョウ</t>
    </rPh>
    <rPh sb="4" eb="5">
      <t>ブン</t>
    </rPh>
    <rPh sb="7" eb="9">
      <t>ヘンコウ</t>
    </rPh>
    <rPh sb="10" eb="12">
      <t>ツイカ</t>
    </rPh>
    <rPh sb="16" eb="19">
      <t>セイサンシャ</t>
    </rPh>
    <phoneticPr fontId="2"/>
  </si>
  <si>
    <t>前回提供分から変更・追加のあった馬主マスタ</t>
    <rPh sb="0" eb="2">
      <t>ゼンカイ</t>
    </rPh>
    <rPh sb="2" eb="4">
      <t>テイキョウ</t>
    </rPh>
    <rPh sb="4" eb="5">
      <t>ブン</t>
    </rPh>
    <rPh sb="7" eb="9">
      <t>ヘンコウ</t>
    </rPh>
    <rPh sb="10" eb="12">
      <t>ツイカ</t>
    </rPh>
    <rPh sb="16" eb="17">
      <t>ウマ</t>
    </rPh>
    <rPh sb="17" eb="18">
      <t>ヌシ</t>
    </rPh>
    <phoneticPr fontId="2"/>
  </si>
  <si>
    <t>前回提供分から変更・追加のあった繁殖馬マスタ</t>
    <rPh sb="0" eb="2">
      <t>ゼンカイ</t>
    </rPh>
    <rPh sb="2" eb="4">
      <t>テイキョウ</t>
    </rPh>
    <rPh sb="4" eb="5">
      <t>ブン</t>
    </rPh>
    <rPh sb="7" eb="9">
      <t>ヘンコウ</t>
    </rPh>
    <rPh sb="10" eb="12">
      <t>ツイカ</t>
    </rPh>
    <rPh sb="16" eb="18">
      <t>ハンショク</t>
    </rPh>
    <rPh sb="18" eb="19">
      <t>ウマ</t>
    </rPh>
    <phoneticPr fontId="2"/>
  </si>
  <si>
    <t>前回提供分から変更・追加のあった産駒マスタ</t>
    <rPh sb="0" eb="2">
      <t>ゼンカイ</t>
    </rPh>
    <rPh sb="2" eb="4">
      <t>テイキョウ</t>
    </rPh>
    <rPh sb="4" eb="5">
      <t>ブン</t>
    </rPh>
    <rPh sb="7" eb="9">
      <t>ヘンコウ</t>
    </rPh>
    <rPh sb="10" eb="12">
      <t>ツイカ</t>
    </rPh>
    <rPh sb="16" eb="17">
      <t>サン</t>
    </rPh>
    <rPh sb="17" eb="18">
      <t>コマ</t>
    </rPh>
    <phoneticPr fontId="2"/>
  </si>
  <si>
    <t xml:space="preserve">  (市)  ：公認されたせり市場において売買された (抽) 以外のサラブレッド系の馬</t>
  </si>
  <si>
    <t xml:space="preserve">  (抽)  ：ＪＲＡが市場で購買し、抽せんによって希望する馬主へ売却、配布したサラブレッド系の内国産馬</t>
  </si>
  <si>
    <t xml:space="preserve">  [抽]  ：ＪＲＡが市場で購買し、抽せんによって希望する馬主へ売却、配布したアラブ系の内国産馬</t>
  </si>
  <si>
    <t>蓄積系ソフト用　蓄積情報</t>
    <rPh sb="0" eb="2">
      <t>チクセキ</t>
    </rPh>
    <rPh sb="2" eb="3">
      <t>ケイ</t>
    </rPh>
    <rPh sb="6" eb="7">
      <t>ヨウ</t>
    </rPh>
    <rPh sb="8" eb="10">
      <t>チクセキ</t>
    </rPh>
    <rPh sb="10" eb="12">
      <t>ジョウホウ</t>
    </rPh>
    <phoneticPr fontId="2"/>
  </si>
  <si>
    <t>蓄積系ソフト用　血統情報</t>
    <rPh sb="0" eb="2">
      <t>チクセキ</t>
    </rPh>
    <rPh sb="2" eb="3">
      <t>ケイ</t>
    </rPh>
    <rPh sb="6" eb="7">
      <t>ヨウ</t>
    </rPh>
    <rPh sb="8" eb="10">
      <t>ケットウ</t>
    </rPh>
    <rPh sb="10" eb="12">
      <t>ジョウホウ</t>
    </rPh>
    <phoneticPr fontId="2"/>
  </si>
  <si>
    <t>特別登録馬情報</t>
    <rPh sb="0" eb="2">
      <t>トクベツ</t>
    </rPh>
    <rPh sb="2" eb="4">
      <t>トウロク</t>
    </rPh>
    <rPh sb="4" eb="5">
      <t>ウマ</t>
    </rPh>
    <rPh sb="5" eb="7">
      <t>ジョウホウ</t>
    </rPh>
    <phoneticPr fontId="2"/>
  </si>
  <si>
    <t>（東）美浦及び（西）栗東トレーニングセンターでの坂路調教情報</t>
    <rPh sb="1" eb="2">
      <t>ヒガシ</t>
    </rPh>
    <rPh sb="3" eb="5">
      <t>ミホ</t>
    </rPh>
    <rPh sb="5" eb="6">
      <t>オヨ</t>
    </rPh>
    <rPh sb="8" eb="9">
      <t>ニシ</t>
    </rPh>
    <rPh sb="10" eb="12">
      <t>リットウ</t>
    </rPh>
    <rPh sb="24" eb="25">
      <t>サカ</t>
    </rPh>
    <rPh sb="25" eb="26">
      <t>ミチ</t>
    </rPh>
    <rPh sb="26" eb="28">
      <t>チョウキョウ</t>
    </rPh>
    <rPh sb="28" eb="30">
      <t>ジョウホウ</t>
    </rPh>
    <phoneticPr fontId="2"/>
  </si>
  <si>
    <t>d</t>
    <phoneticPr fontId="2"/>
  </si>
  <si>
    <t>○</t>
    <phoneticPr fontId="2"/>
  </si>
  <si>
    <t>重勝式発売票数</t>
    <rPh sb="2" eb="3">
      <t>シキ</t>
    </rPh>
    <phoneticPr fontId="2"/>
  </si>
  <si>
    <t>重勝式の発売票数</t>
    <rPh sb="2" eb="3">
      <t>シキ</t>
    </rPh>
    <phoneticPr fontId="2"/>
  </si>
  <si>
    <t>-</t>
    <phoneticPr fontId="2"/>
  </si>
  <si>
    <t>△</t>
    <phoneticPr fontId="2"/>
  </si>
  <si>
    <t>○</t>
    <phoneticPr fontId="2"/>
  </si>
  <si>
    <t>&lt;有効票数情報&gt;</t>
    <rPh sb="1" eb="3">
      <t>ユウコウ</t>
    </rPh>
    <rPh sb="3" eb="5">
      <t>ヒョウスウ</t>
    </rPh>
    <rPh sb="5" eb="7">
      <t>ジョウホウ</t>
    </rPh>
    <phoneticPr fontId="2"/>
  </si>
  <si>
    <t>a</t>
    <phoneticPr fontId="2"/>
  </si>
  <si>
    <t>有効票数</t>
    <rPh sb="0" eb="2">
      <t>ユウコウ</t>
    </rPh>
    <rPh sb="2" eb="4">
      <t>ヒョウスウ</t>
    </rPh>
    <phoneticPr fontId="2"/>
  </si>
  <si>
    <t>(   1)</t>
    <phoneticPr fontId="2"/>
  </si>
  <si>
    <t>sp</t>
    <phoneticPr fontId="2"/>
  </si>
  <si>
    <t>●開催中止のあった週において、蓄積系データの成績を提供前の段階で代替開催に関する出馬表の提供をおこなう場合</t>
    <rPh sb="1" eb="3">
      <t>カイサイ</t>
    </rPh>
    <rPh sb="3" eb="5">
      <t>チュウシ</t>
    </rPh>
    <rPh sb="25" eb="27">
      <t>テイキョウ</t>
    </rPh>
    <rPh sb="29" eb="31">
      <t>ダンカイ</t>
    </rPh>
    <rPh sb="37" eb="38">
      <t>カン</t>
    </rPh>
    <rPh sb="40" eb="42">
      <t>シュツバ</t>
    </rPh>
    <rPh sb="42" eb="43">
      <t>ヒョウ</t>
    </rPh>
    <rPh sb="44" eb="46">
      <t>テイキョウ</t>
    </rPh>
    <rPh sb="51" eb="53">
      <t>バアイ</t>
    </rPh>
    <phoneticPr fontId="2"/>
  </si>
  <si>
    <t>出馬表時提供状態(項番2.データ区分=2)のまま追加・訂正データの提供なし</t>
    <rPh sb="9" eb="10">
      <t>コウ</t>
    </rPh>
    <rPh sb="10" eb="11">
      <t>バン</t>
    </rPh>
    <rPh sb="16" eb="18">
      <t>クブン</t>
    </rPh>
    <rPh sb="33" eb="35">
      <t>テイキョウ</t>
    </rPh>
    <phoneticPr fontId="2"/>
  </si>
  <si>
    <t>1989年～1991年のデータには19頭以上出馬登録されたレースが存在する。
(該当レース一覧)
1986年度
東京3回1日06R　東京3回1日09R　東京3回2日10R　東京3回4日10R　中山3回8日10R　中山5回2日08R　中山5回8日02R
中山5回8日07R　中京2回1日12R　中京2回8日04R　中京2回8日10R　京都3回1日08R　京都3回6日12R　京都5回2日10R
京都5回4日10R　阪神2回6日10R　小倉2回2日06R　小倉2回8日12R
1987年度
東京2回8日10R　東京3回1日07R　東京3回2日10R　東京3回4日10R　中山3回8日10R　中山5回8日01R　京都5回2日04R
京都5回4日10R
1988年度
東京5回2日10R　東京5回4日10R　中山2回7日02R　京都3回3日06R　京都5回4日07R
1989年度
東京3回2日04R　東京3回2日10R　東京3回4日09R　中山3回8日10R　中山5回1日04R　中山5回7日02R　京都3回3日07R
京都3回5日05R　京都3回7日04R　京都5回4日10R　京都5回5日08R
1990年度
東京3回2日10R　東京3回4日09R
1991年度
東京3回2日10R　東京3回4日09R</t>
    <rPh sb="4" eb="5">
      <t>ネン</t>
    </rPh>
    <rPh sb="10" eb="11">
      <t>ネン</t>
    </rPh>
    <rPh sb="19" eb="20">
      <t>トウ</t>
    </rPh>
    <rPh sb="20" eb="22">
      <t>イジョウ</t>
    </rPh>
    <rPh sb="22" eb="24">
      <t>シュツバ</t>
    </rPh>
    <rPh sb="24" eb="26">
      <t>トウロク</t>
    </rPh>
    <rPh sb="33" eb="35">
      <t>ソンザイ</t>
    </rPh>
    <rPh sb="40" eb="42">
      <t>ガイトウ</t>
    </rPh>
    <rPh sb="45" eb="47">
      <t>イチラン</t>
    </rPh>
    <rPh sb="53" eb="54">
      <t>ネン</t>
    </rPh>
    <rPh sb="54" eb="55">
      <t>ド</t>
    </rPh>
    <rPh sb="56" eb="58">
      <t>トウキョウ</t>
    </rPh>
    <rPh sb="59" eb="60">
      <t>カイ</t>
    </rPh>
    <rPh sb="61" eb="62">
      <t>ニチ</t>
    </rPh>
    <rPh sb="66" eb="68">
      <t>トウキョウ</t>
    </rPh>
    <rPh sb="69" eb="70">
      <t>カイ</t>
    </rPh>
    <rPh sb="71" eb="72">
      <t>ニチ</t>
    </rPh>
    <rPh sb="76" eb="78">
      <t>トウキョウ</t>
    </rPh>
    <rPh sb="79" eb="80">
      <t>カイ</t>
    </rPh>
    <rPh sb="81" eb="82">
      <t>ニチ</t>
    </rPh>
    <rPh sb="86" eb="88">
      <t>トウキョウ</t>
    </rPh>
    <rPh sb="89" eb="90">
      <t>カイ</t>
    </rPh>
    <rPh sb="91" eb="92">
      <t>ニチ</t>
    </rPh>
    <rPh sb="96" eb="98">
      <t>ナカヤマ</t>
    </rPh>
    <rPh sb="99" eb="100">
      <t>カイ</t>
    </rPh>
    <rPh sb="101" eb="102">
      <t>ニチ</t>
    </rPh>
    <rPh sb="106" eb="108">
      <t>ナカヤマ</t>
    </rPh>
    <rPh sb="109" eb="110">
      <t>カイ</t>
    </rPh>
    <rPh sb="111" eb="112">
      <t>ニチ</t>
    </rPh>
    <rPh sb="116" eb="118">
      <t>ナカヤマ</t>
    </rPh>
    <rPh sb="119" eb="120">
      <t>カイ</t>
    </rPh>
    <rPh sb="121" eb="122">
      <t>ニチ</t>
    </rPh>
    <rPh sb="126" eb="128">
      <t>ナカヤマ</t>
    </rPh>
    <rPh sb="129" eb="130">
      <t>カイ</t>
    </rPh>
    <rPh sb="131" eb="132">
      <t>ニチ</t>
    </rPh>
    <rPh sb="136" eb="138">
      <t>チュウキョウ</t>
    </rPh>
    <rPh sb="139" eb="140">
      <t>カイ</t>
    </rPh>
    <rPh sb="141" eb="142">
      <t>ニチ</t>
    </rPh>
    <rPh sb="146" eb="148">
      <t>チュウキョウ</t>
    </rPh>
    <rPh sb="149" eb="150">
      <t>カイ</t>
    </rPh>
    <rPh sb="151" eb="152">
      <t>ニチ</t>
    </rPh>
    <rPh sb="156" eb="158">
      <t>チュウキョウ</t>
    </rPh>
    <rPh sb="159" eb="160">
      <t>カイ</t>
    </rPh>
    <rPh sb="161" eb="162">
      <t>ニチ</t>
    </rPh>
    <rPh sb="166" eb="168">
      <t>キョウト</t>
    </rPh>
    <rPh sb="169" eb="170">
      <t>カイ</t>
    </rPh>
    <rPh sb="171" eb="172">
      <t>ニチ</t>
    </rPh>
    <rPh sb="176" eb="178">
      <t>キョウト</t>
    </rPh>
    <rPh sb="179" eb="180">
      <t>カイ</t>
    </rPh>
    <rPh sb="181" eb="182">
      <t>ニチ</t>
    </rPh>
    <rPh sb="186" eb="188">
      <t>キョウト</t>
    </rPh>
    <rPh sb="189" eb="190">
      <t>カイ</t>
    </rPh>
    <rPh sb="191" eb="192">
      <t>ニチ</t>
    </rPh>
    <rPh sb="196" eb="198">
      <t>キョウト</t>
    </rPh>
    <rPh sb="199" eb="200">
      <t>カイ</t>
    </rPh>
    <rPh sb="201" eb="202">
      <t>ニチ</t>
    </rPh>
    <rPh sb="206" eb="208">
      <t>ハンシン</t>
    </rPh>
    <rPh sb="209" eb="210">
      <t>カイ</t>
    </rPh>
    <rPh sb="211" eb="212">
      <t>ニチ</t>
    </rPh>
    <rPh sb="216" eb="218">
      <t>コクラ</t>
    </rPh>
    <rPh sb="219" eb="220">
      <t>カイ</t>
    </rPh>
    <rPh sb="221" eb="222">
      <t>ニチ</t>
    </rPh>
    <rPh sb="226" eb="228">
      <t>コクラ</t>
    </rPh>
    <rPh sb="229" eb="230">
      <t>カイ</t>
    </rPh>
    <rPh sb="231" eb="232">
      <t>ニチ</t>
    </rPh>
    <rPh sb="240" eb="241">
      <t>ネン</t>
    </rPh>
    <rPh sb="241" eb="242">
      <t>ド</t>
    </rPh>
    <rPh sb="243" eb="245">
      <t>トウキョウ</t>
    </rPh>
    <rPh sb="246" eb="247">
      <t>カイ</t>
    </rPh>
    <rPh sb="248" eb="249">
      <t>ニチ</t>
    </rPh>
    <rPh sb="253" eb="255">
      <t>トウキョウ</t>
    </rPh>
    <rPh sb="256" eb="257">
      <t>カイ</t>
    </rPh>
    <rPh sb="258" eb="259">
      <t>ニチ</t>
    </rPh>
    <rPh sb="263" eb="265">
      <t>トウキョウ</t>
    </rPh>
    <rPh sb="266" eb="267">
      <t>カイ</t>
    </rPh>
    <rPh sb="268" eb="269">
      <t>ニチ</t>
    </rPh>
    <rPh sb="273" eb="275">
      <t>トウキョウ</t>
    </rPh>
    <rPh sb="276" eb="277">
      <t>カイ</t>
    </rPh>
    <rPh sb="278" eb="279">
      <t>ニチ</t>
    </rPh>
    <rPh sb="283" eb="285">
      <t>ナカヤマ</t>
    </rPh>
    <rPh sb="286" eb="287">
      <t>カイ</t>
    </rPh>
    <rPh sb="288" eb="289">
      <t>ニチ</t>
    </rPh>
    <rPh sb="293" eb="295">
      <t>ナカヤマ</t>
    </rPh>
    <rPh sb="296" eb="297">
      <t>カイ</t>
    </rPh>
    <rPh sb="298" eb="299">
      <t>ニチ</t>
    </rPh>
    <rPh sb="303" eb="305">
      <t>キョウト</t>
    </rPh>
    <rPh sb="306" eb="307">
      <t>カイ</t>
    </rPh>
    <rPh sb="308" eb="309">
      <t>ニチ</t>
    </rPh>
    <rPh sb="313" eb="315">
      <t>キョウト</t>
    </rPh>
    <rPh sb="316" eb="317">
      <t>カイ</t>
    </rPh>
    <rPh sb="318" eb="319">
      <t>ニチ</t>
    </rPh>
    <rPh sb="327" eb="328">
      <t>ネン</t>
    </rPh>
    <rPh sb="328" eb="329">
      <t>ド</t>
    </rPh>
    <rPh sb="330" eb="332">
      <t>トウキョウ</t>
    </rPh>
    <rPh sb="333" eb="334">
      <t>カイ</t>
    </rPh>
    <rPh sb="335" eb="336">
      <t>ニチ</t>
    </rPh>
    <rPh sb="340" eb="342">
      <t>トウキョウ</t>
    </rPh>
    <rPh sb="343" eb="344">
      <t>カイ</t>
    </rPh>
    <rPh sb="345" eb="346">
      <t>ニチ</t>
    </rPh>
    <rPh sb="350" eb="352">
      <t>ナカヤマ</t>
    </rPh>
    <rPh sb="353" eb="354">
      <t>カイ</t>
    </rPh>
    <rPh sb="355" eb="356">
      <t>ニチ</t>
    </rPh>
    <rPh sb="360" eb="362">
      <t>キョウト</t>
    </rPh>
    <rPh sb="363" eb="364">
      <t>カイ</t>
    </rPh>
    <rPh sb="365" eb="366">
      <t>ニチ</t>
    </rPh>
    <rPh sb="370" eb="372">
      <t>キョウト</t>
    </rPh>
    <rPh sb="373" eb="374">
      <t>カイ</t>
    </rPh>
    <rPh sb="375" eb="376">
      <t>ニチ</t>
    </rPh>
    <rPh sb="384" eb="385">
      <t>ネン</t>
    </rPh>
    <rPh sb="385" eb="386">
      <t>ド</t>
    </rPh>
    <rPh sb="387" eb="389">
      <t>トウキョウ</t>
    </rPh>
    <rPh sb="390" eb="391">
      <t>カイ</t>
    </rPh>
    <rPh sb="392" eb="393">
      <t>ニチ</t>
    </rPh>
    <rPh sb="397" eb="399">
      <t>トウキョウ</t>
    </rPh>
    <rPh sb="400" eb="401">
      <t>カイ</t>
    </rPh>
    <rPh sb="402" eb="403">
      <t>ニチ</t>
    </rPh>
    <rPh sb="407" eb="409">
      <t>トウキョウ</t>
    </rPh>
    <rPh sb="410" eb="411">
      <t>カイ</t>
    </rPh>
    <rPh sb="412" eb="413">
      <t>ニチ</t>
    </rPh>
    <rPh sb="417" eb="419">
      <t>ナカヤマ</t>
    </rPh>
    <rPh sb="420" eb="421">
      <t>カイ</t>
    </rPh>
    <rPh sb="422" eb="423">
      <t>ニチ</t>
    </rPh>
    <rPh sb="427" eb="429">
      <t>ナカヤマ</t>
    </rPh>
    <rPh sb="430" eb="431">
      <t>カイ</t>
    </rPh>
    <rPh sb="432" eb="433">
      <t>ニチ</t>
    </rPh>
    <rPh sb="437" eb="439">
      <t>ナカヤマ</t>
    </rPh>
    <rPh sb="440" eb="441">
      <t>カイ</t>
    </rPh>
    <rPh sb="442" eb="443">
      <t>ニチ</t>
    </rPh>
    <rPh sb="447" eb="449">
      <t>キョウト</t>
    </rPh>
    <rPh sb="450" eb="451">
      <t>カイ</t>
    </rPh>
    <rPh sb="452" eb="453">
      <t>ニチ</t>
    </rPh>
    <rPh sb="457" eb="459">
      <t>キョウト</t>
    </rPh>
    <rPh sb="460" eb="461">
      <t>カイ</t>
    </rPh>
    <rPh sb="462" eb="463">
      <t>ニチ</t>
    </rPh>
    <rPh sb="467" eb="469">
      <t>キョウト</t>
    </rPh>
    <rPh sb="470" eb="471">
      <t>カイ</t>
    </rPh>
    <rPh sb="472" eb="473">
      <t>ニチ</t>
    </rPh>
    <rPh sb="477" eb="479">
      <t>キョウト</t>
    </rPh>
    <rPh sb="480" eb="481">
      <t>カイ</t>
    </rPh>
    <rPh sb="482" eb="483">
      <t>ニチ</t>
    </rPh>
    <rPh sb="487" eb="489">
      <t>キョウト</t>
    </rPh>
    <rPh sb="490" eb="491">
      <t>カイ</t>
    </rPh>
    <rPh sb="492" eb="493">
      <t>ニチ</t>
    </rPh>
    <rPh sb="501" eb="502">
      <t>ネン</t>
    </rPh>
    <rPh sb="502" eb="503">
      <t>ド</t>
    </rPh>
    <rPh sb="504" eb="506">
      <t>トウキョウ</t>
    </rPh>
    <rPh sb="507" eb="508">
      <t>カイ</t>
    </rPh>
    <rPh sb="509" eb="510">
      <t>ニチ</t>
    </rPh>
    <rPh sb="514" eb="516">
      <t>トウキョウ</t>
    </rPh>
    <rPh sb="517" eb="518">
      <t>カイ</t>
    </rPh>
    <rPh sb="519" eb="520">
      <t>ニチ</t>
    </rPh>
    <rPh sb="528" eb="530">
      <t>ネンド</t>
    </rPh>
    <rPh sb="531" eb="533">
      <t>トウキョウ</t>
    </rPh>
    <rPh sb="534" eb="535">
      <t>カイ</t>
    </rPh>
    <rPh sb="536" eb="537">
      <t>ニチ</t>
    </rPh>
    <rPh sb="541" eb="543">
      <t>トウキョウ</t>
    </rPh>
    <rPh sb="544" eb="545">
      <t>カイ</t>
    </rPh>
    <rPh sb="546" eb="547">
      <t>ニチ</t>
    </rPh>
    <phoneticPr fontId="2"/>
  </si>
  <si>
    <t>2000年以降の開催スケジュールに関する情報</t>
    <rPh sb="4" eb="5">
      <t>ネン</t>
    </rPh>
    <rPh sb="5" eb="7">
      <t>イコウ</t>
    </rPh>
    <rPh sb="8" eb="10">
      <t>カイサイ</t>
    </rPh>
    <rPh sb="17" eb="18">
      <t>カン</t>
    </rPh>
    <rPh sb="20" eb="22">
      <t>ジョウホウ</t>
    </rPh>
    <phoneticPr fontId="2"/>
  </si>
  <si>
    <t>23</t>
  </si>
  <si>
    <t>24</t>
  </si>
  <si>
    <t>000</t>
  </si>
  <si>
    <t>ダート･2401Ｍ以上2800M以下での1着～5着及び着外(6着以下)の回数（中央のみ)</t>
    <rPh sb="9" eb="11">
      <t>イジョウ</t>
    </rPh>
    <rPh sb="16" eb="18">
      <t>イカ</t>
    </rPh>
    <phoneticPr fontId="2"/>
  </si>
  <si>
    <t>ダ2801以上・着回数</t>
    <rPh sb="5" eb="7">
      <t>イジョウ</t>
    </rPh>
    <phoneticPr fontId="2"/>
  </si>
  <si>
    <t>ダート･2801Ｍ以上での1着～5着及び着外(6着以下)の回数（中央のみ)</t>
    <rPh sb="9" eb="11">
      <t>イジョウ</t>
    </rPh>
    <phoneticPr fontId="2"/>
  </si>
  <si>
    <t>&lt;競馬場別着回数&gt;</t>
    <rPh sb="1" eb="4">
      <t>ケイバジョウ</t>
    </rPh>
    <rPh sb="4" eb="5">
      <t>ベツ</t>
    </rPh>
    <rPh sb="5" eb="6">
      <t>チャク</t>
    </rPh>
    <rPh sb="6" eb="8">
      <t>カイスウ</t>
    </rPh>
    <phoneticPr fontId="2"/>
  </si>
  <si>
    <t>札幌芝・着回数</t>
    <rPh sb="0" eb="2">
      <t>サッポロ</t>
    </rPh>
    <rPh sb="2" eb="3">
      <t>シバ</t>
    </rPh>
    <phoneticPr fontId="2"/>
  </si>
  <si>
    <t>札幌・芝での1着～5着及び着外(6着以下)の回数</t>
    <rPh sb="0" eb="2">
      <t>サッポロ</t>
    </rPh>
    <rPh sb="3" eb="4">
      <t>シバ</t>
    </rPh>
    <phoneticPr fontId="2"/>
  </si>
  <si>
    <t>函館芝・着回数</t>
    <rPh sb="0" eb="2">
      <t>ハコダテ</t>
    </rPh>
    <phoneticPr fontId="2"/>
  </si>
  <si>
    <t>函館・芝での1着～5着及び着外(6着以下)の回数</t>
    <rPh sb="0" eb="2">
      <t>ハコダテ</t>
    </rPh>
    <rPh sb="3" eb="4">
      <t>シバ</t>
    </rPh>
    <phoneticPr fontId="2"/>
  </si>
  <si>
    <t>福島芝・着回数</t>
    <rPh sb="0" eb="2">
      <t>フクシマ</t>
    </rPh>
    <phoneticPr fontId="2"/>
  </si>
  <si>
    <t>福島・芝での1着～5着及び着外(6着以下)の回数</t>
    <rPh sb="0" eb="2">
      <t>フクシマ</t>
    </rPh>
    <rPh sb="3" eb="4">
      <t>シバ</t>
    </rPh>
    <phoneticPr fontId="2"/>
  </si>
  <si>
    <t>新潟芝・着回数</t>
    <rPh sb="0" eb="2">
      <t>ニイガタ</t>
    </rPh>
    <phoneticPr fontId="2"/>
  </si>
  <si>
    <t>新潟・芝での1着～5着及び着外(6着以下)の回数</t>
    <rPh sb="0" eb="2">
      <t>ニイガタ</t>
    </rPh>
    <rPh sb="3" eb="4">
      <t>シバ</t>
    </rPh>
    <phoneticPr fontId="2"/>
  </si>
  <si>
    <t>東京芝・着回数</t>
    <rPh sb="0" eb="2">
      <t>トウキョウ</t>
    </rPh>
    <phoneticPr fontId="2"/>
  </si>
  <si>
    <t>東京・芝での1着～5着及び着外(6着以下)の回数</t>
    <rPh sb="0" eb="2">
      <t>トウキョウ</t>
    </rPh>
    <rPh sb="3" eb="4">
      <t>シバ</t>
    </rPh>
    <phoneticPr fontId="2"/>
  </si>
  <si>
    <t>中山芝・着回数</t>
    <rPh sb="0" eb="2">
      <t>ナカヤマ</t>
    </rPh>
    <phoneticPr fontId="2"/>
  </si>
  <si>
    <t>中山・芝での1着～5着及び着外(6着以下)の回数</t>
    <rPh sb="0" eb="2">
      <t>ナカヤマ</t>
    </rPh>
    <rPh sb="3" eb="4">
      <t>シバ</t>
    </rPh>
    <phoneticPr fontId="2"/>
  </si>
  <si>
    <t>中京芝・着回数</t>
    <rPh sb="0" eb="2">
      <t>チュウキョウ</t>
    </rPh>
    <phoneticPr fontId="2"/>
  </si>
  <si>
    <t>福島競馬場での1着～5着及び着外(6着以下)の回数（中央のみ）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</si>
  <si>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新潟競馬場での1着～5着及び着外(6着以下)の回数（中央のみ）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</si>
  <si>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函館障害着回数</t>
    <rPh sb="2" eb="4">
      <t>ハコダテ</t>
    </rPh>
    <rPh sb="4" eb="6">
      <t>ショウガイ</t>
    </rPh>
    <rPh sb="6" eb="7">
      <t>チャク</t>
    </rPh>
    <rPh sb="7" eb="9">
      <t>カイスウ</t>
    </rPh>
    <phoneticPr fontId="2"/>
  </si>
  <si>
    <t>　　福島平地着回数</t>
    <rPh sb="2" eb="4">
      <t>フクシマ</t>
    </rPh>
    <rPh sb="4" eb="6">
      <t>ヘイチ</t>
    </rPh>
    <rPh sb="6" eb="7">
      <t>チャク</t>
    </rPh>
    <rPh sb="7" eb="9">
      <t>カイスウ</t>
    </rPh>
    <phoneticPr fontId="2"/>
  </si>
  <si>
    <t>　　福島障害着回数</t>
    <rPh sb="2" eb="4">
      <t>フクシマ</t>
    </rPh>
    <rPh sb="4" eb="6">
      <t>ショウガイ</t>
    </rPh>
    <rPh sb="6" eb="7">
      <t>チャク</t>
    </rPh>
    <rPh sb="7" eb="9">
      <t>カイスウ</t>
    </rPh>
    <phoneticPr fontId="2"/>
  </si>
  <si>
    <t>　　新潟平地着回数</t>
    <rPh sb="2" eb="4">
      <t>ニイガタ</t>
    </rPh>
    <rPh sb="4" eb="6">
      <t>ヘイチ</t>
    </rPh>
    <rPh sb="6" eb="7">
      <t>チャク</t>
    </rPh>
    <rPh sb="7" eb="9">
      <t>カイスウ</t>
    </rPh>
    <phoneticPr fontId="2"/>
  </si>
  <si>
    <t>　　新潟障害着回数</t>
    <rPh sb="2" eb="4">
      <t>ニイガタ</t>
    </rPh>
    <rPh sb="4" eb="6">
      <t>ショウガイ</t>
    </rPh>
    <rPh sb="6" eb="7">
      <t>チャク</t>
    </rPh>
    <rPh sb="7" eb="9">
      <t>カイスウ</t>
    </rPh>
    <phoneticPr fontId="2"/>
  </si>
  <si>
    <t>　　東京平地着回数</t>
    <rPh sb="2" eb="4">
      <t>トウキョウ</t>
    </rPh>
    <rPh sb="4" eb="6">
      <t>ヘイチ</t>
    </rPh>
    <rPh sb="6" eb="7">
      <t>チャク</t>
    </rPh>
    <rPh sb="7" eb="9">
      <t>カイスウ</t>
    </rPh>
    <phoneticPr fontId="2"/>
  </si>
  <si>
    <t>南　(阿)</t>
    <rPh sb="0" eb="1">
      <t>ミナミ</t>
    </rPh>
    <rPh sb="3" eb="4">
      <t>オク</t>
    </rPh>
    <phoneticPr fontId="2"/>
  </si>
  <si>
    <t>2000年以降の開催スケジュールを提供</t>
    <rPh sb="4" eb="5">
      <t>ネン</t>
    </rPh>
    <rPh sb="5" eb="7">
      <t>イコウ</t>
    </rPh>
    <rPh sb="8" eb="10">
      <t>カイサイ</t>
    </rPh>
    <rPh sb="17" eb="19">
      <t>テイキョウ</t>
    </rPh>
    <phoneticPr fontId="2"/>
  </si>
  <si>
    <t>ITY</t>
    <phoneticPr fontId="2"/>
  </si>
  <si>
    <t>GER</t>
    <phoneticPr fontId="2"/>
  </si>
  <si>
    <t>OMN</t>
    <phoneticPr fontId="2"/>
  </si>
  <si>
    <t>IRQ</t>
    <phoneticPr fontId="2"/>
  </si>
  <si>
    <t>UAE</t>
    <phoneticPr fontId="2"/>
  </si>
  <si>
    <t>SYR</t>
    <phoneticPr fontId="2"/>
  </si>
  <si>
    <t>SWE</t>
    <phoneticPr fontId="2"/>
  </si>
  <si>
    <t>HUN</t>
    <phoneticPr fontId="2"/>
  </si>
  <si>
    <t>POR</t>
    <phoneticPr fontId="2"/>
  </si>
  <si>
    <t>RUS</t>
    <phoneticPr fontId="2"/>
  </si>
  <si>
    <t>URU</t>
    <phoneticPr fontId="2"/>
  </si>
  <si>
    <t>PER</t>
    <phoneticPr fontId="2"/>
  </si>
  <si>
    <t>ARG</t>
    <phoneticPr fontId="2"/>
  </si>
  <si>
    <t>BRZ</t>
    <phoneticPr fontId="2"/>
  </si>
  <si>
    <t>BEL</t>
    <phoneticPr fontId="2"/>
  </si>
  <si>
    <t>TUR</t>
    <phoneticPr fontId="2"/>
  </si>
  <si>
    <t>KOR</t>
    <phoneticPr fontId="2"/>
  </si>
  <si>
    <t>平地　芝  　　右回り  内－外回り</t>
    <phoneticPr fontId="2"/>
  </si>
  <si>
    <t>平地　芝  　　右回り  外－内回り</t>
    <phoneticPr fontId="2"/>
  </si>
  <si>
    <t>平地　芝  　　右回り  内２周</t>
    <phoneticPr fontId="2"/>
  </si>
  <si>
    <t>平地　芝  　　右回り  外２周</t>
    <phoneticPr fontId="2"/>
  </si>
  <si>
    <t xml:space="preserve">平地　ダート  左回り </t>
    <phoneticPr fontId="2"/>
  </si>
  <si>
    <t>平地　ダート  右回り</t>
    <phoneticPr fontId="2"/>
  </si>
  <si>
    <t>25</t>
    <phoneticPr fontId="2"/>
  </si>
  <si>
    <t>　　障害着回数</t>
    <rPh sb="2" eb="4">
      <t>ショウガイ</t>
    </rPh>
    <rPh sb="4" eb="5">
      <t>チャク</t>
    </rPh>
    <rPh sb="5" eb="7">
      <t>カイスウ</t>
    </rPh>
    <phoneticPr fontId="2"/>
  </si>
  <si>
    <t>　　障害本賞金合計</t>
    <rPh sb="2" eb="4">
      <t>ショウガイ</t>
    </rPh>
    <rPh sb="4" eb="5">
      <t>ボン</t>
    </rPh>
    <rPh sb="5" eb="7">
      <t>ショウキン</t>
    </rPh>
    <rPh sb="7" eb="9">
      <t>ゴウケイ</t>
    </rPh>
    <phoneticPr fontId="2"/>
  </si>
  <si>
    <t>成績情報に設定されている年度(西暦)</t>
    <rPh sb="0" eb="2">
      <t>セイセキ</t>
    </rPh>
    <rPh sb="2" eb="4">
      <t>ジョウホウ</t>
    </rPh>
    <rPh sb="5" eb="7">
      <t>セッテイ</t>
    </rPh>
    <rPh sb="12" eb="14">
      <t>ネンド</t>
    </rPh>
    <rPh sb="15" eb="17">
      <t>セイレキ</t>
    </rPh>
    <phoneticPr fontId="2"/>
  </si>
  <si>
    <t>(   1)</t>
    <phoneticPr fontId="2"/>
  </si>
  <si>
    <t>(  81)</t>
    <phoneticPr fontId="2"/>
  </si>
  <si>
    <t xml:space="preserve">九州産馬 [指定] </t>
  </si>
  <si>
    <t>M04</t>
  </si>
  <si>
    <t>九州産馬 (特指)</t>
  </si>
  <si>
    <t>N00</t>
  </si>
  <si>
    <t>(国際)</t>
  </si>
  <si>
    <t>N01</t>
  </si>
  <si>
    <t>(国際)(指定)</t>
  </si>
  <si>
    <t>N03</t>
  </si>
  <si>
    <t>(国際)[指定]</t>
  </si>
  <si>
    <t>N20</t>
  </si>
  <si>
    <t>sp</t>
    <phoneticPr fontId="2"/>
  </si>
  <si>
    <t>c</t>
    <phoneticPr fontId="2"/>
  </si>
  <si>
    <t>的中票数</t>
    <rPh sb="0" eb="2">
      <t>テキチュウ</t>
    </rPh>
    <rPh sb="2" eb="3">
      <t>ヒョウ</t>
    </rPh>
    <rPh sb="3" eb="4">
      <t>カズ</t>
    </rPh>
    <phoneticPr fontId="2"/>
  </si>
  <si>
    <t>(  20)</t>
    <phoneticPr fontId="2"/>
  </si>
  <si>
    <t>sp</t>
    <phoneticPr fontId="2"/>
  </si>
  <si>
    <t>バイト</t>
    <phoneticPr fontId="2"/>
  </si>
  <si>
    <t>"TM"をセットレコードフォーマットを特定する</t>
    <rPh sb="19" eb="21">
      <t>トクテイ</t>
    </rPh>
    <phoneticPr fontId="2"/>
  </si>
  <si>
    <t>データ作成年月日</t>
    <phoneticPr fontId="2"/>
  </si>
  <si>
    <t>西暦4桁＋月日各2桁 yyyymmdd 形式</t>
    <phoneticPr fontId="2"/>
  </si>
  <si>
    <t>a</t>
    <phoneticPr fontId="2"/>
  </si>
  <si>
    <t>該当馬番01～18</t>
    <phoneticPr fontId="2"/>
  </si>
  <si>
    <t>予測スコア</t>
    <rPh sb="0" eb="2">
      <t>ヨソク</t>
    </rPh>
    <phoneticPr fontId="2"/>
  </si>
  <si>
    <t>(   3)</t>
    <phoneticPr fontId="2"/>
  </si>
  <si>
    <t>000.0～100.0で設定
右から1バイト目を小数点第一位とする</t>
    <rPh sb="12" eb="14">
      <t>セッテイ</t>
    </rPh>
    <rPh sb="15" eb="16">
      <t>ミギ</t>
    </rPh>
    <rPh sb="22" eb="23">
      <t>メ</t>
    </rPh>
    <rPh sb="24" eb="27">
      <t>ショウスウテン</t>
    </rPh>
    <rPh sb="27" eb="28">
      <t>ダイ</t>
    </rPh>
    <rPh sb="28" eb="29">
      <t>イチ</t>
    </rPh>
    <rPh sb="29" eb="30">
      <t>クライ</t>
    </rPh>
    <phoneticPr fontId="2"/>
  </si>
  <si>
    <t>CR/LF</t>
    <phoneticPr fontId="2"/>
  </si>
  <si>
    <t>２９．対戦型データマイニング予想</t>
    <rPh sb="3" eb="6">
      <t>タイセンガタ</t>
    </rPh>
    <rPh sb="14" eb="16">
      <t>ヨソウ</t>
    </rPh>
    <phoneticPr fontId="2"/>
  </si>
  <si>
    <t>３０．重勝式(WIN5)</t>
    <rPh sb="3" eb="4">
      <t>ジュウ</t>
    </rPh>
    <rPh sb="4" eb="5">
      <t>ショウ</t>
    </rPh>
    <rPh sb="5" eb="6">
      <t>シキ</t>
    </rPh>
    <phoneticPr fontId="2"/>
  </si>
  <si>
    <t>１０１．馬体重</t>
    <phoneticPr fontId="2"/>
  </si>
  <si>
    <t>１０２．天候馬場状態</t>
    <rPh sb="4" eb="6">
      <t>テンコウ</t>
    </rPh>
    <rPh sb="6" eb="8">
      <t>ババ</t>
    </rPh>
    <rPh sb="8" eb="10">
      <t>ジョウタイ</t>
    </rPh>
    <phoneticPr fontId="2"/>
  </si>
  <si>
    <t>１０３．出走取消・競走除外</t>
    <rPh sb="4" eb="6">
      <t>シュッソウ</t>
    </rPh>
    <rPh sb="6" eb="8">
      <t>トリケ</t>
    </rPh>
    <rPh sb="9" eb="11">
      <t>キョウソウ</t>
    </rPh>
    <rPh sb="11" eb="13">
      <t>ジョガイ</t>
    </rPh>
    <phoneticPr fontId="2"/>
  </si>
  <si>
    <t>１０４．騎手変更</t>
    <rPh sb="4" eb="6">
      <t>キシュ</t>
    </rPh>
    <rPh sb="6" eb="8">
      <t>ヘンコウ</t>
    </rPh>
    <phoneticPr fontId="2"/>
  </si>
  <si>
    <t>１０５．発走時刻変更</t>
    <rPh sb="4" eb="6">
      <t>ハッソウ</t>
    </rPh>
    <rPh sb="6" eb="8">
      <t>ジコク</t>
    </rPh>
    <rPh sb="8" eb="10">
      <t>ヘンコウ</t>
    </rPh>
    <phoneticPr fontId="2"/>
  </si>
  <si>
    <t>１０６．コース変更</t>
    <rPh sb="7" eb="9">
      <t>ヘンコウ</t>
    </rPh>
    <phoneticPr fontId="2"/>
  </si>
  <si>
    <t>0：不成立無　1：不成立有</t>
    <phoneticPr fontId="2"/>
  </si>
  <si>
    <t>0：返還無　1：返還有</t>
    <phoneticPr fontId="2"/>
  </si>
  <si>
    <t xml:space="preserve">  H：(抽) 関東配布馬</t>
    <phoneticPr fontId="2"/>
  </si>
  <si>
    <t xml:space="preserve">  I：[抽] 関西配布馬</t>
    <phoneticPr fontId="2"/>
  </si>
  <si>
    <t xml:space="preserve">  J：[抽] 関東配布馬</t>
    <phoneticPr fontId="2"/>
  </si>
  <si>
    <t xml:space="preserve">  K：(市)(抽) 関西配布馬</t>
    <phoneticPr fontId="2"/>
  </si>
  <si>
    <t xml:space="preserve">  L：(市)(抽) 関東配布馬</t>
    <phoneticPr fontId="2"/>
  </si>
  <si>
    <t>2006.競走記号コード 誤字修正 誤｢配付馬｣ ⇒ 正「配布馬」</t>
    <rPh sb="13" eb="15">
      <t>ゴジ</t>
    </rPh>
    <rPh sb="15" eb="17">
      <t>シュウセイ</t>
    </rPh>
    <rPh sb="18" eb="19">
      <t>ゴ</t>
    </rPh>
    <rPh sb="20" eb="22">
      <t>ハイフ</t>
    </rPh>
    <rPh sb="22" eb="23">
      <t>ウマ</t>
    </rPh>
    <rPh sb="27" eb="28">
      <t>セイ</t>
    </rPh>
    <rPh sb="29" eb="31">
      <t>ハイフ</t>
    </rPh>
    <rPh sb="31" eb="32">
      <t>ウマ</t>
    </rPh>
    <phoneticPr fontId="2"/>
  </si>
  <si>
    <t>28頭立てまで考慮し繰返し28回　馬番昇順01～28</t>
    <rPh sb="2" eb="3">
      <t>トウ</t>
    </rPh>
    <rPh sb="3" eb="4">
      <t>ダ</t>
    </rPh>
    <rPh sb="7" eb="9">
      <t>コウリョ</t>
    </rPh>
    <rPh sb="10" eb="12">
      <t>クリカエ</t>
    </rPh>
    <rPh sb="15" eb="16">
      <t>カイ</t>
    </rPh>
    <rPh sb="19" eb="21">
      <t>ショウジュン</t>
    </rPh>
    <phoneticPr fontId="2"/>
  </si>
  <si>
    <t>組番昇順　1-1～8-8</t>
    <rPh sb="0" eb="1">
      <t>クミ</t>
    </rPh>
    <rPh sb="1" eb="2">
      <t>バン</t>
    </rPh>
    <rPh sb="2" eb="3">
      <t>ノボル</t>
    </rPh>
    <rPh sb="3" eb="4">
      <t>ジュン</t>
    </rPh>
    <phoneticPr fontId="2"/>
  </si>
  <si>
    <t>組番昇順　01-02～17-18</t>
    <rPh sb="0" eb="1">
      <t>クミ</t>
    </rPh>
    <rPh sb="1" eb="2">
      <t>バン</t>
    </rPh>
    <rPh sb="2" eb="3">
      <t>ノボル</t>
    </rPh>
    <rPh sb="3" eb="4">
      <t>ジュン</t>
    </rPh>
    <phoneticPr fontId="2"/>
  </si>
  <si>
    <t>組番昇順　01-02～18-17</t>
    <rPh sb="0" eb="1">
      <t>クミ</t>
    </rPh>
    <rPh sb="1" eb="2">
      <t>バン</t>
    </rPh>
    <rPh sb="2" eb="3">
      <t>ノボル</t>
    </rPh>
    <rPh sb="3" eb="4">
      <t>ジュン</t>
    </rPh>
    <phoneticPr fontId="2"/>
  </si>
  <si>
    <t>2007年4月24日</t>
    <phoneticPr fontId="2"/>
  </si>
  <si>
    <t>Ver.2.3.0</t>
    <phoneticPr fontId="2"/>
  </si>
  <si>
    <t>年末時点では、レース名に変更があるもの 及び 新設されたレースについては競走名本題の頭10文字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5" eb="47">
      <t>モジ</t>
    </rPh>
    <phoneticPr fontId="2"/>
  </si>
  <si>
    <t>年末時点では、レース名に変更があるもの 及び 新設されたレースについては競走名本題の頭3文字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4" eb="46">
      <t>モジ</t>
    </rPh>
    <phoneticPr fontId="2"/>
  </si>
  <si>
    <t>年末時点では、レース名に変更があるもの 及び 新設されたレースについては競走名本題の頭6文字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4" eb="46">
      <t>モジ</t>
    </rPh>
    <phoneticPr fontId="2"/>
  </si>
  <si>
    <t>芝・重馬場での1着～5着及び着外(6着以下)の回数（中央のみ)</t>
    <rPh sb="0" eb="1">
      <t>シバ</t>
    </rPh>
    <rPh sb="2" eb="3">
      <t>オモ</t>
    </rPh>
    <rPh sb="3" eb="5">
      <t>ババ</t>
    </rPh>
    <phoneticPr fontId="2"/>
  </si>
  <si>
    <t>RA</t>
    <phoneticPr fontId="2"/>
  </si>
  <si>
    <t>SE</t>
    <phoneticPr fontId="2"/>
  </si>
  <si>
    <t>HR</t>
    <phoneticPr fontId="2"/>
  </si>
  <si>
    <t>H1</t>
    <phoneticPr fontId="2"/>
  </si>
  <si>
    <t>全角6文字</t>
    <rPh sb="0" eb="2">
      <t>ゼンカク</t>
    </rPh>
    <rPh sb="3" eb="5">
      <t>モジ</t>
    </rPh>
    <phoneticPr fontId="2"/>
  </si>
  <si>
    <t>アングロノルマン、アングロノルマン系種または中半血種と連続2代以上にあたり、軽種を交配したもの。軽半血種相互の交配によって生まれたもの。</t>
    <rPh sb="17" eb="18">
      <t>ケイ</t>
    </rPh>
    <rPh sb="18" eb="19">
      <t>シュ</t>
    </rPh>
    <rPh sb="22" eb="23">
      <t>チュウ</t>
    </rPh>
    <rPh sb="23" eb="24">
      <t>ハン</t>
    </rPh>
    <rPh sb="24" eb="25">
      <t>ケッ</t>
    </rPh>
    <rPh sb="25" eb="26">
      <t>シュ</t>
    </rPh>
    <rPh sb="27" eb="29">
      <t>レンゾク</t>
    </rPh>
    <rPh sb="30" eb="31">
      <t>ダイ</t>
    </rPh>
    <rPh sb="31" eb="33">
      <t>イジョウ</t>
    </rPh>
    <rPh sb="38" eb="39">
      <t>ケイ</t>
    </rPh>
    <rPh sb="39" eb="40">
      <t>シュ</t>
    </rPh>
    <rPh sb="41" eb="43">
      <t>コウハイ</t>
    </rPh>
    <rPh sb="48" eb="49">
      <t>ケイ</t>
    </rPh>
    <rPh sb="49" eb="50">
      <t>ハン</t>
    </rPh>
    <rPh sb="50" eb="51">
      <t>ケッ</t>
    </rPh>
    <rPh sb="51" eb="52">
      <t>シュ</t>
    </rPh>
    <rPh sb="52" eb="54">
      <t>ソウゴ</t>
    </rPh>
    <rPh sb="55" eb="57">
      <t>コウハイ</t>
    </rPh>
    <rPh sb="61" eb="62">
      <t>ウ</t>
    </rPh>
    <phoneticPr fontId="2"/>
  </si>
  <si>
    <t>アラブの血量が２５％以上（父母の組み合わせにより「アラ系」と異なる。）</t>
    <rPh sb="4" eb="5">
      <t>ケツ</t>
    </rPh>
    <rPh sb="5" eb="6">
      <t>リョウ</t>
    </rPh>
    <rPh sb="10" eb="12">
      <t>イジョウ</t>
    </rPh>
    <rPh sb="13" eb="14">
      <t>チチ</t>
    </rPh>
    <rPh sb="14" eb="15">
      <t>ハハ</t>
    </rPh>
    <rPh sb="16" eb="17">
      <t>ク</t>
    </rPh>
    <rPh sb="18" eb="19">
      <t>ア</t>
    </rPh>
    <rPh sb="27" eb="28">
      <t>ケイ</t>
    </rPh>
    <rPh sb="30" eb="31">
      <t>コト</t>
    </rPh>
    <phoneticPr fontId="2"/>
  </si>
  <si>
    <t>アラブの血量が２５％以上（父母の組み合わせにより「アア」と異なる。）</t>
    <rPh sb="4" eb="5">
      <t>ケツ</t>
    </rPh>
    <rPh sb="5" eb="6">
      <t>リョウ</t>
    </rPh>
    <rPh sb="10" eb="12">
      <t>イジョウ</t>
    </rPh>
    <rPh sb="13" eb="14">
      <t>チチ</t>
    </rPh>
    <rPh sb="14" eb="15">
      <t>ハハ</t>
    </rPh>
    <rPh sb="16" eb="17">
      <t>ク</t>
    </rPh>
    <rPh sb="18" eb="19">
      <t>ア</t>
    </rPh>
    <rPh sb="29" eb="30">
      <t>コト</t>
    </rPh>
    <phoneticPr fontId="2"/>
  </si>
  <si>
    <t>純血のアラブ</t>
    <rPh sb="0" eb="2">
      <t>ジュンケツ</t>
    </rPh>
    <phoneticPr fontId="2"/>
  </si>
  <si>
    <t>8</t>
    <phoneticPr fontId="2"/>
  </si>
  <si>
    <t>札幌競馬場（地方競馬）</t>
    <phoneticPr fontId="2"/>
  </si>
  <si>
    <t>SAPPORO(NAR)</t>
    <phoneticPr fontId="2"/>
  </si>
  <si>
    <t>函館競馬場（地方競馬）</t>
    <phoneticPr fontId="2"/>
  </si>
  <si>
    <t>HAKODATE(NAR)</t>
    <phoneticPr fontId="2"/>
  </si>
  <si>
    <t>新潟競馬場（地方競馬）</t>
    <phoneticPr fontId="2"/>
  </si>
  <si>
    <t>NIIGATA(NAR)</t>
    <phoneticPr fontId="2"/>
  </si>
  <si>
    <t>中京競馬場（地方競馬）</t>
    <phoneticPr fontId="2"/>
  </si>
  <si>
    <t>CHUKYO(NAR)</t>
    <phoneticPr fontId="2"/>
  </si>
  <si>
    <t>特定G1において金曜発売がある場合のみ金曜にも提供</t>
    <rPh sb="0" eb="2">
      <t>トクテイ</t>
    </rPh>
    <rPh sb="8" eb="10">
      <t>キンヨウ</t>
    </rPh>
    <rPh sb="10" eb="12">
      <t>ハツバイ</t>
    </rPh>
    <rPh sb="15" eb="17">
      <t>バアイ</t>
    </rPh>
    <rPh sb="19" eb="21">
      <t>キンヨウ</t>
    </rPh>
    <rPh sb="23" eb="25">
      <t>テイキョウ</t>
    </rPh>
    <phoneticPr fontId="2"/>
  </si>
  <si>
    <t>全角35文字 ～ 半角70文字 （全角と半角が混在）
株式会社、有限会社などの法人格を示す文字列が頭もしくは末尾にある場合にそれを削除したものを設定
また、外国生産者の場合は、8.生産者名欧字の頭70バイトを設定。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phoneticPr fontId="2"/>
  </si>
  <si>
    <t>001</t>
  </si>
  <si>
    <t>002</t>
  </si>
  <si>
    <t>003</t>
  </si>
  <si>
    <t xml:space="preserve">[指定] </t>
  </si>
  <si>
    <t>004</t>
  </si>
  <si>
    <t xml:space="preserve">(特指) </t>
  </si>
  <si>
    <t>020</t>
  </si>
  <si>
    <t>牝</t>
  </si>
  <si>
    <t>021</t>
  </si>
  <si>
    <t>牝 (指定)</t>
  </si>
  <si>
    <t>023</t>
  </si>
  <si>
    <t xml:space="preserve">牝 [指定] </t>
  </si>
  <si>
    <t>024</t>
  </si>
  <si>
    <t>牝 (特指)</t>
  </si>
  <si>
    <t>030</t>
  </si>
  <si>
    <t>牡・ｾﾝ</t>
  </si>
  <si>
    <t>031</t>
  </si>
  <si>
    <t>牡・ｾﾝ (指定)</t>
  </si>
  <si>
    <t>033</t>
  </si>
  <si>
    <t>牡・ｾﾝ [指定]</t>
  </si>
  <si>
    <t>034</t>
  </si>
  <si>
    <t>牡・ｾﾝ (特指)</t>
  </si>
  <si>
    <t>040</t>
  </si>
  <si>
    <t>牡・牝</t>
  </si>
  <si>
    <t>041</t>
  </si>
  <si>
    <t>牡・牝 (指定)</t>
  </si>
  <si>
    <t>043</t>
  </si>
  <si>
    <t xml:space="preserve">牡・牝 [指定] </t>
  </si>
  <si>
    <t>単位百円 馬連返還分票数の合計（合計票数から引くことで有効票数が求まる）</t>
    <rPh sb="0" eb="2">
      <t>タンイ</t>
    </rPh>
    <rPh sb="5" eb="6">
      <t>ウマ</t>
    </rPh>
    <rPh sb="6" eb="7">
      <t>レン</t>
    </rPh>
    <rPh sb="7" eb="9">
      <t>ヘンカン</t>
    </rPh>
    <rPh sb="9" eb="10">
      <t>ブン</t>
    </rPh>
    <rPh sb="10" eb="12">
      <t>ヒョウスウ</t>
    </rPh>
    <rPh sb="13" eb="15">
      <t>ゴウケイ</t>
    </rPh>
    <phoneticPr fontId="2"/>
  </si>
  <si>
    <t>単位百円 ワイド返還分票数の合計（合計票数から引くことで有効票数が求まる）</t>
    <rPh sb="0" eb="2">
      <t>タンイ</t>
    </rPh>
    <rPh sb="11" eb="13">
      <t>ヒョウスウ</t>
    </rPh>
    <rPh sb="14" eb="16">
      <t>ゴウケイ</t>
    </rPh>
    <phoneticPr fontId="2"/>
  </si>
  <si>
    <t>単位百円 馬単返還分票数の合計（合計票数から引くことで有効票数が求まる）</t>
    <rPh sb="0" eb="2">
      <t>タンイ</t>
    </rPh>
    <rPh sb="5" eb="6">
      <t>ウマ</t>
    </rPh>
    <rPh sb="6" eb="7">
      <t>タン</t>
    </rPh>
    <rPh sb="10" eb="12">
      <t>ヒョウスウ</t>
    </rPh>
    <rPh sb="13" eb="15">
      <t>ゴウケイ</t>
    </rPh>
    <phoneticPr fontId="2"/>
  </si>
  <si>
    <t>時分各2桁</t>
    <rPh sb="0" eb="1">
      <t>ジ</t>
    </rPh>
    <rPh sb="1" eb="2">
      <t>ブン</t>
    </rPh>
    <rPh sb="2" eb="3">
      <t>カク</t>
    </rPh>
    <rPh sb="4" eb="5">
      <t>ケタ</t>
    </rPh>
    <phoneticPr fontId="2"/>
  </si>
  <si>
    <t>JRA-VAN Data Lab.　JVData 仕様書</t>
    <rPh sb="25" eb="28">
      <t>シヨウショ</t>
    </rPh>
    <phoneticPr fontId="2"/>
  </si>
  <si>
    <t>１:変更履歴</t>
    <rPh sb="2" eb="4">
      <t>ヘンコウ</t>
    </rPh>
    <rPh sb="4" eb="6">
      <t>リレキ</t>
    </rPh>
    <phoneticPr fontId="2"/>
  </si>
  <si>
    <t>２:データフォーマット</t>
    <phoneticPr fontId="2"/>
  </si>
  <si>
    <t>３:特記事項</t>
    <phoneticPr fontId="2"/>
  </si>
  <si>
    <t>４:コード表</t>
    <phoneticPr fontId="2"/>
  </si>
  <si>
    <t>５:データ種別一覧</t>
    <rPh sb="7" eb="9">
      <t>イチラン</t>
    </rPh>
    <phoneticPr fontId="2"/>
  </si>
  <si>
    <t>&lt;マイニング予想&gt;</t>
    <rPh sb="6" eb="8">
      <t>ヨソウ</t>
    </rPh>
    <phoneticPr fontId="2"/>
  </si>
  <si>
    <t>　　　2001年～　サラブレッド系2歳</t>
    <rPh sb="7" eb="8">
      <t>ネン</t>
    </rPh>
    <rPh sb="16" eb="17">
      <t>ケイ</t>
    </rPh>
    <rPh sb="18" eb="19">
      <t>サイ</t>
    </rPh>
    <phoneticPr fontId="2"/>
  </si>
  <si>
    <t>サラ系２歳</t>
    <rPh sb="2" eb="3">
      <t>ケイ</t>
    </rPh>
    <rPh sb="4" eb="5">
      <t>サイ</t>
    </rPh>
    <phoneticPr fontId="2"/>
  </si>
  <si>
    <t>サラ系３歳</t>
    <rPh sb="2" eb="3">
      <t>ケイ</t>
    </rPh>
    <rPh sb="4" eb="5">
      <t>サイ</t>
    </rPh>
    <phoneticPr fontId="2"/>
  </si>
  <si>
    <t>サラ系３歳上</t>
    <rPh sb="2" eb="3">
      <t>ケイ</t>
    </rPh>
    <rPh sb="4" eb="5">
      <t>サイ</t>
    </rPh>
    <rPh sb="5" eb="6">
      <t>ウエ</t>
    </rPh>
    <phoneticPr fontId="2"/>
  </si>
  <si>
    <t>&lt;コード表 2101.異常区分コード&gt;参照</t>
    <rPh sb="4" eb="5">
      <t>ヒョウ</t>
    </rPh>
    <rPh sb="11" eb="13">
      <t>イジョウ</t>
    </rPh>
    <rPh sb="13" eb="15">
      <t>クブン</t>
    </rPh>
    <rPh sb="19" eb="21">
      <t>サンショウ</t>
    </rPh>
    <phoneticPr fontId="2"/>
  </si>
  <si>
    <t>0:同着馬なし　1:同着馬あり</t>
    <rPh sb="2" eb="4">
      <t>ドウチャク</t>
    </rPh>
    <rPh sb="4" eb="5">
      <t>ウマ</t>
    </rPh>
    <rPh sb="10" eb="12">
      <t>ドウチャク</t>
    </rPh>
    <rPh sb="12" eb="13">
      <t>ウマ</t>
    </rPh>
    <phoneticPr fontId="2"/>
  </si>
  <si>
    <t>GR</t>
    <phoneticPr fontId="2"/>
  </si>
  <si>
    <t>出走頭数</t>
    <rPh sb="0" eb="2">
      <t>シュッソウ</t>
    </rPh>
    <rPh sb="2" eb="4">
      <t>トウスウ</t>
    </rPh>
    <phoneticPr fontId="2"/>
  </si>
  <si>
    <t>出馬表発表時の登録頭数</t>
    <rPh sb="0" eb="2">
      <t>シュツバ</t>
    </rPh>
    <rPh sb="2" eb="3">
      <t>ヒョウ</t>
    </rPh>
    <rPh sb="3" eb="5">
      <t>ハッピョウ</t>
    </rPh>
    <rPh sb="5" eb="6">
      <t>ジ</t>
    </rPh>
    <rPh sb="7" eb="9">
      <t>トウロク</t>
    </rPh>
    <rPh sb="9" eb="11">
      <t>トウスウ</t>
    </rPh>
    <phoneticPr fontId="2"/>
  </si>
  <si>
    <t>&lt;単勝オッズ&gt;</t>
    <rPh sb="1" eb="2">
      <t>タン</t>
    </rPh>
    <rPh sb="2" eb="3">
      <t>ショウ</t>
    </rPh>
    <phoneticPr fontId="2"/>
  </si>
  <si>
    <t>　　オッズ</t>
    <phoneticPr fontId="2"/>
  </si>
  <si>
    <t>　　オッズ</t>
    <phoneticPr fontId="2"/>
  </si>
  <si>
    <t>　　最低オッズ</t>
    <rPh sb="2" eb="4">
      <t>サイテイ</t>
    </rPh>
    <phoneticPr fontId="2"/>
  </si>
  <si>
    <t>　　最高オッズ</t>
    <rPh sb="2" eb="4">
      <t>サイコウ</t>
    </rPh>
    <phoneticPr fontId="2"/>
  </si>
  <si>
    <t>(   7)</t>
    <phoneticPr fontId="2"/>
  </si>
  <si>
    <t>(  11)</t>
    <phoneticPr fontId="2"/>
  </si>
  <si>
    <t>sp</t>
    <phoneticPr fontId="2"/>
  </si>
  <si>
    <t>sp</t>
    <phoneticPr fontId="2"/>
  </si>
  <si>
    <t>全エリアに全角及び半角のスペースをセット(全角半角混在)</t>
    <rPh sb="0" eb="1">
      <t>ゼン</t>
    </rPh>
    <rPh sb="5" eb="7">
      <t>ゼンカク</t>
    </rPh>
    <rPh sb="7" eb="8">
      <t>オヨ</t>
    </rPh>
    <rPh sb="9" eb="11">
      <t>ハンカク</t>
    </rPh>
    <rPh sb="21" eb="23">
      <t>ゼンカク</t>
    </rPh>
    <rPh sb="23" eb="25">
      <t>ハンカク</t>
    </rPh>
    <rPh sb="25" eb="27">
      <t>コンザイ</t>
    </rPh>
    <phoneticPr fontId="2"/>
  </si>
  <si>
    <t>重勝式詳細
発表後</t>
    <rPh sb="0" eb="3">
      <t>ジュウショウシキ</t>
    </rPh>
    <rPh sb="3" eb="5">
      <t>ショウサイ</t>
    </rPh>
    <rPh sb="6" eb="8">
      <t>ハッピョウ</t>
    </rPh>
    <rPh sb="8" eb="9">
      <t>ゴ</t>
    </rPh>
    <phoneticPr fontId="2"/>
  </si>
  <si>
    <t>全角35文字 ～ 半角70文字 （全角と半角が混在）
株式会社、有限会社などの法人格を示す文字列が頭もしくは末尾にある場合にそれを削除したものを設定。また、外国生産者の場合は、8.生産者名欧字の頭70バイトを設定。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phoneticPr fontId="2"/>
  </si>
  <si>
    <t>ここでは、JRA-VAN Data Lab.　JVData 仕様書の変更履歴を記載します。</t>
    <rPh sb="34" eb="36">
      <t>ヘンコウ</t>
    </rPh>
    <rPh sb="36" eb="38">
      <t>リレキ</t>
    </rPh>
    <rPh sb="39" eb="41">
      <t>キサイ</t>
    </rPh>
    <phoneticPr fontId="2"/>
  </si>
  <si>
    <t>京都競馬場での1着～5着及び着外(6着以下)の回数（中央のみ）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</si>
  <si>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開催日単位
　特定G1 1レースのみ</t>
    <rPh sb="7" eb="9">
      <t>トクテイ</t>
    </rPh>
    <phoneticPr fontId="2"/>
  </si>
  <si>
    <t>ハンデ発表前の特別登録馬情報</t>
    <rPh sb="3" eb="5">
      <t>ハッピョウ</t>
    </rPh>
    <rPh sb="5" eb="6">
      <t>マエ</t>
    </rPh>
    <rPh sb="7" eb="9">
      <t>トクベツ</t>
    </rPh>
    <rPh sb="9" eb="11">
      <t>トウロク</t>
    </rPh>
    <rPh sb="11" eb="12">
      <t>ウマ</t>
    </rPh>
    <rPh sb="12" eb="14">
      <t>ジョウホウ</t>
    </rPh>
    <phoneticPr fontId="2"/>
  </si>
  <si>
    <t>3同着まで考慮し繰返し7回</t>
    <rPh sb="1" eb="3">
      <t>ドウチャク</t>
    </rPh>
    <rPh sb="5" eb="7">
      <t>コウリョ</t>
    </rPh>
    <rPh sb="8" eb="10">
      <t>クリカエ</t>
    </rPh>
    <rPh sb="12" eb="13">
      <t>カイ</t>
    </rPh>
    <phoneticPr fontId="2"/>
  </si>
  <si>
    <t>開催日目[N日目]</t>
    <rPh sb="0" eb="2">
      <t>カイサイ</t>
    </rPh>
    <rPh sb="2" eb="3">
      <t>ヒ</t>
    </rPh>
    <rPh sb="3" eb="4">
      <t>メ</t>
    </rPh>
    <rPh sb="6" eb="7">
      <t>ニチ</t>
    </rPh>
    <rPh sb="7" eb="8">
      <t>メ</t>
    </rPh>
    <phoneticPr fontId="2"/>
  </si>
  <si>
    <t>該当レース施行日目 そのレース施行回で何日目の開催かを示す</t>
    <rPh sb="0" eb="2">
      <t>ガイトウ</t>
    </rPh>
    <rPh sb="5" eb="7">
      <t>シコウ</t>
    </rPh>
    <rPh sb="7" eb="8">
      <t>ビ</t>
    </rPh>
    <rPh sb="8" eb="9">
      <t>メ</t>
    </rPh>
    <rPh sb="15" eb="17">
      <t>シコウ</t>
    </rPh>
    <rPh sb="17" eb="18">
      <t>カイ</t>
    </rPh>
    <rPh sb="19" eb="21">
      <t>ナンニチ</t>
    </rPh>
    <rPh sb="21" eb="22">
      <t>メ</t>
    </rPh>
    <rPh sb="23" eb="25">
      <t>カイサイ</t>
    </rPh>
    <rPh sb="27" eb="28">
      <t>シメ</t>
    </rPh>
    <phoneticPr fontId="2"/>
  </si>
  <si>
    <t>スペース:登録なし '--':発売前取消 '**':発売後取消  無投票の時は発売されている組合せの最大値を設定</t>
    <rPh sb="26" eb="28">
      <t>ハツバイ</t>
    </rPh>
    <rPh sb="28" eb="29">
      <t>ゴ</t>
    </rPh>
    <rPh sb="29" eb="31">
      <t>トリケシ</t>
    </rPh>
    <rPh sb="33" eb="36">
      <t>ムトウヒョウ</t>
    </rPh>
    <rPh sb="37" eb="38">
      <t>トキ</t>
    </rPh>
    <rPh sb="39" eb="41">
      <t>ハツバイ</t>
    </rPh>
    <rPh sb="46" eb="48">
      <t>クミアワ</t>
    </rPh>
    <rPh sb="50" eb="53">
      <t>サイダイチ</t>
    </rPh>
    <rPh sb="54" eb="56">
      <t>セッテイ</t>
    </rPh>
    <phoneticPr fontId="2"/>
  </si>
  <si>
    <t>スペース:登録なし '---':発売前取消 '***':発売後取消  無投票の時は発売されている組合せの最大値を設定</t>
    <rPh sb="28" eb="30">
      <t>ハツバイ</t>
    </rPh>
    <rPh sb="30" eb="31">
      <t>ゴ</t>
    </rPh>
    <rPh sb="31" eb="33">
      <t>トリケシ</t>
    </rPh>
    <phoneticPr fontId="2"/>
  </si>
  <si>
    <t>スペース:登録なし '----':発売前取消 '****':発売後取消  無投票の時は発売されている組合せの最大値を設定</t>
    <rPh sb="30" eb="32">
      <t>ハツバイ</t>
    </rPh>
    <rPh sb="32" eb="33">
      <t>ゴ</t>
    </rPh>
    <rPh sb="33" eb="35">
      <t>トリケシ</t>
    </rPh>
    <phoneticPr fontId="2"/>
  </si>
  <si>
    <t>中半血種</t>
    <rPh sb="0" eb="1">
      <t>チュウ</t>
    </rPh>
    <rPh sb="1" eb="2">
      <t>ハン</t>
    </rPh>
    <rPh sb="2" eb="3">
      <t>ケッ</t>
    </rPh>
    <rPh sb="3" eb="4">
      <t>シュ</t>
    </rPh>
    <phoneticPr fontId="2"/>
  </si>
  <si>
    <t>中半</t>
    <rPh sb="0" eb="1">
      <t>チュウ</t>
    </rPh>
    <rPh sb="1" eb="2">
      <t>ハン</t>
    </rPh>
    <phoneticPr fontId="2"/>
  </si>
  <si>
    <t>服色標示</t>
  </si>
  <si>
    <t>生産者住所自治省名</t>
  </si>
  <si>
    <t>生産者コード</t>
  </si>
  <si>
    <t>母馬繁殖登録番号</t>
  </si>
  <si>
    <t>父馬繁殖登録番号</t>
  </si>
  <si>
    <t>輸入年</t>
  </si>
  <si>
    <t>生年</t>
  </si>
  <si>
    <t>繁殖登録番号</t>
  </si>
  <si>
    <t>ダート馬場状態コード</t>
  </si>
  <si>
    <t>芝馬場状態コード</t>
  </si>
  <si>
    <t>競走名本題</t>
  </si>
  <si>
    <t>F2</t>
  </si>
  <si>
    <t>チリ</t>
  </si>
  <si>
    <t>F4</t>
  </si>
  <si>
    <t>F6</t>
  </si>
  <si>
    <t>F8</t>
  </si>
  <si>
    <t xml:space="preserve">パナマ </t>
  </si>
  <si>
    <t>G0</t>
  </si>
  <si>
    <t>香港</t>
  </si>
  <si>
    <t>G2</t>
  </si>
  <si>
    <t>スペイン</t>
  </si>
  <si>
    <t>G4</t>
  </si>
  <si>
    <t>G6</t>
  </si>
  <si>
    <t>G8</t>
  </si>
  <si>
    <t>西ドイツ</t>
  </si>
  <si>
    <t>H2</t>
  </si>
  <si>
    <t>南アフリカ</t>
  </si>
  <si>
    <t>スイス</t>
  </si>
  <si>
    <t>United Arab Emirates</t>
    <phoneticPr fontId="2"/>
  </si>
  <si>
    <t>シリア</t>
    <phoneticPr fontId="2"/>
  </si>
  <si>
    <t>Syrian</t>
    <phoneticPr fontId="2"/>
  </si>
  <si>
    <t>スウェ</t>
    <phoneticPr fontId="2"/>
  </si>
  <si>
    <t>Sweden</t>
    <phoneticPr fontId="2"/>
  </si>
  <si>
    <t>ハンガ</t>
    <phoneticPr fontId="2"/>
  </si>
  <si>
    <t>Hungary</t>
    <phoneticPr fontId="2"/>
  </si>
  <si>
    <t>ポルト</t>
    <phoneticPr fontId="2"/>
  </si>
  <si>
    <t>Portugal</t>
    <phoneticPr fontId="2"/>
  </si>
  <si>
    <t>ロシア</t>
    <phoneticPr fontId="2"/>
  </si>
  <si>
    <t>Russia</t>
    <phoneticPr fontId="2"/>
  </si>
  <si>
    <t>ウルグ</t>
    <phoneticPr fontId="2"/>
  </si>
  <si>
    <t xml:space="preserve">(父)[地] </t>
  </si>
  <si>
    <t xml:space="preserve">(市)[地] </t>
  </si>
  <si>
    <t>25</t>
  </si>
  <si>
    <t>26</t>
  </si>
  <si>
    <t>27</t>
  </si>
  <si>
    <t xml:space="preserve">(父)[外]  </t>
  </si>
  <si>
    <t>H4</t>
    <phoneticPr fontId="4"/>
  </si>
  <si>
    <t>H6</t>
    <phoneticPr fontId="4"/>
  </si>
  <si>
    <t>H8</t>
    <phoneticPr fontId="4"/>
  </si>
  <si>
    <t>I2</t>
    <phoneticPr fontId="4"/>
  </si>
  <si>
    <t>I4</t>
    <phoneticPr fontId="4"/>
  </si>
  <si>
    <t>I6</t>
    <phoneticPr fontId="4"/>
  </si>
  <si>
    <t>I8</t>
    <phoneticPr fontId="4"/>
  </si>
  <si>
    <t xml:space="preserve">(混合) 牝 [指定] </t>
  </si>
  <si>
    <t>A24</t>
  </si>
  <si>
    <t>(混合) 牝 (特指)</t>
  </si>
  <si>
    <t>A30</t>
  </si>
  <si>
    <t>(混合) 牡・ｾﾝ</t>
  </si>
  <si>
    <t>A31</t>
  </si>
  <si>
    <t>(混合) 牡・ｾﾝ (指定)</t>
  </si>
  <si>
    <t>A33</t>
  </si>
  <si>
    <t xml:space="preserve">(混合) 牡・ｾﾝ [指定] </t>
  </si>
  <si>
    <t>A34</t>
  </si>
  <si>
    <t>(混合) 牡・ｾﾝ (特指)</t>
  </si>
  <si>
    <t>A40</t>
  </si>
  <si>
    <t>(混合) 牡・牝</t>
  </si>
  <si>
    <t>A41</t>
  </si>
  <si>
    <t>(混合) 牡・牝 (指定)</t>
  </si>
  <si>
    <t>B00</t>
  </si>
  <si>
    <t>(父)</t>
  </si>
  <si>
    <t>B01</t>
  </si>
  <si>
    <t>(父)(指定)</t>
  </si>
  <si>
    <t>B03</t>
  </si>
  <si>
    <t xml:space="preserve">(父)[指定] </t>
  </si>
  <si>
    <t>B04</t>
  </si>
  <si>
    <t>(父)(特指)</t>
  </si>
  <si>
    <t>C00</t>
  </si>
  <si>
    <t>(市)</t>
  </si>
  <si>
    <t>C01</t>
  </si>
  <si>
    <t xml:space="preserve">(市)(指定) </t>
  </si>
  <si>
    <t>同着を考慮して繰返し3回
自身が1着の場合は2着馬を設定</t>
    <rPh sb="0" eb="2">
      <t>ドウチャク</t>
    </rPh>
    <rPh sb="3" eb="5">
      <t>コウリョ</t>
    </rPh>
    <rPh sb="7" eb="9">
      <t>クリカエ</t>
    </rPh>
    <rPh sb="11" eb="12">
      <t>カイ</t>
    </rPh>
    <rPh sb="13" eb="15">
      <t>ジシン</t>
    </rPh>
    <rPh sb="26" eb="28">
      <t>セッテイ</t>
    </rPh>
    <phoneticPr fontId="2"/>
  </si>
  <si>
    <t xml:space="preserve">生年(西暦)4桁＋品種1桁&lt;コード表2201.品種コード&gt;参照＋数字5桁 </t>
    <phoneticPr fontId="2"/>
  </si>
  <si>
    <t>1:前日 2:当日 3:直前　ただし、確定成績登録時に3:直前のみ設定</t>
    <rPh sb="12" eb="14">
      <t>チョクゼン</t>
    </rPh>
    <rPh sb="19" eb="21">
      <t>カクテイ</t>
    </rPh>
    <rPh sb="21" eb="23">
      <t>セイセキ</t>
    </rPh>
    <rPh sb="23" eb="25">
      <t>トウロク</t>
    </rPh>
    <rPh sb="25" eb="26">
      <t>ジ</t>
    </rPh>
    <rPh sb="29" eb="31">
      <t>チョクゼン</t>
    </rPh>
    <rPh sb="33" eb="35">
      <t>セッテイ</t>
    </rPh>
    <phoneticPr fontId="2"/>
  </si>
  <si>
    <t>グレードコードについての特記事項を修正。2011年度より、国際格付けを持つ重賞レース一覧のCSVを更新しない旨の記述</t>
    <rPh sb="12" eb="14">
      <t>トッキ</t>
    </rPh>
    <rPh sb="14" eb="16">
      <t>ジコウ</t>
    </rPh>
    <rPh sb="17" eb="19">
      <t>シュウセイ</t>
    </rPh>
    <rPh sb="24" eb="26">
      <t>ネンド</t>
    </rPh>
    <rPh sb="29" eb="31">
      <t>コクサイ</t>
    </rPh>
    <rPh sb="31" eb="32">
      <t>カク</t>
    </rPh>
    <rPh sb="32" eb="33">
      <t>ヅ</t>
    </rPh>
    <rPh sb="35" eb="36">
      <t>モ</t>
    </rPh>
    <rPh sb="37" eb="39">
      <t>ジュウショウ</t>
    </rPh>
    <rPh sb="42" eb="44">
      <t>イチラン</t>
    </rPh>
    <rPh sb="49" eb="51">
      <t>コウシン</t>
    </rPh>
    <rPh sb="54" eb="55">
      <t>ムネ</t>
    </rPh>
    <rPh sb="56" eb="58">
      <t>キジュツ</t>
    </rPh>
    <phoneticPr fontId="2"/>
  </si>
  <si>
    <t>（２）速報データ 速報オッズの提供タイミングの記述を修正</t>
    <rPh sb="3" eb="5">
      <t>ソクホウ</t>
    </rPh>
    <rPh sb="9" eb="11">
      <t>ソクホウ</t>
    </rPh>
    <rPh sb="15" eb="17">
      <t>テイキョウ</t>
    </rPh>
    <rPh sb="23" eb="25">
      <t>キジュツ</t>
    </rPh>
    <rPh sb="26" eb="28">
      <t>シュウセイ</t>
    </rPh>
    <phoneticPr fontId="2"/>
  </si>
  <si>
    <t>(2)速報系データ 0B12、0B15、0B11、0B13の提供単位にレース毎を追加</t>
    <rPh sb="3" eb="5">
      <t>ソクホウ</t>
    </rPh>
    <rPh sb="5" eb="6">
      <t>ケイ</t>
    </rPh>
    <rPh sb="30" eb="32">
      <t>テイキョウ</t>
    </rPh>
    <rPh sb="32" eb="34">
      <t>タンイ</t>
    </rPh>
    <rPh sb="38" eb="39">
      <t>ゴト</t>
    </rPh>
    <rPh sb="40" eb="42">
      <t>ツイカ</t>
    </rPh>
    <phoneticPr fontId="2"/>
  </si>
  <si>
    <t>フォーマット番号を再番。速報系固有フォーマットを100番台に変更</t>
    <rPh sb="6" eb="8">
      <t>バンゴウ</t>
    </rPh>
    <rPh sb="9" eb="10">
      <t>サイ</t>
    </rPh>
    <rPh sb="10" eb="11">
      <t>バン</t>
    </rPh>
    <rPh sb="12" eb="14">
      <t>ソクホウ</t>
    </rPh>
    <rPh sb="14" eb="15">
      <t>ケイ</t>
    </rPh>
    <rPh sb="15" eb="17">
      <t>コユウ</t>
    </rPh>
    <rPh sb="27" eb="28">
      <t>バン</t>
    </rPh>
    <rPh sb="28" eb="29">
      <t>ダイ</t>
    </rPh>
    <rPh sb="30" eb="32">
      <t>ヘンコウ</t>
    </rPh>
    <phoneticPr fontId="2"/>
  </si>
  <si>
    <t>JV-Link JVOpenメソッドで指定可能なoptionとdataspec（JVData データ種別ID)の関係に追記</t>
    <rPh sb="59" eb="61">
      <t>ツイキ</t>
    </rPh>
    <phoneticPr fontId="2"/>
  </si>
  <si>
    <t>HOSE(競走馬市場取引価格情報)の提供 及び 更新タイミングを修正</t>
    <rPh sb="32" eb="34">
      <t>シュウセイ</t>
    </rPh>
    <phoneticPr fontId="2"/>
  </si>
  <si>
    <t>フォーマット番号２０．出走別着度数の相対位置間違いを修正</t>
    <rPh sb="6" eb="8">
      <t>バンゴウ</t>
    </rPh>
    <rPh sb="18" eb="20">
      <t>ソウタイ</t>
    </rPh>
    <rPh sb="20" eb="22">
      <t>イチ</t>
    </rPh>
    <rPh sb="22" eb="24">
      <t>マチガ</t>
    </rPh>
    <rPh sb="26" eb="28">
      <t>シュウセイ</t>
    </rPh>
    <phoneticPr fontId="2"/>
  </si>
  <si>
    <t>グレードコードについて、説明を追加</t>
    <rPh sb="12" eb="14">
      <t>セツメイ</t>
    </rPh>
    <rPh sb="15" eb="17">
      <t>ツイカ</t>
    </rPh>
    <phoneticPr fontId="2"/>
  </si>
  <si>
    <t>グレードコードについて、特記事項を追加</t>
    <rPh sb="12" eb="14">
      <t>トッキ</t>
    </rPh>
    <rPh sb="14" eb="16">
      <t>ジコウ</t>
    </rPh>
    <rPh sb="17" eb="19">
      <t>ツイカ</t>
    </rPh>
    <phoneticPr fontId="2"/>
  </si>
  <si>
    <t>2.速報系データ 時系列オッズの提供単位について説明を修正</t>
    <rPh sb="2" eb="4">
      <t>ソクホウ</t>
    </rPh>
    <rPh sb="4" eb="5">
      <t>ケイ</t>
    </rPh>
    <rPh sb="9" eb="12">
      <t>ジケイレツ</t>
    </rPh>
    <rPh sb="16" eb="18">
      <t>テイキョウ</t>
    </rPh>
    <rPh sb="18" eb="20">
      <t>タンイ</t>
    </rPh>
    <rPh sb="24" eb="26">
      <t>セツメイ</t>
    </rPh>
    <rPh sb="27" eb="29">
      <t>シュウセイ</t>
    </rPh>
    <phoneticPr fontId="2"/>
  </si>
  <si>
    <t>SNAP（出走時点情報）をoption = 2（今週データ）でも取得可能に変更</t>
    <rPh sb="5" eb="7">
      <t>シュッソウ</t>
    </rPh>
    <rPh sb="7" eb="9">
      <t>ジテン</t>
    </rPh>
    <rPh sb="9" eb="11">
      <t>ジョウホウ</t>
    </rPh>
    <rPh sb="32" eb="34">
      <t>シュトク</t>
    </rPh>
    <rPh sb="34" eb="36">
      <t>カノウ</t>
    </rPh>
    <rPh sb="37" eb="39">
      <t>ヘンコウ</t>
    </rPh>
    <phoneticPr fontId="2"/>
  </si>
  <si>
    <t>SNAPの名称が出走別着度数となっていたのを出走時点情報に修正</t>
    <rPh sb="5" eb="7">
      <t>メイショウ</t>
    </rPh>
    <rPh sb="8" eb="10">
      <t>シュッソウ</t>
    </rPh>
    <rPh sb="10" eb="11">
      <t>ベツ</t>
    </rPh>
    <rPh sb="11" eb="12">
      <t>チャク</t>
    </rPh>
    <rPh sb="12" eb="14">
      <t>ドスウ</t>
    </rPh>
    <rPh sb="22" eb="24">
      <t>シュッソウ</t>
    </rPh>
    <rPh sb="24" eb="26">
      <t>ジテン</t>
    </rPh>
    <rPh sb="26" eb="28">
      <t>ジョウホウ</t>
    </rPh>
    <rPh sb="29" eb="31">
      <t>シュウセイ</t>
    </rPh>
    <phoneticPr fontId="2"/>
  </si>
  <si>
    <t>JV-Link JVOpenメソッドの引数optionとdataspec（JVData データ種別ID)の関係を追加</t>
    <rPh sb="56" eb="58">
      <t>ツイカ</t>
    </rPh>
    <phoneticPr fontId="2"/>
  </si>
  <si>
    <t>フォーマット番号２０．出走別着度数を各仕様に追加</t>
    <rPh sb="6" eb="8">
      <t>バンゴウ</t>
    </rPh>
    <rPh sb="18" eb="19">
      <t>カク</t>
    </rPh>
    <rPh sb="19" eb="21">
      <t>シヨウ</t>
    </rPh>
    <rPh sb="22" eb="24">
      <t>ツイカ</t>
    </rPh>
    <phoneticPr fontId="2"/>
  </si>
  <si>
    <t>フォーマット番号を再番</t>
    <rPh sb="6" eb="8">
      <t>バンゴウ</t>
    </rPh>
    <rPh sb="9" eb="10">
      <t>サイ</t>
    </rPh>
    <rPh sb="10" eb="11">
      <t>バン</t>
    </rPh>
    <phoneticPr fontId="2"/>
  </si>
  <si>
    <t>フォーマット番号２２．競走馬市場取引価格を各仕様に追加</t>
    <rPh sb="6" eb="8">
      <t>バンゴウ</t>
    </rPh>
    <rPh sb="11" eb="14">
      <t>キョウソウバ</t>
    </rPh>
    <rPh sb="14" eb="16">
      <t>シジョウ</t>
    </rPh>
    <rPh sb="16" eb="18">
      <t>トリヒキ</t>
    </rPh>
    <rPh sb="18" eb="20">
      <t>カカク</t>
    </rPh>
    <rPh sb="21" eb="22">
      <t>カク</t>
    </rPh>
    <rPh sb="22" eb="24">
      <t>シヨウ</t>
    </rPh>
    <rPh sb="25" eb="27">
      <t>ツイカ</t>
    </rPh>
    <phoneticPr fontId="2"/>
  </si>
  <si>
    <t>フォーマット番号２３．馬名の意味由来を各仕様に追加</t>
    <rPh sb="6" eb="8">
      <t>バンゴウ</t>
    </rPh>
    <rPh sb="19" eb="20">
      <t>カク</t>
    </rPh>
    <rPh sb="20" eb="22">
      <t>シヨウ</t>
    </rPh>
    <rPh sb="23" eb="25">
      <t>ツイカ</t>
    </rPh>
    <phoneticPr fontId="2"/>
  </si>
  <si>
    <t>先頭の文を追記</t>
    <rPh sb="0" eb="2">
      <t>セントウ</t>
    </rPh>
    <rPh sb="3" eb="4">
      <t>ブン</t>
    </rPh>
    <rPh sb="5" eb="7">
      <t>ツイキ</t>
    </rPh>
    <phoneticPr fontId="2"/>
  </si>
  <si>
    <t>２１．坂路調教を追加</t>
    <rPh sb="8" eb="10">
      <t>ツイカ</t>
    </rPh>
    <phoneticPr fontId="2"/>
  </si>
  <si>
    <t>１．特別登録馬のデータ区分の説明に追記</t>
    <rPh sb="11" eb="13">
      <t>クブン</t>
    </rPh>
    <rPh sb="14" eb="16">
      <t>セツメイ</t>
    </rPh>
    <rPh sb="17" eb="19">
      <t>ツイキ</t>
    </rPh>
    <phoneticPr fontId="2"/>
  </si>
  <si>
    <t>３．馬毎レース情報、データ区分の６の説明を修正</t>
    <rPh sb="13" eb="15">
      <t>クブン</t>
    </rPh>
    <rPh sb="18" eb="20">
      <t>セツメイ</t>
    </rPh>
    <rPh sb="21" eb="23">
      <t>シュウセイ</t>
    </rPh>
    <phoneticPr fontId="2"/>
  </si>
  <si>
    <t>４．払戻の説明の誤りを修正</t>
    <rPh sb="5" eb="7">
      <t>セツメイ</t>
    </rPh>
    <rPh sb="8" eb="9">
      <t>アヤマ</t>
    </rPh>
    <rPh sb="11" eb="13">
      <t>シュウセイ</t>
    </rPh>
    <phoneticPr fontId="2"/>
  </si>
  <si>
    <t>２１．坂路調教の説明の誤りを修正</t>
    <rPh sb="8" eb="10">
      <t>セツメイ</t>
    </rPh>
    <rPh sb="11" eb="12">
      <t>アヤマ</t>
    </rPh>
    <rPh sb="14" eb="16">
      <t>シュウセイ</t>
    </rPh>
    <phoneticPr fontId="2"/>
  </si>
  <si>
    <t>2001.競馬場コードの44.大井競馬場の欧字名を修正</t>
    <rPh sb="15" eb="17">
      <t>オオイ</t>
    </rPh>
    <rPh sb="17" eb="20">
      <t>ケイバジョウ</t>
    </rPh>
    <rPh sb="21" eb="22">
      <t>オウ</t>
    </rPh>
    <rPh sb="22" eb="23">
      <t>ジ</t>
    </rPh>
    <rPh sb="23" eb="24">
      <t>メイ</t>
    </rPh>
    <rPh sb="25" eb="27">
      <t>シュウセイ</t>
    </rPh>
    <phoneticPr fontId="2"/>
  </si>
  <si>
    <t>2001.競馬場コードにM4オーストリアを追加</t>
    <rPh sb="21" eb="23">
      <t>ツイカ</t>
    </rPh>
    <phoneticPr fontId="2"/>
  </si>
  <si>
    <t>３．馬毎レース情報　38.馬体重増減差の説明を修正</t>
    <rPh sb="13" eb="14">
      <t>ウマ</t>
    </rPh>
    <rPh sb="14" eb="16">
      <t>タイジュウ</t>
    </rPh>
    <rPh sb="16" eb="18">
      <t>ゾウゲン</t>
    </rPh>
    <rPh sb="18" eb="19">
      <t>サ</t>
    </rPh>
    <rPh sb="20" eb="22">
      <t>セツメイ</t>
    </rPh>
    <rPh sb="23" eb="25">
      <t>シュウセイ</t>
    </rPh>
    <phoneticPr fontId="2"/>
  </si>
  <si>
    <t>２２．馬体重 11.馬体重増減差の説明を修正</t>
  </si>
  <si>
    <t>４．払戻し 43a.複勝払戻し馬番に説明を追加</t>
    <rPh sb="2" eb="4">
      <t>ハライモド</t>
    </rPh>
    <rPh sb="10" eb="12">
      <t>フクショウ</t>
    </rPh>
    <rPh sb="12" eb="14">
      <t>ハライモド</t>
    </rPh>
    <rPh sb="15" eb="16">
      <t>ウマ</t>
    </rPh>
    <rPh sb="16" eb="17">
      <t>バン</t>
    </rPh>
    <rPh sb="18" eb="20">
      <t>セツメイ</t>
    </rPh>
    <rPh sb="21" eb="23">
      <t>ツイカ</t>
    </rPh>
    <phoneticPr fontId="2"/>
  </si>
  <si>
    <t>１３．競走馬マスタ 51～54.&lt;馬場状態別着回数&gt;障害レースに特記事項を追加</t>
    <rPh sb="32" eb="34">
      <t>トッキ</t>
    </rPh>
    <rPh sb="34" eb="36">
      <t>ジコウ</t>
    </rPh>
    <rPh sb="37" eb="39">
      <t>ツイカ</t>
    </rPh>
    <phoneticPr fontId="2"/>
  </si>
  <si>
    <t>小倉芝・着回数</t>
    <rPh sb="0" eb="2">
      <t>コクラ</t>
    </rPh>
    <phoneticPr fontId="2"/>
  </si>
  <si>
    <t>Ｓ</t>
    <phoneticPr fontId="2"/>
  </si>
  <si>
    <t>Ｓ</t>
    <phoneticPr fontId="2"/>
  </si>
  <si>
    <t>Ｓ</t>
    <phoneticPr fontId="2"/>
  </si>
  <si>
    <t>Ｓ</t>
    <phoneticPr fontId="2"/>
  </si>
  <si>
    <t>○</t>
    <phoneticPr fontId="2"/>
  </si>
  <si>
    <t>データ種別に含まれるレコード種別は、仕様の追加によって増える可能性があります。</t>
    <rPh sb="3" eb="5">
      <t>シュベツ</t>
    </rPh>
    <rPh sb="6" eb="7">
      <t>フク</t>
    </rPh>
    <rPh sb="14" eb="16">
      <t>シュベツ</t>
    </rPh>
    <rPh sb="18" eb="20">
      <t>シヨウ</t>
    </rPh>
    <rPh sb="21" eb="23">
      <t>ツイカ</t>
    </rPh>
    <rPh sb="27" eb="28">
      <t>フ</t>
    </rPh>
    <rPh sb="30" eb="33">
      <t>カノウセイ</t>
    </rPh>
    <phoneticPr fontId="2"/>
  </si>
  <si>
    <t>読み飛ばす処理を考慮してください。</t>
    <rPh sb="0" eb="1">
      <t>ヨ</t>
    </rPh>
    <rPh sb="2" eb="3">
      <t>ト</t>
    </rPh>
    <rPh sb="5" eb="7">
      <t>ショリ</t>
    </rPh>
    <rPh sb="8" eb="10">
      <t>コウリョ</t>
    </rPh>
    <phoneticPr fontId="2"/>
  </si>
  <si>
    <t>５馬身</t>
  </si>
  <si>
    <t>６馬身</t>
  </si>
  <si>
    <t>７馬身</t>
  </si>
  <si>
    <t>８馬身</t>
  </si>
  <si>
    <t>９馬身</t>
  </si>
  <si>
    <t>同着</t>
  </si>
  <si>
    <t>ハナ</t>
  </si>
  <si>
    <t>クビ</t>
  </si>
  <si>
    <t>大差</t>
  </si>
  <si>
    <t>１０馬身</t>
  </si>
  <si>
    <t>1/2</t>
    <phoneticPr fontId="2"/>
  </si>
  <si>
    <t>3/4</t>
    <phoneticPr fontId="2"/>
  </si>
  <si>
    <t>１</t>
    <phoneticPr fontId="2"/>
  </si>
  <si>
    <t>１1/2</t>
    <phoneticPr fontId="2"/>
  </si>
  <si>
    <t>１1/4</t>
    <phoneticPr fontId="2"/>
  </si>
  <si>
    <t>１3/4</t>
    <phoneticPr fontId="2"/>
  </si>
  <si>
    <t>２</t>
    <phoneticPr fontId="2"/>
  </si>
  <si>
    <t>２1/2</t>
    <phoneticPr fontId="2"/>
  </si>
  <si>
    <t>３</t>
    <phoneticPr fontId="2"/>
  </si>
  <si>
    <t>３1/2</t>
    <phoneticPr fontId="2"/>
  </si>
  <si>
    <t>４</t>
    <phoneticPr fontId="2"/>
  </si>
  <si>
    <t>５</t>
    <phoneticPr fontId="2"/>
  </si>
  <si>
    <t>６</t>
    <phoneticPr fontId="2"/>
  </si>
  <si>
    <t>７</t>
    <phoneticPr fontId="2"/>
  </si>
  <si>
    <t>８</t>
    <phoneticPr fontId="2"/>
  </si>
  <si>
    <t>９</t>
    <phoneticPr fontId="2"/>
  </si>
  <si>
    <t>Greece</t>
    <phoneticPr fontId="2"/>
  </si>
  <si>
    <t>マレー</t>
    <phoneticPr fontId="2"/>
  </si>
  <si>
    <t>Malaysia</t>
    <phoneticPr fontId="2"/>
  </si>
  <si>
    <t>メキシ</t>
    <phoneticPr fontId="2"/>
  </si>
  <si>
    <t>Mexico</t>
    <phoneticPr fontId="2"/>
  </si>
  <si>
    <t>モロッ</t>
    <phoneticPr fontId="2"/>
  </si>
  <si>
    <t>満年齢0～4歳　F
満年齢5歳～ 　M</t>
    <rPh sb="0" eb="1">
      <t>マン</t>
    </rPh>
    <rPh sb="1" eb="3">
      <t>ネンレイ</t>
    </rPh>
    <rPh sb="6" eb="7">
      <t>サイ</t>
    </rPh>
    <rPh sb="10" eb="13">
      <t>マンネンレイ</t>
    </rPh>
    <rPh sb="14" eb="15">
      <t>サイ</t>
    </rPh>
    <phoneticPr fontId="2"/>
  </si>
  <si>
    <t>満年齢0～4歳　G
満年齢5歳～ 　G</t>
    <rPh sb="0" eb="1">
      <t>マン</t>
    </rPh>
    <rPh sb="1" eb="3">
      <t>ネンレイ</t>
    </rPh>
    <rPh sb="6" eb="7">
      <t>サイ</t>
    </rPh>
    <rPh sb="10" eb="13">
      <t>マンネンレイ</t>
    </rPh>
    <rPh sb="14" eb="15">
      <t>サイ</t>
    </rPh>
    <phoneticPr fontId="2"/>
  </si>
  <si>
    <t>出走馬名表時点：出走馬名表時点での登録頭数
出馬表発表時点：出馬表発表時の登録頭数
　　　　　　　　出馬表発表前(馬番確定前)に取消した馬を除いた頭数</t>
    <rPh sb="0" eb="2">
      <t>シュッソウ</t>
    </rPh>
    <rPh sb="2" eb="4">
      <t>ウマメイ</t>
    </rPh>
    <rPh sb="4" eb="5">
      <t>ヒョウ</t>
    </rPh>
    <rPh sb="5" eb="7">
      <t>ジテン</t>
    </rPh>
    <rPh sb="8" eb="10">
      <t>シュッソウ</t>
    </rPh>
    <rPh sb="10" eb="11">
      <t>ウマ</t>
    </rPh>
    <rPh sb="11" eb="12">
      <t>メイ</t>
    </rPh>
    <rPh sb="12" eb="13">
      <t>ヒョウ</t>
    </rPh>
    <rPh sb="13" eb="15">
      <t>ジテン</t>
    </rPh>
    <rPh sb="17" eb="19">
      <t>トウロク</t>
    </rPh>
    <rPh sb="19" eb="21">
      <t>トウスウ</t>
    </rPh>
    <rPh sb="22" eb="24">
      <t>シュツバ</t>
    </rPh>
    <rPh sb="24" eb="25">
      <t>ヒョウ</t>
    </rPh>
    <rPh sb="25" eb="27">
      <t>ハッピョウ</t>
    </rPh>
    <rPh sb="27" eb="29">
      <t>ジテン</t>
    </rPh>
    <rPh sb="30" eb="32">
      <t>シュツバ</t>
    </rPh>
    <rPh sb="32" eb="33">
      <t>ヒョウ</t>
    </rPh>
    <rPh sb="33" eb="35">
      <t>ハッピョウ</t>
    </rPh>
    <rPh sb="35" eb="36">
      <t>ジ</t>
    </rPh>
    <rPh sb="37" eb="39">
      <t>トウロク</t>
    </rPh>
    <rPh sb="39" eb="41">
      <t>トウスウ</t>
    </rPh>
    <rPh sb="50" eb="52">
      <t>シュツバ</t>
    </rPh>
    <rPh sb="52" eb="53">
      <t>ヒョウ</t>
    </rPh>
    <rPh sb="53" eb="55">
      <t>ハッピョウ</t>
    </rPh>
    <rPh sb="55" eb="56">
      <t>マエ</t>
    </rPh>
    <rPh sb="57" eb="58">
      <t>ウマ</t>
    </rPh>
    <rPh sb="58" eb="59">
      <t>バン</t>
    </rPh>
    <rPh sb="59" eb="61">
      <t>カクテイ</t>
    </rPh>
    <rPh sb="61" eb="62">
      <t>マエ</t>
    </rPh>
    <rPh sb="64" eb="65">
      <t>ト</t>
    </rPh>
    <rPh sb="65" eb="66">
      <t>ケ</t>
    </rPh>
    <rPh sb="68" eb="69">
      <t>ウマ</t>
    </rPh>
    <rPh sb="70" eb="71">
      <t>ノゾ</t>
    </rPh>
    <rPh sb="73" eb="75">
      <t>トウスウ</t>
    </rPh>
    <phoneticPr fontId="2"/>
  </si>
  <si>
    <t xml:space="preserve">障害　芝  外－内回り </t>
    <rPh sb="9" eb="10">
      <t>マワ</t>
    </rPh>
    <phoneticPr fontId="2"/>
  </si>
  <si>
    <t>障害　芝  内－外回り</t>
    <rPh sb="9" eb="10">
      <t>マワ</t>
    </rPh>
    <phoneticPr fontId="2"/>
  </si>
  <si>
    <t>芝・直</t>
    <rPh sb="0" eb="1">
      <t>シバ</t>
    </rPh>
    <rPh sb="2" eb="3">
      <t>チョク</t>
    </rPh>
    <phoneticPr fontId="2"/>
  </si>
  <si>
    <t>芝・左</t>
    <rPh sb="0" eb="1">
      <t>シバ</t>
    </rPh>
    <rPh sb="2" eb="3">
      <t>ヒダリ</t>
    </rPh>
    <phoneticPr fontId="2"/>
  </si>
  <si>
    <t>芝・左外</t>
    <rPh sb="0" eb="1">
      <t>シバ</t>
    </rPh>
    <rPh sb="2" eb="3">
      <t>ヒダリ</t>
    </rPh>
    <rPh sb="3" eb="4">
      <t>ソト</t>
    </rPh>
    <phoneticPr fontId="2"/>
  </si>
  <si>
    <t>芝・左内→外</t>
    <rPh sb="0" eb="1">
      <t>シバ</t>
    </rPh>
    <rPh sb="2" eb="3">
      <t>ヒダリ</t>
    </rPh>
    <rPh sb="3" eb="4">
      <t>ウチ</t>
    </rPh>
    <rPh sb="5" eb="6">
      <t>ソト</t>
    </rPh>
    <phoneticPr fontId="2"/>
  </si>
  <si>
    <t>芝・左外→内</t>
    <rPh sb="0" eb="1">
      <t>シバ</t>
    </rPh>
    <rPh sb="2" eb="3">
      <t>ヒダリ</t>
    </rPh>
    <rPh sb="3" eb="4">
      <t>ソト</t>
    </rPh>
    <rPh sb="5" eb="6">
      <t>ウチ</t>
    </rPh>
    <phoneticPr fontId="2"/>
  </si>
  <si>
    <t>芝・左内２周</t>
    <rPh sb="0" eb="1">
      <t>シバ</t>
    </rPh>
    <rPh sb="2" eb="3">
      <t>ヒダリ</t>
    </rPh>
    <rPh sb="3" eb="4">
      <t>ウチ</t>
    </rPh>
    <rPh sb="5" eb="6">
      <t>シュウ</t>
    </rPh>
    <phoneticPr fontId="2"/>
  </si>
  <si>
    <t>枠連的中馬番　（00:発売なし、特払、不成立）</t>
    <rPh sb="2" eb="4">
      <t>テキチュウ</t>
    </rPh>
    <rPh sb="4" eb="5">
      <t>ウマ</t>
    </rPh>
    <rPh sb="5" eb="6">
      <t>バン</t>
    </rPh>
    <rPh sb="11" eb="13">
      <t>ハツバイ</t>
    </rPh>
    <rPh sb="16" eb="17">
      <t>トク</t>
    </rPh>
    <rPh sb="17" eb="18">
      <t>バラ</t>
    </rPh>
    <rPh sb="19" eb="22">
      <t>フセイリツ</t>
    </rPh>
    <phoneticPr fontId="2"/>
  </si>
  <si>
    <t>■　JRA-VAN Data Lab. 　JVData 特記事項</t>
    <rPh sb="28" eb="30">
      <t>トッキ</t>
    </rPh>
    <rPh sb="30" eb="32">
      <t>ジコウ</t>
    </rPh>
    <phoneticPr fontId="2"/>
  </si>
  <si>
    <t>■　JRA-VAN Data Lab. 　JVData レコードフォーマット</t>
    <phoneticPr fontId="2"/>
  </si>
  <si>
    <t>■　JRA-VAN Data Lab. 　JVData 変更履歴</t>
    <rPh sb="28" eb="30">
      <t>ヘンコウ</t>
    </rPh>
    <rPh sb="30" eb="32">
      <t>リレキ</t>
    </rPh>
    <phoneticPr fontId="2"/>
  </si>
  <si>
    <t>平地　ダート　左回り　内回り</t>
    <rPh sb="0" eb="2">
      <t>ヘイチ</t>
    </rPh>
    <rPh sb="7" eb="9">
      <t>ヒダリマワ</t>
    </rPh>
    <rPh sb="11" eb="13">
      <t>ウチマワ</t>
    </rPh>
    <phoneticPr fontId="2"/>
  </si>
  <si>
    <t>(  47)</t>
    <phoneticPr fontId="2"/>
  </si>
  <si>
    <t>　　　　　JRA-VAN Data Lab.で提供する海外国際レース情報は、中央競馬に関係する以下のものです。</t>
    <rPh sb="23" eb="25">
      <t>テイキョウ</t>
    </rPh>
    <rPh sb="27" eb="29">
      <t>カイガイ</t>
    </rPh>
    <rPh sb="29" eb="31">
      <t>コクサイ</t>
    </rPh>
    <rPh sb="34" eb="36">
      <t>ジョウホウ</t>
    </rPh>
    <rPh sb="38" eb="40">
      <t>チュウオウ</t>
    </rPh>
    <rPh sb="40" eb="42">
      <t>ケイバ</t>
    </rPh>
    <rPh sb="43" eb="45">
      <t>カンケイ</t>
    </rPh>
    <rPh sb="47" eb="49">
      <t>イカ</t>
    </rPh>
    <phoneticPr fontId="2"/>
  </si>
  <si>
    <t>木</t>
    <rPh sb="0" eb="1">
      <t>モク</t>
    </rPh>
    <phoneticPr fontId="2"/>
  </si>
  <si>
    <t>レース情報</t>
    <rPh sb="3" eb="5">
      <t>ジョウホウ</t>
    </rPh>
    <phoneticPr fontId="2"/>
  </si>
  <si>
    <t>O3</t>
    <phoneticPr fontId="2"/>
  </si>
  <si>
    <t>提供単位</t>
    <rPh sb="0" eb="2">
      <t>テイキョウ</t>
    </rPh>
    <rPh sb="2" eb="4">
      <t>タンイ</t>
    </rPh>
    <phoneticPr fontId="2"/>
  </si>
  <si>
    <t>発売フラグ　馬連</t>
    <rPh sb="0" eb="2">
      <t>ハツバイ</t>
    </rPh>
    <phoneticPr fontId="2"/>
  </si>
  <si>
    <t>0B41</t>
    <phoneticPr fontId="2"/>
  </si>
  <si>
    <t>0B42</t>
    <phoneticPr fontId="2"/>
  </si>
  <si>
    <t>&lt;本年･前年･累計成績情報&gt;</t>
    <rPh sb="1" eb="3">
      <t>ホンネン</t>
    </rPh>
    <rPh sb="4" eb="6">
      <t>ゼンネン</t>
    </rPh>
    <rPh sb="7" eb="9">
      <t>ルイケイ</t>
    </rPh>
    <rPh sb="9" eb="11">
      <t>セイセキ</t>
    </rPh>
    <rPh sb="11" eb="13">
      <t>ジョウホウ</t>
    </rPh>
    <phoneticPr fontId="2"/>
  </si>
  <si>
    <t>(   5)</t>
    <phoneticPr fontId="2"/>
  </si>
  <si>
    <t>　　平地本賞金合計</t>
    <rPh sb="2" eb="4">
      <t>ヘイチ</t>
    </rPh>
    <rPh sb="4" eb="5">
      <t>ボン</t>
    </rPh>
    <rPh sb="5" eb="7">
      <t>ショウキン</t>
    </rPh>
    <rPh sb="7" eb="9">
      <t>ゴウケイ</t>
    </rPh>
    <phoneticPr fontId="2"/>
  </si>
  <si>
    <t>２．レース詳細　平成18年度夏季競馬より変更される競走条件について特記事項を追加</t>
    <rPh sb="5" eb="7">
      <t>ショウサイ</t>
    </rPh>
    <rPh sb="8" eb="10">
      <t>ヘイセイ</t>
    </rPh>
    <rPh sb="12" eb="14">
      <t>ネンド</t>
    </rPh>
    <rPh sb="14" eb="15">
      <t>ナツ</t>
    </rPh>
    <rPh sb="15" eb="16">
      <t>キ</t>
    </rPh>
    <rPh sb="16" eb="18">
      <t>ケイバ</t>
    </rPh>
    <rPh sb="20" eb="22">
      <t>ヘンコウ</t>
    </rPh>
    <rPh sb="25" eb="27">
      <t>キョウソウ</t>
    </rPh>
    <rPh sb="27" eb="29">
      <t>ジョウケン</t>
    </rPh>
    <rPh sb="33" eb="35">
      <t>トッキ</t>
    </rPh>
    <rPh sb="35" eb="37">
      <t>ジコウ</t>
    </rPh>
    <rPh sb="38" eb="40">
      <t>ツイカ</t>
    </rPh>
    <phoneticPr fontId="2"/>
  </si>
  <si>
    <t>2102．着差コードに例外コードの特記事項を追加</t>
    <rPh sb="5" eb="6">
      <t>チャク</t>
    </rPh>
    <rPh sb="6" eb="7">
      <t>サ</t>
    </rPh>
    <rPh sb="11" eb="13">
      <t>レイガイ</t>
    </rPh>
    <rPh sb="17" eb="19">
      <t>トッキ</t>
    </rPh>
    <rPh sb="19" eb="21">
      <t>ジコウ</t>
    </rPh>
    <rPh sb="22" eb="24">
      <t>ツイカ</t>
    </rPh>
    <phoneticPr fontId="2"/>
  </si>
  <si>
    <t>３．馬毎レース情報 11.馬番について、キー設定を●に変更説明を修正</t>
    <rPh sb="2" eb="3">
      <t>ウマ</t>
    </rPh>
    <rPh sb="3" eb="4">
      <t>ゴト</t>
    </rPh>
    <rPh sb="7" eb="9">
      <t>ジョウホウ</t>
    </rPh>
    <rPh sb="13" eb="14">
      <t>ウマ</t>
    </rPh>
    <rPh sb="14" eb="15">
      <t>バン</t>
    </rPh>
    <rPh sb="22" eb="24">
      <t>セッテイ</t>
    </rPh>
    <rPh sb="27" eb="29">
      <t>ヘンコウ</t>
    </rPh>
    <rPh sb="29" eb="31">
      <t>セツメイ</t>
    </rPh>
    <rPh sb="32" eb="34">
      <t>シュウセイ</t>
    </rPh>
    <phoneticPr fontId="2"/>
  </si>
  <si>
    <t>３．馬毎レース情報 2．データ区分について説明を追記</t>
    <rPh sb="2" eb="3">
      <t>ウマ</t>
    </rPh>
    <rPh sb="3" eb="4">
      <t>ゴト</t>
    </rPh>
    <rPh sb="7" eb="9">
      <t>ジョウホウ</t>
    </rPh>
    <rPh sb="15" eb="17">
      <t>クブン</t>
    </rPh>
    <rPh sb="21" eb="23">
      <t>セツメイ</t>
    </rPh>
    <rPh sb="24" eb="26">
      <t>ツイキ</t>
    </rPh>
    <phoneticPr fontId="2"/>
  </si>
  <si>
    <t>2006.競走記号コードに "N23" 及び "N24" を追加</t>
    <rPh sb="20" eb="21">
      <t>オヨ</t>
    </rPh>
    <rPh sb="30" eb="32">
      <t>ツイカ</t>
    </rPh>
    <phoneticPr fontId="2"/>
  </si>
  <si>
    <t>2204.馬記号コードに(持)を追加(過去分データに存在しており、未定義だったため)</t>
    <rPh sb="13" eb="14">
      <t>モ</t>
    </rPh>
    <rPh sb="16" eb="18">
      <t>ツイカ</t>
    </rPh>
    <rPh sb="19" eb="21">
      <t>カコ</t>
    </rPh>
    <rPh sb="21" eb="22">
      <t>ブン</t>
    </rPh>
    <rPh sb="26" eb="28">
      <t>ソンザイ</t>
    </rPh>
    <rPh sb="33" eb="36">
      <t>ミテイギ</t>
    </rPh>
    <phoneticPr fontId="2"/>
  </si>
  <si>
    <t>２．レース詳細 52.54.55について、200メートルで割れない距離の扱いの説明を修正</t>
    <rPh sb="5" eb="7">
      <t>ショウサイ</t>
    </rPh>
    <rPh sb="29" eb="30">
      <t>ワ</t>
    </rPh>
    <rPh sb="33" eb="35">
      <t>キョリ</t>
    </rPh>
    <rPh sb="36" eb="37">
      <t>アツカ</t>
    </rPh>
    <rPh sb="39" eb="41">
      <t>セツメイ</t>
    </rPh>
    <rPh sb="42" eb="44">
      <t>シュウセイ</t>
    </rPh>
    <phoneticPr fontId="2"/>
  </si>
  <si>
    <t>３．馬毎レース情報 40.入線順位の設定タイミングを修正</t>
    <rPh sb="2" eb="3">
      <t>ウマ</t>
    </rPh>
    <rPh sb="3" eb="4">
      <t>ゴト</t>
    </rPh>
    <rPh sb="7" eb="9">
      <t>ジョウホウ</t>
    </rPh>
    <rPh sb="13" eb="15">
      <t>ニュウセン</t>
    </rPh>
    <rPh sb="15" eb="17">
      <t>ジュンイ</t>
    </rPh>
    <rPh sb="18" eb="20">
      <t>セッテイ</t>
    </rPh>
    <rPh sb="26" eb="28">
      <t>シュウセイ</t>
    </rPh>
    <phoneticPr fontId="2"/>
  </si>
  <si>
    <t>３．馬毎レース情報 44.走破タイムのデータ区分毎設定有無表の修正</t>
    <rPh sb="2" eb="3">
      <t>ウマ</t>
    </rPh>
    <rPh sb="3" eb="4">
      <t>ゴト</t>
    </rPh>
    <rPh sb="7" eb="9">
      <t>ジョウホウ</t>
    </rPh>
    <rPh sb="13" eb="15">
      <t>ソウハ</t>
    </rPh>
    <rPh sb="22" eb="24">
      <t>クブン</t>
    </rPh>
    <rPh sb="24" eb="25">
      <t>ゴト</t>
    </rPh>
    <rPh sb="25" eb="27">
      <t>セッテイ</t>
    </rPh>
    <rPh sb="27" eb="29">
      <t>ウム</t>
    </rPh>
    <rPh sb="29" eb="30">
      <t>ヒョウ</t>
    </rPh>
    <rPh sb="31" eb="33">
      <t>シュウセイ</t>
    </rPh>
    <phoneticPr fontId="2"/>
  </si>
  <si>
    <t>３．馬毎レース情報 58.後3ハロンタイムの説明を修正</t>
    <rPh sb="2" eb="3">
      <t>ウマ</t>
    </rPh>
    <rPh sb="3" eb="4">
      <t>ゴト</t>
    </rPh>
    <rPh sb="7" eb="9">
      <t>ジョウホウ</t>
    </rPh>
    <rPh sb="13" eb="14">
      <t>アト</t>
    </rPh>
    <rPh sb="22" eb="24">
      <t>セツメイ</t>
    </rPh>
    <rPh sb="25" eb="27">
      <t>シュウセイ</t>
    </rPh>
    <phoneticPr fontId="2"/>
  </si>
  <si>
    <t>７．～１２．のオッズについて人気順項目の説明を追記</t>
    <rPh sb="14" eb="16">
      <t>ニンキ</t>
    </rPh>
    <rPh sb="16" eb="17">
      <t>ジュン</t>
    </rPh>
    <rPh sb="17" eb="19">
      <t>コウモク</t>
    </rPh>
    <rPh sb="20" eb="22">
      <t>セツメイ</t>
    </rPh>
    <rPh sb="23" eb="25">
      <t>ツイキ</t>
    </rPh>
    <phoneticPr fontId="2"/>
  </si>
  <si>
    <t>２３．天候馬場状態 10.変更識別に説明を追記</t>
    <rPh sb="3" eb="5">
      <t>テンコウ</t>
    </rPh>
    <rPh sb="5" eb="7">
      <t>ババ</t>
    </rPh>
    <rPh sb="7" eb="9">
      <t>ジョウタイ</t>
    </rPh>
    <rPh sb="13" eb="15">
      <t>ヘンコウ</t>
    </rPh>
    <rPh sb="15" eb="17">
      <t>シキベツ</t>
    </rPh>
    <rPh sb="18" eb="20">
      <t>セツメイ</t>
    </rPh>
    <rPh sb="21" eb="23">
      <t>ツイキ</t>
    </rPh>
    <phoneticPr fontId="2"/>
  </si>
  <si>
    <t>２６．データマイニング予想の11＜データマイニング予想&gt;の初期値を"0"から"sp"に変更</t>
    <rPh sb="25" eb="27">
      <t>ヨソウ</t>
    </rPh>
    <rPh sb="29" eb="32">
      <t>ショキチ</t>
    </rPh>
    <rPh sb="43" eb="45">
      <t>ヘンコウ</t>
    </rPh>
    <phoneticPr fontId="2"/>
  </si>
  <si>
    <t>３．馬毎レース情報の18.馬齢に説明を追加</t>
    <rPh sb="2" eb="3">
      <t>ウマ</t>
    </rPh>
    <rPh sb="3" eb="4">
      <t>ゴト</t>
    </rPh>
    <rPh sb="7" eb="9">
      <t>ジョウホウ</t>
    </rPh>
    <rPh sb="13" eb="14">
      <t>ウマ</t>
    </rPh>
    <rPh sb="14" eb="15">
      <t>ヨワイ</t>
    </rPh>
    <rPh sb="16" eb="18">
      <t>セツメイ</t>
    </rPh>
    <rPh sb="19" eb="21">
      <t>ツイカ</t>
    </rPh>
    <phoneticPr fontId="2"/>
  </si>
  <si>
    <t>３．馬毎レース情報の24.服色標示の説明を追加</t>
    <rPh sb="2" eb="3">
      <t>ウマ</t>
    </rPh>
    <rPh sb="3" eb="4">
      <t>ゴト</t>
    </rPh>
    <rPh sb="7" eb="9">
      <t>ジョウホウ</t>
    </rPh>
    <rPh sb="13" eb="14">
      <t>フク</t>
    </rPh>
    <rPh sb="14" eb="15">
      <t>ショク</t>
    </rPh>
    <rPh sb="15" eb="17">
      <t>ヒョウジ</t>
    </rPh>
    <rPh sb="18" eb="20">
      <t>セツメイ</t>
    </rPh>
    <rPh sb="21" eb="23">
      <t>ツイカ</t>
    </rPh>
    <phoneticPr fontId="2"/>
  </si>
  <si>
    <t>３．馬毎レース情報の46.＋着差に説明を追加</t>
    <rPh sb="2" eb="3">
      <t>ウマ</t>
    </rPh>
    <rPh sb="3" eb="4">
      <t>ゴト</t>
    </rPh>
    <rPh sb="7" eb="9">
      <t>ジョウホウ</t>
    </rPh>
    <rPh sb="14" eb="15">
      <t>チャク</t>
    </rPh>
    <rPh sb="15" eb="16">
      <t>サ</t>
    </rPh>
    <rPh sb="17" eb="19">
      <t>セツメイ</t>
    </rPh>
    <rPh sb="20" eb="22">
      <t>ツイカ</t>
    </rPh>
    <phoneticPr fontId="2"/>
  </si>
  <si>
    <t>開催中止時の運用について追記</t>
    <rPh sb="0" eb="2">
      <t>カイサイ</t>
    </rPh>
    <rPh sb="2" eb="4">
      <t>チュウシ</t>
    </rPh>
    <rPh sb="4" eb="5">
      <t>ジ</t>
    </rPh>
    <rPh sb="6" eb="8">
      <t>ウンヨウ</t>
    </rPh>
    <rPh sb="12" eb="14">
      <t>ツイキ</t>
    </rPh>
    <phoneticPr fontId="2"/>
  </si>
  <si>
    <t>2001.競馬場コードの1文字略名()の表記を追加</t>
    <rPh sb="13" eb="15">
      <t>モジ</t>
    </rPh>
    <rPh sb="15" eb="16">
      <t>リャク</t>
    </rPh>
    <rPh sb="16" eb="17">
      <t>メイ</t>
    </rPh>
    <rPh sb="20" eb="22">
      <t>ヒョウキ</t>
    </rPh>
    <rPh sb="23" eb="25">
      <t>ツイカ</t>
    </rPh>
    <phoneticPr fontId="2"/>
  </si>
  <si>
    <t>フォーマット番号２８．発走時刻変更を各仕様に追加</t>
    <rPh sb="6" eb="8">
      <t>バンゴウ</t>
    </rPh>
    <rPh sb="11" eb="13">
      <t>ハッソウ</t>
    </rPh>
    <rPh sb="13" eb="15">
      <t>ジコク</t>
    </rPh>
    <rPh sb="15" eb="17">
      <t>ヘンコウ</t>
    </rPh>
    <rPh sb="18" eb="19">
      <t>カク</t>
    </rPh>
    <rPh sb="19" eb="21">
      <t>シヨウ</t>
    </rPh>
    <rPh sb="22" eb="24">
      <t>ツイカ</t>
    </rPh>
    <phoneticPr fontId="2"/>
  </si>
  <si>
    <t>フォーマット番号２９．コース変更を各仕様に追加</t>
    <rPh sb="6" eb="8">
      <t>バンゴウ</t>
    </rPh>
    <rPh sb="14" eb="16">
      <t>ヘンコウ</t>
    </rPh>
    <rPh sb="17" eb="18">
      <t>カク</t>
    </rPh>
    <rPh sb="18" eb="20">
      <t>シヨウ</t>
    </rPh>
    <rPh sb="21" eb="23">
      <t>ツイカ</t>
    </rPh>
    <phoneticPr fontId="2"/>
  </si>
  <si>
    <t>２８．発走時刻変更を追加</t>
    <rPh sb="3" eb="5">
      <t>ハッソウ</t>
    </rPh>
    <rPh sb="5" eb="7">
      <t>ジコク</t>
    </rPh>
    <rPh sb="7" eb="9">
      <t>ヘンコウ</t>
    </rPh>
    <rPh sb="10" eb="12">
      <t>ツイカ</t>
    </rPh>
    <phoneticPr fontId="2"/>
  </si>
  <si>
    <t>２９．コース変更を追加</t>
    <rPh sb="6" eb="8">
      <t>ヘンコウ</t>
    </rPh>
    <rPh sb="9" eb="11">
      <t>ツイカ</t>
    </rPh>
    <phoneticPr fontId="2"/>
  </si>
  <si>
    <t>前回提供分から変更・追加のあった競走馬市場取引価格情報</t>
    <rPh sb="16" eb="18">
      <t>キョウソウ</t>
    </rPh>
    <rPh sb="18" eb="19">
      <t>ウマ</t>
    </rPh>
    <rPh sb="19" eb="21">
      <t>シジョウ</t>
    </rPh>
    <rPh sb="21" eb="23">
      <t>トリヒキ</t>
    </rPh>
    <rPh sb="23" eb="25">
      <t>カカク</t>
    </rPh>
    <rPh sb="25" eb="27">
      <t>ジョウホウ</t>
    </rPh>
    <phoneticPr fontId="2"/>
  </si>
  <si>
    <t>1997年以降の競走馬市場取引価格情報</t>
    <rPh sb="8" eb="10">
      <t>キョウソウ</t>
    </rPh>
    <rPh sb="10" eb="11">
      <t>ウマ</t>
    </rPh>
    <rPh sb="11" eb="13">
      <t>シジョウ</t>
    </rPh>
    <rPh sb="13" eb="15">
      <t>トリヒキ</t>
    </rPh>
    <rPh sb="15" eb="17">
      <t>カカク</t>
    </rPh>
    <rPh sb="17" eb="19">
      <t>ジョウホウ</t>
    </rPh>
    <phoneticPr fontId="2"/>
  </si>
  <si>
    <t>前回提供分から変更・追加のあった蓄積情報
データベースを最新情報に保つための情報</t>
    <phoneticPr fontId="2"/>
  </si>
  <si>
    <t>２．速報データのフォーマット番号記述ミスを修正</t>
    <rPh sb="2" eb="4">
      <t>ソクホウ</t>
    </rPh>
    <rPh sb="14" eb="16">
      <t>バンゴウ</t>
    </rPh>
    <rPh sb="16" eb="18">
      <t>キジュツ</t>
    </rPh>
    <rPh sb="21" eb="23">
      <t>シュウセイ</t>
    </rPh>
    <phoneticPr fontId="2"/>
  </si>
  <si>
    <t>単位百円 ワイド票数の合計（返還分票数を含む）</t>
    <rPh sb="0" eb="2">
      <t>タンイ</t>
    </rPh>
    <rPh sb="8" eb="10">
      <t>ヒョウスウ</t>
    </rPh>
    <rPh sb="11" eb="13">
      <t>ゴウケイ</t>
    </rPh>
    <rPh sb="14" eb="16">
      <t>ヘンカン</t>
    </rPh>
    <rPh sb="16" eb="17">
      <t>ブン</t>
    </rPh>
    <rPh sb="17" eb="19">
      <t>ヒョウスウ</t>
    </rPh>
    <rPh sb="20" eb="21">
      <t>フク</t>
    </rPh>
    <phoneticPr fontId="2"/>
  </si>
  <si>
    <t>年4桁(西暦)＋月日各2桁 yyyymmdd 形式</t>
    <phoneticPr fontId="2"/>
  </si>
  <si>
    <t>データ区分 B1 は日本馬
データ区分 B2 は外国馬
"○" このデータ区分時に値を設定
"-"　このデータ区分時には初期値を
     設定
"△" このデータ区分時には値を設定
     する場合としない場合が混在</t>
    <rPh sb="3" eb="5">
      <t>クブン</t>
    </rPh>
    <rPh sb="10" eb="12">
      <t>ニホン</t>
    </rPh>
    <rPh sb="12" eb="13">
      <t>ウマ</t>
    </rPh>
    <rPh sb="17" eb="19">
      <t>クブン</t>
    </rPh>
    <rPh sb="24" eb="26">
      <t>ガイコク</t>
    </rPh>
    <rPh sb="26" eb="27">
      <t>ウマ</t>
    </rPh>
    <phoneticPr fontId="2"/>
  </si>
  <si>
    <t>"○" このデータ区分時に値を設定
"-"　このデータ区分時には初期値を
     設定
"△" このデータ区分時には値を設定
     する場合としない場合が混在</t>
    <phoneticPr fontId="2"/>
  </si>
  <si>
    <t>２．レース詳細 欄外の補足事項を修正</t>
    <rPh sb="8" eb="10">
      <t>ランガイ</t>
    </rPh>
    <rPh sb="11" eb="13">
      <t>ホソク</t>
    </rPh>
    <rPh sb="13" eb="15">
      <t>ジコウ</t>
    </rPh>
    <rPh sb="16" eb="18">
      <t>シュウセイ</t>
    </rPh>
    <phoneticPr fontId="2"/>
  </si>
  <si>
    <t>３．馬毎レース情報 欄外の補足事項を修正</t>
    <rPh sb="2" eb="3">
      <t>ウマ</t>
    </rPh>
    <rPh sb="3" eb="4">
      <t>ゴト</t>
    </rPh>
    <rPh sb="7" eb="9">
      <t>ジョウホウ</t>
    </rPh>
    <rPh sb="10" eb="12">
      <t>ランガイ</t>
    </rPh>
    <rPh sb="13" eb="15">
      <t>ホソク</t>
    </rPh>
    <rPh sb="15" eb="17">
      <t>ジコウ</t>
    </rPh>
    <rPh sb="18" eb="20">
      <t>シュウセイ</t>
    </rPh>
    <phoneticPr fontId="2"/>
  </si>
  <si>
    <t>&lt;複勝オッズ&gt;</t>
    <rPh sb="1" eb="3">
      <t>フクショウ</t>
    </rPh>
    <phoneticPr fontId="2"/>
  </si>
  <si>
    <t>&lt;枠連オッズ&gt;</t>
    <rPh sb="1" eb="2">
      <t>ワク</t>
    </rPh>
    <rPh sb="2" eb="3">
      <t>レン</t>
    </rPh>
    <phoneticPr fontId="2"/>
  </si>
  <si>
    <t>Ｓ sp</t>
    <phoneticPr fontId="2"/>
  </si>
  <si>
    <t>Ｓ sp</t>
    <phoneticPr fontId="2"/>
  </si>
  <si>
    <t>フォーマット</t>
    <phoneticPr fontId="2"/>
  </si>
  <si>
    <t xml:space="preserve">ワイド発売の有無　（0:発売なし 1:発売前取消 3:発売後取消 7:発売あり） </t>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</si>
  <si>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2006年11月7日</t>
    <phoneticPr fontId="2"/>
  </si>
  <si>
    <t>Ver.2.1.4</t>
    <phoneticPr fontId="2"/>
  </si>
  <si>
    <t>Ver.2.2.0</t>
    <phoneticPr fontId="2"/>
  </si>
  <si>
    <t>ダート・右回りコースでの1着～5着及び着外(6着以下)の回数（中央のみ)</t>
    <rPh sb="4" eb="6">
      <t>ミギマワ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</si>
  <si>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ダート・左回りコースでの1着～5着及び着外(6着以下)の回数（中央のみ)</t>
    <rPh sb="4" eb="5">
      <t>ヒダリ</t>
    </rPh>
    <rPh sb="5" eb="6">
      <t>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</si>
  <si>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障害競走のみ設定 先頭馬の1マイル(1600メートル)通過タイムの分＋秒（1分57秒2は'1572'）</t>
    <phoneticPr fontId="2"/>
  </si>
  <si>
    <t>速報タイム型データマイニング予想</t>
    <rPh sb="0" eb="2">
      <t>ソクホウ</t>
    </rPh>
    <rPh sb="5" eb="6">
      <t>ガタ</t>
    </rPh>
    <rPh sb="14" eb="16">
      <t>ヨソウ</t>
    </rPh>
    <phoneticPr fontId="2"/>
  </si>
  <si>
    <t>速報対戦型データマイニング予想</t>
    <rPh sb="0" eb="2">
      <t>ソクホウ</t>
    </rPh>
    <rPh sb="2" eb="5">
      <t>タイセンガタ</t>
    </rPh>
    <rPh sb="13" eb="15">
      <t>ヨソウ</t>
    </rPh>
    <phoneticPr fontId="2"/>
  </si>
  <si>
    <t>0B17</t>
    <phoneticPr fontId="2"/>
  </si>
  <si>
    <t>タイム型データマイニング予想</t>
    <rPh sb="3" eb="4">
      <t>ガタ</t>
    </rPh>
    <rPh sb="12" eb="14">
      <t>ヨソウ</t>
    </rPh>
    <phoneticPr fontId="2"/>
  </si>
  <si>
    <t>対戦型データマイニング予想</t>
    <rPh sb="0" eb="3">
      <t>タイセンガタ</t>
    </rPh>
    <rPh sb="11" eb="13">
      <t>ヨソウ</t>
    </rPh>
    <phoneticPr fontId="2"/>
  </si>
  <si>
    <t>TM</t>
    <phoneticPr fontId="2"/>
  </si>
  <si>
    <t>タイム型データマイニング予想情報</t>
    <rPh sb="3" eb="4">
      <t>ガタ</t>
    </rPh>
    <rPh sb="12" eb="14">
      <t>ヨソウ</t>
    </rPh>
    <rPh sb="14" eb="16">
      <t>ジョウホウ</t>
    </rPh>
    <phoneticPr fontId="2"/>
  </si>
  <si>
    <t>対戦型データマイニング予想情報</t>
    <rPh sb="0" eb="3">
      <t>タイセンガタ</t>
    </rPh>
    <rPh sb="11" eb="13">
      <t>ヨソウ</t>
    </rPh>
    <rPh sb="13" eb="15">
      <t>ジョウホウ</t>
    </rPh>
    <phoneticPr fontId="2"/>
  </si>
  <si>
    <t>0B51</t>
    <phoneticPr fontId="2"/>
  </si>
  <si>
    <t>「データマイニング予想」を「タイム型データマイニング予想」に名称変更</t>
    <rPh sb="17" eb="18">
      <t>ガタ</t>
    </rPh>
    <rPh sb="26" eb="28">
      <t>ヨソウ</t>
    </rPh>
    <rPh sb="30" eb="32">
      <t>メイショウ</t>
    </rPh>
    <rPh sb="32" eb="34">
      <t>ヘンコウ</t>
    </rPh>
    <phoneticPr fontId="2"/>
  </si>
  <si>
    <t>99999.9倍で設定　ただし2004年8月13日以前は9999.9倍が設定できる最高値とする
"099999":9999.9倍以上　"000000":無投票　"------":発売前取消
"******":発売後取消　"      ":登録なし(sp)</t>
    <rPh sb="7" eb="8">
      <t>バイ</t>
    </rPh>
    <rPh sb="9" eb="11">
      <t>セッテイ</t>
    </rPh>
    <rPh sb="34" eb="35">
      <t>バイ</t>
    </rPh>
    <rPh sb="36" eb="38">
      <t>セッテイ</t>
    </rPh>
    <rPh sb="41" eb="43">
      <t>サイコウ</t>
    </rPh>
    <rPh sb="43" eb="44">
      <t>チ</t>
    </rPh>
    <rPh sb="63" eb="64">
      <t>バイ</t>
    </rPh>
    <rPh sb="64" eb="66">
      <t>イジョウ</t>
    </rPh>
    <rPh sb="76" eb="79">
      <t>ムトウヒョウ</t>
    </rPh>
    <rPh sb="89" eb="91">
      <t>ハツバイ</t>
    </rPh>
    <rPh sb="91" eb="92">
      <t>マエ</t>
    </rPh>
    <rPh sb="92" eb="94">
      <t>トリケ</t>
    </rPh>
    <rPh sb="104" eb="106">
      <t>ハツバイ</t>
    </rPh>
    <rPh sb="106" eb="107">
      <t>ゴ</t>
    </rPh>
    <rPh sb="107" eb="109">
      <t>トリケ</t>
    </rPh>
    <rPh sb="119" eb="121">
      <t>トウロク</t>
    </rPh>
    <phoneticPr fontId="2"/>
  </si>
  <si>
    <t>99999.9倍で設定　ただし2004年8月13日以前は9999.9倍が設定できる最高値とする
"099999":9999.9倍以上　"000000":無投票　"------":発売前取消
"******":発売後取消　"      ":登録なし(sp)</t>
    <rPh sb="7" eb="8">
      <t>バイ</t>
    </rPh>
    <rPh sb="9" eb="11">
      <t>セッテイ</t>
    </rPh>
    <rPh sb="34" eb="35">
      <t>バイ</t>
    </rPh>
    <rPh sb="36" eb="38">
      <t>セッテイ</t>
    </rPh>
    <rPh sb="41" eb="43">
      <t>サイコウ</t>
    </rPh>
    <rPh sb="43" eb="44">
      <t>チ</t>
    </rPh>
    <rPh sb="63" eb="64">
      <t>バイ</t>
    </rPh>
    <rPh sb="64" eb="66">
      <t>イジョウ</t>
    </rPh>
    <rPh sb="76" eb="79">
      <t>ムトウヒョウ</t>
    </rPh>
    <rPh sb="89" eb="91">
      <t>ハツバイ</t>
    </rPh>
    <rPh sb="91" eb="92">
      <t>マエ</t>
    </rPh>
    <rPh sb="92" eb="94">
      <t>トリケ</t>
    </rPh>
    <rPh sb="119" eb="121">
      <t>トウロク</t>
    </rPh>
    <phoneticPr fontId="2"/>
  </si>
  <si>
    <t>○</t>
    <phoneticPr fontId="2"/>
  </si>
  <si>
    <t>1:新規登録 2:更新
0:該当レコード削除(提供ミスなどの理由による)</t>
    <rPh sb="2" eb="4">
      <t>シンキ</t>
    </rPh>
    <rPh sb="4" eb="6">
      <t>トウロク</t>
    </rPh>
    <rPh sb="9" eb="11">
      <t>コウシン</t>
    </rPh>
    <phoneticPr fontId="2"/>
  </si>
  <si>
    <t>騎手抹消区分</t>
    <rPh sb="0" eb="2">
      <t>キシュ</t>
    </rPh>
    <rPh sb="2" eb="4">
      <t>マッショウ</t>
    </rPh>
    <rPh sb="4" eb="6">
      <t>クブン</t>
    </rPh>
    <phoneticPr fontId="2"/>
  </si>
  <si>
    <t>騎手免許抹消年月日</t>
    <rPh sb="0" eb="2">
      <t>キシュ</t>
    </rPh>
    <rPh sb="2" eb="4">
      <t>メンキョ</t>
    </rPh>
    <rPh sb="4" eb="6">
      <t>マッショウ</t>
    </rPh>
    <rPh sb="6" eb="9">
      <t>ネンガッピ</t>
    </rPh>
    <phoneticPr fontId="2"/>
  </si>
  <si>
    <t>騎手名半角ｶﾅ</t>
    <rPh sb="0" eb="2">
      <t>キシュ</t>
    </rPh>
    <rPh sb="2" eb="3">
      <t>メイ</t>
    </rPh>
    <rPh sb="3" eb="5">
      <t>ハンカク</t>
    </rPh>
    <phoneticPr fontId="2"/>
  </si>
  <si>
    <t>馬名半角ｶﾅ</t>
    <rPh sb="2" eb="4">
      <t>ハンカク</t>
    </rPh>
    <phoneticPr fontId="2"/>
  </si>
  <si>
    <t>騎手東西所属コード</t>
    <rPh sb="0" eb="2">
      <t>キシュ</t>
    </rPh>
    <rPh sb="4" eb="6">
      <t>ショゾク</t>
    </rPh>
    <phoneticPr fontId="2"/>
  </si>
  <si>
    <t>騎乗資格コード</t>
    <phoneticPr fontId="2"/>
  </si>
  <si>
    <t>招待地域名</t>
    <rPh sb="0" eb="2">
      <t>ショウタイ</t>
    </rPh>
    <phoneticPr fontId="2"/>
  </si>
  <si>
    <t>&lt;初騎乗情報&gt;</t>
    <rPh sb="1" eb="2">
      <t>ハツ</t>
    </rPh>
    <rPh sb="2" eb="4">
      <t>キジョウ</t>
    </rPh>
    <rPh sb="4" eb="6">
      <t>ジョウホウ</t>
    </rPh>
    <phoneticPr fontId="2"/>
  </si>
  <si>
    <t>Ver.3.2.0</t>
    <phoneticPr fontId="2"/>
  </si>
  <si>
    <t>Ver.3.3.0</t>
    <phoneticPr fontId="2"/>
  </si>
  <si>
    <t>2009年9月29日</t>
    <phoneticPr fontId="2"/>
  </si>
  <si>
    <t>２０．出走別着度数</t>
    <phoneticPr fontId="2"/>
  </si>
  <si>
    <t>20.出走別着度数を追加</t>
    <rPh sb="10" eb="12">
      <t>ツイカ</t>
    </rPh>
    <phoneticPr fontId="2"/>
  </si>
  <si>
    <t>速報レース情報(成績確定後）</t>
    <rPh sb="0" eb="2">
      <t>ソクホウ</t>
    </rPh>
    <rPh sb="5" eb="7">
      <t>ジョウホウ</t>
    </rPh>
    <rPh sb="8" eb="10">
      <t>セイセキ</t>
    </rPh>
    <rPh sb="10" eb="12">
      <t>カクテイ</t>
    </rPh>
    <rPh sb="12" eb="13">
      <t>ゴ</t>
    </rPh>
    <phoneticPr fontId="2"/>
  </si>
  <si>
    <t>速報レース情報(出走馬名表～）</t>
    <rPh sb="8" eb="10">
      <t>シュッソウ</t>
    </rPh>
    <rPh sb="10" eb="11">
      <t>ウマ</t>
    </rPh>
    <rPh sb="11" eb="12">
      <t>メイ</t>
    </rPh>
    <rPh sb="12" eb="13">
      <t>ヒョウ</t>
    </rPh>
    <phoneticPr fontId="2"/>
  </si>
  <si>
    <t>0B15</t>
    <phoneticPr fontId="2"/>
  </si>
  <si>
    <t>レース番組の詳細情報</t>
    <rPh sb="3" eb="5">
      <t>バングミ</t>
    </rPh>
    <rPh sb="6" eb="8">
      <t>ショウサイ</t>
    </rPh>
    <rPh sb="8" eb="10">
      <t>ジョウホウ</t>
    </rPh>
    <phoneticPr fontId="2"/>
  </si>
  <si>
    <t>出走馬の競走馬毎のレース情報</t>
    <rPh sb="0" eb="2">
      <t>シュッソウ</t>
    </rPh>
    <rPh sb="2" eb="3">
      <t>ウマ</t>
    </rPh>
    <rPh sb="4" eb="6">
      <t>キョウソウ</t>
    </rPh>
    <rPh sb="6" eb="7">
      <t>ウマ</t>
    </rPh>
    <rPh sb="7" eb="8">
      <t>ゴト</t>
    </rPh>
    <rPh sb="12" eb="14">
      <t>ジョウホウ</t>
    </rPh>
    <phoneticPr fontId="2"/>
  </si>
  <si>
    <t>0B12.「速報レース情報」を「速報レース情報(成績確定後）」に名称変更</t>
    <rPh sb="32" eb="34">
      <t>メイショウ</t>
    </rPh>
    <rPh sb="34" eb="36">
      <t>ヘンコウ</t>
    </rPh>
    <phoneticPr fontId="2"/>
  </si>
  <si>
    <t>0B15.「速報レース情報(出走馬名表～）」を追加</t>
    <rPh sb="23" eb="25">
      <t>ツイカ</t>
    </rPh>
    <phoneticPr fontId="2"/>
  </si>
  <si>
    <t>速報レース情報(成績確定後)</t>
    <rPh sb="0" eb="2">
      <t>ソクホウ</t>
    </rPh>
    <rPh sb="5" eb="7">
      <t>ジョウホウ</t>
    </rPh>
    <rPh sb="8" eb="10">
      <t>セイセキ</t>
    </rPh>
    <rPh sb="10" eb="12">
      <t>カクテイ</t>
    </rPh>
    <rPh sb="12" eb="13">
      <t>ゴ</t>
    </rPh>
    <phoneticPr fontId="2"/>
  </si>
  <si>
    <t>木曜日</t>
    <rPh sb="0" eb="3">
      <t>モクヨウビ</t>
    </rPh>
    <phoneticPr fontId="2"/>
  </si>
  <si>
    <t>単位:百円　1着～5着の本賞金　5着3同着まで考慮し繰返し7回</t>
    <rPh sb="0" eb="2">
      <t>タンイ</t>
    </rPh>
    <rPh sb="3" eb="4">
      <t>ヒャク</t>
    </rPh>
    <rPh sb="4" eb="5">
      <t>エン</t>
    </rPh>
    <rPh sb="7" eb="8">
      <t>チャク</t>
    </rPh>
    <rPh sb="10" eb="11">
      <t>チャク</t>
    </rPh>
    <rPh sb="12" eb="13">
      <t>ホンショウ</t>
    </rPh>
    <rPh sb="13" eb="15">
      <t>ショウキン</t>
    </rPh>
    <rPh sb="17" eb="18">
      <t>チャク</t>
    </rPh>
    <rPh sb="19" eb="21">
      <t>ドウチャク</t>
    </rPh>
    <rPh sb="23" eb="25">
      <t>コウリョ</t>
    </rPh>
    <rPh sb="26" eb="28">
      <t>クリカエ</t>
    </rPh>
    <rPh sb="30" eb="31">
      <t>カイ</t>
    </rPh>
    <phoneticPr fontId="2"/>
  </si>
  <si>
    <t>単位:百円　1着～3着の付加賞金　3着3同着まで考慮し繰返し5回</t>
    <rPh sb="0" eb="2">
      <t>タンイ</t>
    </rPh>
    <rPh sb="3" eb="4">
      <t>ヒャク</t>
    </rPh>
    <rPh sb="4" eb="5">
      <t>エン</t>
    </rPh>
    <rPh sb="7" eb="8">
      <t>チャク</t>
    </rPh>
    <rPh sb="10" eb="11">
      <t>チャク</t>
    </rPh>
    <rPh sb="14" eb="16">
      <t>ショウキン</t>
    </rPh>
    <rPh sb="18" eb="19">
      <t>チャク</t>
    </rPh>
    <rPh sb="20" eb="22">
      <t>ドウチャク</t>
    </rPh>
    <rPh sb="24" eb="26">
      <t>コウリョ</t>
    </rPh>
    <rPh sb="27" eb="29">
      <t>クリカエ</t>
    </rPh>
    <rPh sb="31" eb="32">
      <t>カイ</t>
    </rPh>
    <phoneticPr fontId="2"/>
  </si>
  <si>
    <t>(混合) 牡 [指定]</t>
  </si>
  <si>
    <t>A14</t>
  </si>
  <si>
    <t>(混合) 牡 (特指)</t>
  </si>
  <si>
    <t>A20</t>
  </si>
  <si>
    <t xml:space="preserve">(混合) 牝 </t>
  </si>
  <si>
    <t>A21</t>
  </si>
  <si>
    <t>(混合) 牝 (指定)</t>
  </si>
  <si>
    <t>A23</t>
  </si>
  <si>
    <t>TCOV</t>
    <phoneticPr fontId="2"/>
  </si>
  <si>
    <t>RCOV</t>
    <phoneticPr fontId="2"/>
  </si>
  <si>
    <t>1着～5着及び着外(6着以下)の回数（中央＋地方＋海外)</t>
    <rPh sb="1" eb="2">
      <t>チャク</t>
    </rPh>
    <rPh sb="4" eb="5">
      <t>チャク</t>
    </rPh>
    <rPh sb="5" eb="6">
      <t>オヨ</t>
    </rPh>
    <rPh sb="7" eb="8">
      <t>キ</t>
    </rPh>
    <rPh sb="8" eb="9">
      <t>ソト</t>
    </rPh>
    <rPh sb="11" eb="14">
      <t>チャクイカ</t>
    </rPh>
    <rPh sb="16" eb="18">
      <t>カイスウ</t>
    </rPh>
    <rPh sb="19" eb="21">
      <t>チュウオウ</t>
    </rPh>
    <rPh sb="22" eb="24">
      <t>チホウ</t>
    </rPh>
    <rPh sb="25" eb="27">
      <t>カイガイ</t>
    </rPh>
    <phoneticPr fontId="2"/>
  </si>
  <si>
    <t>芝・右回りコースでの1着～5着及び着外(6着以下)の回数（中央のみ)</t>
    <rPh sb="0" eb="1">
      <t>シバ</t>
    </rPh>
    <rPh sb="2" eb="4">
      <t>ミギマワ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</si>
  <si>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市場終了後、概ね1ヶ月以内に提供
ただし、市場取引時に血統登録番号未確定の競走馬については、血統登録番号確定時に提供</t>
    <rPh sb="0" eb="2">
      <t>シジョウ</t>
    </rPh>
    <rPh sb="2" eb="5">
      <t>シュウリョウゴ</t>
    </rPh>
    <rPh sb="6" eb="7">
      <t>オオム</t>
    </rPh>
    <rPh sb="10" eb="11">
      <t>ゲツ</t>
    </rPh>
    <rPh sb="11" eb="13">
      <t>イナイ</t>
    </rPh>
    <rPh sb="14" eb="16">
      <t>テイキョウ</t>
    </rPh>
    <rPh sb="21" eb="23">
      <t>シジョウ</t>
    </rPh>
    <rPh sb="23" eb="25">
      <t>トリヒキ</t>
    </rPh>
    <rPh sb="25" eb="26">
      <t>ジ</t>
    </rPh>
    <rPh sb="27" eb="29">
      <t>ケットウ</t>
    </rPh>
    <rPh sb="29" eb="31">
      <t>トウロク</t>
    </rPh>
    <rPh sb="31" eb="33">
      <t>バンゴウ</t>
    </rPh>
    <rPh sb="33" eb="36">
      <t>ミカクテイ</t>
    </rPh>
    <rPh sb="37" eb="40">
      <t>キョウソウバ</t>
    </rPh>
    <rPh sb="46" eb="48">
      <t>ケットウ</t>
    </rPh>
    <rPh sb="48" eb="50">
      <t>トウロク</t>
    </rPh>
    <rPh sb="50" eb="52">
      <t>バンゴウ</t>
    </rPh>
    <rPh sb="52" eb="54">
      <t>カクテイ</t>
    </rPh>
    <rPh sb="54" eb="55">
      <t>ジ</t>
    </rPh>
    <rPh sb="56" eb="58">
      <t>テイキョウ</t>
    </rPh>
    <phoneticPr fontId="2"/>
  </si>
  <si>
    <t>HOSE</t>
    <phoneticPr fontId="2"/>
  </si>
  <si>
    <t>提供 及び 更新タイミング</t>
    <phoneticPr fontId="2"/>
  </si>
  <si>
    <t>　　騎手名</t>
    <phoneticPr fontId="2"/>
  </si>
  <si>
    <t>　　騎手コード</t>
    <phoneticPr fontId="2"/>
  </si>
  <si>
    <t>　　調教師コード</t>
    <phoneticPr fontId="2"/>
  </si>
  <si>
    <t>　　調教師名</t>
    <phoneticPr fontId="2"/>
  </si>
  <si>
    <t>(  11)</t>
    <phoneticPr fontId="2"/>
  </si>
  <si>
    <t>土</t>
    <rPh sb="0" eb="1">
      <t>ツチ</t>
    </rPh>
    <phoneticPr fontId="2"/>
  </si>
  <si>
    <t>韓</t>
    <rPh sb="0" eb="1">
      <t>カン</t>
    </rPh>
    <phoneticPr fontId="2"/>
  </si>
  <si>
    <t>智</t>
    <rPh sb="0" eb="1">
      <t>トモ</t>
    </rPh>
    <phoneticPr fontId="2"/>
  </si>
  <si>
    <t>巴</t>
    <rPh sb="0" eb="1">
      <t>トモエ</t>
    </rPh>
    <phoneticPr fontId="2"/>
  </si>
  <si>
    <t>香</t>
    <rPh sb="0" eb="1">
      <t>カオリ</t>
    </rPh>
    <phoneticPr fontId="2"/>
  </si>
  <si>
    <t>西</t>
    <rPh sb="0" eb="1">
      <t>ニシ</t>
    </rPh>
    <phoneticPr fontId="2"/>
  </si>
  <si>
    <t>ス</t>
    <phoneticPr fontId="2"/>
  </si>
  <si>
    <t>モ</t>
    <phoneticPr fontId="2"/>
  </si>
  <si>
    <t>比</t>
    <rPh sb="0" eb="1">
      <t>ヒ</t>
    </rPh>
    <phoneticPr fontId="2"/>
  </si>
  <si>
    <t>プ</t>
    <phoneticPr fontId="2"/>
  </si>
  <si>
    <t>チ</t>
    <phoneticPr fontId="2"/>
  </si>
  <si>
    <t>エ</t>
    <phoneticPr fontId="2"/>
  </si>
  <si>
    <t>3ハロンタイム合計(600M～0M)</t>
    <rPh sb="7" eb="9">
      <t>ゴウケイ</t>
    </rPh>
    <phoneticPr fontId="2"/>
  </si>
  <si>
    <t>4ハロンタイム合計(800M～0M)</t>
    <rPh sb="7" eb="9">
      <t>ゴウケイ</t>
    </rPh>
    <phoneticPr fontId="2"/>
  </si>
  <si>
    <t>複勝払戻馬番</t>
    <rPh sb="4" eb="5">
      <t>ウマ</t>
    </rPh>
    <rPh sb="5" eb="6">
      <t>バン</t>
    </rPh>
    <phoneticPr fontId="2"/>
  </si>
  <si>
    <t>単位百円 3連単返還分票数の合計（合計票数から引くことで有効票数が求まる）</t>
    <rPh sb="0" eb="2">
      <t>タンイ</t>
    </rPh>
    <rPh sb="5" eb="7">
      <t>サンレン</t>
    </rPh>
    <rPh sb="7" eb="8">
      <t>タン</t>
    </rPh>
    <rPh sb="11" eb="13">
      <t>ヒョウスウ</t>
    </rPh>
    <rPh sb="14" eb="16">
      <t>ゴウケイ</t>
    </rPh>
    <phoneticPr fontId="2"/>
  </si>
  <si>
    <t>"O6"(オー･ロク) をセットレコードフォーマットを特定する</t>
    <rPh sb="27" eb="29">
      <t>トクテイ</t>
    </rPh>
    <phoneticPr fontId="2"/>
  </si>
  <si>
    <t xml:space="preserve">3連単発売の有無　（0:発売なし 1:発売前取消 3:発売後取消 7:発売あり） </t>
    <rPh sb="2" eb="3">
      <t>タン</t>
    </rPh>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</si>
  <si>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&lt;3連単オッズ&gt;</t>
    <rPh sb="3" eb="4">
      <t>タン</t>
    </rPh>
    <phoneticPr fontId="2"/>
  </si>
  <si>
    <t>（２）速報系データ　速報開催情報の備考を修正</t>
    <rPh sb="17" eb="19">
      <t>ビコウ</t>
    </rPh>
    <rPh sb="20" eb="22">
      <t>シュウセイ</t>
    </rPh>
    <phoneticPr fontId="2"/>
  </si>
  <si>
    <t>翌年の開催スケジュールの概要を提供</t>
    <rPh sb="0" eb="2">
      <t>ヨクトシ</t>
    </rPh>
    <rPh sb="3" eb="5">
      <t>カイサイ</t>
    </rPh>
    <rPh sb="12" eb="14">
      <t>ガイヨウ</t>
    </rPh>
    <rPh sb="15" eb="17">
      <t>テイキョウ</t>
    </rPh>
    <phoneticPr fontId="2"/>
  </si>
  <si>
    <t>ギリシャ</t>
  </si>
  <si>
    <t>マレーシア</t>
  </si>
  <si>
    <t>メキシコ</t>
  </si>
  <si>
    <t>モロッコ</t>
  </si>
  <si>
    <t>K0</t>
  </si>
  <si>
    <t>パキスタン</t>
  </si>
  <si>
    <t>ポーランド</t>
  </si>
  <si>
    <t>パラグアイ</t>
  </si>
  <si>
    <t>サウジアラビア</t>
  </si>
  <si>
    <t>キプロス</t>
  </si>
  <si>
    <t>L0</t>
  </si>
  <si>
    <t>タイ</t>
  </si>
  <si>
    <t>ウクライナ</t>
  </si>
  <si>
    <t>ベネズエラ</t>
  </si>
  <si>
    <t>ユーゴスラビア</t>
  </si>
  <si>
    <t>デンマーク</t>
  </si>
  <si>
    <t>土曜</t>
  </si>
  <si>
    <t>2</t>
  </si>
  <si>
    <t>日曜</t>
  </si>
  <si>
    <t>3</t>
  </si>
  <si>
    <t>祝日</t>
  </si>
  <si>
    <t>4</t>
  </si>
  <si>
    <t>月曜</t>
  </si>
  <si>
    <t>5</t>
  </si>
  <si>
    <t>火曜</t>
  </si>
  <si>
    <t>6</t>
  </si>
  <si>
    <t>番号</t>
    <rPh sb="0" eb="2">
      <t>バンゴウ</t>
    </rPh>
    <phoneticPr fontId="2"/>
  </si>
  <si>
    <t>１</t>
    <phoneticPr fontId="2"/>
  </si>
  <si>
    <t>"HY" をセットレコードフォーマットを特定する</t>
    <rPh sb="20" eb="22">
      <t>トクテイ</t>
    </rPh>
    <phoneticPr fontId="2"/>
  </si>
  <si>
    <t>血統登録番号を設定 競走馬マスタへリンク</t>
    <rPh sb="0" eb="2">
      <t>ケットウ</t>
    </rPh>
    <rPh sb="2" eb="4">
      <t>トウロク</t>
    </rPh>
    <rPh sb="4" eb="6">
      <t>バンゴウ</t>
    </rPh>
    <rPh sb="7" eb="9">
      <t>セッテイ</t>
    </rPh>
    <rPh sb="10" eb="12">
      <t>キョウソウ</t>
    </rPh>
    <rPh sb="12" eb="13">
      <t>ウマ</t>
    </rPh>
    <phoneticPr fontId="2"/>
  </si>
  <si>
    <t>全角18文字</t>
    <rPh sb="0" eb="2">
      <t>ゼンカク</t>
    </rPh>
    <rPh sb="4" eb="6">
      <t>モジ</t>
    </rPh>
    <phoneticPr fontId="2"/>
  </si>
  <si>
    <t>全角32文字</t>
    <rPh sb="0" eb="2">
      <t>ゼンカク</t>
    </rPh>
    <rPh sb="4" eb="6">
      <t>モジ</t>
    </rPh>
    <phoneticPr fontId="2"/>
  </si>
  <si>
    <t>HY</t>
    <phoneticPr fontId="2"/>
  </si>
  <si>
    <t>馬毎レース情報</t>
    <rPh sb="0" eb="1">
      <t>ウマ</t>
    </rPh>
    <rPh sb="1" eb="2">
      <t>ゴト</t>
    </rPh>
    <rPh sb="5" eb="7">
      <t>ジョウホウ</t>
    </rPh>
    <phoneticPr fontId="2"/>
  </si>
  <si>
    <t>払戻金情報</t>
    <rPh sb="0" eb="3">
      <t>ハライモドシキン</t>
    </rPh>
    <rPh sb="3" eb="5">
      <t>ジョウホウ</t>
    </rPh>
    <phoneticPr fontId="2"/>
  </si>
  <si>
    <t>1986年以降の払戻金情報</t>
    <rPh sb="4" eb="5">
      <t>ネン</t>
    </rPh>
    <rPh sb="5" eb="7">
      <t>イコウ</t>
    </rPh>
    <rPh sb="8" eb="11">
      <t>ハライモドシキン</t>
    </rPh>
    <rPh sb="11" eb="13">
      <t>ジョウホウ</t>
    </rPh>
    <phoneticPr fontId="2"/>
  </si>
  <si>
    <t>項目名</t>
  </si>
  <si>
    <t>位置</t>
    <rPh sb="0" eb="2">
      <t>イチ</t>
    </rPh>
    <phoneticPr fontId="2"/>
  </si>
  <si>
    <t>初期値</t>
    <rPh sb="0" eb="3">
      <t>ショキチ</t>
    </rPh>
    <phoneticPr fontId="2"/>
  </si>
  <si>
    <t>曜日コード</t>
  </si>
  <si>
    <t>全角10文字</t>
    <rPh sb="0" eb="2">
      <t>ゼンカク</t>
    </rPh>
    <rPh sb="4" eb="6">
      <t>モジ</t>
    </rPh>
    <phoneticPr fontId="2"/>
  </si>
  <si>
    <t>COMM</t>
    <phoneticPr fontId="2"/>
  </si>
  <si>
    <t>　　競走名略称6文字</t>
    <rPh sb="5" eb="7">
      <t>リャクショウ</t>
    </rPh>
    <phoneticPr fontId="2"/>
  </si>
  <si>
    <t>全角17文字　姓＋全角空白1文字＋名　外国人の場合は連続17文字</t>
    <rPh sb="9" eb="11">
      <t>ゼンカク</t>
    </rPh>
    <rPh sb="11" eb="13">
      <t>クウハク</t>
    </rPh>
    <phoneticPr fontId="2"/>
  </si>
  <si>
    <t>SLO</t>
    <phoneticPr fontId="2"/>
  </si>
  <si>
    <t>ECU</t>
    <phoneticPr fontId="2"/>
  </si>
  <si>
    <t>JRAシステムサービス株式会社</t>
    <rPh sb="11" eb="13">
      <t>カブシキ</t>
    </rPh>
    <rPh sb="13" eb="15">
      <t>カイシャ</t>
    </rPh>
    <phoneticPr fontId="2"/>
  </si>
  <si>
    <t>option</t>
    <phoneticPr fontId="2"/>
  </si>
  <si>
    <t>option = 3,4　（セットアップデータ）</t>
    <phoneticPr fontId="2"/>
  </si>
  <si>
    <t>dataspec（JVData種別ID）</t>
    <rPh sb="15" eb="17">
      <t>シュベツ</t>
    </rPh>
    <phoneticPr fontId="2"/>
  </si>
  <si>
    <t>2007年12月13日</t>
    <phoneticPr fontId="2"/>
  </si>
  <si>
    <t>2007年12月26日</t>
    <phoneticPr fontId="2"/>
  </si>
  <si>
    <t>Ver.2.3.1.2</t>
    <phoneticPr fontId="2"/>
  </si>
  <si>
    <t>Ver.2.4.0</t>
    <phoneticPr fontId="2"/>
  </si>
  <si>
    <t>データ種別一覧</t>
    <phoneticPr fontId="2"/>
  </si>
  <si>
    <t xml:space="preserve">[抽][指定] </t>
  </si>
  <si>
    <t>F00</t>
  </si>
  <si>
    <t>(市)(抽)</t>
  </si>
  <si>
    <t>F01</t>
  </si>
  <si>
    <t>(市)(抽)(指定)</t>
  </si>
  <si>
    <t>F03</t>
  </si>
  <si>
    <t>(市)(抽)[指定]</t>
  </si>
  <si>
    <t>F04</t>
  </si>
  <si>
    <t>(市)(抽)(特指)</t>
  </si>
  <si>
    <t>G00</t>
  </si>
  <si>
    <t>G01</t>
  </si>
  <si>
    <t>G03</t>
  </si>
  <si>
    <t xml:space="preserve">(抽) 関西配布馬 [指定] </t>
  </si>
  <si>
    <t>H00</t>
  </si>
  <si>
    <t>51～54</t>
    <phoneticPr fontId="2"/>
  </si>
  <si>
    <t>&lt;馬場状態別着回数&gt;障害レース</t>
    <rPh sb="10" eb="12">
      <t>ショウガイ</t>
    </rPh>
    <phoneticPr fontId="2"/>
  </si>
  <si>
    <r>
      <t xml:space="preserve">指定された変更情報単位
JV-Linkのメソッド「JVWatchEvent()」
を利用する各イベントメソッドで取得したリクエストパラメータに対応したデータ単位。
</t>
    </r>
    <r>
      <rPr>
        <sz val="9"/>
        <color indexed="10"/>
        <rFont val="ＭＳ ゴシック"/>
        <family val="3"/>
        <charset val="128"/>
      </rPr>
      <t>※単一レコードとは限りません。</t>
    </r>
    <rPh sb="0" eb="2">
      <t>シテイ</t>
    </rPh>
    <rPh sb="5" eb="7">
      <t>ヘンコウ</t>
    </rPh>
    <rPh sb="7" eb="9">
      <t>ジョウホウ</t>
    </rPh>
    <rPh sb="9" eb="11">
      <t>タンイ</t>
    </rPh>
    <rPh sb="42" eb="44">
      <t>リヨウ</t>
    </rPh>
    <rPh sb="46" eb="47">
      <t>カク</t>
    </rPh>
    <rPh sb="56" eb="58">
      <t>シュトク</t>
    </rPh>
    <rPh sb="71" eb="73">
      <t>タイオウ</t>
    </rPh>
    <rPh sb="78" eb="80">
      <t>タンイ</t>
    </rPh>
    <rPh sb="83" eb="85">
      <t>タンイチ</t>
    </rPh>
    <rPh sb="91" eb="92">
      <t>カギ</t>
    </rPh>
    <phoneticPr fontId="2"/>
  </si>
  <si>
    <t>&lt;距離別着回数&gt;</t>
    <rPh sb="1" eb="3">
      <t>キョリ</t>
    </rPh>
    <rPh sb="3" eb="4">
      <t>ベツ</t>
    </rPh>
    <rPh sb="4" eb="5">
      <t>チャク</t>
    </rPh>
    <rPh sb="5" eb="7">
      <t>カイスウ</t>
    </rPh>
    <phoneticPr fontId="2"/>
  </si>
  <si>
    <t>芝･1601Ｍ以上2200M以下での1着～5着及び着外(6着以下)の回数（中央のみ)</t>
    <rPh sb="0" eb="1">
      <t>シバ</t>
    </rPh>
    <rPh sb="7" eb="9">
      <t>イジョウ</t>
    </rPh>
    <rPh sb="14" eb="16">
      <t>イカ</t>
    </rPh>
    <phoneticPr fontId="2"/>
  </si>
  <si>
    <t>ダート･1601Ｍ以上2200M以下での1着～5着及び着外(6着以下)の回数（中央のみ)</t>
    <rPh sb="16" eb="18">
      <t>イカ</t>
    </rPh>
    <phoneticPr fontId="2"/>
  </si>
  <si>
    <t>芝･1601Ｍ以上2200M以下での1着～5着及び着外(6着以下)の回数（中央のみ)</t>
    <rPh sb="0" eb="1">
      <t>シバ</t>
    </rPh>
    <rPh sb="14" eb="16">
      <t>イカ</t>
    </rPh>
    <phoneticPr fontId="2"/>
  </si>
  <si>
    <t>レコード区分</t>
    <phoneticPr fontId="2"/>
  </si>
  <si>
    <t>1:基準タイム　2:レコードタイム　3:参考タイム　4:備考タイム</t>
    <rPh sb="2" eb="4">
      <t>キジュン</t>
    </rPh>
    <rPh sb="20" eb="22">
      <t>サンコウ</t>
    </rPh>
    <rPh sb="28" eb="30">
      <t>ビコウ</t>
    </rPh>
    <phoneticPr fontId="2"/>
  </si>
  <si>
    <t>&lt;コード表 2003.グレードコード&gt;参照</t>
    <phoneticPr fontId="2"/>
  </si>
  <si>
    <t>&lt;コード表 2009.トラックコード&gt;参照</t>
    <phoneticPr fontId="2"/>
  </si>
  <si>
    <t>前3ハロン</t>
  </si>
  <si>
    <t>前4ハロン</t>
  </si>
  <si>
    <t>後3ハロン</t>
  </si>
  <si>
    <t>後4ハロン</t>
  </si>
  <si>
    <t>特払フラグ（単勝）</t>
  </si>
  <si>
    <t>特払フラグ（複勝）</t>
  </si>
  <si>
    <t>特払フラグ（枠連）</t>
  </si>
  <si>
    <t>特払フラグ（馬連）</t>
  </si>
  <si>
    <t>特払フラグ（ワイド）</t>
  </si>
  <si>
    <t>返還フラグ（単勝）</t>
  </si>
  <si>
    <t>返還フラグ（複勝）</t>
  </si>
  <si>
    <t>返還フラグ（枠連）</t>
  </si>
  <si>
    <t>返還フラグ（馬連）</t>
  </si>
  <si>
    <t>返還フラグ（ワイド）</t>
  </si>
  <si>
    <t>0B30</t>
    <phoneticPr fontId="2"/>
  </si>
  <si>
    <t>O3</t>
    <phoneticPr fontId="2"/>
  </si>
  <si>
    <t>0</t>
    <phoneticPr fontId="4"/>
  </si>
  <si>
    <t>レコード種別</t>
    <rPh sb="4" eb="6">
      <t>シュベツ</t>
    </rPh>
    <phoneticPr fontId="2"/>
  </si>
  <si>
    <t>レコード種別ID</t>
  </si>
  <si>
    <t>レコード
種別ID</t>
    <rPh sb="5" eb="7">
      <t>シュベツ</t>
    </rPh>
    <phoneticPr fontId="2"/>
  </si>
  <si>
    <t>データ
種別ID</t>
    <rPh sb="4" eb="6">
      <t>シュベツ</t>
    </rPh>
    <phoneticPr fontId="2"/>
  </si>
  <si>
    <t>地方競馬(注1)・海外国際レース(注2)のレース番組情報</t>
    <rPh sb="0" eb="2">
      <t>チホウ</t>
    </rPh>
    <rPh sb="2" eb="4">
      <t>ケイバ</t>
    </rPh>
    <rPh sb="5" eb="6">
      <t>チュウ</t>
    </rPh>
    <rPh sb="9" eb="11">
      <t>カイガイ</t>
    </rPh>
    <rPh sb="11" eb="13">
      <t>コクサイ</t>
    </rPh>
    <rPh sb="17" eb="18">
      <t>チュウ</t>
    </rPh>
    <rPh sb="24" eb="26">
      <t>バングミ</t>
    </rPh>
    <rPh sb="26" eb="28">
      <t>ジョウホウ</t>
    </rPh>
    <phoneticPr fontId="2"/>
  </si>
  <si>
    <t>坂路調教</t>
    <rPh sb="0" eb="1">
      <t>サカ</t>
    </rPh>
    <rPh sb="1" eb="2">
      <t>ミチ</t>
    </rPh>
    <rPh sb="2" eb="4">
      <t>チョウキョウ</t>
    </rPh>
    <phoneticPr fontId="2"/>
  </si>
  <si>
    <t>非蓄積系ソフト用　補てん情報
（特別登録馬情報補てん）</t>
    <rPh sb="0" eb="1">
      <t>ヒ</t>
    </rPh>
    <rPh sb="1" eb="3">
      <t>チクセキ</t>
    </rPh>
    <rPh sb="3" eb="4">
      <t>ケイ</t>
    </rPh>
    <rPh sb="7" eb="8">
      <t>ヨウ</t>
    </rPh>
    <rPh sb="9" eb="10">
      <t>ホ</t>
    </rPh>
    <rPh sb="12" eb="14">
      <t>ジョウホウ</t>
    </rPh>
    <rPh sb="16" eb="18">
      <t>トクベツ</t>
    </rPh>
    <rPh sb="18" eb="20">
      <t>トウロク</t>
    </rPh>
    <rPh sb="20" eb="21">
      <t>ウマ</t>
    </rPh>
    <rPh sb="21" eb="23">
      <t>ジョウホウ</t>
    </rPh>
    <rPh sb="23" eb="24">
      <t>ホ</t>
    </rPh>
    <phoneticPr fontId="2"/>
  </si>
  <si>
    <t>5歳以上馬の競走条件 &lt;コード表 2007.競走条件コード&gt;参照</t>
    <rPh sb="1" eb="2">
      <t>サイ</t>
    </rPh>
    <rPh sb="2" eb="4">
      <t>イジョウ</t>
    </rPh>
    <rPh sb="4" eb="5">
      <t>ウマ</t>
    </rPh>
    <rPh sb="6" eb="8">
      <t>キョウソウ</t>
    </rPh>
    <rPh sb="8" eb="10">
      <t>ジョウケン</t>
    </rPh>
    <rPh sb="15" eb="16">
      <t>ヒョウ</t>
    </rPh>
    <rPh sb="22" eb="24">
      <t>キョウソウ</t>
    </rPh>
    <rPh sb="24" eb="26">
      <t>ジョウケン</t>
    </rPh>
    <rPh sb="30" eb="32">
      <t>サンショウ</t>
    </rPh>
    <phoneticPr fontId="2"/>
  </si>
  <si>
    <t>&lt;コード表 2009.トラックコード&gt;参照</t>
    <rPh sb="4" eb="5">
      <t>ヒョウ</t>
    </rPh>
    <rPh sb="19" eb="21">
      <t>サンショウ</t>
    </rPh>
    <phoneticPr fontId="2"/>
  </si>
  <si>
    <t>連番1～300</t>
    <rPh sb="0" eb="2">
      <t>レンバン</t>
    </rPh>
    <phoneticPr fontId="2"/>
  </si>
  <si>
    <t xml:space="preserve">生年(西暦)4桁＋品種1桁&lt;コード表2201.品種コード&gt;参照＋数字5桁 </t>
    <phoneticPr fontId="2"/>
  </si>
  <si>
    <t>該当レース施行回 その競馬場でその年の何回目の開催かを示す</t>
    <rPh sb="0" eb="2">
      <t>ガイトウ</t>
    </rPh>
    <rPh sb="5" eb="7">
      <t>シコウ</t>
    </rPh>
    <rPh sb="7" eb="8">
      <t>カイ</t>
    </rPh>
    <rPh sb="11" eb="13">
      <t>ケイバ</t>
    </rPh>
    <rPh sb="13" eb="14">
      <t>ジョウ</t>
    </rPh>
    <rPh sb="17" eb="18">
      <t>トシ</t>
    </rPh>
    <rPh sb="19" eb="22">
      <t>ナンカイメ</t>
    </rPh>
    <rPh sb="23" eb="25">
      <t>カイサイ</t>
    </rPh>
    <rPh sb="27" eb="28">
      <t>シメ</t>
    </rPh>
    <phoneticPr fontId="2"/>
  </si>
  <si>
    <t>全角30文字　レース名の本題</t>
    <rPh sb="0" eb="2">
      <t>ゼンカク</t>
    </rPh>
    <rPh sb="4" eb="6">
      <t>モジ</t>
    </rPh>
    <rPh sb="10" eb="11">
      <t>メイ</t>
    </rPh>
    <rPh sb="12" eb="14">
      <t>ホンダイ</t>
    </rPh>
    <phoneticPr fontId="2"/>
  </si>
  <si>
    <t>全角30文字　レース名の副題（スポンサー名や記念名など）</t>
    <rPh sb="0" eb="2">
      <t>ゼンカク</t>
    </rPh>
    <rPh sb="4" eb="6">
      <t>モジ</t>
    </rPh>
    <rPh sb="10" eb="11">
      <t>メイ</t>
    </rPh>
    <rPh sb="12" eb="14">
      <t>フクダイ</t>
    </rPh>
    <rPh sb="20" eb="21">
      <t>メイ</t>
    </rPh>
    <rPh sb="22" eb="24">
      <t>キネン</t>
    </rPh>
    <rPh sb="24" eb="25">
      <t>メイ</t>
    </rPh>
    <phoneticPr fontId="2"/>
  </si>
  <si>
    <t>札幌競馬場での1着～5着及び着外(6着以下)の回数（中央のみ）</t>
    <rPh sb="0" eb="2">
      <t>サッポロ</t>
    </rPh>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</si>
  <si>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函館競馬場での1着～5着及び着外(6着以下)の回数（中央のみ）</t>
    <rPh sb="0" eb="2">
      <t>ハコダテ</t>
    </rPh>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</si>
  <si>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※開催中止時の運用について</t>
    <rPh sb="1" eb="3">
      <t>カイサイ</t>
    </rPh>
    <rPh sb="3" eb="5">
      <t>チュウシ</t>
    </rPh>
    <rPh sb="5" eb="6">
      <t>ジ</t>
    </rPh>
    <rPh sb="7" eb="9">
      <t>ウンヨウ</t>
    </rPh>
    <phoneticPr fontId="2"/>
  </si>
  <si>
    <t>開催中止時の運用は以下のようになります。</t>
  </si>
  <si>
    <t>●開催中止当日</t>
  </si>
  <si>
    <t xml:space="preserve">単勝不成立の有無　（0:不成立なし 1:不成立あり） </t>
    <rPh sb="0" eb="2">
      <t>タンショウ</t>
    </rPh>
    <rPh sb="6" eb="8">
      <t>ウム</t>
    </rPh>
    <phoneticPr fontId="2"/>
  </si>
  <si>
    <t>芝馬場状態コード</t>
    <rPh sb="0" eb="1">
      <t>シバ</t>
    </rPh>
    <phoneticPr fontId="2"/>
  </si>
  <si>
    <t>障害マイルタイム</t>
    <rPh sb="0" eb="2">
      <t>ショウガイ</t>
    </rPh>
    <phoneticPr fontId="2"/>
  </si>
  <si>
    <t>馬単票数合計</t>
    <rPh sb="0" eb="1">
      <t>ウマ</t>
    </rPh>
    <rPh sb="1" eb="2">
      <t>タン</t>
    </rPh>
    <rPh sb="4" eb="6">
      <t>ゴウケイ</t>
    </rPh>
    <phoneticPr fontId="2"/>
  </si>
  <si>
    <t>3連複票数合計</t>
    <rPh sb="1" eb="2">
      <t>レン</t>
    </rPh>
    <rPh sb="2" eb="3">
      <t>フク</t>
    </rPh>
    <rPh sb="5" eb="7">
      <t>ゴウケイ</t>
    </rPh>
    <phoneticPr fontId="2"/>
  </si>
  <si>
    <t>馬連返還票数合計</t>
    <rPh sb="0" eb="1">
      <t>ウマ</t>
    </rPh>
    <rPh sb="1" eb="2">
      <t>レン</t>
    </rPh>
    <rPh sb="2" eb="4">
      <t>ヘンカン</t>
    </rPh>
    <rPh sb="4" eb="6">
      <t>ヒョウスウ</t>
    </rPh>
    <rPh sb="6" eb="8">
      <t>ゴウケイ</t>
    </rPh>
    <phoneticPr fontId="2"/>
  </si>
  <si>
    <t>ワイド返還票数合計</t>
    <rPh sb="3" eb="5">
      <t>ヘンカン</t>
    </rPh>
    <rPh sb="5" eb="7">
      <t>ヒョウスウ</t>
    </rPh>
    <rPh sb="7" eb="9">
      <t>ゴウケイ</t>
    </rPh>
    <phoneticPr fontId="2"/>
  </si>
  <si>
    <t>馬単返還票数合計</t>
    <rPh sb="0" eb="1">
      <t>ウマ</t>
    </rPh>
    <rPh sb="1" eb="2">
      <t>タン</t>
    </rPh>
    <rPh sb="2" eb="4">
      <t>ヘンカン</t>
    </rPh>
    <rPh sb="4" eb="6">
      <t>ヒョウスウ</t>
    </rPh>
    <rPh sb="6" eb="8">
      <t>ゴウケイ</t>
    </rPh>
    <phoneticPr fontId="2"/>
  </si>
  <si>
    <t>3連複返還票数合計</t>
    <rPh sb="1" eb="2">
      <t>レン</t>
    </rPh>
    <rPh sb="2" eb="3">
      <t>フク</t>
    </rPh>
    <rPh sb="3" eb="5">
      <t>ヘンカン</t>
    </rPh>
    <rPh sb="5" eb="7">
      <t>ヒョウスウ</t>
    </rPh>
    <rPh sb="7" eb="9">
      <t>ゴウケイ</t>
    </rPh>
    <phoneticPr fontId="2"/>
  </si>
  <si>
    <t>(   5)</t>
    <phoneticPr fontId="2"/>
  </si>
  <si>
    <t>(  16)</t>
    <phoneticPr fontId="2"/>
  </si>
  <si>
    <t>(  18)</t>
    <phoneticPr fontId="2"/>
  </si>
  <si>
    <t>sp</t>
    <phoneticPr fontId="2"/>
  </si>
  <si>
    <t>2011.天候コード</t>
    <rPh sb="5" eb="7">
      <t>テンコウ</t>
    </rPh>
    <phoneticPr fontId="2"/>
  </si>
  <si>
    <t>Fine</t>
    <phoneticPr fontId="2"/>
  </si>
  <si>
    <t>Cloudy</t>
    <phoneticPr fontId="2"/>
  </si>
  <si>
    <t>Rainy</t>
    <phoneticPr fontId="2"/>
  </si>
  <si>
    <t>Drizzle</t>
    <phoneticPr fontId="2"/>
  </si>
  <si>
    <t>Snow</t>
    <phoneticPr fontId="2"/>
  </si>
  <si>
    <t>Light Snow</t>
    <phoneticPr fontId="2"/>
  </si>
  <si>
    <t>2101.異常区分コード</t>
    <rPh sb="5" eb="7">
      <t>イジョウ</t>
    </rPh>
    <rPh sb="7" eb="9">
      <t>クブン</t>
    </rPh>
    <phoneticPr fontId="2"/>
  </si>
  <si>
    <t>下記以外　または未設定・未整備時の初期値(主に地方競馬・海外国際レースに関するデータ)</t>
    <rPh sb="0" eb="2">
      <t>カキ</t>
    </rPh>
    <rPh sb="2" eb="4">
      <t>イガイ</t>
    </rPh>
    <rPh sb="8" eb="9">
      <t>ミ</t>
    </rPh>
    <phoneticPr fontId="4"/>
  </si>
  <si>
    <t>取消</t>
    <rPh sb="0" eb="2">
      <t>トリケシ</t>
    </rPh>
    <phoneticPr fontId="2"/>
  </si>
  <si>
    <t>発除</t>
    <rPh sb="0" eb="1">
      <t>ハツ</t>
    </rPh>
    <rPh sb="1" eb="2">
      <t>ジョ</t>
    </rPh>
    <phoneticPr fontId="2"/>
  </si>
  <si>
    <t>競除</t>
    <rPh sb="0" eb="1">
      <t>セリ</t>
    </rPh>
    <rPh sb="1" eb="2">
      <t>ジョ</t>
    </rPh>
    <phoneticPr fontId="2"/>
  </si>
  <si>
    <t>中止</t>
    <rPh sb="0" eb="2">
      <t>チュウシ</t>
    </rPh>
    <phoneticPr fontId="2"/>
  </si>
  <si>
    <t>失格</t>
    <rPh sb="0" eb="2">
      <t>シッカク</t>
    </rPh>
    <phoneticPr fontId="2"/>
  </si>
  <si>
    <t>再騎</t>
    <rPh sb="0" eb="1">
      <t>サイ</t>
    </rPh>
    <rPh sb="1" eb="2">
      <t>キ</t>
    </rPh>
    <phoneticPr fontId="2"/>
  </si>
  <si>
    <t>降着</t>
    <rPh sb="0" eb="2">
      <t>コウチャク</t>
    </rPh>
    <phoneticPr fontId="2"/>
  </si>
  <si>
    <t>SCRATCHED</t>
    <phoneticPr fontId="2"/>
  </si>
  <si>
    <t>騎手名</t>
    <phoneticPr fontId="2"/>
  </si>
  <si>
    <t>C5</t>
  </si>
  <si>
    <t>オマーン</t>
  </si>
  <si>
    <t>C6</t>
  </si>
  <si>
    <t>イラク</t>
  </si>
  <si>
    <t>C7</t>
  </si>
  <si>
    <t>アラブ首長国連邦</t>
  </si>
  <si>
    <t>C8</t>
  </si>
  <si>
    <t>シリア</t>
  </si>
  <si>
    <t>D0</t>
  </si>
  <si>
    <t>スウェーデン</t>
  </si>
  <si>
    <t>D2</t>
  </si>
  <si>
    <t>ハンガリー</t>
  </si>
  <si>
    <t>1週間</t>
    <rPh sb="1" eb="3">
      <t>シュウカン</t>
    </rPh>
    <phoneticPr fontId="2"/>
  </si>
  <si>
    <t>データ提供タイミング
・提供単位</t>
    <rPh sb="3" eb="5">
      <t>テイキョウ</t>
    </rPh>
    <rPh sb="12" eb="14">
      <t>テイキョウ</t>
    </rPh>
    <rPh sb="14" eb="16">
      <t>タンイ</t>
    </rPh>
    <phoneticPr fontId="2"/>
  </si>
  <si>
    <t>MIX C･G DES</t>
    <phoneticPr fontId="2"/>
  </si>
  <si>
    <t>MIX C･G SD</t>
    <phoneticPr fontId="2"/>
  </si>
  <si>
    <t>MIX C･F</t>
    <phoneticPr fontId="2"/>
  </si>
  <si>
    <t>MIX C･F DSN</t>
    <phoneticPr fontId="2"/>
  </si>
  <si>
    <t>(D)</t>
    <phoneticPr fontId="2"/>
  </si>
  <si>
    <t>重勝式詳細発表時点
重勝式対象レース確定時点</t>
    <rPh sb="0" eb="3">
      <t>ジュウショウシキ</t>
    </rPh>
    <rPh sb="3" eb="5">
      <t>ショウサイ</t>
    </rPh>
    <rPh sb="5" eb="7">
      <t>ハッピョウ</t>
    </rPh>
    <rPh sb="7" eb="9">
      <t>ジテン</t>
    </rPh>
    <rPh sb="12" eb="13">
      <t>シキ</t>
    </rPh>
    <rPh sb="21" eb="22">
      <t>テン</t>
    </rPh>
    <phoneticPr fontId="2"/>
  </si>
  <si>
    <t>(A)(S) DES</t>
    <phoneticPr fontId="2"/>
  </si>
  <si>
    <t>(A)(S) SD</t>
    <phoneticPr fontId="2"/>
  </si>
  <si>
    <t>DSN</t>
    <phoneticPr fontId="2"/>
  </si>
  <si>
    <t>SD</t>
    <phoneticPr fontId="2"/>
  </si>
  <si>
    <t>INT</t>
    <phoneticPr fontId="2"/>
  </si>
  <si>
    <t>INT DSN</t>
    <phoneticPr fontId="2"/>
  </si>
  <si>
    <t>INT DES</t>
    <phoneticPr fontId="2"/>
  </si>
  <si>
    <t>INT F&amp;M</t>
    <phoneticPr fontId="2"/>
  </si>
  <si>
    <t>INT F&amp;M DSN</t>
    <phoneticPr fontId="2"/>
  </si>
  <si>
    <t>INT C･G</t>
    <phoneticPr fontId="2"/>
  </si>
  <si>
    <t>INT C･G DSN</t>
    <phoneticPr fontId="2"/>
  </si>
  <si>
    <t>INT C･F</t>
    <phoneticPr fontId="2"/>
  </si>
  <si>
    <t>INT C･F DSN</t>
    <phoneticPr fontId="2"/>
  </si>
  <si>
    <t>2007.競走条件コード</t>
    <phoneticPr fontId="2"/>
  </si>
  <si>
    <t>未設定・未整備時の初期値(主に地方競馬・海外国際レースに関するデータ)</t>
    <rPh sb="0" eb="1">
      <t>ミ</t>
    </rPh>
    <phoneticPr fontId="4"/>
  </si>
  <si>
    <t>1,000,000 &amp; LESS</t>
    <phoneticPr fontId="2"/>
  </si>
  <si>
    <t>2,000,000 &amp; LESS</t>
    <phoneticPr fontId="2"/>
  </si>
  <si>
    <t>3,000,000 &amp; LESS</t>
    <phoneticPr fontId="2"/>
  </si>
  <si>
    <t xml:space="preserve">     .</t>
    <phoneticPr fontId="2"/>
  </si>
  <si>
    <t>99,000,000 &amp; LESS</t>
    <phoneticPr fontId="2"/>
  </si>
  <si>
    <t xml:space="preserve">２００万円以下 </t>
    <phoneticPr fontId="2"/>
  </si>
  <si>
    <t>１００万円以下</t>
    <phoneticPr fontId="2"/>
  </si>
  <si>
    <t xml:space="preserve">３００万円以下  </t>
    <phoneticPr fontId="2"/>
  </si>
  <si>
    <t xml:space="preserve">１億円以下  </t>
    <phoneticPr fontId="2"/>
  </si>
  <si>
    <t>100,000,000 &amp; LESS</t>
    <phoneticPr fontId="2"/>
  </si>
  <si>
    <t>NEWCOMER</t>
    <phoneticPr fontId="2"/>
  </si>
  <si>
    <t>UNRACED</t>
    <phoneticPr fontId="2"/>
  </si>
  <si>
    <t>MAIDEN</t>
    <phoneticPr fontId="2"/>
  </si>
  <si>
    <t>OPEN</t>
    <phoneticPr fontId="2"/>
  </si>
  <si>
    <t>収得賞金が100万円以下の馬が出走できる。</t>
    <rPh sb="0" eb="2">
      <t>シュウトク</t>
    </rPh>
    <rPh sb="2" eb="4">
      <t>ショウキン</t>
    </rPh>
    <rPh sb="8" eb="10">
      <t>マンエン</t>
    </rPh>
    <rPh sb="10" eb="12">
      <t>イカ</t>
    </rPh>
    <rPh sb="13" eb="14">
      <t>ウマ</t>
    </rPh>
    <rPh sb="15" eb="17">
      <t>シュッソウ</t>
    </rPh>
    <phoneticPr fontId="2"/>
  </si>
  <si>
    <t>収得賞金が200万円以下の馬が出走できる。</t>
    <rPh sb="0" eb="2">
      <t>シュウトク</t>
    </rPh>
    <rPh sb="2" eb="4">
      <t>ショウキン</t>
    </rPh>
    <rPh sb="8" eb="10">
      <t>マンエン</t>
    </rPh>
    <rPh sb="10" eb="12">
      <t>イカ</t>
    </rPh>
    <rPh sb="13" eb="14">
      <t>ウマ</t>
    </rPh>
    <rPh sb="15" eb="17">
      <t>シュッソウ</t>
    </rPh>
    <phoneticPr fontId="2"/>
  </si>
  <si>
    <t>収得賞金が300万円以下の馬が出走できる。</t>
    <rPh sb="0" eb="2">
      <t>シュウトク</t>
    </rPh>
    <rPh sb="2" eb="4">
      <t>ショウキン</t>
    </rPh>
    <rPh sb="8" eb="10">
      <t>マンエン</t>
    </rPh>
    <rPh sb="10" eb="12">
      <t>イカ</t>
    </rPh>
    <rPh sb="13" eb="14">
      <t>ウマ</t>
    </rPh>
    <rPh sb="15" eb="17">
      <t>シュッソウ</t>
    </rPh>
    <phoneticPr fontId="2"/>
  </si>
  <si>
    <t>　　　.</t>
    <phoneticPr fontId="2"/>
  </si>
  <si>
    <t>　　　.</t>
    <phoneticPr fontId="2"/>
  </si>
  <si>
    <t>収得賞金が9900万円以下の馬が出走できる。</t>
    <rPh sb="0" eb="2">
      <t>シュウトク</t>
    </rPh>
    <rPh sb="2" eb="4">
      <t>ショウキン</t>
    </rPh>
    <rPh sb="9" eb="11">
      <t>マンエン</t>
    </rPh>
    <rPh sb="11" eb="13">
      <t>イカ</t>
    </rPh>
    <rPh sb="14" eb="15">
      <t>ウマ</t>
    </rPh>
    <rPh sb="16" eb="18">
      <t>シュッソウ</t>
    </rPh>
    <phoneticPr fontId="2"/>
  </si>
  <si>
    <t>収得賞金が1億円以下の馬が出走できる。</t>
    <rPh sb="0" eb="2">
      <t>シュウトク</t>
    </rPh>
    <rPh sb="2" eb="4">
      <t>ショウキン</t>
    </rPh>
    <rPh sb="6" eb="8">
      <t>オクエン</t>
    </rPh>
    <rPh sb="8" eb="10">
      <t>イカ</t>
    </rPh>
    <rPh sb="11" eb="12">
      <t>ウマ</t>
    </rPh>
    <rPh sb="13" eb="15">
      <t>シュッソウ</t>
    </rPh>
    <phoneticPr fontId="2"/>
  </si>
  <si>
    <t>（0:返還なし 1:返還あり）　発売後取消しとなり返還対象となった馬番のエリアに "1" を設定
（例）5番取消しの場合 0000100000000000000000000000</t>
    <rPh sb="16" eb="18">
      <t>ハツバイ</t>
    </rPh>
    <rPh sb="18" eb="19">
      <t>ゴ</t>
    </rPh>
    <rPh sb="19" eb="20">
      <t>ト</t>
    </rPh>
    <rPh sb="20" eb="21">
      <t>ケ</t>
    </rPh>
    <rPh sb="25" eb="27">
      <t>ヘンカン</t>
    </rPh>
    <rPh sb="27" eb="29">
      <t>タイショウ</t>
    </rPh>
    <rPh sb="33" eb="34">
      <t>ウマ</t>
    </rPh>
    <rPh sb="34" eb="35">
      <t>バン</t>
    </rPh>
    <rPh sb="46" eb="48">
      <t>セッテイ</t>
    </rPh>
    <rPh sb="50" eb="51">
      <t>レイ</t>
    </rPh>
    <rPh sb="53" eb="54">
      <t>バン</t>
    </rPh>
    <rPh sb="54" eb="56">
      <t>トリケ</t>
    </rPh>
    <rPh sb="58" eb="60">
      <t>バアイ</t>
    </rPh>
    <phoneticPr fontId="2"/>
  </si>
  <si>
    <t>( 657)</t>
    <phoneticPr fontId="2"/>
  </si>
  <si>
    <t>( 693)</t>
    <phoneticPr fontId="2"/>
  </si>
  <si>
    <t>( 729)</t>
    <phoneticPr fontId="2"/>
  </si>
  <si>
    <t>( 765)</t>
    <phoneticPr fontId="2"/>
  </si>
  <si>
    <t xml:space="preserve">  D：(抽)</t>
  </si>
  <si>
    <t>単位百円 3連複返還分票数の合計（合計票数から引くことで有効票数が求まる）</t>
    <rPh sb="0" eb="2">
      <t>タンイ</t>
    </rPh>
    <rPh sb="5" eb="7">
      <t>サンレン</t>
    </rPh>
    <rPh sb="7" eb="8">
      <t>フク</t>
    </rPh>
    <rPh sb="11" eb="13">
      <t>ヒョウスウ</t>
    </rPh>
    <rPh sb="14" eb="16">
      <t>ゴウケイ</t>
    </rPh>
    <phoneticPr fontId="2"/>
  </si>
  <si>
    <t>(混合) 牡 (指定)</t>
  </si>
  <si>
    <t>A13</t>
  </si>
  <si>
    <t>レース詳細</t>
    <rPh sb="3" eb="5">
      <t>ショウサイ</t>
    </rPh>
    <phoneticPr fontId="2"/>
  </si>
  <si>
    <t>バイト</t>
    <phoneticPr fontId="2"/>
  </si>
  <si>
    <t>出走取消し等は初期値を設定</t>
    <rPh sb="0" eb="2">
      <t>シュッソウ</t>
    </rPh>
    <rPh sb="2" eb="4">
      <t>トリケ</t>
    </rPh>
    <rPh sb="5" eb="6">
      <t>トウ</t>
    </rPh>
    <rPh sb="7" eb="10">
      <t>ショキチ</t>
    </rPh>
    <rPh sb="11" eb="13">
      <t>セッテイ</t>
    </rPh>
    <phoneticPr fontId="2"/>
  </si>
  <si>
    <t>服色標示</t>
    <phoneticPr fontId="2"/>
  </si>
  <si>
    <t>年単位</t>
    <rPh sb="0" eb="1">
      <t>ネン</t>
    </rPh>
    <rPh sb="1" eb="3">
      <t>タンイ</t>
    </rPh>
    <phoneticPr fontId="2"/>
  </si>
  <si>
    <t>　　競走種別コード</t>
    <phoneticPr fontId="2"/>
  </si>
  <si>
    <t>　　競走記号コード</t>
    <phoneticPr fontId="2"/>
  </si>
  <si>
    <t>　　重量種別コード</t>
    <phoneticPr fontId="2"/>
  </si>
  <si>
    <t>　　距離</t>
    <phoneticPr fontId="2"/>
  </si>
  <si>
    <t>アラ系４歳上</t>
    <rPh sb="2" eb="3">
      <t>ケイ</t>
    </rPh>
    <rPh sb="4" eb="5">
      <t>サイ</t>
    </rPh>
    <rPh sb="5" eb="6">
      <t>ウエ</t>
    </rPh>
    <phoneticPr fontId="2"/>
  </si>
  <si>
    <t>サラ系３歳以上</t>
    <rPh sb="2" eb="3">
      <t>ケイ</t>
    </rPh>
    <rPh sb="4" eb="5">
      <t>サイ</t>
    </rPh>
    <rPh sb="5" eb="7">
      <t>イジョウ</t>
    </rPh>
    <phoneticPr fontId="2"/>
  </si>
  <si>
    <t>サラ系４歳以上</t>
    <rPh sb="2" eb="3">
      <t>ケイ</t>
    </rPh>
    <rPh sb="4" eb="5">
      <t>サイ</t>
    </rPh>
    <rPh sb="5" eb="7">
      <t>イジョウ</t>
    </rPh>
    <phoneticPr fontId="2"/>
  </si>
  <si>
    <t>サラ障害３歳以上</t>
    <rPh sb="2" eb="4">
      <t>ショウガイ</t>
    </rPh>
    <rPh sb="5" eb="6">
      <t>サイ</t>
    </rPh>
    <rPh sb="6" eb="8">
      <t>イジョウ</t>
    </rPh>
    <phoneticPr fontId="2"/>
  </si>
  <si>
    <t>サラ障害４歳以上</t>
    <rPh sb="2" eb="4">
      <t>ショウガイ</t>
    </rPh>
    <rPh sb="5" eb="6">
      <t>サイ</t>
    </rPh>
    <rPh sb="6" eb="8">
      <t>イジョウ</t>
    </rPh>
    <phoneticPr fontId="2"/>
  </si>
  <si>
    <t>アラブ系２歳</t>
    <rPh sb="3" eb="4">
      <t>ケイ</t>
    </rPh>
    <rPh sb="5" eb="6">
      <t>サイ</t>
    </rPh>
    <phoneticPr fontId="2"/>
  </si>
  <si>
    <t>アラブ系３歳</t>
    <rPh sb="3" eb="4">
      <t>ケイ</t>
    </rPh>
    <rPh sb="5" eb="6">
      <t>サイ</t>
    </rPh>
    <phoneticPr fontId="2"/>
  </si>
  <si>
    <t>単位:999.9秒　測定不良時は　0000　をセット</t>
    <rPh sb="0" eb="2">
      <t>タンイ</t>
    </rPh>
    <rPh sb="8" eb="9">
      <t>ビョウ</t>
    </rPh>
    <rPh sb="10" eb="12">
      <t>ソクテイ</t>
    </rPh>
    <rPh sb="12" eb="14">
      <t>フリョウ</t>
    </rPh>
    <rPh sb="14" eb="15">
      <t>ジ</t>
    </rPh>
    <phoneticPr fontId="2"/>
  </si>
  <si>
    <t>単位:0.1kg　ハンデキャップレースについては月曜以降に設定</t>
    <rPh sb="0" eb="2">
      <t>タンイ</t>
    </rPh>
    <rPh sb="24" eb="26">
      <t>ゲツヨウ</t>
    </rPh>
    <rPh sb="26" eb="28">
      <t>イコウ</t>
    </rPh>
    <rPh sb="29" eb="31">
      <t>セッテイ</t>
    </rPh>
    <phoneticPr fontId="2"/>
  </si>
  <si>
    <t>トラックコード</t>
  </si>
  <si>
    <t>変更前トラックコード</t>
    <rPh sb="0" eb="2">
      <t>ヘンコウ</t>
    </rPh>
    <rPh sb="2" eb="3">
      <t>マエ</t>
    </rPh>
    <phoneticPr fontId="2"/>
  </si>
  <si>
    <t>各着回数</t>
    <rPh sb="0" eb="1">
      <t>カク</t>
    </rPh>
    <rPh sb="1" eb="2">
      <t>チャク</t>
    </rPh>
    <rPh sb="2" eb="4">
      <t>カイスウ</t>
    </rPh>
    <phoneticPr fontId="2"/>
  </si>
  <si>
    <t>CS</t>
    <phoneticPr fontId="2"/>
  </si>
  <si>
    <t>前回提供分から変更・追加のあったコース情報</t>
    <rPh sb="19" eb="21">
      <t>ジョウホウ</t>
    </rPh>
    <phoneticPr fontId="2"/>
  </si>
  <si>
    <t>各種解説情報</t>
    <rPh sb="0" eb="2">
      <t>カクシュ</t>
    </rPh>
    <rPh sb="2" eb="4">
      <t>カイセツ</t>
    </rPh>
    <rPh sb="4" eb="6">
      <t>ジョウホウ</t>
    </rPh>
    <phoneticPr fontId="2"/>
  </si>
  <si>
    <t>繁殖登録番号</t>
    <rPh sb="0" eb="2">
      <t>ハンショク</t>
    </rPh>
    <rPh sb="2" eb="4">
      <t>トウロク</t>
    </rPh>
    <rPh sb="4" eb="6">
      <t>バンゴウ</t>
    </rPh>
    <phoneticPr fontId="2"/>
  </si>
  <si>
    <t>系統ID</t>
    <rPh sb="0" eb="2">
      <t>ケイトウ</t>
    </rPh>
    <phoneticPr fontId="2"/>
  </si>
  <si>
    <t>系統名</t>
    <rPh sb="0" eb="2">
      <t>ケイトウ</t>
    </rPh>
    <rPh sb="2" eb="3">
      <t>メイ</t>
    </rPh>
    <phoneticPr fontId="2"/>
  </si>
  <si>
    <t>系統説明</t>
    <rPh sb="0" eb="2">
      <t>ケイトウ</t>
    </rPh>
    <rPh sb="2" eb="4">
      <t>セツメイ</t>
    </rPh>
    <phoneticPr fontId="2"/>
  </si>
  <si>
    <t>２６．系統情報</t>
    <rPh sb="3" eb="5">
      <t>ケイトウ</t>
    </rPh>
    <rPh sb="5" eb="7">
      <t>ジョウホウ</t>
    </rPh>
    <phoneticPr fontId="2"/>
  </si>
  <si>
    <t>"BT"をセットレコードフォーマットを特定する</t>
    <rPh sb="19" eb="21">
      <t>トクテイ</t>
    </rPh>
    <phoneticPr fontId="2"/>
  </si>
  <si>
    <t>1:新規登録 2:更新
0:該当レコード削除(提供ミスなどの理由による)</t>
    <phoneticPr fontId="2"/>
  </si>
  <si>
    <t>2桁ごとに系譜を表現するID。詳しくは特記事項を参照</t>
    <rPh sb="1" eb="2">
      <t>ケタ</t>
    </rPh>
    <rPh sb="5" eb="7">
      <t>ケイフ</t>
    </rPh>
    <rPh sb="8" eb="10">
      <t>ヒョウゲン</t>
    </rPh>
    <rPh sb="15" eb="16">
      <t>クワ</t>
    </rPh>
    <rPh sb="19" eb="21">
      <t>トッキ</t>
    </rPh>
    <rPh sb="21" eb="23">
      <t>ジコウ</t>
    </rPh>
    <rPh sb="24" eb="26">
      <t>サンショウ</t>
    </rPh>
    <phoneticPr fontId="2"/>
  </si>
  <si>
    <t>テキスト文</t>
    <rPh sb="4" eb="5">
      <t>ブン</t>
    </rPh>
    <phoneticPr fontId="2"/>
  </si>
  <si>
    <t>２６．系統情報を追加</t>
    <rPh sb="8" eb="10">
      <t>ツイカ</t>
    </rPh>
    <phoneticPr fontId="2"/>
  </si>
  <si>
    <t>２７．コース情報を追加</t>
    <rPh sb="6" eb="8">
      <t>ジョウホウ</t>
    </rPh>
    <rPh sb="9" eb="11">
      <t>ツイカ</t>
    </rPh>
    <phoneticPr fontId="2"/>
  </si>
  <si>
    <t>２７．コース情報</t>
    <rPh sb="6" eb="8">
      <t>ジョウホウ</t>
    </rPh>
    <phoneticPr fontId="2"/>
  </si>
  <si>
    <t>"CS"をセットレコードフォーマットを特定する</t>
    <rPh sb="19" eb="21">
      <t>トクテイ</t>
    </rPh>
    <phoneticPr fontId="2"/>
  </si>
  <si>
    <t>&lt;コード表 2001.競馬場コード&gt;参照</t>
    <phoneticPr fontId="2"/>
  </si>
  <si>
    <t>距離</t>
    <rPh sb="0" eb="2">
      <t>キョリ</t>
    </rPh>
    <phoneticPr fontId="2"/>
  </si>
  <si>
    <t>トラックコード</t>
    <phoneticPr fontId="2"/>
  </si>
  <si>
    <t>&lt;コード表 2009.トラックコード&gt;参照</t>
    <phoneticPr fontId="2"/>
  </si>
  <si>
    <t>　　　　　・2000年以降の地方競馬における中央交流競走</t>
    <rPh sb="14" eb="16">
      <t>チホウ</t>
    </rPh>
    <rPh sb="16" eb="18">
      <t>ケイバ</t>
    </rPh>
    <rPh sb="22" eb="24">
      <t>チュウオウ</t>
    </rPh>
    <phoneticPr fontId="2"/>
  </si>
  <si>
    <t>　　　　　・2000年以降に中央競馬に出走した地方馬の中央競馬出走時点での馬柱（過去走）となる地方レース</t>
    <rPh sb="10" eb="13">
      <t>ネンイコウ</t>
    </rPh>
    <rPh sb="14" eb="16">
      <t>チュウオウ</t>
    </rPh>
    <rPh sb="16" eb="18">
      <t>ケイバ</t>
    </rPh>
    <rPh sb="19" eb="21">
      <t>シュッソウ</t>
    </rPh>
    <rPh sb="23" eb="25">
      <t>チホウ</t>
    </rPh>
    <rPh sb="25" eb="26">
      <t>ウマ</t>
    </rPh>
    <rPh sb="27" eb="29">
      <t>チュウオウ</t>
    </rPh>
    <rPh sb="29" eb="31">
      <t>ケイバ</t>
    </rPh>
    <rPh sb="31" eb="33">
      <t>シュッソウ</t>
    </rPh>
    <rPh sb="33" eb="35">
      <t>ジテン</t>
    </rPh>
    <rPh sb="37" eb="38">
      <t>ウマ</t>
    </rPh>
    <rPh sb="38" eb="39">
      <t>ハシラ</t>
    </rPh>
    <rPh sb="40" eb="43">
      <t>カコソウ</t>
    </rPh>
    <rPh sb="47" eb="49">
      <t>チホウ</t>
    </rPh>
    <phoneticPr fontId="2"/>
  </si>
  <si>
    <t>三条競馬場</t>
    <phoneticPr fontId="2"/>
  </si>
  <si>
    <t>SANJYO</t>
    <phoneticPr fontId="2"/>
  </si>
  <si>
    <t>足利競馬場</t>
    <phoneticPr fontId="2"/>
  </si>
  <si>
    <t>ASHIKAGA</t>
    <phoneticPr fontId="2"/>
  </si>
  <si>
    <t>宇都宮競馬場</t>
    <phoneticPr fontId="2"/>
  </si>
  <si>
    <t>UTSUNOMIYA</t>
    <phoneticPr fontId="2"/>
  </si>
  <si>
    <t xml:space="preserve">高崎競馬場 </t>
    <phoneticPr fontId="2"/>
  </si>
  <si>
    <t>TAKASAKI</t>
    <phoneticPr fontId="2"/>
  </si>
  <si>
    <t>浦和競馬場</t>
    <phoneticPr fontId="2"/>
  </si>
  <si>
    <t>URAWA</t>
    <phoneticPr fontId="2"/>
  </si>
  <si>
    <t xml:space="preserve">船橋競馬場 </t>
    <phoneticPr fontId="2"/>
  </si>
  <si>
    <t>FUNABASHI</t>
    <phoneticPr fontId="2"/>
  </si>
  <si>
    <t>変更前 発走時刻</t>
    <rPh sb="0" eb="2">
      <t>ヘンコウ</t>
    </rPh>
    <rPh sb="2" eb="3">
      <t>マエ</t>
    </rPh>
    <rPh sb="4" eb="6">
      <t>ハッソウ</t>
    </rPh>
    <rPh sb="6" eb="8">
      <t>ジコク</t>
    </rPh>
    <phoneticPr fontId="2"/>
  </si>
  <si>
    <t>フォーマット</t>
    <phoneticPr fontId="2"/>
  </si>
  <si>
    <t>フォーマット</t>
    <phoneticPr fontId="2"/>
  </si>
  <si>
    <t>競走名略称3文字</t>
    <rPh sb="3" eb="5">
      <t>リャクショウ</t>
    </rPh>
    <phoneticPr fontId="2"/>
  </si>
  <si>
    <t>　　競走名略称3文字</t>
  </si>
  <si>
    <t>全角3文字</t>
    <rPh sb="0" eb="2">
      <t>ゼンカク</t>
    </rPh>
    <phoneticPr fontId="2"/>
  </si>
  <si>
    <t>データ区分</t>
    <phoneticPr fontId="2"/>
  </si>
  <si>
    <t>本賞金</t>
    <phoneticPr fontId="2"/>
  </si>
  <si>
    <t>付加賞金</t>
    <phoneticPr fontId="2"/>
  </si>
  <si>
    <t>返還馬番情報</t>
    <phoneticPr fontId="9"/>
  </si>
  <si>
    <t>返還枠番情報</t>
    <phoneticPr fontId="9"/>
  </si>
  <si>
    <t>18b</t>
    <phoneticPr fontId="2"/>
  </si>
  <si>
    <t>18c</t>
    <phoneticPr fontId="2"/>
  </si>
  <si>
    <t>19b</t>
    <phoneticPr fontId="2"/>
  </si>
  <si>
    <t>８．オッズ2（馬連）</t>
    <phoneticPr fontId="2"/>
  </si>
  <si>
    <t>市場の主催者の名称を設定</t>
    <rPh sb="0" eb="2">
      <t>シジョウ</t>
    </rPh>
    <rPh sb="3" eb="6">
      <t>シュサイシャ</t>
    </rPh>
    <rPh sb="7" eb="9">
      <t>メイショウ</t>
    </rPh>
    <rPh sb="10" eb="12">
      <t>セッテイ</t>
    </rPh>
    <phoneticPr fontId="2"/>
  </si>
  <si>
    <t>市場の名称を設定</t>
    <rPh sb="0" eb="2">
      <t>シジョウ</t>
    </rPh>
    <rPh sb="3" eb="5">
      <t>メイショウ</t>
    </rPh>
    <rPh sb="6" eb="8">
      <t>セッテイ</t>
    </rPh>
    <phoneticPr fontId="2"/>
  </si>
  <si>
    <t>主催者・市場コード</t>
    <rPh sb="0" eb="3">
      <t>シュサイシャ</t>
    </rPh>
    <rPh sb="4" eb="6">
      <t>シジョウ</t>
    </rPh>
    <phoneticPr fontId="2"/>
  </si>
  <si>
    <t>主催者・市場毎にユニークとなる値を設定する。</t>
    <rPh sb="0" eb="2">
      <t>シュサイ</t>
    </rPh>
    <rPh sb="2" eb="3">
      <t>シャ</t>
    </rPh>
    <rPh sb="4" eb="6">
      <t>シジョウ</t>
    </rPh>
    <rPh sb="6" eb="7">
      <t>ゴト</t>
    </rPh>
    <rPh sb="15" eb="16">
      <t>アタイ</t>
    </rPh>
    <rPh sb="17" eb="19">
      <t>セッテイ</t>
    </rPh>
    <phoneticPr fontId="2"/>
  </si>
  <si>
    <t>市場の開催期間（開始日)を設定。XXXX年XX月XX日
同一馬が複数回取引されることを考慮してキー設定。</t>
    <rPh sb="0" eb="2">
      <t>シジョウ</t>
    </rPh>
    <rPh sb="3" eb="5">
      <t>カイサイ</t>
    </rPh>
    <rPh sb="5" eb="7">
      <t>キカン</t>
    </rPh>
    <rPh sb="8" eb="11">
      <t>カイシビ</t>
    </rPh>
    <rPh sb="13" eb="15">
      <t>セッテイ</t>
    </rPh>
    <rPh sb="20" eb="21">
      <t>ネン</t>
    </rPh>
    <rPh sb="23" eb="24">
      <t>ガツ</t>
    </rPh>
    <rPh sb="26" eb="27">
      <t>ニチ</t>
    </rPh>
    <rPh sb="49" eb="51">
      <t>セッテイ</t>
    </rPh>
    <phoneticPr fontId="2"/>
  </si>
  <si>
    <t>３０．重勝式(WIN5)を追加</t>
    <rPh sb="3" eb="6">
      <t>ジュウショウシキ</t>
    </rPh>
    <rPh sb="13" eb="15">
      <t>ツイカ</t>
    </rPh>
    <phoneticPr fontId="2"/>
  </si>
  <si>
    <t>２９．対戦型データマイニング予想を追加</t>
    <rPh sb="3" eb="6">
      <t>タイセンガタ</t>
    </rPh>
    <rPh sb="14" eb="16">
      <t>ヨソウ</t>
    </rPh>
    <phoneticPr fontId="2"/>
  </si>
  <si>
    <t>　３０．重勝式(WIN5)</t>
    <rPh sb="4" eb="5">
      <t>ジュウ</t>
    </rPh>
    <rPh sb="5" eb="6">
      <t>ショウ</t>
    </rPh>
    <rPh sb="6" eb="7">
      <t>シキ</t>
    </rPh>
    <phoneticPr fontId="2"/>
  </si>
  <si>
    <t>速報重勝式(WIN5)</t>
    <rPh sb="0" eb="2">
      <t>ソクホウ</t>
    </rPh>
    <phoneticPr fontId="2"/>
  </si>
  <si>
    <t>重勝式(WIN5)</t>
    <phoneticPr fontId="2"/>
  </si>
  <si>
    <t>重勝式(WIN5)の情報</t>
    <rPh sb="10" eb="12">
      <t>ジョウホウ</t>
    </rPh>
    <phoneticPr fontId="2"/>
  </si>
  <si>
    <t>1:新規登録 2:更新
0:該当レコード削除(提供ミスなどの理由による)</t>
    <phoneticPr fontId="2"/>
  </si>
  <si>
    <t>データ作成年月日</t>
    <phoneticPr fontId="2"/>
  </si>
  <si>
    <t>西暦4桁＋月日各2桁 yyyymmdd 形式</t>
    <phoneticPr fontId="2"/>
  </si>
  <si>
    <t>○</t>
    <phoneticPr fontId="2"/>
  </si>
  <si>
    <t>○</t>
    <phoneticPr fontId="2"/>
  </si>
  <si>
    <t>○</t>
    <phoneticPr fontId="2"/>
  </si>
  <si>
    <t>月日時分各2桁
中間オッズのみ設定</t>
    <rPh sb="0" eb="2">
      <t>ガッピ</t>
    </rPh>
    <rPh sb="2" eb="3">
      <t>ジ</t>
    </rPh>
    <rPh sb="3" eb="4">
      <t>ブン</t>
    </rPh>
    <rPh sb="4" eb="5">
      <t>カク</t>
    </rPh>
    <rPh sb="6" eb="7">
      <t>ケタ</t>
    </rPh>
    <rPh sb="8" eb="10">
      <t>チュウカン</t>
    </rPh>
    <rPh sb="15" eb="17">
      <t>セッテイ</t>
    </rPh>
    <phoneticPr fontId="2"/>
  </si>
  <si>
    <t>発表月日時分</t>
    <rPh sb="0" eb="2">
      <t>ハッピョウ</t>
    </rPh>
    <phoneticPr fontId="2"/>
  </si>
  <si>
    <t>b</t>
    <phoneticPr fontId="2"/>
  </si>
  <si>
    <t>馬体重</t>
    <rPh sb="0" eb="1">
      <t>ウマ</t>
    </rPh>
    <rPh sb="1" eb="3">
      <t>タイジュウ</t>
    </rPh>
    <phoneticPr fontId="2"/>
  </si>
  <si>
    <t>(  25)</t>
    <phoneticPr fontId="2"/>
  </si>
  <si>
    <t>(  35)</t>
    <phoneticPr fontId="2"/>
  </si>
  <si>
    <t>(  45)</t>
    <phoneticPr fontId="2"/>
  </si>
  <si>
    <t>データ提供タイミング
･提供単位</t>
    <rPh sb="3" eb="5">
      <t>テイキョウ</t>
    </rPh>
    <rPh sb="12" eb="14">
      <t>テイキョウ</t>
    </rPh>
    <rPh sb="14" eb="15">
      <t>タン</t>
    </rPh>
    <rPh sb="15" eb="16">
      <t>イ</t>
    </rPh>
    <phoneticPr fontId="2"/>
  </si>
  <si>
    <t>半角2文字　使用するコースを設定
"A " ～ "E " を設定 尚、2002年以前の東京競馬場は"A1"、"A2"も存在</t>
    <rPh sb="0" eb="2">
      <t>ハンカク</t>
    </rPh>
    <rPh sb="3" eb="5">
      <t>モジ</t>
    </rPh>
    <rPh sb="6" eb="8">
      <t>シヨウ</t>
    </rPh>
    <rPh sb="14" eb="16">
      <t>セッテイ</t>
    </rPh>
    <rPh sb="30" eb="32">
      <t>セッテイ</t>
    </rPh>
    <rPh sb="33" eb="34">
      <t>ナオ</t>
    </rPh>
    <rPh sb="39" eb="40">
      <t>ネン</t>
    </rPh>
    <rPh sb="40" eb="42">
      <t>イゼン</t>
    </rPh>
    <rPh sb="43" eb="45">
      <t>トウキョウ</t>
    </rPh>
    <rPh sb="45" eb="48">
      <t>ケイバジョウ</t>
    </rPh>
    <rPh sb="59" eb="61">
      <t>ソンザイ</t>
    </rPh>
    <phoneticPr fontId="2"/>
  </si>
  <si>
    <t>阪神競馬場での1着～5着及び着外(6着以下)の回数（中央のみ）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</si>
  <si>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小倉競馬場での1着～5着及び着外(6着以下)の回数（中央のみ）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</si>
  <si>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15)</t>
    <phoneticPr fontId="2"/>
  </si>
  <si>
    <t>1986年以降についてのみカウント</t>
    <rPh sb="4" eb="5">
      <t>ネン</t>
    </rPh>
    <rPh sb="5" eb="7">
      <t>イコウ</t>
    </rPh>
    <phoneticPr fontId="2"/>
  </si>
  <si>
    <t>トラックが「芝→ダート」となるものはダートの馬場状態でカウントする</t>
  </si>
  <si>
    <t>1:抹消 の場合に項番7の騎手免許抹消年月日が初期値の場合がある</t>
    <rPh sb="2" eb="4">
      <t>マッショウ</t>
    </rPh>
    <rPh sb="6" eb="8">
      <t>バアイ</t>
    </rPh>
    <rPh sb="9" eb="10">
      <t>コウ</t>
    </rPh>
    <rPh sb="10" eb="11">
      <t>バン</t>
    </rPh>
    <rPh sb="13" eb="15">
      <t>キシュ</t>
    </rPh>
    <rPh sb="15" eb="17">
      <t>メンキョ</t>
    </rPh>
    <rPh sb="17" eb="19">
      <t>マッショウ</t>
    </rPh>
    <rPh sb="19" eb="22">
      <t>ネンガッピ</t>
    </rPh>
    <rPh sb="23" eb="26">
      <t>ショキチ</t>
    </rPh>
    <rPh sb="27" eb="29">
      <t>バアイ</t>
    </rPh>
    <phoneticPr fontId="2"/>
  </si>
  <si>
    <t>未来日が設定されることがある</t>
    <rPh sb="0" eb="2">
      <t>ミライ</t>
    </rPh>
    <rPh sb="2" eb="3">
      <t>ビ</t>
    </rPh>
    <rPh sb="4" eb="6">
      <t>セッテイ</t>
    </rPh>
    <phoneticPr fontId="2"/>
  </si>
  <si>
    <t>招待騎手については、引退後も本年、前年、累計の順に設定する
競馬場別・距離別着回数については、1986年以降についてのみカウント</t>
    <rPh sb="0" eb="2">
      <t>ショウタイ</t>
    </rPh>
    <rPh sb="2" eb="4">
      <t>キシュ</t>
    </rPh>
    <rPh sb="10" eb="12">
      <t>インタイ</t>
    </rPh>
    <rPh sb="12" eb="13">
      <t>ゴ</t>
    </rPh>
    <rPh sb="14" eb="15">
      <t>ホン</t>
    </rPh>
    <rPh sb="15" eb="16">
      <t>ネン</t>
    </rPh>
    <rPh sb="17" eb="19">
      <t>ゼンネン</t>
    </rPh>
    <rPh sb="20" eb="22">
      <t>ルイケイ</t>
    </rPh>
    <rPh sb="23" eb="24">
      <t>ジュン</t>
    </rPh>
    <rPh sb="25" eb="27">
      <t>セッテイ</t>
    </rPh>
    <rPh sb="30" eb="32">
      <t>ケイバ</t>
    </rPh>
    <rPh sb="32" eb="33">
      <t>ジョウ</t>
    </rPh>
    <rPh sb="33" eb="34">
      <t>ベツ</t>
    </rPh>
    <rPh sb="35" eb="37">
      <t>キョリ</t>
    </rPh>
    <rPh sb="37" eb="38">
      <t>ベツ</t>
    </rPh>
    <rPh sb="38" eb="39">
      <t>チャク</t>
    </rPh>
    <rPh sb="39" eb="41">
      <t>カイスウ</t>
    </rPh>
    <rPh sb="51" eb="52">
      <t>ネン</t>
    </rPh>
    <rPh sb="52" eb="54">
      <t>イコウ</t>
    </rPh>
    <phoneticPr fontId="2"/>
  </si>
  <si>
    <t>1:抹消 の場合に項番7の調教師免許抹消年月日が初期値の場合がある</t>
    <rPh sb="2" eb="4">
      <t>マッショウ</t>
    </rPh>
    <rPh sb="6" eb="8">
      <t>バアイ</t>
    </rPh>
    <rPh sb="9" eb="10">
      <t>コウ</t>
    </rPh>
    <rPh sb="10" eb="11">
      <t>バン</t>
    </rPh>
    <rPh sb="13" eb="16">
      <t>チョウキョウシ</t>
    </rPh>
    <rPh sb="16" eb="18">
      <t>メンキョ</t>
    </rPh>
    <rPh sb="18" eb="20">
      <t>マッショウ</t>
    </rPh>
    <rPh sb="20" eb="23">
      <t>ネンガッピ</t>
    </rPh>
    <rPh sb="24" eb="27">
      <t>ショキチ</t>
    </rPh>
    <rPh sb="28" eb="30">
      <t>バアイ</t>
    </rPh>
    <phoneticPr fontId="2"/>
  </si>
  <si>
    <t>招待調教師については、引退後も本年、前年、累計の順に設定する
競馬場別・距離別着回数については、1986年以降についてのみカウント</t>
    <rPh sb="0" eb="2">
      <t>ショウタイ</t>
    </rPh>
    <rPh sb="2" eb="5">
      <t>チョウキョウシ</t>
    </rPh>
    <rPh sb="11" eb="13">
      <t>インタイ</t>
    </rPh>
    <rPh sb="13" eb="14">
      <t>ゴ</t>
    </rPh>
    <rPh sb="15" eb="16">
      <t>ホン</t>
    </rPh>
    <rPh sb="16" eb="17">
      <t>ネン</t>
    </rPh>
    <rPh sb="18" eb="20">
      <t>ゼンネン</t>
    </rPh>
    <rPh sb="21" eb="23">
      <t>ルイケイ</t>
    </rPh>
    <rPh sb="24" eb="25">
      <t>ジュン</t>
    </rPh>
    <rPh sb="26" eb="28">
      <t>セッテイ</t>
    </rPh>
    <phoneticPr fontId="2"/>
  </si>
  <si>
    <t>招待競走馬の馬主の場合、招待年毎にレコードが作成されることがある(馬主コードが多数存在する)
馬主名や法人格等が変更になった場合に新規の馬主と扱うことがある</t>
  </si>
  <si>
    <t>通常、血統登録番号の上4桁は生年(西暦)となっているが、生年が1980年以前の繁殖馬については、血統登録番号の上4桁が生年になっていないものがある</t>
    <rPh sb="0" eb="2">
      <t>ツウジョウ</t>
    </rPh>
    <rPh sb="3" eb="5">
      <t>ケットウ</t>
    </rPh>
    <rPh sb="5" eb="7">
      <t>トウロク</t>
    </rPh>
    <rPh sb="7" eb="9">
      <t>バンゴウ</t>
    </rPh>
    <rPh sb="10" eb="11">
      <t>カミ</t>
    </rPh>
    <rPh sb="12" eb="13">
      <t>ケタ</t>
    </rPh>
    <rPh sb="14" eb="16">
      <t>セイネン</t>
    </rPh>
    <rPh sb="17" eb="19">
      <t>セイレキ</t>
    </rPh>
    <rPh sb="28" eb="30">
      <t>セイネン</t>
    </rPh>
    <rPh sb="35" eb="36">
      <t>ネン</t>
    </rPh>
    <rPh sb="36" eb="38">
      <t>イゼン</t>
    </rPh>
    <rPh sb="39" eb="41">
      <t>ハンショク</t>
    </rPh>
    <rPh sb="41" eb="42">
      <t>ウマ</t>
    </rPh>
    <rPh sb="48" eb="50">
      <t>ケットウ</t>
    </rPh>
    <rPh sb="50" eb="52">
      <t>トウロク</t>
    </rPh>
    <rPh sb="52" eb="54">
      <t>バンゴウ</t>
    </rPh>
    <rPh sb="55" eb="56">
      <t>カミ</t>
    </rPh>
    <rPh sb="57" eb="58">
      <t>ケタ</t>
    </rPh>
    <rPh sb="59" eb="61">
      <t>セイネン</t>
    </rPh>
    <phoneticPr fontId="2"/>
  </si>
  <si>
    <t>2004年以降のものについて提供</t>
    <rPh sb="5" eb="7">
      <t>イコウ</t>
    </rPh>
    <rPh sb="14" eb="16">
      <t>テイキョウ</t>
    </rPh>
    <phoneticPr fontId="2"/>
  </si>
  <si>
    <t>コースレコードは1986年以降を履歴で提供
G1レコードは2003年以降を履歴で提供</t>
    <rPh sb="12" eb="13">
      <t>ネン</t>
    </rPh>
    <rPh sb="13" eb="15">
      <t>イコウ</t>
    </rPh>
    <rPh sb="16" eb="18">
      <t>リレキ</t>
    </rPh>
    <rPh sb="19" eb="21">
      <t>テイキョウ</t>
    </rPh>
    <rPh sb="33" eb="34">
      <t>ネン</t>
    </rPh>
    <rPh sb="34" eb="36">
      <t>イコウ</t>
    </rPh>
    <rPh sb="37" eb="39">
      <t>リレキ</t>
    </rPh>
    <rPh sb="40" eb="42">
      <t>テイキョウ</t>
    </rPh>
    <phoneticPr fontId="2"/>
  </si>
  <si>
    <t>JRA-VANのデータ整備期間以前のレコード情報の場合、血統登録番号が初期値の場合がある
(該当レコード保持馬の競走馬マスタも存在しない)</t>
    <rPh sb="11" eb="13">
      <t>セイビ</t>
    </rPh>
    <rPh sb="13" eb="15">
      <t>キカン</t>
    </rPh>
    <rPh sb="15" eb="17">
      <t>イゼン</t>
    </rPh>
    <rPh sb="22" eb="24">
      <t>ジョウホウ</t>
    </rPh>
    <rPh sb="25" eb="27">
      <t>バアイ</t>
    </rPh>
    <rPh sb="28" eb="30">
      <t>ケットウ</t>
    </rPh>
    <rPh sb="30" eb="32">
      <t>トウロク</t>
    </rPh>
    <rPh sb="32" eb="34">
      <t>バンゴウ</t>
    </rPh>
    <rPh sb="35" eb="38">
      <t>ショキチ</t>
    </rPh>
    <rPh sb="39" eb="41">
      <t>バアイ</t>
    </rPh>
    <rPh sb="46" eb="48">
      <t>ガイトウ</t>
    </rPh>
    <rPh sb="52" eb="54">
      <t>ホジ</t>
    </rPh>
    <rPh sb="54" eb="55">
      <t>ウマ</t>
    </rPh>
    <rPh sb="56" eb="58">
      <t>キョウソウ</t>
    </rPh>
    <rPh sb="58" eb="59">
      <t>ウマ</t>
    </rPh>
    <rPh sb="63" eb="65">
      <t>ソンザイ</t>
    </rPh>
    <phoneticPr fontId="2"/>
  </si>
  <si>
    <t>レース詳細からレコードマスタを検索し、そのレース番組に対応するコースレコードを参照する場合の指定方法は以下の通りです
レコードマスタ：レコード識別区分　＝　1(コースレコード)
&lt;レース詳細&gt;　　　　　&lt;レコードマスタ&gt;
場コード　　　　＝　　場コード
距離　　　　　　＝　　距離
トラックコード　＝　　トラックコード
競走種別コード　　　　競走種別コード
11(2歳) 　　　　＝　　11(2歳)
12(3歳) 　　　　＝　　12,13,14
13(3歳以上) 　　＝　　12,13,14
14(4歳以上) 　　＝　　12,13,14
18(障害3歳以上) ＝　　18,19
19(障害4歳以上) ＝　　18,19
開催年月日　　　＞　　開催年月日（直近のレコード）
※コースレコードの競走種別は、2歳、3歳以上、障害のカテゴリーで格納されていますそのため、例えばレース詳細の競走種重別が3歳の場合は、レコードマスタは3歳、3歳以上、4歳以上の3つの条件を指定して検索しなくてはなりません
また、G1レコードを検索する場合は、レコード識別区分を2で指定し、特別競走番号で検索してください</t>
    <rPh sb="393" eb="394">
      <t>シュ</t>
    </rPh>
    <rPh sb="394" eb="395">
      <t>ジュウ</t>
    </rPh>
    <phoneticPr fontId="2"/>
  </si>
  <si>
    <t>2000年以前と2001年以降では通常馬齢の表記が異なるが、競走馬市場取引価格データの13.取引時の競走馬の馬齢はについては、2000年以前のデータであっても統一して2001年以降の馬齢を設定する(例)2000年以前3歳 ⇒ 2001年以降2歳
※だたし、市場の名称についてはそのまま設定しているので、"3歳馬セール"のような表記がある</t>
    <rPh sb="4" eb="5">
      <t>ネン</t>
    </rPh>
    <rPh sb="5" eb="7">
      <t>イゼン</t>
    </rPh>
    <rPh sb="12" eb="13">
      <t>ネン</t>
    </rPh>
    <rPh sb="13" eb="15">
      <t>イコウ</t>
    </rPh>
    <rPh sb="17" eb="19">
      <t>ツウジョウ</t>
    </rPh>
    <rPh sb="19" eb="20">
      <t>ウマ</t>
    </rPh>
    <rPh sb="20" eb="21">
      <t>ヨワイ</t>
    </rPh>
    <rPh sb="22" eb="24">
      <t>ヒョウキ</t>
    </rPh>
    <rPh sb="25" eb="26">
      <t>コト</t>
    </rPh>
    <rPh sb="30" eb="32">
      <t>キョウソウ</t>
    </rPh>
    <rPh sb="32" eb="33">
      <t>ウマ</t>
    </rPh>
    <rPh sb="33" eb="35">
      <t>シジョウ</t>
    </rPh>
    <rPh sb="35" eb="37">
      <t>トリヒキ</t>
    </rPh>
    <rPh sb="37" eb="39">
      <t>カカク</t>
    </rPh>
    <rPh sb="46" eb="48">
      <t>トリヒキ</t>
    </rPh>
    <rPh sb="48" eb="49">
      <t>ジ</t>
    </rPh>
    <rPh sb="50" eb="52">
      <t>キョウソウ</t>
    </rPh>
    <rPh sb="52" eb="53">
      <t>ウマ</t>
    </rPh>
    <rPh sb="54" eb="56">
      <t>バレイ</t>
    </rPh>
    <rPh sb="67" eb="68">
      <t>ネン</t>
    </rPh>
    <rPh sb="68" eb="70">
      <t>イゼン</t>
    </rPh>
    <rPh sb="79" eb="81">
      <t>トウイツ</t>
    </rPh>
    <rPh sb="87" eb="88">
      <t>ネン</t>
    </rPh>
    <rPh sb="88" eb="90">
      <t>イコウ</t>
    </rPh>
    <rPh sb="91" eb="92">
      <t>ウマ</t>
    </rPh>
    <rPh sb="92" eb="93">
      <t>ヨワイ</t>
    </rPh>
    <rPh sb="94" eb="96">
      <t>セッテイ</t>
    </rPh>
    <rPh sb="99" eb="100">
      <t>レイ</t>
    </rPh>
    <rPh sb="105" eb="106">
      <t>ネン</t>
    </rPh>
    <rPh sb="106" eb="108">
      <t>イゼン</t>
    </rPh>
    <rPh sb="109" eb="110">
      <t>サイ</t>
    </rPh>
    <rPh sb="117" eb="118">
      <t>ネン</t>
    </rPh>
    <rPh sb="118" eb="120">
      <t>イコウ</t>
    </rPh>
    <rPh sb="121" eb="122">
      <t>サイ</t>
    </rPh>
    <rPh sb="128" eb="130">
      <t>シジョウ</t>
    </rPh>
    <rPh sb="131" eb="133">
      <t>メイショウ</t>
    </rPh>
    <rPh sb="142" eb="144">
      <t>セッテイ</t>
    </rPh>
    <rPh sb="153" eb="154">
      <t>サイ</t>
    </rPh>
    <rPh sb="154" eb="155">
      <t>ウマ</t>
    </rPh>
    <rPh sb="163" eb="165">
      <t>ヒョウキ</t>
    </rPh>
    <phoneticPr fontId="2"/>
  </si>
  <si>
    <t>全角30文字　地方競馬の場合のみ設定</t>
    <rPh sb="0" eb="2">
      <t>ゼンカク</t>
    </rPh>
    <rPh sb="4" eb="6">
      <t>モジ</t>
    </rPh>
    <rPh sb="7" eb="9">
      <t>チホウ</t>
    </rPh>
    <rPh sb="9" eb="11">
      <t>ケイバ</t>
    </rPh>
    <rPh sb="12" eb="14">
      <t>バアイ</t>
    </rPh>
    <rPh sb="16" eb="18">
      <t>セッテイ</t>
    </rPh>
    <phoneticPr fontId="2"/>
  </si>
  <si>
    <t>※TCOV：非蓄積系ソフト用　補てん情報（特別登録馬情報補てん）及び、RCOV：非蓄積系ソフト用　補てん情報（レース情報補てん）に含まれる
　馬毎レース情報は競走馬毎(血統登録番号毎昇順)に直近レース情報から過去レース情報の順(年月日場回日R降順）で収録することとします。</t>
    <phoneticPr fontId="2"/>
  </si>
  <si>
    <t>アラブ系３歳以上</t>
    <rPh sb="3" eb="4">
      <t>ケイ</t>
    </rPh>
    <rPh sb="5" eb="6">
      <t>サイ</t>
    </rPh>
    <rPh sb="6" eb="8">
      <t>イジョウ</t>
    </rPh>
    <phoneticPr fontId="2"/>
  </si>
  <si>
    <t>アラブ系４歳以上</t>
    <rPh sb="3" eb="4">
      <t>ケイ</t>
    </rPh>
    <rPh sb="5" eb="6">
      <t>サイ</t>
    </rPh>
    <rPh sb="6" eb="8">
      <t>イジョウ</t>
    </rPh>
    <phoneticPr fontId="2"/>
  </si>
  <si>
    <t>TWO-YEAR-OLDS</t>
    <phoneticPr fontId="2"/>
  </si>
  <si>
    <t>THREE-YEAR-OLDS</t>
    <phoneticPr fontId="2"/>
  </si>
  <si>
    <t>2004年8月以降の確定票数（3連単）</t>
    <rPh sb="4" eb="5">
      <t>ネン</t>
    </rPh>
    <rPh sb="6" eb="7">
      <t>ガツ</t>
    </rPh>
    <rPh sb="7" eb="9">
      <t>イコウ</t>
    </rPh>
    <rPh sb="10" eb="12">
      <t>カクテイ</t>
    </rPh>
    <rPh sb="16" eb="17">
      <t>レン</t>
    </rPh>
    <rPh sb="17" eb="18">
      <t>タン</t>
    </rPh>
    <phoneticPr fontId="2"/>
  </si>
  <si>
    <t>1986年以降の確定票数（3連単以外）</t>
    <rPh sb="4" eb="5">
      <t>ネン</t>
    </rPh>
    <rPh sb="5" eb="7">
      <t>イコウ</t>
    </rPh>
    <rPh sb="8" eb="10">
      <t>カクテイ</t>
    </rPh>
    <rPh sb="14" eb="15">
      <t>レン</t>
    </rPh>
    <rPh sb="15" eb="16">
      <t>タン</t>
    </rPh>
    <rPh sb="16" eb="18">
      <t>イガイ</t>
    </rPh>
    <phoneticPr fontId="2"/>
  </si>
  <si>
    <t>2004年8月以降の確定オッズ（３連単）</t>
    <rPh sb="4" eb="5">
      <t>ネン</t>
    </rPh>
    <rPh sb="6" eb="7">
      <t>ガツ</t>
    </rPh>
    <rPh sb="7" eb="9">
      <t>イコウ</t>
    </rPh>
    <rPh sb="10" eb="12">
      <t>カクテイ</t>
    </rPh>
    <rPh sb="17" eb="18">
      <t>レン</t>
    </rPh>
    <rPh sb="18" eb="19">
      <t>タン</t>
    </rPh>
    <phoneticPr fontId="2"/>
  </si>
  <si>
    <t>速報オッズ（３連単）</t>
    <rPh sb="7" eb="8">
      <t>レン</t>
    </rPh>
    <rPh sb="8" eb="9">
      <t>タン</t>
    </rPh>
    <phoneticPr fontId="2"/>
  </si>
  <si>
    <t>0:内国産 1:持込 2:輸入内国産扱い 3:輸入　9:その他</t>
    <rPh sb="2" eb="3">
      <t>ナイ</t>
    </rPh>
    <rPh sb="3" eb="5">
      <t>コクサン</t>
    </rPh>
    <rPh sb="8" eb="10">
      <t>モチコミ</t>
    </rPh>
    <rPh sb="13" eb="15">
      <t>ユニュウ</t>
    </rPh>
    <rPh sb="15" eb="16">
      <t>ナイ</t>
    </rPh>
    <rPh sb="16" eb="18">
      <t>コクサン</t>
    </rPh>
    <rPh sb="18" eb="19">
      <t>アツカ</t>
    </rPh>
    <rPh sb="23" eb="25">
      <t>ユニュウ</t>
    </rPh>
    <rPh sb="30" eb="31">
      <t>タ</t>
    </rPh>
    <phoneticPr fontId="2"/>
  </si>
  <si>
    <t>時分各2桁 hhmm形式</t>
    <rPh sb="0" eb="1">
      <t>ジ</t>
    </rPh>
    <rPh sb="1" eb="2">
      <t>フン</t>
    </rPh>
    <rPh sb="2" eb="3">
      <t>カク</t>
    </rPh>
    <rPh sb="4" eb="5">
      <t>ケタ</t>
    </rPh>
    <rPh sb="10" eb="12">
      <t>ケイシキ</t>
    </rPh>
    <phoneticPr fontId="2"/>
  </si>
  <si>
    <t>"O5"(オー･ゴ) をセットレコードフォーマットを特定する</t>
    <rPh sb="26" eb="28">
      <t>トクテイ</t>
    </rPh>
    <phoneticPr fontId="2"/>
  </si>
  <si>
    <t>"UM" をセットレコードフォーマットを特定する</t>
    <rPh sb="20" eb="22">
      <t>トクテイ</t>
    </rPh>
    <phoneticPr fontId="2"/>
  </si>
  <si>
    <t>"KS" をセットレコードフォーマットを特定する</t>
    <rPh sb="20" eb="22">
      <t>トクテイ</t>
    </rPh>
    <phoneticPr fontId="2"/>
  </si>
  <si>
    <t>"CH" をセットレコードフォーマットを特定する</t>
    <rPh sb="20" eb="22">
      <t>トクテイ</t>
    </rPh>
    <phoneticPr fontId="2"/>
  </si>
  <si>
    <t>"BN" をセットレコードフォーマットを特定する</t>
    <rPh sb="20" eb="22">
      <t>トクテイ</t>
    </rPh>
    <phoneticPr fontId="2"/>
  </si>
  <si>
    <t>(注2)　海外国際レースに関する情報について</t>
    <rPh sb="1" eb="2">
      <t>チュウ</t>
    </rPh>
    <rPh sb="5" eb="7">
      <t>カイガイ</t>
    </rPh>
    <rPh sb="7" eb="9">
      <t>コクサイ</t>
    </rPh>
    <rPh sb="13" eb="14">
      <t>カン</t>
    </rPh>
    <rPh sb="16" eb="18">
      <t>ジョウホウ</t>
    </rPh>
    <phoneticPr fontId="2"/>
  </si>
  <si>
    <t xml:space="preserve">ワイド発売の有無（0:発売なし 1:発売前取消 3:発売後取消 7:発売あり） </t>
    <rPh sb="3" eb="5">
      <t>ハツバイ</t>
    </rPh>
    <rPh sb="6" eb="8">
      <t>ウム</t>
    </rPh>
    <phoneticPr fontId="2"/>
  </si>
  <si>
    <t xml:space="preserve">馬単発売の有無　（0:発売なし 1:発売前取消 3:発売後取消 7:発売あり） </t>
    <rPh sb="0" eb="2">
      <t>ウマタン</t>
    </rPh>
    <rPh sb="2" eb="4">
      <t>ハツバイ</t>
    </rPh>
    <rPh sb="5" eb="7">
      <t>ウム</t>
    </rPh>
    <phoneticPr fontId="2"/>
  </si>
  <si>
    <t xml:space="preserve">3連複発売の有無 （0:発売なし 1:発売前取消 3:発売後取消 7:発売あり） </t>
    <rPh sb="1" eb="2">
      <t>レン</t>
    </rPh>
    <rPh sb="2" eb="3">
      <t>フク</t>
    </rPh>
    <rPh sb="3" eb="5">
      <t>ハツバイ</t>
    </rPh>
    <rPh sb="6" eb="8">
      <t>ウム</t>
    </rPh>
    <phoneticPr fontId="2"/>
  </si>
  <si>
    <t>ダート・直線コースでの1着～5着及び着外(6着以下)の回数（中央のみ)</t>
    <rPh sb="4" eb="6">
      <t>チョクセン</t>
    </rPh>
    <rPh sb="12" eb="13">
      <t>チャク</t>
    </rPh>
    <rPh sb="15" eb="16">
      <t>チャク</t>
    </rPh>
    <rPh sb="16" eb="17">
      <t>オヨ</t>
    </rPh>
    <rPh sb="18" eb="19">
      <t>キ</t>
    </rPh>
    <rPh sb="19" eb="20">
      <t>ソト</t>
    </rPh>
    <rPh sb="22" eb="25">
      <t>チャクイカ</t>
    </rPh>
    <rPh sb="27" eb="29">
      <t>カイスウ</t>
    </rPh>
    <rPh sb="30" eb="32">
      <t>チュウオウ</t>
    </rPh>
    <phoneticPr fontId="2"/>
  </si>
  <si>
    <t>10g</t>
    <phoneticPr fontId="2"/>
  </si>
  <si>
    <t>2008年3月4日</t>
    <phoneticPr fontId="2"/>
  </si>
  <si>
    <t>全角10文字　または　半角20文字　(設定値が英数の場合は半角で設定）</t>
    <rPh sb="0" eb="2">
      <t>ゼンカク</t>
    </rPh>
    <rPh sb="4" eb="6">
      <t>モジ</t>
    </rPh>
    <rPh sb="11" eb="13">
      <t>ハンカク</t>
    </rPh>
    <rPh sb="15" eb="17">
      <t>モジ</t>
    </rPh>
    <rPh sb="19" eb="21">
      <t>セッテイ</t>
    </rPh>
    <rPh sb="21" eb="22">
      <t>チ</t>
    </rPh>
    <rPh sb="23" eb="25">
      <t>エイスウ</t>
    </rPh>
    <rPh sb="26" eb="28">
      <t>バアイ</t>
    </rPh>
    <rPh sb="29" eb="31">
      <t>ハンカク</t>
    </rPh>
    <rPh sb="32" eb="34">
      <t>セッテイ</t>
    </rPh>
    <phoneticPr fontId="2"/>
  </si>
  <si>
    <t>服色標示</t>
    <rPh sb="0" eb="1">
      <t>フク</t>
    </rPh>
    <rPh sb="1" eb="2">
      <t>イロ</t>
    </rPh>
    <rPh sb="2" eb="4">
      <t>ヒョウジ</t>
    </rPh>
    <phoneticPr fontId="2"/>
  </si>
  <si>
    <t>単位:百円　該当レースで獲得した本賞金</t>
    <rPh sb="0" eb="2">
      <t>タンイ</t>
    </rPh>
    <rPh sb="3" eb="4">
      <t>ヒャク</t>
    </rPh>
    <rPh sb="4" eb="5">
      <t>エン</t>
    </rPh>
    <rPh sb="6" eb="8">
      <t>ガイトウ</t>
    </rPh>
    <rPh sb="12" eb="14">
      <t>カクトク</t>
    </rPh>
    <rPh sb="16" eb="17">
      <t>ホン</t>
    </rPh>
    <rPh sb="17" eb="19">
      <t>ショウキン</t>
    </rPh>
    <phoneticPr fontId="2"/>
  </si>
  <si>
    <t>枠連人気順</t>
    <rPh sb="2" eb="4">
      <t>ニンキ</t>
    </rPh>
    <rPh sb="4" eb="5">
      <t>ジュン</t>
    </rPh>
    <phoneticPr fontId="2"/>
  </si>
  <si>
    <t>単勝的中馬番　（00:発売なし、特払、不成立）</t>
    <rPh sb="0" eb="2">
      <t>タンショウ</t>
    </rPh>
    <rPh sb="2" eb="4">
      <t>テキチュウ</t>
    </rPh>
    <rPh sb="4" eb="5">
      <t>ウマ</t>
    </rPh>
    <rPh sb="5" eb="6">
      <t>バン</t>
    </rPh>
    <rPh sb="11" eb="13">
      <t>ハツバイ</t>
    </rPh>
    <rPh sb="16" eb="17">
      <t>トク</t>
    </rPh>
    <rPh sb="17" eb="18">
      <t>バラ</t>
    </rPh>
    <rPh sb="19" eb="22">
      <t>フセイリツ</t>
    </rPh>
    <phoneticPr fontId="2"/>
  </si>
  <si>
    <t>単勝払戻金　（特払、不成立の金額が入る）</t>
    <rPh sb="0" eb="2">
      <t>タンショウ</t>
    </rPh>
    <rPh sb="2" eb="5">
      <t>ハライモドシキン</t>
    </rPh>
    <rPh sb="7" eb="8">
      <t>トク</t>
    </rPh>
    <rPh sb="8" eb="9">
      <t>バラ</t>
    </rPh>
    <rPh sb="10" eb="13">
      <t>フセイリツ</t>
    </rPh>
    <rPh sb="14" eb="16">
      <t>キンガク</t>
    </rPh>
    <rPh sb="17" eb="18">
      <t>ハイ</t>
    </rPh>
    <phoneticPr fontId="2"/>
  </si>
  <si>
    <t>単勝人気順</t>
    <rPh sb="0" eb="2">
      <t>タンショウ</t>
    </rPh>
    <rPh sb="2" eb="4">
      <t>ニンキ</t>
    </rPh>
    <rPh sb="4" eb="5">
      <t>ジュン</t>
    </rPh>
    <phoneticPr fontId="2"/>
  </si>
  <si>
    <t>1着から5着に支給される本賞金額を設定。5着3同着を考慮し繰返し7回
同着が発生した場合、その範囲に支給される金額の和を等分したものを設定。以下例参照(例は架空レース)
例）500万 400万 300万 200万 100万 (通常時)
　　500万 400万 250万 250万 100万 (3着2同着の場合)
　　500万 400万 300万 100万 100万 100万 (4着3同着の場合)
　　500万 400万 300万 200万  33万  33万　33万 (5着3同着の場合)</t>
    <rPh sb="1" eb="2">
      <t>チャク</t>
    </rPh>
    <rPh sb="5" eb="6">
      <t>チャク</t>
    </rPh>
    <rPh sb="7" eb="9">
      <t>シキュウ</t>
    </rPh>
    <rPh sb="12" eb="13">
      <t>ホン</t>
    </rPh>
    <rPh sb="13" eb="15">
      <t>ショウキン</t>
    </rPh>
    <rPh sb="15" eb="16">
      <t>ガク</t>
    </rPh>
    <rPh sb="17" eb="19">
      <t>セッテイ</t>
    </rPh>
    <rPh sb="21" eb="22">
      <t>チャク</t>
    </rPh>
    <rPh sb="23" eb="25">
      <t>ドウチャク</t>
    </rPh>
    <rPh sb="26" eb="28">
      <t>コウリョ</t>
    </rPh>
    <rPh sb="29" eb="31">
      <t>クリカエ</t>
    </rPh>
    <rPh sb="33" eb="34">
      <t>カイ</t>
    </rPh>
    <rPh sb="35" eb="37">
      <t>ドウチャク</t>
    </rPh>
    <rPh sb="38" eb="40">
      <t>ハッセイ</t>
    </rPh>
    <rPh sb="42" eb="44">
      <t>バアイ</t>
    </rPh>
    <rPh sb="47" eb="49">
      <t>ハンイ</t>
    </rPh>
    <rPh sb="50" eb="52">
      <t>シキュウ</t>
    </rPh>
    <rPh sb="55" eb="57">
      <t>キンガク</t>
    </rPh>
    <rPh sb="58" eb="59">
      <t>ワ</t>
    </rPh>
    <rPh sb="60" eb="62">
      <t>トウブン</t>
    </rPh>
    <rPh sb="67" eb="69">
      <t>セッテイ</t>
    </rPh>
    <rPh sb="70" eb="72">
      <t>イカ</t>
    </rPh>
    <rPh sb="72" eb="73">
      <t>レイ</t>
    </rPh>
    <rPh sb="73" eb="75">
      <t>サンショウ</t>
    </rPh>
    <rPh sb="76" eb="77">
      <t>レイ</t>
    </rPh>
    <rPh sb="78" eb="80">
      <t>カクウ</t>
    </rPh>
    <rPh sb="85" eb="86">
      <t>レイ</t>
    </rPh>
    <rPh sb="90" eb="91">
      <t>マン</t>
    </rPh>
    <rPh sb="95" eb="96">
      <t>マン</t>
    </rPh>
    <rPh sb="100" eb="101">
      <t>マン</t>
    </rPh>
    <rPh sb="105" eb="106">
      <t>マン</t>
    </rPh>
    <rPh sb="110" eb="111">
      <t>マン</t>
    </rPh>
    <rPh sb="113" eb="115">
      <t>ツウジョウ</t>
    </rPh>
    <rPh sb="115" eb="116">
      <t>ジ</t>
    </rPh>
    <rPh sb="123" eb="124">
      <t>マン</t>
    </rPh>
    <rPh sb="128" eb="129">
      <t>マン</t>
    </rPh>
    <rPh sb="133" eb="134">
      <t>マン</t>
    </rPh>
    <rPh sb="138" eb="139">
      <t>マン</t>
    </rPh>
    <rPh sb="143" eb="144">
      <t>マン</t>
    </rPh>
    <rPh sb="147" eb="148">
      <t>チャク</t>
    </rPh>
    <rPh sb="149" eb="151">
      <t>ドウチャク</t>
    </rPh>
    <rPh sb="152" eb="154">
      <t>バアイ</t>
    </rPh>
    <rPh sb="186" eb="187">
      <t>マン</t>
    </rPh>
    <rPh sb="233" eb="234">
      <t>マン</t>
    </rPh>
    <phoneticPr fontId="2"/>
  </si>
  <si>
    <t>B：海外国際レースについては、成績の登録日がレース施行日より大幅に遅れる場合がある
また、登録も数回に分けて行われる</t>
    <phoneticPr fontId="2"/>
  </si>
  <si>
    <t>海外レースにおいてキー（開催年、開催月日、競馬場コード、レース番号）が重複する場合は、レース番号が90番台でセットされる事がある。</t>
    <phoneticPr fontId="2"/>
  </si>
  <si>
    <t>999999.9倍で設定
"0000000":無投票　"-------":発売前取消
"*******":発売後取消　"       ":登録なし(sp)</t>
    <rPh sb="8" eb="9">
      <t>バイ</t>
    </rPh>
    <rPh sb="10" eb="12">
      <t>セッテイ</t>
    </rPh>
    <rPh sb="23" eb="26">
      <t>ムトウヒョウ</t>
    </rPh>
    <rPh sb="37" eb="39">
      <t>ハツバイ</t>
    </rPh>
    <rPh sb="39" eb="40">
      <t>マエ</t>
    </rPh>
    <rPh sb="40" eb="42">
      <t>トリケ</t>
    </rPh>
    <rPh sb="69" eb="71">
      <t>トウロク</t>
    </rPh>
    <phoneticPr fontId="2"/>
  </si>
  <si>
    <t>調教師免許抹消年月日</t>
    <rPh sb="3" eb="5">
      <t>メンキョ</t>
    </rPh>
    <rPh sb="5" eb="7">
      <t>マッショウ</t>
    </rPh>
    <rPh sb="7" eb="10">
      <t>ネンガッピ</t>
    </rPh>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</si>
  <si>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</si>
  <si>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平地　芝 　　 直線</t>
    <rPh sb="8" eb="10">
      <t>チョクセン</t>
    </rPh>
    <phoneticPr fontId="4"/>
  </si>
  <si>
    <t>15</t>
  </si>
  <si>
    <t>16</t>
  </si>
  <si>
    <t>17</t>
  </si>
  <si>
    <t>20</t>
  </si>
  <si>
    <t>平地　ダート  直線</t>
    <rPh sb="8" eb="10">
      <t>チョクセン</t>
    </rPh>
    <phoneticPr fontId="4"/>
  </si>
  <si>
    <t>障害　芝  襷</t>
  </si>
  <si>
    <t>障害　芝</t>
  </si>
  <si>
    <t>障害　芝  外回り</t>
  </si>
  <si>
    <t>N23</t>
    <phoneticPr fontId="2"/>
  </si>
  <si>
    <t>N24</t>
    <phoneticPr fontId="2"/>
  </si>
  <si>
    <t>(国際) 牝 [指定]</t>
    <phoneticPr fontId="2"/>
  </si>
  <si>
    <t>単位百円 複勝返還分票数の合計（合計票数から引くことで有効票数が求まる）</t>
    <rPh sb="0" eb="2">
      <t>タンイ</t>
    </rPh>
    <rPh sb="5" eb="7">
      <t>フクショウ</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</si>
  <si>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産地名</t>
    <phoneticPr fontId="2"/>
  </si>
  <si>
    <t>3代血統 繁殖登録番号</t>
    <rPh sb="1" eb="2">
      <t>ダイ</t>
    </rPh>
    <rPh sb="2" eb="4">
      <t>ケットウ</t>
    </rPh>
    <phoneticPr fontId="2"/>
  </si>
  <si>
    <t>3同着まで考慮し繰返し6回</t>
    <rPh sb="1" eb="3">
      <t>ドウチャク</t>
    </rPh>
    <rPh sb="5" eb="7">
      <t>コウリョ</t>
    </rPh>
    <rPh sb="8" eb="10">
      <t>クリカエ</t>
    </rPh>
    <rPh sb="12" eb="13">
      <t>カイ</t>
    </rPh>
    <phoneticPr fontId="2"/>
  </si>
  <si>
    <t>変更後 発走時刻</t>
    <rPh sb="0" eb="2">
      <t>ヘンコウ</t>
    </rPh>
    <rPh sb="2" eb="3">
      <t>ゴ</t>
    </rPh>
    <rPh sb="4" eb="6">
      <t>ハッソウ</t>
    </rPh>
    <rPh sb="6" eb="8">
      <t>ジコク</t>
    </rPh>
    <phoneticPr fontId="2"/>
  </si>
  <si>
    <t>"TC" をセットレコードフォーマットを特定する</t>
    <rPh sb="20" eb="22">
      <t>トクテイ</t>
    </rPh>
    <phoneticPr fontId="2"/>
  </si>
  <si>
    <t>オス馬</t>
    <rPh sb="2" eb="3">
      <t>ウマ</t>
    </rPh>
    <phoneticPr fontId="2"/>
  </si>
  <si>
    <t>メス馬</t>
    <rPh sb="2" eb="3">
      <t>ウマ</t>
    </rPh>
    <phoneticPr fontId="2"/>
  </si>
  <si>
    <t>去勢したオス馬</t>
    <rPh sb="0" eb="2">
      <t>キョセイ</t>
    </rPh>
    <rPh sb="6" eb="7">
      <t>ウマ</t>
    </rPh>
    <phoneticPr fontId="2"/>
  </si>
  <si>
    <t>小雨</t>
  </si>
  <si>
    <t>雪</t>
  </si>
  <si>
    <t>小雪</t>
  </si>
  <si>
    <t>出走取消</t>
  </si>
  <si>
    <t>発走除外</t>
  </si>
  <si>
    <t>競走除外</t>
  </si>
  <si>
    <t>競走中止</t>
  </si>
  <si>
    <t>失格</t>
  </si>
  <si>
    <t xml:space="preserve">落馬再騎乗 </t>
  </si>
  <si>
    <t xml:space="preserve">降着 </t>
  </si>
  <si>
    <t>_12</t>
  </si>
  <si>
    <t>_34</t>
  </si>
  <si>
    <t>1__</t>
  </si>
  <si>
    <t>112</t>
  </si>
  <si>
    <t>114</t>
  </si>
  <si>
    <t>134</t>
  </si>
  <si>
    <t>2__</t>
  </si>
  <si>
    <t>212</t>
  </si>
  <si>
    <t>3__</t>
  </si>
  <si>
    <t>312</t>
  </si>
  <si>
    <t>4__</t>
  </si>
  <si>
    <t>5__</t>
  </si>
  <si>
    <t>6__</t>
  </si>
  <si>
    <t>7__</t>
  </si>
  <si>
    <t>8__</t>
  </si>
  <si>
    <t>9__</t>
  </si>
  <si>
    <t>A__</t>
  </si>
  <si>
    <t>D__</t>
  </si>
  <si>
    <t>H__</t>
  </si>
  <si>
    <t>K__</t>
  </si>
  <si>
    <t>T__</t>
  </si>
  <si>
    <t>Z__</t>
  </si>
  <si>
    <t>サラブレッド</t>
  </si>
  <si>
    <t>サラブレッド系種</t>
  </si>
  <si>
    <t>準サラブレッド</t>
  </si>
  <si>
    <t xml:space="preserve">軽半血種 </t>
  </si>
  <si>
    <t xml:space="preserve">アングロアラブ </t>
  </si>
  <si>
    <t>アラブ系種</t>
  </si>
  <si>
    <t>アラブ</t>
  </si>
  <si>
    <t>00</t>
  </si>
  <si>
    <t xml:space="preserve">(市) </t>
  </si>
  <si>
    <t>(地)</t>
  </si>
  <si>
    <t>(外)</t>
  </si>
  <si>
    <t>(父)(抽)</t>
  </si>
  <si>
    <t>(父)(市)</t>
  </si>
  <si>
    <t>(父)(地)</t>
  </si>
  <si>
    <t>(市)(地)</t>
  </si>
  <si>
    <t>(外)(地)</t>
  </si>
  <si>
    <t>(父)(市)(地)</t>
  </si>
  <si>
    <t>(招)</t>
  </si>
  <si>
    <t>(招)(外)</t>
  </si>
  <si>
    <t>(招)(父)</t>
  </si>
  <si>
    <t>(招)(市)</t>
  </si>
  <si>
    <t>(招)(父)(市)</t>
  </si>
  <si>
    <t xml:space="preserve">(父)(外) </t>
  </si>
  <si>
    <t xml:space="preserve">[地] </t>
  </si>
  <si>
    <t xml:space="preserve">(外)[地] </t>
  </si>
  <si>
    <t>&lt;コード表 2005.競走種別コード&gt;参照</t>
    <rPh sb="4" eb="5">
      <t>ヒョウ</t>
    </rPh>
    <rPh sb="11" eb="13">
      <t>キョウソウ</t>
    </rPh>
    <rPh sb="13" eb="15">
      <t>シュベツ</t>
    </rPh>
    <rPh sb="19" eb="21">
      <t>サンショウ</t>
    </rPh>
    <phoneticPr fontId="2"/>
  </si>
  <si>
    <t>&lt;コード表 2006.競走記号コード&gt;参照</t>
    <rPh sb="4" eb="5">
      <t>ヒョウ</t>
    </rPh>
    <rPh sb="11" eb="13">
      <t>キョウソウ</t>
    </rPh>
    <rPh sb="13" eb="15">
      <t>キゴウ</t>
    </rPh>
    <rPh sb="19" eb="21">
      <t>サンショウ</t>
    </rPh>
    <phoneticPr fontId="2"/>
  </si>
  <si>
    <t>&lt;コード表 2008.重量種別コード&gt;参照</t>
    <rPh sb="4" eb="5">
      <t>ヒョウ</t>
    </rPh>
    <rPh sb="11" eb="13">
      <t>ジュウリョウ</t>
    </rPh>
    <rPh sb="13" eb="15">
      <t>シュベツ</t>
    </rPh>
    <rPh sb="19" eb="21">
      <t>サンショウ</t>
    </rPh>
    <phoneticPr fontId="2"/>
  </si>
  <si>
    <t>(  54)</t>
    <phoneticPr fontId="2"/>
  </si>
  <si>
    <t>(  59)</t>
    <phoneticPr fontId="2"/>
  </si>
  <si>
    <t>(  67)</t>
    <phoneticPr fontId="2"/>
  </si>
  <si>
    <t>競走条件コード 2歳条件</t>
    <phoneticPr fontId="2"/>
  </si>
  <si>
    <t>競走条件コード 3歳条件</t>
    <phoneticPr fontId="2"/>
  </si>
  <si>
    <t>競走条件コード 4歳条件</t>
    <phoneticPr fontId="2"/>
  </si>
  <si>
    <t>競走条件コード 5歳以上条件</t>
    <phoneticPr fontId="2"/>
  </si>
  <si>
    <t>競走条件コード 最若年条件</t>
    <phoneticPr fontId="2"/>
  </si>
  <si>
    <t>競馬場コード</t>
    <rPh sb="0" eb="3">
      <t>ケイバジョウ</t>
    </rPh>
    <phoneticPr fontId="2"/>
  </si>
  <si>
    <t>C03</t>
  </si>
  <si>
    <t xml:space="preserve">(市)[指定] </t>
  </si>
  <si>
    <t>C04</t>
  </si>
  <si>
    <t>(市)(特指)</t>
  </si>
  <si>
    <t>D00</t>
  </si>
  <si>
    <t>(抽)</t>
  </si>
  <si>
    <t>D01</t>
  </si>
  <si>
    <t>(抽)(指定)</t>
  </si>
  <si>
    <t>D03</t>
  </si>
  <si>
    <t>(抽)[指定]</t>
  </si>
  <si>
    <t>E00</t>
  </si>
  <si>
    <t xml:space="preserve">[抽] </t>
  </si>
  <si>
    <t>E01</t>
  </si>
  <si>
    <t>[抽](指定)</t>
  </si>
  <si>
    <t>E03</t>
  </si>
  <si>
    <t>騎手免許交付年月日</t>
    <rPh sb="0" eb="2">
      <t>キシュ</t>
    </rPh>
    <rPh sb="2" eb="4">
      <t>メンキョ</t>
    </rPh>
    <rPh sb="4" eb="6">
      <t>コウフ</t>
    </rPh>
    <rPh sb="6" eb="9">
      <t>ネンガッピ</t>
    </rPh>
    <phoneticPr fontId="2"/>
  </si>
  <si>
    <t>所属調教師名略称</t>
  </si>
  <si>
    <t xml:space="preserve">3連複不成立の有無 （0:不成立なし 1:不成立あり） </t>
    <rPh sb="1" eb="2">
      <t>レン</t>
    </rPh>
    <rPh sb="2" eb="3">
      <t>フク</t>
    </rPh>
    <rPh sb="7" eb="9">
      <t>ウム</t>
    </rPh>
    <phoneticPr fontId="2"/>
  </si>
  <si>
    <t xml:space="preserve">複勝特払の有無　（0:特払なし 1:特払あり） </t>
    <rPh sb="0" eb="2">
      <t>フクショウ</t>
    </rPh>
    <rPh sb="5" eb="7">
      <t>ウム</t>
    </rPh>
    <phoneticPr fontId="2"/>
  </si>
  <si>
    <t xml:space="preserve">枠連特払の有無　（0:特払なし 1:特払あり） </t>
    <rPh sb="0" eb="2">
      <t>ワクレン</t>
    </rPh>
    <rPh sb="5" eb="7">
      <t>ウム</t>
    </rPh>
    <phoneticPr fontId="2"/>
  </si>
  <si>
    <t xml:space="preserve">馬連特払の有無　（0:特払なし 1:特払あり） </t>
    <rPh sb="0" eb="2">
      <t>ウマレン</t>
    </rPh>
    <rPh sb="5" eb="7">
      <t>ウム</t>
    </rPh>
    <phoneticPr fontId="2"/>
  </si>
  <si>
    <t>東京競馬場での1着～5着及び着外(6着以下)の回数（中央のみ）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</si>
  <si>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中山競馬場での1着～5着及び着外(6着以下)の回数（中央のみ）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</si>
  <si>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中京競馬場での1着～5着及び着外(6着以下)の回数（中央のみ）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</si>
  <si>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NZ</t>
    <phoneticPr fontId="2"/>
  </si>
  <si>
    <t>AUS</t>
    <phoneticPr fontId="2"/>
  </si>
  <si>
    <t>CAN</t>
    <phoneticPr fontId="2"/>
  </si>
  <si>
    <t>出馬表発表時点でのレース情報</t>
    <rPh sb="0" eb="2">
      <t>シュツバ</t>
    </rPh>
    <rPh sb="2" eb="3">
      <t>ヒョウ</t>
    </rPh>
    <rPh sb="3" eb="5">
      <t>ハッピョウ</t>
    </rPh>
    <rPh sb="5" eb="7">
      <t>ジテン</t>
    </rPh>
    <rPh sb="12" eb="14">
      <t>ジョウホウ</t>
    </rPh>
    <phoneticPr fontId="2"/>
  </si>
  <si>
    <t>出馬表発表時点での競走馬除外情報</t>
    <rPh sb="9" eb="11">
      <t>キョウソウ</t>
    </rPh>
    <rPh sb="11" eb="12">
      <t>バ</t>
    </rPh>
    <rPh sb="12" eb="14">
      <t>ジョガイ</t>
    </rPh>
    <rPh sb="14" eb="16">
      <t>ジョウホウ</t>
    </rPh>
    <phoneticPr fontId="2"/>
  </si>
  <si>
    <t>（２）速報系データ OB14を速報開催情報(一括)と名称変更、また0B16速報開催情報(指定)を追加</t>
    <rPh sb="26" eb="28">
      <t>メイショウ</t>
    </rPh>
    <rPh sb="28" eb="30">
      <t>ヘンコウ</t>
    </rPh>
    <rPh sb="44" eb="46">
      <t>シテイ</t>
    </rPh>
    <rPh sb="48" eb="50">
      <t>ツイカ</t>
    </rPh>
    <phoneticPr fontId="2"/>
  </si>
  <si>
    <t>0B16</t>
    <phoneticPr fontId="2"/>
  </si>
  <si>
    <t>開催情報が発生･変更する毎にレコード追加･更新・削除※</t>
    <rPh sb="0" eb="2">
      <t>カイサイ</t>
    </rPh>
    <rPh sb="2" eb="4">
      <t>ジョウホウ</t>
    </rPh>
    <rPh sb="5" eb="7">
      <t>ハッセイ</t>
    </rPh>
    <rPh sb="8" eb="10">
      <t>ヘンコウ</t>
    </rPh>
    <rPh sb="12" eb="13">
      <t>ゴト</t>
    </rPh>
    <rPh sb="18" eb="20">
      <t>ツイカ</t>
    </rPh>
    <rPh sb="21" eb="23">
      <t>コウシン</t>
    </rPh>
    <rPh sb="24" eb="26">
      <t>サクジョ</t>
    </rPh>
    <phoneticPr fontId="2"/>
  </si>
  <si>
    <t>開催情報が発生･変更する毎にレコード追加･更新・削除※1</t>
    <rPh sb="0" eb="2">
      <t>カイサイ</t>
    </rPh>
    <rPh sb="2" eb="4">
      <t>ジョウホウ</t>
    </rPh>
    <rPh sb="5" eb="7">
      <t>ハッセイ</t>
    </rPh>
    <rPh sb="8" eb="10">
      <t>ヘンコウ</t>
    </rPh>
    <rPh sb="12" eb="13">
      <t>ゴト</t>
    </rPh>
    <rPh sb="18" eb="20">
      <t>ツイカ</t>
    </rPh>
    <rPh sb="21" eb="23">
      <t>コウシン</t>
    </rPh>
    <rPh sb="24" eb="26">
      <t>サクジョ</t>
    </rPh>
    <phoneticPr fontId="2"/>
  </si>
  <si>
    <t>速報対戦型データマイニング予想</t>
    <rPh sb="0" eb="2">
      <t>ソクホウ</t>
    </rPh>
    <rPh sb="2" eb="4">
      <t>タイセン</t>
    </rPh>
    <rPh sb="4" eb="5">
      <t>ガタ</t>
    </rPh>
    <rPh sb="13" eb="15">
      <t>ヨソウ</t>
    </rPh>
    <phoneticPr fontId="2"/>
  </si>
  <si>
    <t>0B17</t>
    <phoneticPr fontId="2"/>
  </si>
  <si>
    <t>0B51</t>
    <phoneticPr fontId="2"/>
  </si>
  <si>
    <t>29
30
31
32</t>
    <phoneticPr fontId="2"/>
  </si>
  <si>
    <t>Ver.2.1.3</t>
    <phoneticPr fontId="2"/>
  </si>
  <si>
    <t>（２）速報系データ 速報開催情報(0B14)について取り消される場合があることを追記(欄外の注意事項を記述)</t>
    <rPh sb="26" eb="27">
      <t>ト</t>
    </rPh>
    <rPh sb="28" eb="29">
      <t>ケ</t>
    </rPh>
    <rPh sb="32" eb="34">
      <t>バアイ</t>
    </rPh>
    <rPh sb="40" eb="42">
      <t>ツイキ</t>
    </rPh>
    <rPh sb="43" eb="45">
      <t>ランガイ</t>
    </rPh>
    <rPh sb="46" eb="48">
      <t>チュウイ</t>
    </rPh>
    <rPh sb="48" eb="50">
      <t>ジコウ</t>
    </rPh>
    <rPh sb="51" eb="53">
      <t>キジュツ</t>
    </rPh>
    <phoneticPr fontId="2"/>
  </si>
  <si>
    <t>ASAHIKAWA</t>
    <phoneticPr fontId="2"/>
  </si>
  <si>
    <t>盛岡競馬場</t>
    <phoneticPr fontId="2"/>
  </si>
  <si>
    <t>MORIOKA</t>
    <phoneticPr fontId="2"/>
  </si>
  <si>
    <t>スペース:登録なし '---':発売前取消 '***':発売後取消</t>
    <rPh sb="28" eb="30">
      <t>ハツバイ</t>
    </rPh>
    <rPh sb="30" eb="31">
      <t>ゴ</t>
    </rPh>
    <rPh sb="31" eb="33">
      <t>トリケシ</t>
    </rPh>
    <phoneticPr fontId="2"/>
  </si>
  <si>
    <t>不成立フラグ　馬単</t>
    <phoneticPr fontId="2"/>
  </si>
  <si>
    <t>不成立フラグ　ワイド</t>
    <phoneticPr fontId="2"/>
  </si>
  <si>
    <t>不成立フラグ　3連複</t>
    <phoneticPr fontId="2"/>
  </si>
  <si>
    <t>特払フラグ　単勝</t>
    <phoneticPr fontId="2"/>
  </si>
  <si>
    <t>特払フラグ　複勝</t>
    <phoneticPr fontId="2"/>
  </si>
  <si>
    <t>特払フラグ　枠連</t>
    <phoneticPr fontId="2"/>
  </si>
  <si>
    <t>特払フラグ　馬連</t>
    <phoneticPr fontId="2"/>
  </si>
  <si>
    <t>特払フラグ　ワイド</t>
    <phoneticPr fontId="2"/>
  </si>
  <si>
    <t>14b</t>
    <phoneticPr fontId="2"/>
  </si>
  <si>
    <t>14b</t>
    <phoneticPr fontId="2"/>
  </si>
  <si>
    <t>平地収得賞金累計</t>
    <phoneticPr fontId="2"/>
  </si>
  <si>
    <t>１５．調教師マスタ</t>
    <phoneticPr fontId="2"/>
  </si>
  <si>
    <t>外国からの招待競走馬の生産者の場合は、生産者マスタにレコードが存在しない</t>
    <phoneticPr fontId="2"/>
  </si>
  <si>
    <t>レコード識別区分</t>
    <phoneticPr fontId="2"/>
  </si>
  <si>
    <t>22a</t>
    <phoneticPr fontId="2"/>
  </si>
  <si>
    <t>単位:99.9秒
出走取消･競走除外･発走除外･競走中止･タイムオーバーの場合は "999" を設定
基本的には後3ハロンのみ設定(後4ハロンは初期値)
ただし、過去分のデータは後4ハロンが設定されているものもある(その場合は後3ハロンが初期値)
障害レースの場合は後3ハロンに該当馬の当該レースでの1F平均タイムを設定(後4ハロンは初期値)</t>
    <rPh sb="0" eb="2">
      <t>タンイ</t>
    </rPh>
    <rPh sb="7" eb="8">
      <t>ビョウ</t>
    </rPh>
    <rPh sb="66" eb="67">
      <t>アト</t>
    </rPh>
    <rPh sb="72" eb="75">
      <t>ショキチ</t>
    </rPh>
    <rPh sb="95" eb="97">
      <t>セッテイ</t>
    </rPh>
    <rPh sb="110" eb="112">
      <t>バアイ</t>
    </rPh>
    <rPh sb="113" eb="114">
      <t>アト</t>
    </rPh>
    <rPh sb="119" eb="122">
      <t>ショキチ</t>
    </rPh>
    <phoneticPr fontId="2"/>
  </si>
  <si>
    <t>洪</t>
    <phoneticPr fontId="2"/>
  </si>
  <si>
    <t>葡</t>
    <phoneticPr fontId="2"/>
  </si>
  <si>
    <t>露</t>
    <rPh sb="0" eb="1">
      <t>ロ</t>
    </rPh>
    <phoneticPr fontId="2"/>
  </si>
  <si>
    <t>宇</t>
    <rPh sb="0" eb="1">
      <t>ウ</t>
    </rPh>
    <phoneticPr fontId="2"/>
  </si>
  <si>
    <t>秘</t>
    <rPh sb="0" eb="1">
      <t>ヒ</t>
    </rPh>
    <phoneticPr fontId="2"/>
  </si>
  <si>
    <t>亜</t>
    <rPh sb="0" eb="1">
      <t>ア</t>
    </rPh>
    <phoneticPr fontId="2"/>
  </si>
  <si>
    <t>伯</t>
    <rPh sb="0" eb="1">
      <t>ハク</t>
    </rPh>
    <phoneticPr fontId="2"/>
  </si>
  <si>
    <t>白</t>
    <rPh sb="0" eb="1">
      <t>シロ</t>
    </rPh>
    <phoneticPr fontId="2"/>
  </si>
  <si>
    <t>第３バイト：交流競走関係等</t>
  </si>
  <si>
    <t xml:space="preserve">  1：(指定)</t>
  </si>
  <si>
    <t xml:space="preserve">  2：見習騎手</t>
  </si>
  <si>
    <t xml:space="preserve">  3：[指定]</t>
  </si>
  <si>
    <t xml:space="preserve">  4：(特指)</t>
  </si>
  <si>
    <t xml:space="preserve">  M：九州産馬</t>
  </si>
  <si>
    <t xml:space="preserve">  N：(国際)</t>
  </si>
  <si>
    <t>記号説明</t>
  </si>
  <si>
    <t>速報オッズ(全賭式)</t>
    <rPh sb="0" eb="2">
      <t>ソクホウ</t>
    </rPh>
    <rPh sb="6" eb="7">
      <t>ゼン</t>
    </rPh>
    <rPh sb="7" eb="8">
      <t>カ</t>
    </rPh>
    <rPh sb="8" eb="9">
      <t>シキ</t>
    </rPh>
    <phoneticPr fontId="2"/>
  </si>
  <si>
    <t>速報オッズ（単複枠）</t>
    <rPh sb="0" eb="2">
      <t>ソクホウ</t>
    </rPh>
    <rPh sb="6" eb="7">
      <t>タン</t>
    </rPh>
    <rPh sb="7" eb="8">
      <t>フク</t>
    </rPh>
    <rPh sb="8" eb="9">
      <t>ワク</t>
    </rPh>
    <phoneticPr fontId="2"/>
  </si>
  <si>
    <t>速報オッズ（馬連）</t>
    <rPh sb="6" eb="7">
      <t>ウマ</t>
    </rPh>
    <rPh sb="7" eb="8">
      <t>レン</t>
    </rPh>
    <phoneticPr fontId="2"/>
  </si>
  <si>
    <t>速報オッズ（ワイド）</t>
  </si>
  <si>
    <t>速報オッズ（馬単）</t>
    <rPh sb="6" eb="7">
      <t>ウマ</t>
    </rPh>
    <rPh sb="7" eb="8">
      <t>タン</t>
    </rPh>
    <phoneticPr fontId="2"/>
  </si>
  <si>
    <t>速報オッズ（３連複）</t>
    <rPh sb="7" eb="8">
      <t>レン</t>
    </rPh>
    <rPh sb="8" eb="9">
      <t>フク</t>
    </rPh>
    <phoneticPr fontId="2"/>
  </si>
  <si>
    <t>0B32</t>
  </si>
  <si>
    <t>0B33</t>
  </si>
  <si>
    <t>0B34</t>
  </si>
  <si>
    <t>0B35</t>
  </si>
  <si>
    <t>返還フラグ　馬単</t>
  </si>
  <si>
    <t xml:space="preserve">馬単返還の有無　（0:返還なし 1:返還あり） </t>
    <rPh sb="0" eb="2">
      <t>ウマタン</t>
    </rPh>
    <rPh sb="5" eb="7">
      <t>ウム</t>
    </rPh>
    <phoneticPr fontId="2"/>
  </si>
  <si>
    <t>返還フラグ　3連複</t>
  </si>
  <si>
    <t xml:space="preserve">3連複返還の有無 （0:返還なし 1:返還あり） </t>
    <rPh sb="1" eb="2">
      <t>レン</t>
    </rPh>
    <rPh sb="2" eb="3">
      <t>フク</t>
    </rPh>
    <rPh sb="6" eb="8">
      <t>ウム</t>
    </rPh>
    <phoneticPr fontId="2"/>
  </si>
  <si>
    <t>馬名半角ｶﾅ</t>
    <phoneticPr fontId="2"/>
  </si>
  <si>
    <t>外国の繁殖馬等の理由で血統登録番号が初期値の場合がある</t>
    <rPh sb="0" eb="2">
      <t>ガイコク</t>
    </rPh>
    <rPh sb="3" eb="5">
      <t>ハンショク</t>
    </rPh>
    <rPh sb="5" eb="6">
      <t>ウマ</t>
    </rPh>
    <rPh sb="6" eb="7">
      <t>トウ</t>
    </rPh>
    <rPh sb="8" eb="10">
      <t>リユウ</t>
    </rPh>
    <rPh sb="11" eb="13">
      <t>ケットウ</t>
    </rPh>
    <rPh sb="13" eb="15">
      <t>トウロク</t>
    </rPh>
    <rPh sb="15" eb="17">
      <t>バンゴウ</t>
    </rPh>
    <rPh sb="18" eb="21">
      <t>ショキチ</t>
    </rPh>
    <rPh sb="22" eb="24">
      <t>バアイ</t>
    </rPh>
    <phoneticPr fontId="2"/>
  </si>
  <si>
    <t>前バージョンからの変更点については、各ページで黄色に着色していますので、参考にしてください。</t>
    <rPh sb="0" eb="1">
      <t>ゼン</t>
    </rPh>
    <rPh sb="9" eb="11">
      <t>ヘンコウ</t>
    </rPh>
    <rPh sb="11" eb="12">
      <t>テン</t>
    </rPh>
    <rPh sb="18" eb="19">
      <t>カク</t>
    </rPh>
    <rPh sb="23" eb="25">
      <t>キイロ</t>
    </rPh>
    <rPh sb="26" eb="28">
      <t>チャクショク</t>
    </rPh>
    <rPh sb="36" eb="38">
      <t>サンコウ</t>
    </rPh>
    <phoneticPr fontId="2"/>
  </si>
  <si>
    <t>重勝式的中馬番組合　（的中無の場合も重勝式的中馬番組合を設定）</t>
    <rPh sb="0" eb="1">
      <t>ジュウ</t>
    </rPh>
    <rPh sb="1" eb="2">
      <t>ショウ</t>
    </rPh>
    <rPh sb="2" eb="3">
      <t>シキ</t>
    </rPh>
    <rPh sb="15" eb="17">
      <t>バアイ</t>
    </rPh>
    <rPh sb="28" eb="30">
      <t>セッテイ</t>
    </rPh>
    <phoneticPr fontId="2"/>
  </si>
  <si>
    <t>重勝式払戻金　（的中無の場合000000000を設定）</t>
    <rPh sb="0" eb="1">
      <t>ジュウ</t>
    </rPh>
    <rPh sb="1" eb="2">
      <t>ショウ</t>
    </rPh>
    <rPh sb="2" eb="3">
      <t>シキ</t>
    </rPh>
    <rPh sb="12" eb="14">
      <t>バアイ</t>
    </rPh>
    <rPh sb="24" eb="26">
      <t>セッテイ</t>
    </rPh>
    <phoneticPr fontId="2"/>
  </si>
  <si>
    <t>重勝式的中票数　（的中無の場合0000000000を設定）</t>
    <rPh sb="0" eb="1">
      <t>ジュウ</t>
    </rPh>
    <rPh sb="1" eb="2">
      <t>ショウ</t>
    </rPh>
    <rPh sb="2" eb="3">
      <t>シキ</t>
    </rPh>
    <rPh sb="3" eb="5">
      <t>テキチュウ</t>
    </rPh>
    <rPh sb="5" eb="7">
      <t>ヒョウスウ</t>
    </rPh>
    <phoneticPr fontId="2"/>
  </si>
  <si>
    <t>フォーマット</t>
    <phoneticPr fontId="2"/>
  </si>
  <si>
    <t>３０．重勝式(WIN5) 項番16 重勝式払戻情報 的中無の場合について追記</t>
    <rPh sb="26" eb="28">
      <t>テキチュウ</t>
    </rPh>
    <rPh sb="28" eb="29">
      <t>ナ</t>
    </rPh>
    <rPh sb="30" eb="32">
      <t>バアイ</t>
    </rPh>
    <phoneticPr fontId="2"/>
  </si>
  <si>
    <t>枠連払戻金　（特払、不成立の金額が入る）</t>
    <rPh sb="2" eb="5">
      <t>ハライモドシキン</t>
    </rPh>
    <rPh sb="7" eb="8">
      <t>トク</t>
    </rPh>
    <rPh sb="8" eb="9">
      <t>バラ</t>
    </rPh>
    <rPh sb="10" eb="13">
      <t>フセイリツ</t>
    </rPh>
    <rPh sb="14" eb="16">
      <t>キンガク</t>
    </rPh>
    <rPh sb="17" eb="18">
      <t>ハイ</t>
    </rPh>
    <phoneticPr fontId="2"/>
  </si>
  <si>
    <t>1年間</t>
    <rPh sb="1" eb="3">
      <t>ネンカン</t>
    </rPh>
    <phoneticPr fontId="2"/>
  </si>
  <si>
    <t>※1　速報開催情報(0B14)の取り消しの扱いについて</t>
    <rPh sb="3" eb="5">
      <t>ソクホウ</t>
    </rPh>
    <rPh sb="5" eb="7">
      <t>カイサイ</t>
    </rPh>
    <rPh sb="7" eb="9">
      <t>ジョウホウ</t>
    </rPh>
    <rPh sb="16" eb="17">
      <t>ト</t>
    </rPh>
    <rPh sb="18" eb="19">
      <t>ケ</t>
    </rPh>
    <rPh sb="21" eb="22">
      <t>アツカ</t>
    </rPh>
    <phoneticPr fontId="2"/>
  </si>
  <si>
    <t>JRA施設在きゅうフラグ</t>
    <phoneticPr fontId="2"/>
  </si>
  <si>
    <t>表紙</t>
    <rPh sb="0" eb="2">
      <t>ヒョウシ</t>
    </rPh>
    <phoneticPr fontId="2"/>
  </si>
  <si>
    <t>特記事項</t>
  </si>
  <si>
    <t>ダート･2201M以上での1着～5着及び着外(6着以下)の回数（中央のみ)</t>
    <rPh sb="9" eb="11">
      <t>イジョウ</t>
    </rPh>
    <phoneticPr fontId="2"/>
  </si>
  <si>
    <t>父･母･父父･父母･母父･母母･父父父･父父母･父母父･父母母･母父父･母父母･母母父･母母母の順に設定</t>
    <rPh sb="0" eb="1">
      <t>チチ</t>
    </rPh>
    <rPh sb="2" eb="3">
      <t>ハハ</t>
    </rPh>
    <rPh sb="4" eb="5">
      <t>チチ</t>
    </rPh>
    <rPh sb="5" eb="6">
      <t>チチ</t>
    </rPh>
    <rPh sb="7" eb="8">
      <t>チチ</t>
    </rPh>
    <rPh sb="8" eb="9">
      <t>ハハ</t>
    </rPh>
    <rPh sb="10" eb="11">
      <t>ハハ</t>
    </rPh>
    <rPh sb="11" eb="12">
      <t>チチ</t>
    </rPh>
    <rPh sb="13" eb="14">
      <t>ハハ</t>
    </rPh>
    <rPh sb="14" eb="15">
      <t>ハハ</t>
    </rPh>
    <rPh sb="16" eb="17">
      <t>チチ</t>
    </rPh>
    <rPh sb="17" eb="18">
      <t>チチ</t>
    </rPh>
    <rPh sb="18" eb="19">
      <t>チチ</t>
    </rPh>
    <rPh sb="20" eb="21">
      <t>チチ</t>
    </rPh>
    <rPh sb="21" eb="22">
      <t>チチ</t>
    </rPh>
    <rPh sb="22" eb="23">
      <t>ハハ</t>
    </rPh>
    <rPh sb="24" eb="25">
      <t>チチ</t>
    </rPh>
    <rPh sb="25" eb="26">
      <t>ハハ</t>
    </rPh>
    <rPh sb="26" eb="27">
      <t>チチ</t>
    </rPh>
    <rPh sb="28" eb="29">
      <t>チチ</t>
    </rPh>
    <rPh sb="29" eb="30">
      <t>ハハ</t>
    </rPh>
    <rPh sb="30" eb="31">
      <t>ハハ</t>
    </rPh>
    <rPh sb="32" eb="33">
      <t>ハハ</t>
    </rPh>
    <rPh sb="33" eb="34">
      <t>チチ</t>
    </rPh>
    <rPh sb="34" eb="35">
      <t>チチ</t>
    </rPh>
    <rPh sb="36" eb="37">
      <t>ハハ</t>
    </rPh>
    <rPh sb="37" eb="38">
      <t>チチ</t>
    </rPh>
    <rPh sb="38" eb="39">
      <t>ハハ</t>
    </rPh>
    <rPh sb="40" eb="41">
      <t>ハハ</t>
    </rPh>
    <rPh sb="41" eb="42">
      <t>ハハ</t>
    </rPh>
    <rPh sb="42" eb="43">
      <t>チチ</t>
    </rPh>
    <rPh sb="44" eb="45">
      <t>ハハ</t>
    </rPh>
    <rPh sb="45" eb="46">
      <t>ハハ</t>
    </rPh>
    <rPh sb="46" eb="47">
      <t>ハハ</t>
    </rPh>
    <rPh sb="48" eb="49">
      <t>ジュン</t>
    </rPh>
    <rPh sb="50" eb="52">
      <t>セッテイ</t>
    </rPh>
    <phoneticPr fontId="2"/>
  </si>
  <si>
    <t>　　繁殖登録番号</t>
    <rPh sb="2" eb="4">
      <t>ハンショク</t>
    </rPh>
    <rPh sb="4" eb="6">
      <t>トウロク</t>
    </rPh>
    <rPh sb="6" eb="8">
      <t>バンゴウ</t>
    </rPh>
    <phoneticPr fontId="2"/>
  </si>
  <si>
    <t>馬名</t>
    <phoneticPr fontId="2"/>
  </si>
  <si>
    <t>重賞回次[第N回]</t>
    <phoneticPr fontId="2"/>
  </si>
  <si>
    <t>0:初期値　1:自身以外に同着1頭　2:自身以外に同着2頭</t>
    <rPh sb="8" eb="10">
      <t>ジシン</t>
    </rPh>
    <rPh sb="10" eb="12">
      <t>イガイ</t>
    </rPh>
    <rPh sb="13" eb="15">
      <t>ドウチャク</t>
    </rPh>
    <rPh sb="16" eb="17">
      <t>アタマ</t>
    </rPh>
    <rPh sb="25" eb="27">
      <t>ドウチャク</t>
    </rPh>
    <rPh sb="28" eb="29">
      <t>アタマ</t>
    </rPh>
    <phoneticPr fontId="2"/>
  </si>
  <si>
    <t>sp</t>
    <phoneticPr fontId="2"/>
  </si>
  <si>
    <t>該当組番</t>
    <rPh sb="0" eb="2">
      <t>ガイトウ</t>
    </rPh>
    <rPh sb="2" eb="3">
      <t>クミ</t>
    </rPh>
    <rPh sb="3" eb="4">
      <t>バン</t>
    </rPh>
    <phoneticPr fontId="2"/>
  </si>
  <si>
    <t>該当馬番</t>
    <rPh sb="0" eb="2">
      <t>ガイトウ</t>
    </rPh>
    <rPh sb="2" eb="3">
      <t>ウマ</t>
    </rPh>
    <rPh sb="3" eb="4">
      <t>バン</t>
    </rPh>
    <phoneticPr fontId="2"/>
  </si>
  <si>
    <t>該当枠番</t>
    <rPh sb="0" eb="2">
      <t>ガイトウ</t>
    </rPh>
    <rPh sb="2" eb="3">
      <t>ワク</t>
    </rPh>
    <rPh sb="3" eb="4">
      <t>バン</t>
    </rPh>
    <phoneticPr fontId="2"/>
  </si>
  <si>
    <t>入線頭数</t>
    <phoneticPr fontId="2"/>
  </si>
  <si>
    <t>馬単払戻金　（特払、不成立の金額が入る）</t>
    <rPh sb="2" eb="5">
      <t>ハライモドシキン</t>
    </rPh>
    <rPh sb="7" eb="8">
      <t>トク</t>
    </rPh>
    <rPh sb="8" eb="9">
      <t>バラ</t>
    </rPh>
    <rPh sb="10" eb="13">
      <t>フセイリツ</t>
    </rPh>
    <rPh sb="14" eb="16">
      <t>キンガク</t>
    </rPh>
    <rPh sb="17" eb="18">
      <t>ハイ</t>
    </rPh>
    <phoneticPr fontId="2"/>
  </si>
  <si>
    <t>馬単人気順</t>
    <rPh sb="2" eb="4">
      <t>ニンキ</t>
    </rPh>
    <rPh sb="4" eb="5">
      <t>ジュン</t>
    </rPh>
    <phoneticPr fontId="2"/>
  </si>
  <si>
    <t>3連複払戻金　（特払、不成立の金額が入る）</t>
    <rPh sb="3" eb="6">
      <t>ハライモドシキン</t>
    </rPh>
    <rPh sb="8" eb="9">
      <t>トク</t>
    </rPh>
    <rPh sb="9" eb="10">
      <t>バラ</t>
    </rPh>
    <rPh sb="11" eb="14">
      <t>フセイリツ</t>
    </rPh>
    <rPh sb="15" eb="17">
      <t>キンガク</t>
    </rPh>
    <rPh sb="18" eb="19">
      <t>ハイ</t>
    </rPh>
    <phoneticPr fontId="2"/>
  </si>
  <si>
    <t>3連複人気順</t>
    <rPh sb="3" eb="5">
      <t>ニンキ</t>
    </rPh>
    <rPh sb="5" eb="6">
      <t>ジュン</t>
    </rPh>
    <phoneticPr fontId="2"/>
  </si>
  <si>
    <t>スペース:登録なし '--':発売前取消 '**':発売後取消</t>
    <rPh sb="26" eb="28">
      <t>ハツバイ</t>
    </rPh>
    <rPh sb="28" eb="29">
      <t>ゴ</t>
    </rPh>
    <rPh sb="29" eb="31">
      <t>トリケシ</t>
    </rPh>
    <phoneticPr fontId="2"/>
  </si>
  <si>
    <t>繰返</t>
    <rPh sb="0" eb="1">
      <t>ク</t>
    </rPh>
    <rPh sb="1" eb="2">
      <t>カエ</t>
    </rPh>
    <phoneticPr fontId="2"/>
  </si>
  <si>
    <t>説明</t>
    <rPh sb="0" eb="2">
      <t>セツメイ</t>
    </rPh>
    <phoneticPr fontId="2"/>
  </si>
  <si>
    <t>HOL</t>
    <phoneticPr fontId="2"/>
  </si>
  <si>
    <t>2003.グレードコード</t>
    <phoneticPr fontId="2"/>
  </si>
  <si>
    <t>益田競馬場</t>
    <phoneticPr fontId="2"/>
  </si>
  <si>
    <t>MASUDA</t>
    <phoneticPr fontId="2"/>
  </si>
  <si>
    <t>福山競馬場</t>
    <phoneticPr fontId="2"/>
  </si>
  <si>
    <t>FUKUYAMA</t>
    <phoneticPr fontId="2"/>
  </si>
  <si>
    <t xml:space="preserve">高知競馬場 </t>
    <phoneticPr fontId="2"/>
  </si>
  <si>
    <t>KOCHI</t>
    <phoneticPr fontId="2"/>
  </si>
  <si>
    <t>全角32文字 ～ 半角64文字 （全角と半角が混在）
株式会社、有限会社などの法人格を示す文字列が頭もしくは末尾にある場合にそれを削除したものを設定
また、外国馬主の場合は、8.馬主名欧字の頭64バイトを設定。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9" eb="90">
      <t>ウマ</t>
    </rPh>
    <rPh sb="90" eb="91">
      <t>ヌシ</t>
    </rPh>
    <phoneticPr fontId="2"/>
  </si>
  <si>
    <t>半角50文字
日本語半角ｶﾅを設定(半角ｶﾅ以外の文字は設定しない)　外国馬主については設定しない。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38">
      <t>ウマ</t>
    </rPh>
    <rPh sb="38" eb="39">
      <t>ヌシ</t>
    </rPh>
    <rPh sb="44" eb="46">
      <t>セッテイ</t>
    </rPh>
    <phoneticPr fontId="2"/>
  </si>
  <si>
    <t>全出走馬（登録馬）の全過去分のレース詳細</t>
    <rPh sb="18" eb="20">
      <t>ショウサイ</t>
    </rPh>
    <phoneticPr fontId="2"/>
  </si>
  <si>
    <t>全出走馬（出走予定馬）の競走馬マスタ</t>
    <rPh sb="0" eb="1">
      <t>ゼン</t>
    </rPh>
    <rPh sb="1" eb="3">
      <t>シュッソウ</t>
    </rPh>
    <rPh sb="3" eb="4">
      <t>ウマ</t>
    </rPh>
    <rPh sb="12" eb="14">
      <t>キョウソウ</t>
    </rPh>
    <rPh sb="14" eb="15">
      <t>ウマ</t>
    </rPh>
    <phoneticPr fontId="2"/>
  </si>
  <si>
    <t>1:天候馬場初期状態　2:天候変更　3:馬場状態変更
1:初期状態の時は天候・馬場ともに有効値を設定。
2:天候変更の時は天候(変更後・変更前)のみ有効値を設定。(馬場は初期値)
3:馬場状態変更の時は馬場(変更後・変更前)のみ有効値を設定。(天候は初期値)</t>
    <rPh sb="2" eb="4">
      <t>テンコウ</t>
    </rPh>
    <rPh sb="4" eb="6">
      <t>ババ</t>
    </rPh>
    <rPh sb="6" eb="8">
      <t>ショキ</t>
    </rPh>
    <rPh sb="8" eb="10">
      <t>ジョウタイ</t>
    </rPh>
    <rPh sb="13" eb="15">
      <t>テンコウ</t>
    </rPh>
    <rPh sb="15" eb="17">
      <t>ヘンコウ</t>
    </rPh>
    <rPh sb="20" eb="22">
      <t>ババ</t>
    </rPh>
    <rPh sb="22" eb="24">
      <t>ジョウタイ</t>
    </rPh>
    <rPh sb="24" eb="26">
      <t>ヘンコウ</t>
    </rPh>
    <phoneticPr fontId="2"/>
  </si>
  <si>
    <t>　　ダ22下・着回数</t>
    <rPh sb="5" eb="6">
      <t>シタ</t>
    </rPh>
    <phoneticPr fontId="2"/>
  </si>
  <si>
    <t>RACE</t>
    <phoneticPr fontId="2"/>
  </si>
  <si>
    <t>■JV-Link JVOpenメソッドで指定可能なoptionとdataspec（JVData データ種別ID)の関係</t>
    <rPh sb="20" eb="22">
      <t>シテイ</t>
    </rPh>
    <rPh sb="22" eb="24">
      <t>カノウ</t>
    </rPh>
    <rPh sb="57" eb="59">
      <t>カンケイ</t>
    </rPh>
    <phoneticPr fontId="2"/>
  </si>
  <si>
    <t>　２．レース詳細</t>
    <rPh sb="6" eb="8">
      <t>ショウサイ</t>
    </rPh>
    <phoneticPr fontId="2"/>
  </si>
  <si>
    <t>系統情報</t>
    <rPh sb="0" eb="2">
      <t>ケイトウ</t>
    </rPh>
    <rPh sb="2" eb="4">
      <t>ジョウホウ</t>
    </rPh>
    <phoneticPr fontId="2"/>
  </si>
  <si>
    <t>BT</t>
    <phoneticPr fontId="2"/>
  </si>
  <si>
    <t>前回提供分から変更・追加のあった系統情報</t>
    <rPh sb="0" eb="2">
      <t>ゼンカイ</t>
    </rPh>
    <rPh sb="2" eb="4">
      <t>テイキョウ</t>
    </rPh>
    <rPh sb="4" eb="5">
      <t>ブン</t>
    </rPh>
    <rPh sb="7" eb="9">
      <t>ヘンコウ</t>
    </rPh>
    <rPh sb="10" eb="12">
      <t>ツイカ</t>
    </rPh>
    <rPh sb="16" eb="18">
      <t>ケイトウ</t>
    </rPh>
    <rPh sb="18" eb="19">
      <t>ジョウ</t>
    </rPh>
    <rPh sb="19" eb="20">
      <t>ホウ</t>
    </rPh>
    <phoneticPr fontId="2"/>
  </si>
  <si>
    <t>コース情報</t>
    <rPh sb="3" eb="5">
      <t>ジョウホウ</t>
    </rPh>
    <phoneticPr fontId="2"/>
  </si>
  <si>
    <t>変更前コース区分</t>
    <rPh sb="0" eb="2">
      <t>ヘンコウ</t>
    </rPh>
    <rPh sb="2" eb="3">
      <t>マエ</t>
    </rPh>
    <rPh sb="6" eb="8">
      <t>クブン</t>
    </rPh>
    <phoneticPr fontId="2"/>
  </si>
  <si>
    <t>発走時刻</t>
  </si>
  <si>
    <t>変更前発走時刻</t>
    <rPh sb="0" eb="2">
      <t>ヘンコウ</t>
    </rPh>
    <rPh sb="2" eb="3">
      <t>マエ</t>
    </rPh>
    <rPh sb="3" eb="5">
      <t>ハッソウ</t>
    </rPh>
    <rPh sb="5" eb="7">
      <t>ジコク</t>
    </rPh>
    <phoneticPr fontId="2"/>
  </si>
  <si>
    <t>登録頭数</t>
  </si>
  <si>
    <t>出走頭数</t>
  </si>
  <si>
    <t>天候コード</t>
  </si>
  <si>
    <t>付加賞金</t>
    <phoneticPr fontId="2"/>
  </si>
  <si>
    <t>ラップタイム</t>
    <phoneticPr fontId="2"/>
  </si>
  <si>
    <t>Ｓ</t>
    <phoneticPr fontId="2"/>
  </si>
  <si>
    <t>フォーマット番号を再番。コース変更を１０６に変更</t>
    <phoneticPr fontId="2"/>
  </si>
  <si>
    <t>全角32文字 ～ 半角64文字 （全角と半角が混在）
株式会社、有限会社などの法人格を示す文字列が頭もしくは末尾にある場合にそれを削除したものを
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81" eb="82">
      <t>ウマ</t>
    </rPh>
    <rPh sb="82" eb="83">
      <t>ヌシ</t>
    </rPh>
    <rPh sb="88" eb="89">
      <t>ウマ</t>
    </rPh>
    <rPh sb="89" eb="90">
      <t>ヌシ</t>
    </rPh>
    <rPh sb="96" eb="97">
      <t>ウマ</t>
    </rPh>
    <rPh sb="97" eb="98">
      <t>ヌシ</t>
    </rPh>
    <phoneticPr fontId="2"/>
  </si>
  <si>
    <t>ここでは、JRA-VAN Data Lab.　JVData のレコードフォーマットを示します。</t>
    <rPh sb="42" eb="43">
      <t>シメ</t>
    </rPh>
    <phoneticPr fontId="2"/>
  </si>
  <si>
    <t>JVData は全角文字を「Shift JIS」(2バイト文字)、半角文字(英･数･半角ｶﾅ)を「JIS8」(1バイト文字）で設定しています。</t>
    <rPh sb="8" eb="10">
      <t>ゼンカク</t>
    </rPh>
    <rPh sb="10" eb="12">
      <t>モジ</t>
    </rPh>
    <rPh sb="29" eb="31">
      <t>モジ</t>
    </rPh>
    <rPh sb="33" eb="35">
      <t>ハンカク</t>
    </rPh>
    <rPh sb="35" eb="37">
      <t>モジ</t>
    </rPh>
    <rPh sb="38" eb="39">
      <t>エイ</t>
    </rPh>
    <rPh sb="40" eb="41">
      <t>スウ</t>
    </rPh>
    <rPh sb="42" eb="44">
      <t>ハンカク</t>
    </rPh>
    <rPh sb="59" eb="61">
      <t>モジ</t>
    </rPh>
    <rPh sb="63" eb="65">
      <t>セッテイ</t>
    </rPh>
    <phoneticPr fontId="2"/>
  </si>
  <si>
    <t>表中の「キー」とは、データベースを設計する上で、JRA-VANが推奨するキー設定です。</t>
    <rPh sb="0" eb="1">
      <t>ヒョウ</t>
    </rPh>
    <rPh sb="1" eb="2">
      <t>チュウ</t>
    </rPh>
    <rPh sb="17" eb="19">
      <t>セッケイ</t>
    </rPh>
    <rPh sb="21" eb="22">
      <t>ウエ</t>
    </rPh>
    <rPh sb="32" eb="34">
      <t>スイショウ</t>
    </rPh>
    <rPh sb="38" eb="40">
      <t>セッテイ</t>
    </rPh>
    <phoneticPr fontId="2"/>
  </si>
  <si>
    <t>データベースに反映させる場合には、キー項目や、データ作成日を利用してください。</t>
    <phoneticPr fontId="2"/>
  </si>
  <si>
    <t>表中の「初期値」とは以下のものとします。</t>
    <rPh sb="0" eb="1">
      <t>ヒョウ</t>
    </rPh>
    <rPh sb="1" eb="2">
      <t>チュウ</t>
    </rPh>
    <rPh sb="4" eb="7">
      <t>ショキチ</t>
    </rPh>
    <rPh sb="10" eb="12">
      <t>イカ</t>
    </rPh>
    <phoneticPr fontId="2"/>
  </si>
  <si>
    <t>ここでは、JRA-VAN Data Lab.　JVData に関する特記事項を記載します。</t>
    <rPh sb="31" eb="32">
      <t>カン</t>
    </rPh>
    <rPh sb="34" eb="36">
      <t>トッキ</t>
    </rPh>
    <rPh sb="36" eb="38">
      <t>ジコウ</t>
    </rPh>
    <rPh sb="39" eb="41">
      <t>キサイ</t>
    </rPh>
    <phoneticPr fontId="2"/>
  </si>
  <si>
    <t>より提供されています。</t>
    <rPh sb="2" eb="4">
      <t>テイキョウ</t>
    </rPh>
    <phoneticPr fontId="2"/>
  </si>
  <si>
    <t>JVDataについて、1994年7月以前のデータには未整備項目が多数あります。</t>
    <phoneticPr fontId="2"/>
  </si>
  <si>
    <t>これらについては今後のJRAにおけるデータ整備に合わせて、整備する場合があります。</t>
    <phoneticPr fontId="2"/>
  </si>
  <si>
    <t>また、データ提供元で発生したデータの誤りにつきましては訂正いたしません。</t>
    <phoneticPr fontId="2"/>
  </si>
  <si>
    <t>これは、JRAをはじめとするデータ提供元とも協議しましたが、主催者側で入力された値を提供させていただきます。</t>
    <phoneticPr fontId="2"/>
  </si>
  <si>
    <t>たとえ疑わしい値であっても、弊社でのデータ訂正は基本的に行いません。</t>
    <phoneticPr fontId="2"/>
  </si>
  <si>
    <t>これらについて、主催者側で訂正があった場合には、訂正データを含めた形でご提供する場合があります。</t>
    <phoneticPr fontId="2"/>
  </si>
  <si>
    <t>JVDataのデータフォーマットは基本的にJRAのデータ形態にあわせて設計しています。</t>
    <rPh sb="17" eb="20">
      <t>キホンテキ</t>
    </rPh>
    <rPh sb="28" eb="30">
      <t>ケイタイ</t>
    </rPh>
    <rPh sb="35" eb="37">
      <t>セッケイ</t>
    </rPh>
    <phoneticPr fontId="2"/>
  </si>
  <si>
    <t>そのためJRA以外のデータ（地方競馬 海外競馬）では、設定されない項目 及び 存在しないレコードが多数あります。</t>
    <rPh sb="27" eb="29">
      <t>セッテイ</t>
    </rPh>
    <rPh sb="33" eb="35">
      <t>コウモク</t>
    </rPh>
    <rPh sb="36" eb="37">
      <t>オヨ</t>
    </rPh>
    <rPh sb="39" eb="41">
      <t>ソンザイ</t>
    </rPh>
    <rPh sb="49" eb="51">
      <t>タスウ</t>
    </rPh>
    <phoneticPr fontId="2"/>
  </si>
  <si>
    <t>TCOV：非蓄積系ソフト用　補てん情報（特別登録馬情報補てん）及び、RCOV：非蓄積系ソフト用　補てん情報（レース情報補てん）に含まれる馬毎レース情報は競走馬毎(血統登録番号毎昇順)に直近レース情報から過去レース情報の順(年月日場回日R降順）で収録することとします</t>
    <phoneticPr fontId="2"/>
  </si>
  <si>
    <t>&lt;馬連払戻&gt;</t>
    <rPh sb="1" eb="2">
      <t>ウマ</t>
    </rPh>
    <rPh sb="2" eb="3">
      <t>レン</t>
    </rPh>
    <rPh sb="3" eb="4">
      <t>ハラ</t>
    </rPh>
    <rPh sb="4" eb="5">
      <t>モドシ</t>
    </rPh>
    <phoneticPr fontId="2"/>
  </si>
  <si>
    <t>３. 馬毎レース情報の項番65.66マイニング予想誤差に説明を追記</t>
    <rPh sb="3" eb="4">
      <t>ウマ</t>
    </rPh>
    <rPh sb="4" eb="5">
      <t>ゴト</t>
    </rPh>
    <rPh sb="8" eb="10">
      <t>ジョウホウ</t>
    </rPh>
    <rPh sb="11" eb="12">
      <t>コウ</t>
    </rPh>
    <rPh sb="12" eb="13">
      <t>バン</t>
    </rPh>
    <rPh sb="23" eb="25">
      <t>ヨソウ</t>
    </rPh>
    <rPh sb="25" eb="27">
      <t>ゴサ</t>
    </rPh>
    <rPh sb="28" eb="30">
      <t>セツメイ</t>
    </rPh>
    <rPh sb="31" eb="33">
      <t>ツイキ</t>
    </rPh>
    <phoneticPr fontId="2"/>
  </si>
  <si>
    <t>脚質傾向</t>
    <rPh sb="0" eb="1">
      <t>キャク</t>
    </rPh>
    <rPh sb="1" eb="2">
      <t>シツ</t>
    </rPh>
    <rPh sb="2" eb="4">
      <t>ケイコウ</t>
    </rPh>
    <phoneticPr fontId="2"/>
  </si>
  <si>
    <t>ダ22超・着回数</t>
    <phoneticPr fontId="2"/>
  </si>
  <si>
    <t>EXCLUDED BY STARTERS</t>
    <phoneticPr fontId="2"/>
  </si>
  <si>
    <t>EXCLUDED BY STEWARDS</t>
    <phoneticPr fontId="2"/>
  </si>
  <si>
    <t>FALL TO FINISH</t>
    <phoneticPr fontId="2"/>
  </si>
  <si>
    <t>DISQUALIFIED</t>
    <phoneticPr fontId="2"/>
  </si>
  <si>
    <t>REMOUNT AFTER A CROPPER</t>
    <phoneticPr fontId="2"/>
  </si>
  <si>
    <t>DISQUALIFIED AND PLACED</t>
    <phoneticPr fontId="2"/>
  </si>
  <si>
    <t>S</t>
    <phoneticPr fontId="2"/>
  </si>
  <si>
    <t>ES</t>
    <phoneticPr fontId="2"/>
  </si>
  <si>
    <t>ER</t>
    <phoneticPr fontId="2"/>
  </si>
  <si>
    <t>FF</t>
    <phoneticPr fontId="2"/>
  </si>
  <si>
    <t>DQ</t>
    <phoneticPr fontId="2"/>
  </si>
  <si>
    <t>RM</t>
    <phoneticPr fontId="2"/>
  </si>
  <si>
    <t>DQ&amp;P</t>
    <phoneticPr fontId="2"/>
  </si>
  <si>
    <t>2102.着差コード</t>
    <rPh sb="5" eb="6">
      <t>チャク</t>
    </rPh>
    <rPh sb="6" eb="7">
      <t>サ</t>
    </rPh>
    <phoneticPr fontId="2"/>
  </si>
  <si>
    <t>___</t>
    <phoneticPr fontId="4"/>
  </si>
  <si>
    <t>アタマ</t>
  </si>
  <si>
    <t>バイト</t>
    <phoneticPr fontId="2"/>
  </si>
  <si>
    <t>キー</t>
    <phoneticPr fontId="2"/>
  </si>
  <si>
    <t>バイト</t>
    <phoneticPr fontId="2"/>
  </si>
  <si>
    <t>"WF" をセットレコードフォーマットを特定する</t>
    <rPh sb="20" eb="22">
      <t>トクテイ</t>
    </rPh>
    <phoneticPr fontId="2"/>
  </si>
  <si>
    <t>○</t>
    <phoneticPr fontId="2"/>
  </si>
  <si>
    <t>データ区分</t>
    <phoneticPr fontId="2"/>
  </si>
  <si>
    <t>○</t>
    <phoneticPr fontId="2"/>
  </si>
  <si>
    <t>データ作成年月日</t>
    <phoneticPr fontId="2"/>
  </si>
  <si>
    <t>西暦4桁＋月日各2桁 yyyymmdd 形式</t>
    <phoneticPr fontId="2"/>
  </si>
  <si>
    <t>○</t>
    <phoneticPr fontId="2"/>
  </si>
  <si>
    <t>-</t>
    <phoneticPr fontId="2"/>
  </si>
  <si>
    <t>&lt;重勝式対象レース情報&gt;</t>
    <rPh sb="1" eb="2">
      <t>ジュウ</t>
    </rPh>
    <rPh sb="2" eb="3">
      <t>ショウ</t>
    </rPh>
    <rPh sb="3" eb="4">
      <t>シキ</t>
    </rPh>
    <rPh sb="4" eb="6">
      <t>タイショウ</t>
    </rPh>
    <rPh sb="9" eb="11">
      <t>ジョウホウ</t>
    </rPh>
    <phoneticPr fontId="2"/>
  </si>
  <si>
    <t>JRA-VANに登録されている成績レース数</t>
    <rPh sb="8" eb="10">
      <t>トウロク</t>
    </rPh>
    <rPh sb="15" eb="17">
      <t>セイセキ</t>
    </rPh>
    <rPh sb="20" eb="21">
      <t>スウ</t>
    </rPh>
    <phoneticPr fontId="2"/>
  </si>
  <si>
    <t>登録レース数</t>
    <rPh sb="0" eb="2">
      <t>トウロク</t>
    </rPh>
    <rPh sb="5" eb="6">
      <t>スウ</t>
    </rPh>
    <phoneticPr fontId="2"/>
  </si>
  <si>
    <t>値</t>
  </si>
  <si>
    <t>内容</t>
  </si>
  <si>
    <t>01</t>
  </si>
  <si>
    <t>02</t>
  </si>
  <si>
    <t>03</t>
  </si>
  <si>
    <t>04</t>
  </si>
  <si>
    <t>05</t>
  </si>
  <si>
    <t>06</t>
  </si>
  <si>
    <t>07</t>
  </si>
  <si>
    <t>08</t>
  </si>
  <si>
    <t>09</t>
  </si>
  <si>
    <t>10</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</si>
  <si>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</si>
  <si>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</si>
  <si>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</si>
  <si>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</si>
  <si>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</si>
  <si>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</si>
  <si>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</si>
  <si>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</si>
  <si>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</si>
  <si>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</si>
  <si>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</si>
  <si>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</si>
  <si>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</si>
  <si>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</si>
  <si>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</si>
  <si>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</si>
  <si>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</si>
  <si>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</si>
  <si>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</si>
  <si>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</si>
  <si>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</si>
  <si>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</si>
  <si>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</si>
  <si>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</si>
  <si>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</si>
  <si>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</si>
  <si>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</si>
  <si>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</si>
  <si>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</si>
  <si>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</si>
  <si>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</si>
  <si>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</si>
  <si>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A0</t>
  </si>
  <si>
    <t>その他の外国</t>
  </si>
  <si>
    <t>A2</t>
  </si>
  <si>
    <t>日本</t>
  </si>
  <si>
    <t>A4</t>
  </si>
  <si>
    <t>アメリカ</t>
  </si>
  <si>
    <t>A6</t>
  </si>
  <si>
    <t>イギリス</t>
  </si>
  <si>
    <t>A8</t>
  </si>
  <si>
    <t>フランス</t>
  </si>
  <si>
    <t>B0</t>
  </si>
  <si>
    <t>インド</t>
  </si>
  <si>
    <t>B2</t>
  </si>
  <si>
    <t>アイルランド</t>
  </si>
  <si>
    <t>B4</t>
  </si>
  <si>
    <t>ニュージーランド</t>
  </si>
  <si>
    <t>B6</t>
  </si>
  <si>
    <t>オーストラリア</t>
  </si>
  <si>
    <t>B8</t>
  </si>
  <si>
    <t>カナダ</t>
  </si>
  <si>
    <t>C0</t>
  </si>
  <si>
    <t xml:space="preserve">イタリア </t>
  </si>
  <si>
    <t>C2</t>
  </si>
  <si>
    <t>ドイツ</t>
  </si>
  <si>
    <t>C4</t>
  </si>
  <si>
    <t>未設定・未整備時の初期値(主に地方競馬・海外国際レースに関するデータ)</t>
    <rPh sb="0" eb="3">
      <t>ミセッテイ</t>
    </rPh>
    <rPh sb="4" eb="7">
      <t>ミセイビ</t>
    </rPh>
    <rPh sb="7" eb="8">
      <t>ジ</t>
    </rPh>
    <rPh sb="9" eb="12">
      <t>ショキチ</t>
    </rPh>
    <rPh sb="13" eb="14">
      <t>オモ</t>
    </rPh>
    <rPh sb="15" eb="17">
      <t>チホウ</t>
    </rPh>
    <rPh sb="17" eb="19">
      <t>ケイバ</t>
    </rPh>
    <rPh sb="20" eb="22">
      <t>カイガイ</t>
    </rPh>
    <rPh sb="22" eb="24">
      <t>コクサイ</t>
    </rPh>
    <rPh sb="28" eb="29">
      <t>カン</t>
    </rPh>
    <phoneticPr fontId="4"/>
  </si>
  <si>
    <t>札</t>
    <rPh sb="0" eb="1">
      <t>サツ</t>
    </rPh>
    <phoneticPr fontId="2"/>
  </si>
  <si>
    <t>函</t>
    <rPh sb="0" eb="1">
      <t>ハコ</t>
    </rPh>
    <phoneticPr fontId="2"/>
  </si>
  <si>
    <t>福</t>
    <rPh sb="0" eb="1">
      <t>フク</t>
    </rPh>
    <phoneticPr fontId="2"/>
  </si>
  <si>
    <t>新</t>
    <rPh sb="0" eb="1">
      <t>シン</t>
    </rPh>
    <phoneticPr fontId="2"/>
  </si>
  <si>
    <t>東</t>
    <rPh sb="0" eb="1">
      <t>ヒガシ</t>
    </rPh>
    <phoneticPr fontId="2"/>
  </si>
  <si>
    <t>中</t>
    <rPh sb="0" eb="1">
      <t>ナカ</t>
    </rPh>
    <phoneticPr fontId="2"/>
  </si>
  <si>
    <t>名</t>
    <rPh sb="0" eb="1">
      <t>メイ</t>
    </rPh>
    <phoneticPr fontId="2"/>
  </si>
  <si>
    <t>バイト数</t>
    <rPh sb="3" eb="4">
      <t>スウ</t>
    </rPh>
    <phoneticPr fontId="2"/>
  </si>
  <si>
    <t>京</t>
    <rPh sb="0" eb="1">
      <t>キョウ</t>
    </rPh>
    <phoneticPr fontId="2"/>
  </si>
  <si>
    <t>阪</t>
    <rPh sb="0" eb="1">
      <t>サカ</t>
    </rPh>
    <phoneticPr fontId="2"/>
  </si>
  <si>
    <t>小</t>
    <rPh sb="0" eb="1">
      <t>ショウ</t>
    </rPh>
    <phoneticPr fontId="2"/>
  </si>
  <si>
    <t>門</t>
    <rPh sb="0" eb="1">
      <t>モン</t>
    </rPh>
    <phoneticPr fontId="2"/>
  </si>
  <si>
    <t>北</t>
    <rPh sb="0" eb="1">
      <t>キタ</t>
    </rPh>
    <phoneticPr fontId="2"/>
  </si>
  <si>
    <t>岩見沢</t>
    <rPh sb="0" eb="3">
      <t>イワミザワ</t>
    </rPh>
    <phoneticPr fontId="2"/>
  </si>
  <si>
    <t>岩</t>
    <rPh sb="0" eb="1">
      <t>イワ</t>
    </rPh>
    <phoneticPr fontId="2"/>
  </si>
  <si>
    <t>帯</t>
    <rPh sb="0" eb="1">
      <t>オビ</t>
    </rPh>
    <phoneticPr fontId="2"/>
  </si>
  <si>
    <t>旭</t>
    <rPh sb="0" eb="1">
      <t>アサヒ</t>
    </rPh>
    <phoneticPr fontId="2"/>
  </si>
  <si>
    <t>盛</t>
    <rPh sb="0" eb="1">
      <t>モリ</t>
    </rPh>
    <phoneticPr fontId="2"/>
  </si>
  <si>
    <t>水</t>
    <rPh sb="0" eb="1">
      <t>ミズ</t>
    </rPh>
    <phoneticPr fontId="2"/>
  </si>
  <si>
    <t>上</t>
    <rPh sb="0" eb="1">
      <t>ウエ</t>
    </rPh>
    <phoneticPr fontId="2"/>
  </si>
  <si>
    <t>三</t>
    <rPh sb="0" eb="1">
      <t>サン</t>
    </rPh>
    <phoneticPr fontId="2"/>
  </si>
  <si>
    <t>足</t>
    <rPh sb="0" eb="1">
      <t>アシ</t>
    </rPh>
    <phoneticPr fontId="2"/>
  </si>
  <si>
    <t>宇</t>
    <rPh sb="0" eb="1">
      <t>タカ</t>
    </rPh>
    <phoneticPr fontId="2"/>
  </si>
  <si>
    <t>高</t>
    <rPh sb="0" eb="1">
      <t>コウ</t>
    </rPh>
    <phoneticPr fontId="2"/>
  </si>
  <si>
    <t>浦</t>
    <rPh sb="0" eb="1">
      <t>ウラ</t>
    </rPh>
    <phoneticPr fontId="2"/>
  </si>
  <si>
    <t>船</t>
    <rPh sb="0" eb="1">
      <t>フネ</t>
    </rPh>
    <phoneticPr fontId="2"/>
  </si>
  <si>
    <t>大</t>
    <rPh sb="0" eb="1">
      <t>ダイ</t>
    </rPh>
    <phoneticPr fontId="2"/>
  </si>
  <si>
    <t>川</t>
    <rPh sb="0" eb="1">
      <t>カワ</t>
    </rPh>
    <phoneticPr fontId="2"/>
  </si>
  <si>
    <t>笠</t>
    <rPh sb="0" eb="1">
      <t>カサ</t>
    </rPh>
    <phoneticPr fontId="2"/>
  </si>
  <si>
    <t>古</t>
    <rPh sb="0" eb="1">
      <t>フル</t>
    </rPh>
    <phoneticPr fontId="2"/>
  </si>
  <si>
    <t>全角30文字　レースの条件やトライアル対象レース名、レース名通称など</t>
    <rPh sb="0" eb="2">
      <t>ゼンカク</t>
    </rPh>
    <rPh sb="4" eb="6">
      <t>モジ</t>
    </rPh>
    <rPh sb="11" eb="13">
      <t>ジョウケン</t>
    </rPh>
    <rPh sb="19" eb="21">
      <t>タイショウ</t>
    </rPh>
    <rPh sb="24" eb="25">
      <t>メイ</t>
    </rPh>
    <rPh sb="29" eb="30">
      <t>メイ</t>
    </rPh>
    <rPh sb="30" eb="32">
      <t>ツウショウ</t>
    </rPh>
    <phoneticPr fontId="2"/>
  </si>
  <si>
    <t>金曜
土曜</t>
    <rPh sb="0" eb="1">
      <t>キン</t>
    </rPh>
    <rPh sb="1" eb="2">
      <t>ヨウ</t>
    </rPh>
    <rPh sb="3" eb="5">
      <t>ドヨウ</t>
    </rPh>
    <phoneticPr fontId="2"/>
  </si>
  <si>
    <t>12:00頃</t>
    <rPh sb="5" eb="6">
      <t>コロ</t>
    </rPh>
    <phoneticPr fontId="2"/>
  </si>
  <si>
    <t>14:00頃</t>
    <rPh sb="5" eb="6">
      <t>コロ</t>
    </rPh>
    <phoneticPr fontId="2"/>
  </si>
  <si>
    <t>不定期</t>
    <rPh sb="0" eb="3">
      <t>フテイキ</t>
    </rPh>
    <phoneticPr fontId="2"/>
  </si>
  <si>
    <t>月曜</t>
    <rPh sb="0" eb="1">
      <t>ゲツ</t>
    </rPh>
    <rPh sb="1" eb="2">
      <t>ヨウ</t>
    </rPh>
    <phoneticPr fontId="2"/>
  </si>
  <si>
    <t>毎日</t>
    <rPh sb="0" eb="2">
      <t>マイニチ</t>
    </rPh>
    <phoneticPr fontId="2"/>
  </si>
  <si>
    <t>不規則</t>
    <rPh sb="0" eb="3">
      <t>フキソク</t>
    </rPh>
    <phoneticPr fontId="2"/>
  </si>
  <si>
    <t>青鹿毛</t>
    <rPh sb="0" eb="1">
      <t>アオ</t>
    </rPh>
    <rPh sb="1" eb="3">
      <t>カゲ</t>
    </rPh>
    <phoneticPr fontId="2"/>
  </si>
  <si>
    <t>青毛</t>
    <rPh sb="0" eb="2">
      <t>アオゲ</t>
    </rPh>
    <phoneticPr fontId="2"/>
  </si>
  <si>
    <t>現役全員騎手マスタ</t>
    <rPh sb="0" eb="2">
      <t>ゲンエキ</t>
    </rPh>
    <rPh sb="2" eb="4">
      <t>ゼンイン</t>
    </rPh>
    <rPh sb="4" eb="6">
      <t>キシュ</t>
    </rPh>
    <phoneticPr fontId="2"/>
  </si>
  <si>
    <t>現役全員調教師マスタ</t>
    <rPh sb="0" eb="2">
      <t>ゲンエキ</t>
    </rPh>
    <rPh sb="2" eb="4">
      <t>ゼンイン</t>
    </rPh>
    <rPh sb="4" eb="7">
      <t>チョウキョウシ</t>
    </rPh>
    <phoneticPr fontId="2"/>
  </si>
  <si>
    <t>データ種別一覧</t>
    <phoneticPr fontId="2"/>
  </si>
  <si>
    <t>場略名(1文字)</t>
    <rPh sb="0" eb="1">
      <t>ジョウ</t>
    </rPh>
    <rPh sb="1" eb="2">
      <t>リャク</t>
    </rPh>
    <rPh sb="2" eb="3">
      <t>メイ</t>
    </rPh>
    <rPh sb="5" eb="7">
      <t>モジ</t>
    </rPh>
    <phoneticPr fontId="2"/>
  </si>
  <si>
    <t>場略名(3文字)</t>
    <rPh sb="0" eb="1">
      <t>ジョウ</t>
    </rPh>
    <rPh sb="1" eb="2">
      <t>リャク</t>
    </rPh>
    <rPh sb="2" eb="3">
      <t>メイ</t>
    </rPh>
    <rPh sb="5" eb="7">
      <t>モジ</t>
    </rPh>
    <phoneticPr fontId="2"/>
  </si>
  <si>
    <t>場欧字名</t>
    <rPh sb="0" eb="1">
      <t>ジョウ</t>
    </rPh>
    <rPh sb="1" eb="2">
      <t>オウ</t>
    </rPh>
    <rPh sb="2" eb="3">
      <t>ジ</t>
    </rPh>
    <rPh sb="3" eb="4">
      <t>メイ</t>
    </rPh>
    <phoneticPr fontId="2"/>
  </si>
  <si>
    <t>00</t>
    <phoneticPr fontId="4"/>
  </si>
  <si>
    <t xml:space="preserve">札幌競馬場 </t>
    <phoneticPr fontId="2"/>
  </si>
  <si>
    <t>SAPPORO</t>
    <phoneticPr fontId="2"/>
  </si>
  <si>
    <t>函館競馬場</t>
    <phoneticPr fontId="2"/>
  </si>
  <si>
    <t>HAKODATE</t>
    <phoneticPr fontId="2"/>
  </si>
  <si>
    <t>福島競馬場</t>
    <phoneticPr fontId="2"/>
  </si>
  <si>
    <t>FUKUSHIMA</t>
    <phoneticPr fontId="2"/>
  </si>
  <si>
    <t>新潟競馬場</t>
    <phoneticPr fontId="2"/>
  </si>
  <si>
    <t>NIIGATA</t>
    <phoneticPr fontId="2"/>
  </si>
  <si>
    <t>東京競馬場</t>
    <phoneticPr fontId="2"/>
  </si>
  <si>
    <t>TOKYO</t>
    <phoneticPr fontId="2"/>
  </si>
  <si>
    <t xml:space="preserve">中山競馬場 </t>
    <phoneticPr fontId="2"/>
  </si>
  <si>
    <t>NAKAYAMA</t>
    <phoneticPr fontId="2"/>
  </si>
  <si>
    <t>中京競馬場</t>
    <phoneticPr fontId="2"/>
  </si>
  <si>
    <t>CHUKYO</t>
    <phoneticPr fontId="2"/>
  </si>
  <si>
    <t>K4</t>
    <phoneticPr fontId="4"/>
  </si>
  <si>
    <t>K6</t>
    <phoneticPr fontId="4"/>
  </si>
  <si>
    <t>K8</t>
    <phoneticPr fontId="4"/>
  </si>
  <si>
    <t>L2</t>
    <phoneticPr fontId="4"/>
  </si>
  <si>
    <t>L4</t>
    <phoneticPr fontId="4"/>
  </si>
  <si>
    <t>L6</t>
    <phoneticPr fontId="4"/>
  </si>
  <si>
    <t>L8</t>
    <phoneticPr fontId="4"/>
  </si>
  <si>
    <t>M0</t>
    <phoneticPr fontId="4"/>
  </si>
  <si>
    <t>シンガポール</t>
    <phoneticPr fontId="4"/>
  </si>
  <si>
    <t>ベ</t>
    <phoneticPr fontId="2"/>
  </si>
  <si>
    <t>ユ</t>
    <phoneticPr fontId="2"/>
  </si>
  <si>
    <t>丁</t>
    <rPh sb="0" eb="1">
      <t>チョウ</t>
    </rPh>
    <phoneticPr fontId="2"/>
  </si>
  <si>
    <t>岩見</t>
    <rPh sb="0" eb="2">
      <t>イワミ</t>
    </rPh>
    <phoneticPr fontId="2"/>
  </si>
  <si>
    <t>宇都</t>
    <rPh sb="0" eb="2">
      <t>ウツ</t>
    </rPh>
    <phoneticPr fontId="2"/>
  </si>
  <si>
    <t>名古</t>
    <rPh sb="0" eb="2">
      <t>ナコ</t>
    </rPh>
    <phoneticPr fontId="2"/>
  </si>
  <si>
    <t>紀三</t>
    <rPh sb="0" eb="1">
      <t>ノリ</t>
    </rPh>
    <rPh sb="1" eb="2">
      <t>サン</t>
    </rPh>
    <phoneticPr fontId="2"/>
  </si>
  <si>
    <t>他外</t>
    <rPh sb="0" eb="1">
      <t>タ</t>
    </rPh>
    <rPh sb="1" eb="2">
      <t>ガイ</t>
    </rPh>
    <phoneticPr fontId="2"/>
  </si>
  <si>
    <t>他外国</t>
    <rPh sb="0" eb="1">
      <t>タ</t>
    </rPh>
    <rPh sb="1" eb="3">
      <t>ガイコク</t>
    </rPh>
    <phoneticPr fontId="2"/>
  </si>
  <si>
    <t>オマ</t>
    <phoneticPr fontId="2"/>
  </si>
  <si>
    <t>ア首</t>
    <rPh sb="1" eb="2">
      <t>シュ</t>
    </rPh>
    <phoneticPr fontId="2"/>
  </si>
  <si>
    <t>アメ</t>
    <phoneticPr fontId="2"/>
  </si>
  <si>
    <t>アメリ</t>
    <phoneticPr fontId="2"/>
  </si>
  <si>
    <t>イギ</t>
    <phoneticPr fontId="2"/>
  </si>
  <si>
    <t>イギリ</t>
    <phoneticPr fontId="2"/>
  </si>
  <si>
    <t>フラ</t>
    <phoneticPr fontId="2"/>
  </si>
  <si>
    <t>フラン</t>
    <phoneticPr fontId="2"/>
  </si>
  <si>
    <t>イン</t>
    <phoneticPr fontId="2"/>
  </si>
  <si>
    <t>インド</t>
    <phoneticPr fontId="2"/>
  </si>
  <si>
    <t>アイ</t>
    <phoneticPr fontId="2"/>
  </si>
  <si>
    <t>アイル</t>
    <phoneticPr fontId="2"/>
  </si>
  <si>
    <t>ニュ</t>
    <phoneticPr fontId="2"/>
  </si>
  <si>
    <t>ニュー</t>
    <phoneticPr fontId="2"/>
  </si>
  <si>
    <t>オー</t>
    <phoneticPr fontId="2"/>
  </si>
  <si>
    <t>オース</t>
    <phoneticPr fontId="2"/>
  </si>
  <si>
    <t>カナ</t>
    <phoneticPr fontId="2"/>
  </si>
  <si>
    <t>カナダ</t>
    <phoneticPr fontId="2"/>
  </si>
  <si>
    <t>イタ</t>
    <phoneticPr fontId="2"/>
  </si>
  <si>
    <t>イタリ</t>
    <phoneticPr fontId="2"/>
  </si>
  <si>
    <t>ドイ</t>
    <phoneticPr fontId="2"/>
  </si>
  <si>
    <t>ドイツ</t>
    <phoneticPr fontId="2"/>
  </si>
  <si>
    <t>イ</t>
    <phoneticPr fontId="2"/>
  </si>
  <si>
    <t>イラ</t>
    <phoneticPr fontId="2"/>
  </si>
  <si>
    <t>シリ</t>
    <phoneticPr fontId="2"/>
  </si>
  <si>
    <t>スウ</t>
    <phoneticPr fontId="2"/>
  </si>
  <si>
    <t>ハン</t>
    <phoneticPr fontId="2"/>
  </si>
  <si>
    <t>ポル</t>
    <phoneticPr fontId="2"/>
  </si>
  <si>
    <t>ロシ</t>
    <phoneticPr fontId="2"/>
  </si>
  <si>
    <t>ウル</t>
    <phoneticPr fontId="2"/>
  </si>
  <si>
    <t>ペル</t>
    <phoneticPr fontId="2"/>
  </si>
  <si>
    <t>アル</t>
    <phoneticPr fontId="2"/>
  </si>
  <si>
    <t>ブラ</t>
    <phoneticPr fontId="2"/>
  </si>
  <si>
    <t>ベル</t>
    <phoneticPr fontId="2"/>
  </si>
  <si>
    <t>トル</t>
    <phoneticPr fontId="2"/>
  </si>
  <si>
    <t>アラブ系3歳以上</t>
    <rPh sb="3" eb="4">
      <t>ケイ</t>
    </rPh>
    <rPh sb="5" eb="6">
      <t>サイ</t>
    </rPh>
    <rPh sb="6" eb="8">
      <t>イジョウ</t>
    </rPh>
    <phoneticPr fontId="2"/>
  </si>
  <si>
    <t>アラブ系4歳以上</t>
    <rPh sb="3" eb="4">
      <t>ケイ</t>
    </rPh>
    <rPh sb="5" eb="6">
      <t>サイ</t>
    </rPh>
    <rPh sb="6" eb="8">
      <t>イジョウ</t>
    </rPh>
    <phoneticPr fontId="2"/>
  </si>
  <si>
    <t>略名(4文字)</t>
    <phoneticPr fontId="2"/>
  </si>
  <si>
    <t>略名(8文字)</t>
    <phoneticPr fontId="2"/>
  </si>
  <si>
    <t>サラ３才</t>
    <rPh sb="3" eb="4">
      <t>サイ</t>
    </rPh>
    <phoneticPr fontId="2"/>
  </si>
  <si>
    <t>サラ２才</t>
    <rPh sb="3" eb="4">
      <t>サイ</t>
    </rPh>
    <phoneticPr fontId="2"/>
  </si>
  <si>
    <t>99秒99で設定
予想タイムの＋誤差を設定(＋方向の誤差。予想走破タイムに対して早くなる方向。予想走破タイムからマイナスする。)</t>
    <rPh sb="2" eb="3">
      <t>ビョウ</t>
    </rPh>
    <rPh sb="6" eb="8">
      <t>セッテイ</t>
    </rPh>
    <rPh sb="16" eb="18">
      <t>ゴサ</t>
    </rPh>
    <rPh sb="19" eb="21">
      <t>セッテイ</t>
    </rPh>
    <rPh sb="23" eb="25">
      <t>ホウコウ</t>
    </rPh>
    <rPh sb="26" eb="28">
      <t>ゴサ</t>
    </rPh>
    <rPh sb="29" eb="31">
      <t>ヨソウ</t>
    </rPh>
    <rPh sb="31" eb="33">
      <t>ソウハ</t>
    </rPh>
    <rPh sb="37" eb="38">
      <t>タイ</t>
    </rPh>
    <rPh sb="40" eb="41">
      <t>ハヤ</t>
    </rPh>
    <rPh sb="44" eb="46">
      <t>ホウコウ</t>
    </rPh>
    <rPh sb="47" eb="49">
      <t>ヨソウ</t>
    </rPh>
    <rPh sb="49" eb="51">
      <t>ソウハ</t>
    </rPh>
    <phoneticPr fontId="2"/>
  </si>
  <si>
    <t>99秒99で設定
予想タイムの－誤差を設定(－方向の誤差。予想走破タイムに対して遅くなる方向。予想走破タイムにプラスする。)</t>
    <rPh sb="2" eb="3">
      <t>ビョウ</t>
    </rPh>
    <rPh sb="6" eb="8">
      <t>セッテイ</t>
    </rPh>
    <rPh sb="40" eb="41">
      <t>オソ</t>
    </rPh>
    <phoneticPr fontId="2"/>
  </si>
  <si>
    <t>"サンデーサイレンス"系など、その系統の名称</t>
    <rPh sb="11" eb="12">
      <t>ケイ</t>
    </rPh>
    <rPh sb="17" eb="19">
      <t>ケイトウ</t>
    </rPh>
    <rPh sb="20" eb="22">
      <t>メイショウ</t>
    </rPh>
    <phoneticPr fontId="2"/>
  </si>
  <si>
    <t>コース説明</t>
    <rPh sb="3" eb="5">
      <t>セツメイ</t>
    </rPh>
    <phoneticPr fontId="2"/>
  </si>
  <si>
    <t>走破タイム</t>
    <rPh sb="0" eb="1">
      <t>ソウ</t>
    </rPh>
    <rPh sb="1" eb="2">
      <t>ヤブ</t>
    </rPh>
    <phoneticPr fontId="2"/>
  </si>
  <si>
    <t>単位百円 3連複票数の合計（返還分票数を含む）</t>
    <rPh sb="0" eb="2">
      <t>タンイ</t>
    </rPh>
    <rPh sb="5" eb="7">
      <t>サンレン</t>
    </rPh>
    <rPh sb="7" eb="8">
      <t>フク</t>
    </rPh>
    <rPh sb="8" eb="10">
      <t>ヒョウスウ</t>
    </rPh>
    <rPh sb="11" eb="13">
      <t>ゴウケイ</t>
    </rPh>
    <rPh sb="14" eb="16">
      <t>ヘンカン</t>
    </rPh>
    <rPh sb="16" eb="17">
      <t>ブン</t>
    </rPh>
    <rPh sb="17" eb="19">
      <t>ヒョウスウ</t>
    </rPh>
    <rPh sb="20" eb="21">
      <t>フク</t>
    </rPh>
    <phoneticPr fontId="2"/>
  </si>
  <si>
    <t>単位百円 単勝返還分票数の合計（合計票数から引くことで有効票数が求まる）</t>
    <rPh sb="0" eb="2">
      <t>タンイ</t>
    </rPh>
    <rPh sb="5" eb="6">
      <t>タン</t>
    </rPh>
    <rPh sb="6" eb="7">
      <t>ショウ</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</si>
  <si>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次回 TCOV提供まで</t>
    <rPh sb="0" eb="2">
      <t>ジカイ</t>
    </rPh>
    <rPh sb="7" eb="9">
      <t>テイキョウ</t>
    </rPh>
    <phoneticPr fontId="2"/>
  </si>
  <si>
    <t>次回 RCOV提供まで</t>
    <rPh sb="0" eb="2">
      <t>ジカイ</t>
    </rPh>
    <rPh sb="7" eb="9">
      <t>テイキョウ</t>
    </rPh>
    <phoneticPr fontId="2"/>
  </si>
  <si>
    <t>3連単票数合計</t>
    <rPh sb="2" eb="3">
      <t>タン</t>
    </rPh>
    <rPh sb="5" eb="7">
      <t>ゴウケイ</t>
    </rPh>
    <phoneticPr fontId="2"/>
  </si>
  <si>
    <t>単位百円 3連単票数の合計（返還分票数を含む）</t>
    <rPh sb="0" eb="2">
      <t>タンイ</t>
    </rPh>
    <rPh sb="7" eb="8">
      <t>タン</t>
    </rPh>
    <rPh sb="8" eb="10">
      <t>ヒョウスウ</t>
    </rPh>
    <rPh sb="11" eb="13">
      <t>ゴウケイ</t>
    </rPh>
    <rPh sb="14" eb="16">
      <t>ヘンカン</t>
    </rPh>
    <rPh sb="16" eb="17">
      <t>ブン</t>
    </rPh>
    <rPh sb="17" eb="19">
      <t>ヒョウスウ</t>
    </rPh>
    <rPh sb="20" eb="21">
      <t>フク</t>
    </rPh>
    <phoneticPr fontId="2"/>
  </si>
  <si>
    <t>当該競馬以外の競馬(地方競馬または外国の競馬を含む)において、出走したことがなく、当該競馬において、第1着または重賞競走の第2着になったことのない馬が出走できる。</t>
    <rPh sb="0" eb="2">
      <t>トウガイ</t>
    </rPh>
    <rPh sb="2" eb="4">
      <t>ケイバ</t>
    </rPh>
    <rPh sb="4" eb="6">
      <t>イガイ</t>
    </rPh>
    <rPh sb="7" eb="9">
      <t>ケイバ</t>
    </rPh>
    <rPh sb="10" eb="12">
      <t>チホウ</t>
    </rPh>
    <rPh sb="12" eb="14">
      <t>ケイバ</t>
    </rPh>
    <rPh sb="17" eb="19">
      <t>ガイコク</t>
    </rPh>
    <rPh sb="20" eb="22">
      <t>ケイバ</t>
    </rPh>
    <rPh sb="23" eb="24">
      <t>フク</t>
    </rPh>
    <rPh sb="31" eb="33">
      <t>シュッソウ</t>
    </rPh>
    <rPh sb="41" eb="43">
      <t>トウガイ</t>
    </rPh>
    <rPh sb="43" eb="45">
      <t>ケイバ</t>
    </rPh>
    <rPh sb="50" eb="51">
      <t>ダイ</t>
    </rPh>
    <rPh sb="52" eb="53">
      <t>チャク</t>
    </rPh>
    <rPh sb="56" eb="58">
      <t>ジュウショウ</t>
    </rPh>
    <rPh sb="58" eb="60">
      <t>キョウソウ</t>
    </rPh>
    <rPh sb="61" eb="62">
      <t>ダイ</t>
    </rPh>
    <rPh sb="63" eb="64">
      <t>チャク</t>
    </rPh>
    <rPh sb="73" eb="74">
      <t>ウマ</t>
    </rPh>
    <rPh sb="75" eb="77">
      <t>シュッソウ</t>
    </rPh>
    <phoneticPr fontId="2"/>
  </si>
  <si>
    <t>( 117)</t>
    <phoneticPr fontId="2"/>
  </si>
  <si>
    <t>( 153)</t>
    <phoneticPr fontId="2"/>
  </si>
  <si>
    <t>( 189)</t>
    <phoneticPr fontId="2"/>
  </si>
  <si>
    <t>( 225)</t>
    <phoneticPr fontId="2"/>
  </si>
  <si>
    <t>( 261)</t>
    <phoneticPr fontId="2"/>
  </si>
  <si>
    <t>( 297)</t>
    <phoneticPr fontId="2"/>
  </si>
  <si>
    <t>( 333)</t>
    <phoneticPr fontId="2"/>
  </si>
  <si>
    <t>( 369)</t>
    <phoneticPr fontId="2"/>
  </si>
  <si>
    <t>( 405)</t>
    <phoneticPr fontId="2"/>
  </si>
  <si>
    <t>( 441)</t>
    <phoneticPr fontId="2"/>
  </si>
  <si>
    <t>　　　～2000年　サラブレッド系3歳　</t>
    <rPh sb="8" eb="9">
      <t>ネン</t>
    </rPh>
    <rPh sb="16" eb="17">
      <t>ケイ</t>
    </rPh>
    <rPh sb="18" eb="19">
      <t>サイ</t>
    </rPh>
    <phoneticPr fontId="2"/>
  </si>
  <si>
    <t>KOKURA</t>
    <phoneticPr fontId="2"/>
  </si>
  <si>
    <t xml:space="preserve">門別競馬場 </t>
    <phoneticPr fontId="2"/>
  </si>
  <si>
    <t>MONBETSU</t>
    <phoneticPr fontId="2"/>
  </si>
  <si>
    <t xml:space="preserve">北見競馬場 </t>
    <phoneticPr fontId="2"/>
  </si>
  <si>
    <t>(D) DSN</t>
    <phoneticPr fontId="2"/>
  </si>
  <si>
    <t>(D) DES</t>
    <phoneticPr fontId="2"/>
  </si>
  <si>
    <t>(D) SD</t>
    <phoneticPr fontId="2"/>
  </si>
  <si>
    <t>(A)</t>
    <phoneticPr fontId="2"/>
  </si>
  <si>
    <t>(A) DSN</t>
    <phoneticPr fontId="2"/>
  </si>
  <si>
    <t>(A) DES</t>
    <phoneticPr fontId="2"/>
  </si>
  <si>
    <t>(A) SD</t>
    <phoneticPr fontId="2"/>
  </si>
  <si>
    <t>(S)</t>
    <phoneticPr fontId="2"/>
  </si>
  <si>
    <t>(S) DSN</t>
    <phoneticPr fontId="2"/>
  </si>
  <si>
    <t>(S) DES</t>
    <phoneticPr fontId="2"/>
  </si>
  <si>
    <t>DSN</t>
    <phoneticPr fontId="2"/>
  </si>
  <si>
    <t>Morocco</t>
    <phoneticPr fontId="2"/>
  </si>
  <si>
    <t>パキス</t>
    <phoneticPr fontId="2"/>
  </si>
  <si>
    <t>Pakistan</t>
    <phoneticPr fontId="2"/>
  </si>
  <si>
    <t>ポーラ</t>
    <phoneticPr fontId="2"/>
  </si>
  <si>
    <t>Poland</t>
    <phoneticPr fontId="2"/>
  </si>
  <si>
    <t>パラグ</t>
    <phoneticPr fontId="2"/>
  </si>
  <si>
    <t>Paraguay</t>
    <phoneticPr fontId="2"/>
  </si>
  <si>
    <t>サウジ</t>
    <phoneticPr fontId="2"/>
  </si>
  <si>
    <t>Saudi Arabia</t>
    <phoneticPr fontId="2"/>
  </si>
  <si>
    <t>キプロ</t>
    <phoneticPr fontId="2"/>
  </si>
  <si>
    <t>Cyprus</t>
    <phoneticPr fontId="2"/>
  </si>
  <si>
    <t>タイ</t>
    <phoneticPr fontId="2"/>
  </si>
  <si>
    <t>Thailand</t>
    <phoneticPr fontId="2"/>
  </si>
  <si>
    <t>Good</t>
    <phoneticPr fontId="2"/>
  </si>
  <si>
    <t>Soft</t>
    <phoneticPr fontId="2"/>
  </si>
  <si>
    <t>Muddy</t>
    <phoneticPr fontId="2"/>
  </si>
  <si>
    <t>Sloppy</t>
    <phoneticPr fontId="2"/>
  </si>
  <si>
    <t>Standard</t>
    <phoneticPr fontId="2"/>
  </si>
  <si>
    <t>Yielding</t>
    <phoneticPr fontId="2"/>
  </si>
  <si>
    <t>TUE</t>
    <phoneticPr fontId="2"/>
  </si>
  <si>
    <t>WED</t>
    <phoneticPr fontId="2"/>
  </si>
  <si>
    <t>モナコ</t>
  </si>
  <si>
    <t>フィリピン</t>
  </si>
  <si>
    <t>I0</t>
  </si>
  <si>
    <t>プエルトリコ</t>
  </si>
  <si>
    <t>コロンビア</t>
  </si>
  <si>
    <t>チェコスロバキア</t>
  </si>
  <si>
    <t>チェコ</t>
  </si>
  <si>
    <t>スロバキア</t>
  </si>
  <si>
    <t>J0</t>
  </si>
  <si>
    <t>エクアドル</t>
  </si>
  <si>
    <t>馬連オッズ</t>
    <rPh sb="0" eb="1">
      <t>ウマ</t>
    </rPh>
    <rPh sb="1" eb="2">
      <t>レン</t>
    </rPh>
    <phoneticPr fontId="2"/>
  </si>
  <si>
    <t>サラブレッド系の未出走馬が出走できる。</t>
    <rPh sb="6" eb="7">
      <t>ケイ</t>
    </rPh>
    <rPh sb="8" eb="9">
      <t>ミ</t>
    </rPh>
    <rPh sb="9" eb="11">
      <t>シュッソウ</t>
    </rPh>
    <rPh sb="11" eb="12">
      <t>ウマ</t>
    </rPh>
    <rPh sb="13" eb="15">
      <t>シュッソウ</t>
    </rPh>
    <phoneticPr fontId="2"/>
  </si>
  <si>
    <t>0:初期値　1:基準タイムとなったレース　2:コースレコードを更新したレース</t>
    <rPh sb="2" eb="5">
      <t>ショキチ</t>
    </rPh>
    <rPh sb="31" eb="33">
      <t>コウシン</t>
    </rPh>
    <phoneticPr fontId="2"/>
  </si>
  <si>
    <t>叙</t>
    <phoneticPr fontId="2"/>
  </si>
  <si>
    <t>瑞</t>
    <phoneticPr fontId="2"/>
  </si>
  <si>
    <t>"BR" をセットレコードフォーマットを特定する</t>
    <rPh sb="20" eb="22">
      <t>トクテイ</t>
    </rPh>
    <phoneticPr fontId="2"/>
  </si>
  <si>
    <t>レコード種別ID</t>
    <phoneticPr fontId="2"/>
  </si>
  <si>
    <t>　　小倉障害着回数</t>
    <rPh sb="2" eb="4">
      <t>コクラ</t>
    </rPh>
    <rPh sb="4" eb="6">
      <t>ショウガイ</t>
    </rPh>
    <rPh sb="6" eb="7">
      <t>チャク</t>
    </rPh>
    <rPh sb="7" eb="9">
      <t>カイスウ</t>
    </rPh>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</si>
  <si>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</si>
  <si>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</si>
  <si>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</si>
  <si>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</si>
  <si>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</si>
  <si>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</si>
  <si>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</si>
  <si>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</si>
  <si>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</si>
  <si>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</si>
  <si>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</si>
  <si>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</si>
  <si>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</si>
  <si>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</si>
  <si>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3コーナーでの順位</t>
    <rPh sb="7" eb="9">
      <t>ジュンイ</t>
    </rPh>
    <phoneticPr fontId="2"/>
  </si>
  <si>
    <t>4コーナーでの順位</t>
    <rPh sb="7" eb="9">
      <t>ジュンイ</t>
    </rPh>
    <phoneticPr fontId="2"/>
  </si>
  <si>
    <t>＋＋着差コード</t>
    <phoneticPr fontId="2"/>
  </si>
  <si>
    <t>発売フラグ　馬連</t>
    <rPh sb="0" eb="2">
      <t>ハツバイ</t>
    </rPh>
    <rPh sb="6" eb="7">
      <t>ウマ</t>
    </rPh>
    <rPh sb="7" eb="8">
      <t>レン</t>
    </rPh>
    <phoneticPr fontId="2"/>
  </si>
  <si>
    <t xml:space="preserve">馬連発売の有無　（0:発売なし 1:発売前取消 3:発売後取消 7:発売あり） </t>
    <rPh sb="0" eb="1">
      <t>ウマ</t>
    </rPh>
    <rPh sb="1" eb="2">
      <t>レン</t>
    </rPh>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</si>
  <si>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&lt;馬連オッズ&gt;</t>
    <rPh sb="1" eb="2">
      <t>ウマ</t>
    </rPh>
    <rPh sb="2" eb="3">
      <t>レン</t>
    </rPh>
    <phoneticPr fontId="2"/>
  </si>
  <si>
    <t>(   5)</t>
    <phoneticPr fontId="2"/>
  </si>
  <si>
    <t>(   8)</t>
    <phoneticPr fontId="2"/>
  </si>
  <si>
    <t>&lt;ワイドオッズ&gt;</t>
    <phoneticPr fontId="2"/>
  </si>
  <si>
    <t>(   5)</t>
    <phoneticPr fontId="2"/>
  </si>
  <si>
    <t>(  10)</t>
    <phoneticPr fontId="2"/>
  </si>
  <si>
    <t>(  15)</t>
    <phoneticPr fontId="2"/>
  </si>
  <si>
    <t>( 477)</t>
    <phoneticPr fontId="2"/>
  </si>
  <si>
    <t>( 513)</t>
    <phoneticPr fontId="2"/>
  </si>
  <si>
    <t>( 549)</t>
    <phoneticPr fontId="2"/>
  </si>
  <si>
    <t>レース確定後</t>
    <rPh sb="3" eb="5">
      <t>カクテイ</t>
    </rPh>
    <rPh sb="5" eb="6">
      <t>ゴ</t>
    </rPh>
    <phoneticPr fontId="2"/>
  </si>
  <si>
    <t>随時</t>
    <rPh sb="0" eb="2">
      <t>ズイジ</t>
    </rPh>
    <phoneticPr fontId="2"/>
  </si>
  <si>
    <t>レース毎</t>
    <rPh sb="3" eb="4">
      <t>ゴト</t>
    </rPh>
    <phoneticPr fontId="2"/>
  </si>
  <si>
    <t>金土日</t>
    <rPh sb="0" eb="1">
      <t>キン</t>
    </rPh>
    <rPh sb="1" eb="3">
      <t>ドニチ</t>
    </rPh>
    <phoneticPr fontId="2"/>
  </si>
  <si>
    <t>開催日単位
　(同一開催日の全開催場
　 の全レース)</t>
    <rPh sb="0" eb="3">
      <t>カイサイビ</t>
    </rPh>
    <rPh sb="3" eb="5">
      <t>タンイ</t>
    </rPh>
    <rPh sb="8" eb="10">
      <t>ドウイツ</t>
    </rPh>
    <rPh sb="10" eb="12">
      <t>カイサイ</t>
    </rPh>
    <rPh sb="12" eb="13">
      <t>ビ</t>
    </rPh>
    <rPh sb="14" eb="15">
      <t>ゼン</t>
    </rPh>
    <rPh sb="15" eb="17">
      <t>カイサイ</t>
    </rPh>
    <rPh sb="17" eb="18">
      <t>ジョウ</t>
    </rPh>
    <rPh sb="22" eb="23">
      <t>ゼン</t>
    </rPh>
    <phoneticPr fontId="2"/>
  </si>
  <si>
    <t>前日売最終時点
レース確定後</t>
    <rPh sb="0" eb="2">
      <t>ゼンジツ</t>
    </rPh>
    <rPh sb="2" eb="3">
      <t>ウ</t>
    </rPh>
    <rPh sb="3" eb="5">
      <t>サイシュウ</t>
    </rPh>
    <rPh sb="5" eb="7">
      <t>ジテン</t>
    </rPh>
    <rPh sb="11" eb="13">
      <t>カクテイ</t>
    </rPh>
    <rPh sb="13" eb="14">
      <t>ゴ</t>
    </rPh>
    <phoneticPr fontId="2"/>
  </si>
  <si>
    <t>WF</t>
    <phoneticPr fontId="2"/>
  </si>
  <si>
    <t>日曜日</t>
    <rPh sb="2" eb="3">
      <t>ヒ</t>
    </rPh>
    <phoneticPr fontId="2"/>
  </si>
  <si>
    <t>SATURDAY</t>
    <phoneticPr fontId="2"/>
  </si>
  <si>
    <t>SUNDAY</t>
    <phoneticPr fontId="2"/>
  </si>
  <si>
    <t>NATIONAL HOLIDAY</t>
    <phoneticPr fontId="2"/>
  </si>
  <si>
    <t>MONDAY</t>
    <phoneticPr fontId="2"/>
  </si>
  <si>
    <t>TUESDAY</t>
    <phoneticPr fontId="2"/>
  </si>
  <si>
    <t>WEDNESDAY</t>
    <phoneticPr fontId="2"/>
  </si>
  <si>
    <t>THURSDAY</t>
    <phoneticPr fontId="2"/>
  </si>
  <si>
    <t>FRIDAY</t>
    <phoneticPr fontId="2"/>
  </si>
  <si>
    <t>SAT</t>
    <phoneticPr fontId="2"/>
  </si>
  <si>
    <t>SUN</t>
    <phoneticPr fontId="2"/>
  </si>
  <si>
    <t>代替開催の開催スケジュールはこの段階では提供しない。
開催中止となった日に関する情報も開催予定のまま(項番2.データ区分=2)のまま追加・訂正データの提供なし</t>
    <rPh sb="0" eb="2">
      <t>ダイタイ</t>
    </rPh>
    <rPh sb="2" eb="4">
      <t>カイサイ</t>
    </rPh>
    <rPh sb="5" eb="7">
      <t>カイサイ</t>
    </rPh>
    <rPh sb="16" eb="18">
      <t>ダンカイ</t>
    </rPh>
    <rPh sb="20" eb="22">
      <t>テイキョウ</t>
    </rPh>
    <rPh sb="27" eb="29">
      <t>カイサイ</t>
    </rPh>
    <rPh sb="29" eb="31">
      <t>チュウシ</t>
    </rPh>
    <rPh sb="35" eb="36">
      <t>ヒ</t>
    </rPh>
    <rPh sb="37" eb="38">
      <t>カン</t>
    </rPh>
    <rPh sb="40" eb="42">
      <t>ジョウホウ</t>
    </rPh>
    <rPh sb="43" eb="45">
      <t>カイサイ</t>
    </rPh>
    <rPh sb="45" eb="47">
      <t>ヨテイ</t>
    </rPh>
    <rPh sb="51" eb="52">
      <t>コウ</t>
    </rPh>
    <rPh sb="52" eb="53">
      <t>バン</t>
    </rPh>
    <rPh sb="58" eb="60">
      <t>クブン</t>
    </rPh>
    <rPh sb="75" eb="77">
      <t>テイキョウ</t>
    </rPh>
    <phoneticPr fontId="2"/>
  </si>
  <si>
    <t>●蓄積系データの成績登録日</t>
    <rPh sb="1" eb="3">
      <t>チクセキ</t>
    </rPh>
    <rPh sb="3" eb="4">
      <t>ケイ</t>
    </rPh>
    <phoneticPr fontId="2"/>
  </si>
  <si>
    <t>開催中止の情報を反映し、代替開催があった場合はこれも反映し提供</t>
    <rPh sb="0" eb="2">
      <t>カイサイ</t>
    </rPh>
    <rPh sb="2" eb="4">
      <t>チュウシ</t>
    </rPh>
    <rPh sb="5" eb="7">
      <t>ジョウホウ</t>
    </rPh>
    <rPh sb="8" eb="10">
      <t>ハンエイ</t>
    </rPh>
    <rPh sb="12" eb="14">
      <t>ダイタイ</t>
    </rPh>
    <rPh sb="14" eb="16">
      <t>カイサイ</t>
    </rPh>
    <rPh sb="20" eb="22">
      <t>バアイ</t>
    </rPh>
    <rPh sb="26" eb="28">
      <t>ハンエイ</t>
    </rPh>
    <rPh sb="29" eb="31">
      <t>テイキョウ</t>
    </rPh>
    <phoneticPr fontId="2"/>
  </si>
  <si>
    <t>データフォーマット</t>
    <phoneticPr fontId="2"/>
  </si>
  <si>
    <t>2004年11月5日</t>
    <rPh sb="4" eb="5">
      <t>ネン</t>
    </rPh>
    <rPh sb="7" eb="8">
      <t>ガツ</t>
    </rPh>
    <rPh sb="9" eb="10">
      <t>ニチ</t>
    </rPh>
    <phoneticPr fontId="2"/>
  </si>
  <si>
    <t>Ver.2.1.1</t>
    <phoneticPr fontId="2"/>
  </si>
  <si>
    <t>確定票数（3連単以外）</t>
    <rPh sb="0" eb="2">
      <t>カクテイ</t>
    </rPh>
    <rPh sb="2" eb="4">
      <t>ヒョウスウ</t>
    </rPh>
    <rPh sb="6" eb="7">
      <t>レン</t>
    </rPh>
    <rPh sb="7" eb="8">
      <t>タン</t>
    </rPh>
    <rPh sb="8" eb="10">
      <t>イガイ</t>
    </rPh>
    <phoneticPr fontId="2"/>
  </si>
  <si>
    <t>O5</t>
  </si>
  <si>
    <t>騎手コード</t>
    <phoneticPr fontId="2"/>
  </si>
  <si>
    <t>1コーナーでの順位</t>
    <rPh sb="7" eb="9">
      <t>ジュンイ</t>
    </rPh>
    <phoneticPr fontId="2"/>
  </si>
  <si>
    <t>2コーナーでの順位</t>
    <rPh sb="7" eb="9">
      <t>ジュンイ</t>
    </rPh>
    <phoneticPr fontId="2"/>
  </si>
  <si>
    <t>騎手名</t>
    <phoneticPr fontId="2"/>
  </si>
  <si>
    <t>調教師名</t>
    <phoneticPr fontId="2"/>
  </si>
  <si>
    <t>１３．競走馬マスタ 32.収得賞金について特記事項を追加(制度変更あり）</t>
    <rPh sb="13" eb="15">
      <t>シュウトク</t>
    </rPh>
    <rPh sb="15" eb="17">
      <t>ショウキン</t>
    </rPh>
    <rPh sb="21" eb="23">
      <t>トッキ</t>
    </rPh>
    <rPh sb="23" eb="25">
      <t>ジコウ</t>
    </rPh>
    <rPh sb="26" eb="28">
      <t>ツイカ</t>
    </rPh>
    <rPh sb="29" eb="31">
      <t>セイド</t>
    </rPh>
    <rPh sb="31" eb="33">
      <t>ヘンコウ</t>
    </rPh>
    <phoneticPr fontId="2"/>
  </si>
  <si>
    <t>競走条件コード 3歳条件
競走条件コード 4歳条件
競走条件コード 5歳以上条件
競走条件コード 最若年条件</t>
    <phoneticPr fontId="2"/>
  </si>
  <si>
    <t>TOKU,RACE,DIFF,BLOD,SNAP,SLOP,YSCH,HOSE,HOYU,
COMM,MING</t>
    <phoneticPr fontId="2"/>
  </si>
  <si>
    <t>(  13)</t>
    <phoneticPr fontId="2"/>
  </si>
  <si>
    <t>項目名</t>
    <rPh sb="0" eb="2">
      <t>コウモク</t>
    </rPh>
    <rPh sb="2" eb="3">
      <t>メイ</t>
    </rPh>
    <phoneticPr fontId="2"/>
  </si>
  <si>
    <t>&lt;変更前状態情報&gt;</t>
    <rPh sb="1" eb="3">
      <t>ヘンコウ</t>
    </rPh>
    <rPh sb="3" eb="4">
      <t>マエ</t>
    </rPh>
    <rPh sb="4" eb="6">
      <t>ジョウタイ</t>
    </rPh>
    <rPh sb="6" eb="8">
      <t>ジョウホウ</t>
    </rPh>
    <phoneticPr fontId="2"/>
  </si>
  <si>
    <t>天候状態</t>
    <rPh sb="0" eb="2">
      <t>テンコウ</t>
    </rPh>
    <rPh sb="2" eb="4">
      <t>ジョウタイ</t>
    </rPh>
    <phoneticPr fontId="2"/>
  </si>
  <si>
    <t>馬場状態・芝</t>
    <rPh sb="0" eb="2">
      <t>ババ</t>
    </rPh>
    <rPh sb="2" eb="4">
      <t>ジョウタイ</t>
    </rPh>
    <rPh sb="5" eb="6">
      <t>シバ</t>
    </rPh>
    <phoneticPr fontId="2"/>
  </si>
  <si>
    <t>馬場状態・ダート</t>
    <rPh sb="0" eb="2">
      <t>ババ</t>
    </rPh>
    <rPh sb="2" eb="4">
      <t>ジョウタイ</t>
    </rPh>
    <phoneticPr fontId="2"/>
  </si>
  <si>
    <t>現在の天候馬場の状態を設定</t>
    <rPh sb="0" eb="2">
      <t>ゲンザイ</t>
    </rPh>
    <rPh sb="3" eb="5">
      <t>テンコウ</t>
    </rPh>
    <rPh sb="5" eb="7">
      <t>ババ</t>
    </rPh>
    <rPh sb="8" eb="10">
      <t>ジョウタイ</t>
    </rPh>
    <rPh sb="11" eb="13">
      <t>セッテイ</t>
    </rPh>
    <phoneticPr fontId="2"/>
  </si>
  <si>
    <t>999.9倍で設定　ただし2004年8月13日以前は99.9倍が設定できる最高値とする
"0999":99.9倍以上　"0000":無投票　"----":発売前取消　"****":発売後取消　"    ":登録なし(sp)</t>
    <rPh sb="5" eb="6">
      <t>バイ</t>
    </rPh>
    <rPh sb="7" eb="9">
      <t>セッテイ</t>
    </rPh>
    <rPh sb="30" eb="31">
      <t>バイ</t>
    </rPh>
    <rPh sb="32" eb="34">
      <t>セッテイ</t>
    </rPh>
    <rPh sb="37" eb="39">
      <t>サイコウ</t>
    </rPh>
    <rPh sb="39" eb="40">
      <t>チ</t>
    </rPh>
    <rPh sb="55" eb="56">
      <t>バイ</t>
    </rPh>
    <rPh sb="56" eb="58">
      <t>イジョウ</t>
    </rPh>
    <rPh sb="66" eb="69">
      <t>ムトウヒョウ</t>
    </rPh>
    <rPh sb="77" eb="79">
      <t>ハツバイ</t>
    </rPh>
    <rPh sb="79" eb="80">
      <t>マエ</t>
    </rPh>
    <rPh sb="80" eb="82">
      <t>トリケ</t>
    </rPh>
    <rPh sb="103" eb="105">
      <t>トウロク</t>
    </rPh>
    <phoneticPr fontId="2"/>
  </si>
  <si>
    <t>9999.9倍で設定　ただし2004年8月13日以前は999.9倍が設定できる最高値とする
"09999":999.9倍以上　"00000":無投票　"-----":発売前取消
"*****":発売後取消　"     ":登録なし(sp)</t>
    <rPh sb="6" eb="7">
      <t>バイ</t>
    </rPh>
    <rPh sb="8" eb="10">
      <t>セッテイ</t>
    </rPh>
    <rPh sb="32" eb="33">
      <t>バイ</t>
    </rPh>
    <rPh sb="34" eb="36">
      <t>セッテイ</t>
    </rPh>
    <rPh sb="39" eb="41">
      <t>サイコウ</t>
    </rPh>
    <rPh sb="41" eb="42">
      <t>チ</t>
    </rPh>
    <rPh sb="59" eb="60">
      <t>バイ</t>
    </rPh>
    <rPh sb="60" eb="62">
      <t>イジョウ</t>
    </rPh>
    <rPh sb="71" eb="74">
      <t>ムトウヒョウ</t>
    </rPh>
    <rPh sb="83" eb="85">
      <t>ハツバイ</t>
    </rPh>
    <rPh sb="85" eb="86">
      <t>マエ</t>
    </rPh>
    <rPh sb="86" eb="88">
      <t>トリケ</t>
    </rPh>
    <rPh sb="111" eb="113">
      <t>トウロク</t>
    </rPh>
    <phoneticPr fontId="2"/>
  </si>
  <si>
    <t>出走馬名表発表時点でのレース情報
枠番・馬番なしの出走馬の情報
(初招待騎手・調教師の略称を設定したもの）</t>
    <rPh sb="0" eb="2">
      <t>シュッソウ</t>
    </rPh>
    <rPh sb="2" eb="3">
      <t>ウマ</t>
    </rPh>
    <rPh sb="3" eb="4">
      <t>メイ</t>
    </rPh>
    <rPh sb="4" eb="5">
      <t>ヒョウ</t>
    </rPh>
    <rPh sb="5" eb="7">
      <t>ハッピョウ</t>
    </rPh>
    <rPh sb="7" eb="9">
      <t>ジテン</t>
    </rPh>
    <rPh sb="14" eb="16">
      <t>ジョウホウ</t>
    </rPh>
    <rPh sb="17" eb="18">
      <t>ワク</t>
    </rPh>
    <rPh sb="18" eb="19">
      <t>バン</t>
    </rPh>
    <rPh sb="20" eb="21">
      <t>ウマ</t>
    </rPh>
    <rPh sb="21" eb="22">
      <t>バン</t>
    </rPh>
    <rPh sb="25" eb="27">
      <t>シュッソウ</t>
    </rPh>
    <rPh sb="27" eb="28">
      <t>ウマ</t>
    </rPh>
    <rPh sb="29" eb="31">
      <t>ジョウホウ</t>
    </rPh>
    <rPh sb="33" eb="34">
      <t>ハツ</t>
    </rPh>
    <rPh sb="34" eb="36">
      <t>ショウタイ</t>
    </rPh>
    <rPh sb="36" eb="38">
      <t>キシュ</t>
    </rPh>
    <rPh sb="39" eb="42">
      <t>チョウキョウシ</t>
    </rPh>
    <rPh sb="43" eb="45">
      <t>リャクショウ</t>
    </rPh>
    <rPh sb="46" eb="48">
      <t>セッテイ</t>
    </rPh>
    <phoneticPr fontId="2"/>
  </si>
  <si>
    <t>Ver.1.1.5.1</t>
    <phoneticPr fontId="2"/>
  </si>
  <si>
    <t>2004年4月6日</t>
    <phoneticPr fontId="2"/>
  </si>
  <si>
    <t>ハンデ発表後の特別登録馬情報</t>
    <rPh sb="3" eb="5">
      <t>ハッピョウ</t>
    </rPh>
    <rPh sb="5" eb="6">
      <t>ゴ</t>
    </rPh>
    <phoneticPr fontId="2"/>
  </si>
  <si>
    <t>ダ16下・着回数</t>
    <rPh sb="3" eb="4">
      <t>シタ</t>
    </rPh>
    <phoneticPr fontId="2"/>
  </si>
  <si>
    <t>ダ22下・着回数</t>
    <rPh sb="3" eb="4">
      <t>シタ</t>
    </rPh>
    <phoneticPr fontId="2"/>
  </si>
  <si>
    <t>&lt;コード表 2204.馬記号コード&gt;参照</t>
    <rPh sb="4" eb="5">
      <t>ヒョウ</t>
    </rPh>
    <rPh sb="11" eb="12">
      <t>ウマ</t>
    </rPh>
    <rPh sb="12" eb="14">
      <t>キゴウ</t>
    </rPh>
    <rPh sb="18" eb="20">
      <t>サンショウ</t>
    </rPh>
    <phoneticPr fontId="2"/>
  </si>
  <si>
    <t>&lt;コード表 2202.性別コード&gt;参照</t>
    <rPh sb="4" eb="5">
      <t>ヒョウ</t>
    </rPh>
    <rPh sb="11" eb="13">
      <t>セイベツ</t>
    </rPh>
    <rPh sb="17" eb="19">
      <t>サンショウ</t>
    </rPh>
    <phoneticPr fontId="2"/>
  </si>
  <si>
    <t>&lt;コード表 2201.品種コード&gt;参照</t>
    <rPh sb="4" eb="5">
      <t>ヒョウ</t>
    </rPh>
    <rPh sb="11" eb="13">
      <t>ヒンシュ</t>
    </rPh>
    <rPh sb="17" eb="19">
      <t>サンショウ</t>
    </rPh>
    <phoneticPr fontId="2"/>
  </si>
  <si>
    <t>出走馬名表
発表後</t>
    <rPh sb="0" eb="2">
      <t>シュッソウ</t>
    </rPh>
    <rPh sb="2" eb="3">
      <t>ウマ</t>
    </rPh>
    <rPh sb="3" eb="4">
      <t>メイ</t>
    </rPh>
    <rPh sb="4" eb="5">
      <t>ヒョウ</t>
    </rPh>
    <rPh sb="6" eb="8">
      <t>ハッピョウ</t>
    </rPh>
    <rPh sb="8" eb="9">
      <t>ゴ</t>
    </rPh>
    <phoneticPr fontId="2"/>
  </si>
  <si>
    <t>２７．コース情報</t>
    <phoneticPr fontId="2"/>
  </si>
  <si>
    <t>1:新規登録 2:更新
0:該当レコード削除(提供ミスなどの理由による)</t>
    <phoneticPr fontId="2"/>
  </si>
  <si>
    <t>27.コース情報を追加</t>
    <rPh sb="6" eb="8">
      <t>ジョウホウ</t>
    </rPh>
    <rPh sb="9" eb="11">
      <t>ツイカ</t>
    </rPh>
    <phoneticPr fontId="2"/>
  </si>
  <si>
    <t>データ種別一覧</t>
    <phoneticPr fontId="2"/>
  </si>
  <si>
    <t>1986年以降のコースレコード履歴
2003年以降のG1レコード履歴</t>
    <rPh sb="4" eb="5">
      <t>ネン</t>
    </rPh>
    <rPh sb="5" eb="7">
      <t>イコウ</t>
    </rPh>
    <rPh sb="15" eb="17">
      <t>リレキ</t>
    </rPh>
    <rPh sb="22" eb="23">
      <t>ネン</t>
    </rPh>
    <rPh sb="23" eb="25">
      <t>イコウ</t>
    </rPh>
    <rPh sb="32" eb="34">
      <t>リレキ</t>
    </rPh>
    <phoneticPr fontId="2"/>
  </si>
  <si>
    <t>障害レース・稍重馬場での1着～5着及び着外(6着以下)の回数（中央のみ)</t>
    <rPh sb="6" eb="7">
      <t>ヤヤ</t>
    </rPh>
    <rPh sb="7" eb="8">
      <t>オモ</t>
    </rPh>
    <rPh sb="8" eb="10">
      <t>ババ</t>
    </rPh>
    <phoneticPr fontId="2"/>
  </si>
  <si>
    <t>障害レース・重馬場での1着～5着及び着外(6着以下)の回数（中央のみ)</t>
    <rPh sb="6" eb="7">
      <t>オモ</t>
    </rPh>
    <rPh sb="7" eb="9">
      <t>ババ</t>
    </rPh>
    <phoneticPr fontId="2"/>
  </si>
  <si>
    <t>障害レース・不良馬場での1着～5着及び着外(6着以下)の回数（中央のみ)</t>
    <rPh sb="6" eb="8">
      <t>フリョウ</t>
    </rPh>
    <rPh sb="8" eb="10">
      <t>ババ</t>
    </rPh>
    <phoneticPr fontId="2"/>
  </si>
  <si>
    <t>芝･1600M以下での1着～5着及び着外(6着以下)の回数（中央のみ)</t>
    <rPh sb="0" eb="1">
      <t>シバ</t>
    </rPh>
    <rPh sb="7" eb="9">
      <t>イカ</t>
    </rPh>
    <phoneticPr fontId="2"/>
  </si>
  <si>
    <t>芝･2201M以上での1着～5着及び着外(6着以下)の回数（中央のみ)</t>
    <rPh sb="0" eb="1">
      <t>シバ</t>
    </rPh>
    <rPh sb="7" eb="9">
      <t>イジョウ</t>
    </rPh>
    <phoneticPr fontId="2"/>
  </si>
  <si>
    <t>ダート･1600M以下での1着～5着及び着外(6着以下)の回数（中央のみ)</t>
    <rPh sb="9" eb="11">
      <t>イカ</t>
    </rPh>
    <phoneticPr fontId="2"/>
  </si>
  <si>
    <t>全角3文字</t>
    <rPh sb="0" eb="2">
      <t>ゼンカク</t>
    </rPh>
    <rPh sb="3" eb="5">
      <t>モジ</t>
    </rPh>
    <phoneticPr fontId="2"/>
  </si>
  <si>
    <t>グレードコード</t>
  </si>
  <si>
    <t>変更前グレードコード</t>
    <rPh sb="0" eb="2">
      <t>ヘンコウ</t>
    </rPh>
    <rPh sb="2" eb="3">
      <t>マエ</t>
    </rPh>
    <phoneticPr fontId="2"/>
  </si>
  <si>
    <t>競走種別コード</t>
  </si>
  <si>
    <t>競走記号コード</t>
  </si>
  <si>
    <t>重量種別コード</t>
  </si>
  <si>
    <t>競走条件名称</t>
  </si>
  <si>
    <t>距離</t>
  </si>
  <si>
    <t>変更前距離</t>
    <rPh sb="0" eb="2">
      <t>ヘンコウ</t>
    </rPh>
    <rPh sb="2" eb="3">
      <t>マエ</t>
    </rPh>
    <phoneticPr fontId="2"/>
  </si>
  <si>
    <t>レースごとに負担重量を決定する基準が設けられているレース</t>
    <rPh sb="6" eb="8">
      <t>フタン</t>
    </rPh>
    <rPh sb="8" eb="10">
      <t>ジュウリョウ</t>
    </rPh>
    <rPh sb="11" eb="13">
      <t>ケッテイ</t>
    </rPh>
    <rPh sb="15" eb="17">
      <t>キジュン</t>
    </rPh>
    <rPh sb="18" eb="19">
      <t>モウ</t>
    </rPh>
    <phoneticPr fontId="2"/>
  </si>
  <si>
    <t>芝22超・着回数</t>
    <phoneticPr fontId="2"/>
  </si>
  <si>
    <t>重勝式対象レース確定時、的中可能性のある残りの票数の数を示す
7.&lt;重勝式対象レース情報&gt;と同じ順で設定
(7.&lt;重勝式対象レース情報&gt;の3番目(繰返3回目)のレースが確定した場合、
10.&lt;有効票数情報&gt;の3番目(繰返3回目)の箇所に値を設定)</t>
    <rPh sb="0" eb="1">
      <t>ジュウ</t>
    </rPh>
    <rPh sb="1" eb="2">
      <t>ショウ</t>
    </rPh>
    <rPh sb="2" eb="3">
      <t>シキ</t>
    </rPh>
    <rPh sb="3" eb="5">
      <t>タイショウ</t>
    </rPh>
    <rPh sb="12" eb="14">
      <t>テキチュウ</t>
    </rPh>
    <rPh sb="14" eb="17">
      <t>カノウセイ</t>
    </rPh>
    <rPh sb="20" eb="21">
      <t>ノコ</t>
    </rPh>
    <rPh sb="23" eb="25">
      <t>ヒョウスウ</t>
    </rPh>
    <rPh sb="26" eb="27">
      <t>カズ</t>
    </rPh>
    <rPh sb="28" eb="29">
      <t>シメ</t>
    </rPh>
    <rPh sb="46" eb="47">
      <t>オナ</t>
    </rPh>
    <rPh sb="48" eb="49">
      <t>ジュン</t>
    </rPh>
    <rPh sb="50" eb="52">
      <t>セッテイ</t>
    </rPh>
    <rPh sb="59" eb="60">
      <t>シキ</t>
    </rPh>
    <rPh sb="60" eb="62">
      <t>タイショウ</t>
    </rPh>
    <rPh sb="65" eb="67">
      <t>ジョウホウ</t>
    </rPh>
    <rPh sb="73" eb="75">
      <t>クリカエ</t>
    </rPh>
    <rPh sb="76" eb="78">
      <t>カイメ</t>
    </rPh>
    <rPh sb="84" eb="86">
      <t>カクテイ</t>
    </rPh>
    <rPh sb="88" eb="90">
      <t>バアイ</t>
    </rPh>
    <rPh sb="96" eb="98">
      <t>ユウコウ</t>
    </rPh>
    <rPh sb="98" eb="100">
      <t>ヒョウスウ</t>
    </rPh>
    <rPh sb="100" eb="102">
      <t>ジョウホウ</t>
    </rPh>
    <rPh sb="108" eb="110">
      <t>クリカエ</t>
    </rPh>
    <rPh sb="111" eb="113">
      <t>カイメ</t>
    </rPh>
    <rPh sb="115" eb="117">
      <t>カショ</t>
    </rPh>
    <rPh sb="118" eb="119">
      <t>アタイ</t>
    </rPh>
    <rPh sb="120" eb="122">
      <t>セッテイ</t>
    </rPh>
    <phoneticPr fontId="2"/>
  </si>
  <si>
    <t>-</t>
    <phoneticPr fontId="2"/>
  </si>
  <si>
    <t>△</t>
    <phoneticPr fontId="2"/>
  </si>
  <si>
    <t>開催予定のまま(項番2.データ区分=2)のまま追加・訂正データの提供なし</t>
    <rPh sb="0" eb="2">
      <t>カイサイ</t>
    </rPh>
    <rPh sb="2" eb="4">
      <t>ヨテイ</t>
    </rPh>
    <rPh sb="8" eb="9">
      <t>コウ</t>
    </rPh>
    <rPh sb="9" eb="10">
      <t>バン</t>
    </rPh>
    <rPh sb="15" eb="17">
      <t>クブン</t>
    </rPh>
    <rPh sb="32" eb="34">
      <t>テイキョウ</t>
    </rPh>
    <phoneticPr fontId="2"/>
  </si>
  <si>
    <t>代替開催に関する出馬表(項番2.データ区分=2)を提供。
開催中止となった日に関する情報は、この段階でも出馬表状態(項番2.データ区分=2)のまま追加・訂正データの提供なし</t>
    <rPh sb="0" eb="2">
      <t>ダイタイ</t>
    </rPh>
    <rPh sb="2" eb="4">
      <t>カイサイ</t>
    </rPh>
    <rPh sb="5" eb="6">
      <t>カン</t>
    </rPh>
    <rPh sb="8" eb="10">
      <t>シュツバ</t>
    </rPh>
    <rPh sb="10" eb="11">
      <t>ヒョウ</t>
    </rPh>
    <rPh sb="12" eb="13">
      <t>コウ</t>
    </rPh>
    <rPh sb="13" eb="14">
      <t>バン</t>
    </rPh>
    <rPh sb="19" eb="21">
      <t>クブン</t>
    </rPh>
    <rPh sb="25" eb="27">
      <t>テイキョウ</t>
    </rPh>
    <rPh sb="29" eb="31">
      <t>カイサイ</t>
    </rPh>
    <rPh sb="31" eb="33">
      <t>チュウシ</t>
    </rPh>
    <rPh sb="37" eb="38">
      <t>ヒ</t>
    </rPh>
    <rPh sb="39" eb="40">
      <t>カン</t>
    </rPh>
    <rPh sb="42" eb="44">
      <t>ジョウホウ</t>
    </rPh>
    <rPh sb="48" eb="50">
      <t>ダンカイ</t>
    </rPh>
    <rPh sb="52" eb="54">
      <t>シュツバ</t>
    </rPh>
    <rPh sb="54" eb="55">
      <t>ヒョウ</t>
    </rPh>
    <rPh sb="55" eb="57">
      <t>ジョウタイ</t>
    </rPh>
    <rPh sb="58" eb="59">
      <t>コウ</t>
    </rPh>
    <rPh sb="59" eb="60">
      <t>バン</t>
    </rPh>
    <rPh sb="65" eb="67">
      <t>クブン</t>
    </rPh>
    <rPh sb="82" eb="84">
      <t>テイキョウ</t>
    </rPh>
    <phoneticPr fontId="2"/>
  </si>
  <si>
    <t>払戻･3着まで確定時点
払戻･5着まで確定時点
払戻･全馬着順確定時点
払戻･全馬着順･コーナ通過順確定時点
レース確定毎にレコード追加</t>
    <rPh sb="0" eb="1">
      <t>ハラ</t>
    </rPh>
    <rPh sb="1" eb="2">
      <t>モド</t>
    </rPh>
    <rPh sb="9" eb="11">
      <t>ジテン</t>
    </rPh>
    <rPh sb="12" eb="14">
      <t>ハライモドシ</t>
    </rPh>
    <rPh sb="21" eb="23">
      <t>ジテン</t>
    </rPh>
    <rPh sb="24" eb="26">
      <t>ハライモドシ</t>
    </rPh>
    <rPh sb="33" eb="35">
      <t>ジテン</t>
    </rPh>
    <rPh sb="36" eb="38">
      <t>ハライモドシ</t>
    </rPh>
    <rPh sb="50" eb="52">
      <t>カクテイ</t>
    </rPh>
    <rPh sb="52" eb="54">
      <t>ジテン</t>
    </rPh>
    <rPh sb="58" eb="60">
      <t>カクテイ</t>
    </rPh>
    <rPh sb="60" eb="61">
      <t>ゴト</t>
    </rPh>
    <rPh sb="66" eb="68">
      <t>ツイカ</t>
    </rPh>
    <phoneticPr fontId="2"/>
  </si>
  <si>
    <t>馬体重が発表される毎にレコード追加･更新</t>
    <rPh sb="0" eb="1">
      <t>ウマ</t>
    </rPh>
    <rPh sb="1" eb="3">
      <t>タイジュウ</t>
    </rPh>
    <rPh sb="4" eb="6">
      <t>ハッピョウ</t>
    </rPh>
    <rPh sb="9" eb="10">
      <t>ゴト</t>
    </rPh>
    <rPh sb="15" eb="17">
      <t>ツイカ</t>
    </rPh>
    <rPh sb="18" eb="20">
      <t>コウシン</t>
    </rPh>
    <phoneticPr fontId="2"/>
  </si>
  <si>
    <t>マイニング
発表時</t>
    <rPh sb="6" eb="8">
      <t>ハッピョウ</t>
    </rPh>
    <rPh sb="8" eb="9">
      <t>ジ</t>
    </rPh>
    <phoneticPr fontId="2"/>
  </si>
  <si>
    <t>前日予想(出馬発表後)
当日予想(天候馬場発表後)
直前予想(馬体重発表後)
最新予想発表毎に上書き更新</t>
    <rPh sb="39" eb="41">
      <t>サイシン</t>
    </rPh>
    <rPh sb="41" eb="43">
      <t>ヨソウ</t>
    </rPh>
    <rPh sb="43" eb="45">
      <t>ハッピョウ</t>
    </rPh>
    <rPh sb="45" eb="46">
      <t>ゴト</t>
    </rPh>
    <rPh sb="47" eb="49">
      <t>ウワガ</t>
    </rPh>
    <rPh sb="50" eb="52">
      <t>コウシン</t>
    </rPh>
    <phoneticPr fontId="2"/>
  </si>
  <si>
    <t>ハンデ発表後提供まで</t>
    <rPh sb="3" eb="5">
      <t>ハッピョウ</t>
    </rPh>
    <rPh sb="5" eb="6">
      <t>ゴ</t>
    </rPh>
    <rPh sb="6" eb="8">
      <t>テイキョウ</t>
    </rPh>
    <phoneticPr fontId="2"/>
  </si>
  <si>
    <t>1年間</t>
    <rPh sb="1" eb="2">
      <t>ネン</t>
    </rPh>
    <rPh sb="2" eb="3">
      <t>カン</t>
    </rPh>
    <phoneticPr fontId="2"/>
  </si>
  <si>
    <t>変更・修正単位
　変更・修正のあるレースのみ</t>
    <phoneticPr fontId="2"/>
  </si>
  <si>
    <t>出馬表発表まで</t>
    <rPh sb="0" eb="2">
      <t>シュツバ</t>
    </rPh>
    <rPh sb="2" eb="3">
      <t>ヒョウ</t>
    </rPh>
    <rPh sb="3" eb="5">
      <t>ハッピョウ</t>
    </rPh>
    <phoneticPr fontId="2"/>
  </si>
  <si>
    <t>障害レースでの1着～5着及び着外(6着以下)の回数（中央のみ)</t>
    <rPh sb="0" eb="2">
      <t>ショウガイ</t>
    </rPh>
    <rPh sb="8" eb="9">
      <t>チャク</t>
    </rPh>
    <rPh sb="11" eb="12">
      <t>チャク</t>
    </rPh>
    <rPh sb="12" eb="13">
      <t>オヨ</t>
    </rPh>
    <rPh sb="14" eb="15">
      <t>キ</t>
    </rPh>
    <rPh sb="15" eb="16">
      <t>ソト</t>
    </rPh>
    <rPh sb="18" eb="21">
      <t>チャクイカ</t>
    </rPh>
    <rPh sb="23" eb="25">
      <t>カイスウ</t>
    </rPh>
    <rPh sb="26" eb="28">
      <t>チュウオウ</t>
    </rPh>
    <phoneticPr fontId="2"/>
  </si>
  <si>
    <t>aa</t>
    <phoneticPr fontId="2"/>
  </si>
  <si>
    <t>ab</t>
    <phoneticPr fontId="2"/>
  </si>
  <si>
    <t>ac</t>
    <phoneticPr fontId="2"/>
  </si>
  <si>
    <t>生産者名(法人格無)</t>
    <rPh sb="5" eb="6">
      <t>ホウ</t>
    </rPh>
    <rPh sb="6" eb="8">
      <t>ジンカク</t>
    </rPh>
    <rPh sb="8" eb="9">
      <t>ナ</t>
    </rPh>
    <phoneticPr fontId="2"/>
  </si>
  <si>
    <t>馬主名(法人格無)</t>
    <rPh sb="4" eb="6">
      <t>ホウジン</t>
    </rPh>
    <rPh sb="6" eb="7">
      <t>カク</t>
    </rPh>
    <rPh sb="7" eb="8">
      <t>ナ</t>
    </rPh>
    <phoneticPr fontId="2"/>
  </si>
  <si>
    <t>補足説明</t>
    <rPh sb="0" eb="2">
      <t>ホソク</t>
    </rPh>
    <rPh sb="2" eb="4">
      <t>セツメイ</t>
    </rPh>
    <phoneticPr fontId="2"/>
  </si>
  <si>
    <t>3連単払戻金　（特払、不成立の金額が入る）</t>
    <rPh sb="2" eb="3">
      <t>タン</t>
    </rPh>
    <rPh sb="3" eb="6">
      <t>ハライモドシキン</t>
    </rPh>
    <rPh sb="8" eb="9">
      <t>トク</t>
    </rPh>
    <rPh sb="9" eb="10">
      <t>バラ</t>
    </rPh>
    <rPh sb="11" eb="14">
      <t>フセイリツ</t>
    </rPh>
    <rPh sb="15" eb="17">
      <t>キンガク</t>
    </rPh>
    <rPh sb="18" eb="19">
      <t>ハイ</t>
    </rPh>
    <phoneticPr fontId="2"/>
  </si>
  <si>
    <t>3連単人気順</t>
    <rPh sb="2" eb="3">
      <t>タン</t>
    </rPh>
    <rPh sb="3" eb="5">
      <t>ニンキ</t>
    </rPh>
    <rPh sb="5" eb="6">
      <t>ジュン</t>
    </rPh>
    <phoneticPr fontId="2"/>
  </si>
  <si>
    <t>&lt;3連単払戻&gt;</t>
    <rPh sb="2" eb="3">
      <t>レン</t>
    </rPh>
    <rPh sb="3" eb="4">
      <t>タン</t>
    </rPh>
    <rPh sb="4" eb="6">
      <t>ハライモド</t>
    </rPh>
    <phoneticPr fontId="2"/>
  </si>
  <si>
    <t>競走名区分</t>
    <rPh sb="0" eb="2">
      <t>キョウソウ</t>
    </rPh>
    <rPh sb="2" eb="3">
      <t>メイ</t>
    </rPh>
    <rPh sb="3" eb="5">
      <t>クブン</t>
    </rPh>
    <phoneticPr fontId="2"/>
  </si>
  <si>
    <t>734</t>
    <phoneticPr fontId="2"/>
  </si>
  <si>
    <t>７3/4馬身</t>
    <rPh sb="4" eb="6">
      <t>バシン</t>
    </rPh>
    <phoneticPr fontId="2"/>
  </si>
  <si>
    <t>_14</t>
    <phoneticPr fontId="2"/>
  </si>
  <si>
    <t>1/4馬身</t>
    <rPh sb="3" eb="5">
      <t>バシン</t>
    </rPh>
    <phoneticPr fontId="2"/>
  </si>
  <si>
    <t>1/4</t>
    <phoneticPr fontId="2"/>
  </si>
  <si>
    <t>７3/4</t>
    <phoneticPr fontId="2"/>
  </si>
  <si>
    <t>214</t>
    <phoneticPr fontId="2"/>
  </si>
  <si>
    <t>２1/4馬身</t>
    <rPh sb="4" eb="6">
      <t>バシン</t>
    </rPh>
    <phoneticPr fontId="2"/>
  </si>
  <si>
    <t>２1/4</t>
    <phoneticPr fontId="2"/>
  </si>
  <si>
    <t>基本的に中央競馬においては上記のコードとなる。
例外として中央競馬以外のレースにおいては、以下のようなコードも存在する。</t>
    <phoneticPr fontId="2"/>
  </si>
  <si>
    <t>1バイト目が着差単位(馬身)の整数部、2バイト目が分数の部分の分子、3バイト目が分数の部分の分母となる。</t>
    <rPh sb="4" eb="5">
      <t>メ</t>
    </rPh>
    <rPh sb="6" eb="7">
      <t>チャク</t>
    </rPh>
    <rPh sb="7" eb="8">
      <t>サ</t>
    </rPh>
    <rPh sb="8" eb="10">
      <t>タンイ</t>
    </rPh>
    <rPh sb="11" eb="13">
      <t>バシン</t>
    </rPh>
    <rPh sb="15" eb="17">
      <t>セイスウ</t>
    </rPh>
    <rPh sb="17" eb="18">
      <t>ブ</t>
    </rPh>
    <rPh sb="23" eb="24">
      <t>メ</t>
    </rPh>
    <rPh sb="25" eb="27">
      <t>ブンスウ</t>
    </rPh>
    <rPh sb="28" eb="29">
      <t>ブ</t>
    </rPh>
    <rPh sb="29" eb="30">
      <t>ブン</t>
    </rPh>
    <rPh sb="31" eb="33">
      <t>ブンシ</t>
    </rPh>
    <rPh sb="38" eb="39">
      <t>メ</t>
    </rPh>
    <rPh sb="40" eb="42">
      <t>ブンスウ</t>
    </rPh>
    <rPh sb="43" eb="45">
      <t>ブブン</t>
    </rPh>
    <rPh sb="46" eb="48">
      <t>ブンボ</t>
    </rPh>
    <phoneticPr fontId="2"/>
  </si>
  <si>
    <t>（注）2000年以前は数え年表記のため、年齢を１上げる。(2001年以降は満年齢表記)</t>
    <rPh sb="1" eb="2">
      <t>チュウ</t>
    </rPh>
    <rPh sb="7" eb="8">
      <t>ネン</t>
    </rPh>
    <rPh sb="8" eb="10">
      <t>イゼン</t>
    </rPh>
    <rPh sb="11" eb="12">
      <t>カゾ</t>
    </rPh>
    <rPh sb="13" eb="14">
      <t>トシ</t>
    </rPh>
    <rPh sb="14" eb="16">
      <t>ヒョウキ</t>
    </rPh>
    <rPh sb="20" eb="22">
      <t>ネンレイ</t>
    </rPh>
    <rPh sb="24" eb="25">
      <t>ア</t>
    </rPh>
    <rPh sb="33" eb="34">
      <t>ネン</t>
    </rPh>
    <rPh sb="34" eb="36">
      <t>イコウ</t>
    </rPh>
    <rPh sb="37" eb="38">
      <t>マン</t>
    </rPh>
    <rPh sb="38" eb="40">
      <t>ネンレイ</t>
    </rPh>
    <rPh sb="40" eb="42">
      <t>ヒョウキ</t>
    </rPh>
    <phoneticPr fontId="2"/>
  </si>
  <si>
    <t>サラブレッド系2歳</t>
    <rPh sb="6" eb="7">
      <t>ケイ</t>
    </rPh>
    <rPh sb="8" eb="9">
      <t>サイ</t>
    </rPh>
    <phoneticPr fontId="2"/>
  </si>
  <si>
    <t>2004年3月2日</t>
    <rPh sb="4" eb="5">
      <t>ネン</t>
    </rPh>
    <rPh sb="6" eb="7">
      <t>ガツ</t>
    </rPh>
    <rPh sb="8" eb="9">
      <t>ニチ</t>
    </rPh>
    <phoneticPr fontId="2"/>
  </si>
  <si>
    <t>2301.東西所属コード</t>
    <rPh sb="5" eb="7">
      <t>トウザイ</t>
    </rPh>
    <rPh sb="7" eb="9">
      <t>ショゾク</t>
    </rPh>
    <phoneticPr fontId="2"/>
  </si>
  <si>
    <t>KITAMI</t>
    <phoneticPr fontId="2"/>
  </si>
  <si>
    <t>岩見沢競馬場</t>
    <phoneticPr fontId="2"/>
  </si>
  <si>
    <t>IWAMIZAWA</t>
    <phoneticPr fontId="2"/>
  </si>
  <si>
    <t>帯広競馬場</t>
    <phoneticPr fontId="2"/>
  </si>
  <si>
    <t>OBIHIRO</t>
    <phoneticPr fontId="2"/>
  </si>
  <si>
    <t>旭川競馬場</t>
    <phoneticPr fontId="2"/>
  </si>
  <si>
    <t>データ作成年月日</t>
    <rPh sb="3" eb="5">
      <t>サクセイ</t>
    </rPh>
    <rPh sb="5" eb="6">
      <t>ネン</t>
    </rPh>
    <rPh sb="6" eb="7">
      <t>ガツ</t>
    </rPh>
    <rPh sb="7" eb="8">
      <t>ビ</t>
    </rPh>
    <phoneticPr fontId="2"/>
  </si>
  <si>
    <t>データ作成年月日</t>
    <phoneticPr fontId="2"/>
  </si>
  <si>
    <t>該当レース施行競馬場 &lt;コード表 2001.競馬場コード&gt;参照</t>
    <rPh sb="0" eb="2">
      <t>ガイトウ</t>
    </rPh>
    <rPh sb="5" eb="7">
      <t>シコウ</t>
    </rPh>
    <rPh sb="7" eb="9">
      <t>ケイバ</t>
    </rPh>
    <rPh sb="9" eb="10">
      <t>ジョウ</t>
    </rPh>
    <rPh sb="22" eb="24">
      <t>ケイバ</t>
    </rPh>
    <rPh sb="24" eb="25">
      <t>ジョウ</t>
    </rPh>
    <rPh sb="29" eb="31">
      <t>サンショウ</t>
    </rPh>
    <phoneticPr fontId="2"/>
  </si>
  <si>
    <t>該当レース番号</t>
    <rPh sb="0" eb="2">
      <t>ガイトウ</t>
    </rPh>
    <rPh sb="5" eb="7">
      <t>バンゴウ</t>
    </rPh>
    <phoneticPr fontId="2"/>
  </si>
  <si>
    <t>該当レース施行曜日 &lt;コード表 2002.曜日コード&gt;参照</t>
    <rPh sb="0" eb="2">
      <t>ガイトウ</t>
    </rPh>
    <rPh sb="5" eb="7">
      <t>シコウ</t>
    </rPh>
    <rPh sb="7" eb="9">
      <t>ヨウビ</t>
    </rPh>
    <rPh sb="14" eb="15">
      <t>ヒョウ</t>
    </rPh>
    <rPh sb="21" eb="23">
      <t>ヨウビ</t>
    </rPh>
    <rPh sb="27" eb="29">
      <t>サンショウ</t>
    </rPh>
    <phoneticPr fontId="2"/>
  </si>
  <si>
    <t>西暦4桁＋月日各2桁 yyyymmdd 形式</t>
    <phoneticPr fontId="2"/>
  </si>
  <si>
    <t>該当レース施行年 西暦4桁 yyyy形式</t>
    <rPh sb="0" eb="2">
      <t>ガイトウ</t>
    </rPh>
    <rPh sb="5" eb="7">
      <t>シコウ</t>
    </rPh>
    <rPh sb="7" eb="8">
      <t>ネン</t>
    </rPh>
    <rPh sb="9" eb="11">
      <t>セイレキ</t>
    </rPh>
    <rPh sb="12" eb="13">
      <t>ケタ</t>
    </rPh>
    <rPh sb="18" eb="20">
      <t>ケイシキ</t>
    </rPh>
    <phoneticPr fontId="2"/>
  </si>
  <si>
    <t>該当レース施行月日 各2桁 mmdd形式</t>
    <rPh sb="0" eb="2">
      <t>ガイトウ</t>
    </rPh>
    <rPh sb="5" eb="7">
      <t>シコウ</t>
    </rPh>
    <rPh sb="7" eb="9">
      <t>ツキヒ</t>
    </rPh>
    <rPh sb="10" eb="11">
      <t>カク</t>
    </rPh>
    <rPh sb="12" eb="13">
      <t>ケタ</t>
    </rPh>
    <rPh sb="18" eb="20">
      <t>ケイシキ</t>
    </rPh>
    <phoneticPr fontId="2"/>
  </si>
  <si>
    <t>Denmark</t>
    <phoneticPr fontId="2"/>
  </si>
  <si>
    <t>シンガ</t>
    <phoneticPr fontId="2"/>
  </si>
  <si>
    <t>Singapore</t>
    <phoneticPr fontId="2"/>
  </si>
  <si>
    <t>未設定・未整備時の初期値(主に地方競馬・海外国際レースに関するデータ)</t>
  </si>
  <si>
    <t>トレセン単位
　日毎トレセン毎
　の全馬の坂路調教データ
　</t>
    <rPh sb="4" eb="6">
      <t>タンイ</t>
    </rPh>
    <rPh sb="8" eb="9">
      <t>ヒ</t>
    </rPh>
    <rPh sb="9" eb="10">
      <t>ゴト</t>
    </rPh>
    <rPh sb="14" eb="15">
      <t>ゴト</t>
    </rPh>
    <rPh sb="18" eb="19">
      <t>ゼン</t>
    </rPh>
    <rPh sb="19" eb="20">
      <t>ウマ</t>
    </rPh>
    <rPh sb="21" eb="22">
      <t>サカ</t>
    </rPh>
    <rPh sb="22" eb="23">
      <t>ミチ</t>
    </rPh>
    <rPh sb="23" eb="25">
      <t>チョウキョウ</t>
    </rPh>
    <phoneticPr fontId="2"/>
  </si>
  <si>
    <t>レース情報用の補てん情報
　レース情報に関連したマスタや過去走の情報</t>
    <rPh sb="3" eb="5">
      <t>ジョウホウ</t>
    </rPh>
    <rPh sb="5" eb="6">
      <t>ヨウ</t>
    </rPh>
    <rPh sb="7" eb="8">
      <t>ホ</t>
    </rPh>
    <rPh sb="10" eb="12">
      <t>ジョウホウ</t>
    </rPh>
    <rPh sb="17" eb="19">
      <t>ジョウホウ</t>
    </rPh>
    <rPh sb="20" eb="22">
      <t>カンレン</t>
    </rPh>
    <rPh sb="28" eb="30">
      <t>カコ</t>
    </rPh>
    <rPh sb="30" eb="31">
      <t>ソウ</t>
    </rPh>
    <rPh sb="32" eb="34">
      <t>ジョウホウ</t>
    </rPh>
    <phoneticPr fontId="2"/>
  </si>
  <si>
    <t>コース改修年月日</t>
    <rPh sb="3" eb="5">
      <t>カイシュウ</t>
    </rPh>
    <rPh sb="5" eb="8">
      <t>ネンガッピ</t>
    </rPh>
    <phoneticPr fontId="2"/>
  </si>
  <si>
    <t>西暦4桁＋月日各2桁 yyyymmdd 形式　(コース改修後、最初に行われた開催日）</t>
    <rPh sb="27" eb="29">
      <t>カイシュウ</t>
    </rPh>
    <rPh sb="29" eb="30">
      <t>ゴ</t>
    </rPh>
    <rPh sb="31" eb="33">
      <t>サイショ</t>
    </rPh>
    <rPh sb="34" eb="35">
      <t>オコナ</t>
    </rPh>
    <rPh sb="38" eb="41">
      <t>カイサイビ</t>
    </rPh>
    <phoneticPr fontId="2"/>
  </si>
  <si>
    <t>系統情報全件</t>
    <rPh sb="0" eb="2">
      <t>ケイトウ</t>
    </rPh>
    <rPh sb="2" eb="4">
      <t>ジョウホウ</t>
    </rPh>
    <rPh sb="4" eb="6">
      <t>ゼンケン</t>
    </rPh>
    <phoneticPr fontId="2"/>
  </si>
  <si>
    <t>コース情報全件</t>
    <rPh sb="3" eb="5">
      <t>ジョウホウ</t>
    </rPh>
    <rPh sb="5" eb="7">
      <t>ゼンケン</t>
    </rPh>
    <phoneticPr fontId="2"/>
  </si>
  <si>
    <t>コース情報等</t>
    <rPh sb="3" eb="5">
      <t>ジョウホウ</t>
    </rPh>
    <rPh sb="5" eb="6">
      <t>トウ</t>
    </rPh>
    <phoneticPr fontId="2"/>
  </si>
  <si>
    <t>提供日単位
　変更･追加のあった蓄積情報全て</t>
    <phoneticPr fontId="2"/>
  </si>
  <si>
    <t>削除しない</t>
    <phoneticPr fontId="2"/>
  </si>
  <si>
    <r>
      <t>速報開催情報には以下の情報が</t>
    </r>
    <r>
      <rPr>
        <u/>
        <sz val="9"/>
        <rFont val="ＭＳ ゴシック"/>
        <family val="3"/>
        <charset val="128"/>
      </rPr>
      <t>開催日単位</t>
    </r>
    <r>
      <rPr>
        <sz val="9"/>
        <rFont val="ＭＳ ゴシック"/>
        <family val="3"/>
        <charset val="128"/>
      </rPr>
      <t>で含まれています。
103 天候馬場状態
104 出走取消･競走除外
105 騎手変更
106 発走時刻変更
107 コース変更
速報開催情報は提供後に稀に取り消す場合があります。
例えば騎手変更が一旦は発表されたものの、その後その騎手変更が取り消された場合などです。
この場合騎手変更が発表された時点では、速報開催情報に該当の騎手変更データが含まれています。
その後、騎手変更が取り消された段階で速報開催情報から該当の騎手変更データが削除されます。
そのため速報開催情報を利用する場合は、速報開催情報を取得する度に前回取得の情報を破棄し、データ取得時点で含まれている情報のみを利用するようにしてください。</t>
    </r>
    <phoneticPr fontId="2"/>
  </si>
  <si>
    <t>Ver.3.0.0</t>
    <phoneticPr fontId="2"/>
  </si>
  <si>
    <t>2008年6月18日</t>
    <phoneticPr fontId="2"/>
  </si>
  <si>
    <t>2009年3月17日</t>
    <phoneticPr fontId="2"/>
  </si>
  <si>
    <t>&lt;ワイド払戻&gt;</t>
    <rPh sb="4" eb="6">
      <t>ハライモドシ</t>
    </rPh>
    <phoneticPr fontId="2"/>
  </si>
  <si>
    <t>&lt;馬単払戻&gt;</t>
    <rPh sb="1" eb="2">
      <t>ウマ</t>
    </rPh>
    <rPh sb="2" eb="3">
      <t>タン</t>
    </rPh>
    <rPh sb="3" eb="5">
      <t>ハライモドシ</t>
    </rPh>
    <phoneticPr fontId="2"/>
  </si>
  <si>
    <t>&lt;3連複払戻&gt;</t>
    <rPh sb="2" eb="3">
      <t>レン</t>
    </rPh>
    <rPh sb="3" eb="4">
      <t>フク</t>
    </rPh>
    <rPh sb="4" eb="6">
      <t>ハライモドシ</t>
    </rPh>
    <phoneticPr fontId="2"/>
  </si>
  <si>
    <t>&lt;予備&gt;</t>
    <rPh sb="1" eb="3">
      <t>ヨビ</t>
    </rPh>
    <phoneticPr fontId="2"/>
  </si>
  <si>
    <t>返還フラグ</t>
    <rPh sb="0" eb="2">
      <t>ヘンカン</t>
    </rPh>
    <phoneticPr fontId="2"/>
  </si>
  <si>
    <t>△</t>
    <phoneticPr fontId="2"/>
  </si>
  <si>
    <t>不成立フラグ</t>
    <rPh sb="0" eb="3">
      <t>フセイリツ</t>
    </rPh>
    <phoneticPr fontId="2"/>
  </si>
  <si>
    <t>的中無フラグ</t>
    <rPh sb="0" eb="2">
      <t>テキチュウ</t>
    </rPh>
    <rPh sb="2" eb="3">
      <t>ナ</t>
    </rPh>
    <phoneticPr fontId="2"/>
  </si>
  <si>
    <t>フォーマット</t>
    <phoneticPr fontId="2"/>
  </si>
  <si>
    <t>2000年産駒以降の馬名登録情報について提供</t>
    <rPh sb="5" eb="6">
      <t>サン</t>
    </rPh>
    <rPh sb="6" eb="7">
      <t>コマ</t>
    </rPh>
    <rPh sb="7" eb="9">
      <t>イコウ</t>
    </rPh>
    <rPh sb="20" eb="22">
      <t>テイキョウ</t>
    </rPh>
    <phoneticPr fontId="2"/>
  </si>
  <si>
    <t>年末に翌年度の開催スケジュールを1:開催予定(年末時点)として提供
特別登録発表時にレース名略称情報等を整備し2:開催予定(開催直前時点)として再提供
成績確定時にデータ区分を3:開催終了とし、変更情報を反映して再提供（中止となった開催については9:開催中止を設定）</t>
    <rPh sb="0" eb="2">
      <t>ネンマツ</t>
    </rPh>
    <rPh sb="3" eb="5">
      <t>ヨクネン</t>
    </rPh>
    <rPh sb="5" eb="6">
      <t>ド</t>
    </rPh>
    <rPh sb="7" eb="9">
      <t>カイサイ</t>
    </rPh>
    <rPh sb="18" eb="20">
      <t>カイサイ</t>
    </rPh>
    <rPh sb="20" eb="22">
      <t>ヨテイ</t>
    </rPh>
    <rPh sb="23" eb="25">
      <t>ネンマツ</t>
    </rPh>
    <rPh sb="25" eb="27">
      <t>ジテン</t>
    </rPh>
    <rPh sb="31" eb="33">
      <t>テイキョウ</t>
    </rPh>
    <rPh sb="34" eb="36">
      <t>トクベツ</t>
    </rPh>
    <rPh sb="36" eb="38">
      <t>トウロク</t>
    </rPh>
    <rPh sb="38" eb="40">
      <t>ハッピョウ</t>
    </rPh>
    <rPh sb="45" eb="46">
      <t>メイ</t>
    </rPh>
    <rPh sb="46" eb="48">
      <t>リャクショウ</t>
    </rPh>
    <rPh sb="48" eb="50">
      <t>ジョウホウ</t>
    </rPh>
    <rPh sb="50" eb="51">
      <t>トウ</t>
    </rPh>
    <rPh sb="52" eb="54">
      <t>セイビ</t>
    </rPh>
    <rPh sb="57" eb="59">
      <t>カイサイ</t>
    </rPh>
    <rPh sb="59" eb="61">
      <t>ヨテイ</t>
    </rPh>
    <rPh sb="62" eb="64">
      <t>カイサイ</t>
    </rPh>
    <rPh sb="64" eb="66">
      <t>チョクゼン</t>
    </rPh>
    <rPh sb="66" eb="68">
      <t>ジテン</t>
    </rPh>
    <rPh sb="72" eb="73">
      <t>サイ</t>
    </rPh>
    <rPh sb="73" eb="75">
      <t>テイキョウ</t>
    </rPh>
    <rPh sb="76" eb="78">
      <t>セイセキ</t>
    </rPh>
    <rPh sb="78" eb="80">
      <t>カクテイ</t>
    </rPh>
    <rPh sb="80" eb="81">
      <t>ジ</t>
    </rPh>
    <rPh sb="85" eb="87">
      <t>クブン</t>
    </rPh>
    <rPh sb="90" eb="92">
      <t>カイサイ</t>
    </rPh>
    <rPh sb="92" eb="94">
      <t>シュウリョウ</t>
    </rPh>
    <rPh sb="97" eb="99">
      <t>ヘンコウ</t>
    </rPh>
    <rPh sb="99" eb="101">
      <t>ジョウホウ</t>
    </rPh>
    <rPh sb="102" eb="104">
      <t>ハンエイ</t>
    </rPh>
    <rPh sb="106" eb="107">
      <t>サイ</t>
    </rPh>
    <rPh sb="107" eb="109">
      <t>テイキョウ</t>
    </rPh>
    <rPh sb="110" eb="112">
      <t>チュウシ</t>
    </rPh>
    <rPh sb="116" eb="118">
      <t>カイサイ</t>
    </rPh>
    <rPh sb="125" eb="127">
      <t>カイサイ</t>
    </rPh>
    <rPh sb="127" eb="129">
      <t>チュウシ</t>
    </rPh>
    <rPh sb="130" eb="132">
      <t>セッテイ</t>
    </rPh>
    <phoneticPr fontId="2"/>
  </si>
  <si>
    <t>2桁ごとに系譜を表現しています設定されている系統IDの下2桁を除いた文字列が親系統の系統IDとなります
例)
サンデーサイレンス系の系統ID：0101080201010201
↓
ヘイロー系の系統ID：01010802010102
  サンデーサイレンス系の系統ID「0101080201010201」から下2桁を除いた
  「01010802010102」がヘイロー系の系統IDになります
↓
ヘイルトゥリーズン系の系統ID：010108020101
･･･
例のように現在対象となっている系統IDから下2桁を除いたIDが親系統のIDとなります
このように2桁の系統IDになるまで親系統を遡ることで、三大始祖まで系統名を取得することが可能です</t>
  </si>
  <si>
    <t>データ区分が 2:更新の場合には、該当データの更新だけでなく、コース図自体の更新も含む
JVCourseFile及びJVCourseFile2メソッドで取得するコース図をローカルに保存している場合は、コース図も合わせて更新する必要がある</t>
    <rPh sb="3" eb="5">
      <t>クブン</t>
    </rPh>
    <rPh sb="12" eb="14">
      <t>バアイ</t>
    </rPh>
    <rPh sb="17" eb="19">
      <t>ガイトウ</t>
    </rPh>
    <rPh sb="23" eb="25">
      <t>コウシン</t>
    </rPh>
    <rPh sb="34" eb="35">
      <t>ズ</t>
    </rPh>
    <rPh sb="35" eb="37">
      <t>ジタイ</t>
    </rPh>
    <rPh sb="38" eb="40">
      <t>コウシン</t>
    </rPh>
    <rPh sb="41" eb="42">
      <t>フク</t>
    </rPh>
    <rPh sb="56" eb="57">
      <t>オヨ</t>
    </rPh>
    <rPh sb="76" eb="78">
      <t>シュトク</t>
    </rPh>
    <rPh sb="83" eb="84">
      <t>ズ</t>
    </rPh>
    <rPh sb="90" eb="92">
      <t>ホゾン</t>
    </rPh>
    <rPh sb="96" eb="98">
      <t>バアイ</t>
    </rPh>
    <rPh sb="103" eb="104">
      <t>ズ</t>
    </rPh>
    <rPh sb="105" eb="106">
      <t>ア</t>
    </rPh>
    <rPh sb="109" eb="111">
      <t>コウシン</t>
    </rPh>
    <rPh sb="113" eb="115">
      <t>ヒツヨウ</t>
    </rPh>
    <phoneticPr fontId="2"/>
  </si>
  <si>
    <t>対象レースの勝ち馬投票券発売以降に提供
PATによる金曜発売がある場合は金曜19:00～</t>
    <rPh sb="0" eb="2">
      <t>タイショウ</t>
    </rPh>
    <rPh sb="6" eb="7">
      <t>カ</t>
    </rPh>
    <rPh sb="8" eb="9">
      <t>ウマ</t>
    </rPh>
    <rPh sb="9" eb="12">
      <t>トウヒョウケン</t>
    </rPh>
    <rPh sb="12" eb="14">
      <t>ハツバイ</t>
    </rPh>
    <rPh sb="14" eb="16">
      <t>イコウ</t>
    </rPh>
    <rPh sb="17" eb="19">
      <t>テイキョウ</t>
    </rPh>
    <rPh sb="26" eb="28">
      <t>キンヨウ</t>
    </rPh>
    <rPh sb="28" eb="30">
      <t>ハツバイ</t>
    </rPh>
    <rPh sb="33" eb="35">
      <t>バアイ</t>
    </rPh>
    <phoneticPr fontId="2"/>
  </si>
  <si>
    <t>複勝2着払いの際、3回目の馬番には"00”を設定</t>
    <rPh sb="0" eb="2">
      <t>フクショウ</t>
    </rPh>
    <rPh sb="3" eb="4">
      <t>チャク</t>
    </rPh>
    <rPh sb="4" eb="5">
      <t>バラ</t>
    </rPh>
    <rPh sb="7" eb="8">
      <t>サイ</t>
    </rPh>
    <rPh sb="10" eb="12">
      <t>カイメ</t>
    </rPh>
    <rPh sb="13" eb="14">
      <t>ウマ</t>
    </rPh>
    <rPh sb="14" eb="15">
      <t>バン</t>
    </rPh>
    <rPh sb="22" eb="24">
      <t>セッテイ</t>
    </rPh>
    <phoneticPr fontId="2"/>
  </si>
  <si>
    <t>Ver.4.3.1</t>
    <phoneticPr fontId="2"/>
  </si>
  <si>
    <t>JV-Linkマイナーバージョンアップのため版番号改訂</t>
    <phoneticPr fontId="2"/>
  </si>
  <si>
    <t>2013年4月9日</t>
    <phoneticPr fontId="2"/>
  </si>
  <si>
    <t>2013年9月25日</t>
    <phoneticPr fontId="2"/>
  </si>
  <si>
    <t>Ver.4.3.2</t>
    <phoneticPr fontId="2"/>
  </si>
  <si>
    <t>単位:kg　001Kg～998Kgまでが有効値
999:計量不能　000:前差なし　スペース:初出走、ただし出走取消の場合もスペースを設定。
地方馬については初出走かつ計量不能の場合でも"999"を設定。</t>
    <rPh sb="0" eb="2">
      <t>タンイ</t>
    </rPh>
    <rPh sb="20" eb="22">
      <t>ユウコウ</t>
    </rPh>
    <rPh sb="22" eb="23">
      <t>チ</t>
    </rPh>
    <rPh sb="28" eb="30">
      <t>ケイリョウ</t>
    </rPh>
    <rPh sb="30" eb="32">
      <t>フノウ</t>
    </rPh>
    <rPh sb="37" eb="39">
      <t>ゼンサ</t>
    </rPh>
    <rPh sb="47" eb="48">
      <t>ショ</t>
    </rPh>
    <rPh sb="48" eb="50">
      <t>シュッソウ</t>
    </rPh>
    <rPh sb="54" eb="56">
      <t>シュッソウ</t>
    </rPh>
    <rPh sb="56" eb="58">
      <t>トリケシ</t>
    </rPh>
    <rPh sb="59" eb="61">
      <t>バアイ</t>
    </rPh>
    <rPh sb="67" eb="69">
      <t>セッテイ</t>
    </rPh>
    <rPh sb="71" eb="73">
      <t>チホウ</t>
    </rPh>
    <rPh sb="73" eb="74">
      <t>ウマ</t>
    </rPh>
    <rPh sb="79" eb="80">
      <t>ハツ</t>
    </rPh>
    <rPh sb="80" eb="82">
      <t>シュッソウ</t>
    </rPh>
    <rPh sb="89" eb="91">
      <t>バアイ</t>
    </rPh>
    <rPh sb="99" eb="101">
      <t>セッテイ</t>
    </rPh>
    <phoneticPr fontId="2"/>
  </si>
  <si>
    <t>フォーマット</t>
    <phoneticPr fontId="2"/>
  </si>
  <si>
    <t>３．馬毎レース情報の38.について修正</t>
    <phoneticPr fontId="2"/>
  </si>
  <si>
    <t>20:00頃 
※2</t>
    <rPh sb="5" eb="6">
      <t>コロ</t>
    </rPh>
    <phoneticPr fontId="2"/>
  </si>
  <si>
    <t>※2　非蓄積系ソフト用　補てん情報(RCOV)の提供タイミングについて</t>
    <rPh sb="24" eb="26">
      <t>テイキョウ</t>
    </rPh>
    <phoneticPr fontId="2"/>
  </si>
  <si>
    <t>データ提供タイミング
･提供単位</t>
    <phoneticPr fontId="2"/>
  </si>
  <si>
    <t>（１）蓄積系データ 非蓄積系ソフト用　補てん情報の提供タイミングについて特記事項を追記</t>
    <rPh sb="25" eb="27">
      <t>テイキョウ</t>
    </rPh>
    <rPh sb="36" eb="38">
      <t>トッキ</t>
    </rPh>
    <rPh sb="38" eb="40">
      <t>ジコウ</t>
    </rPh>
    <rPh sb="41" eb="43">
      <t>ツイキ</t>
    </rPh>
    <phoneticPr fontId="2"/>
  </si>
  <si>
    <t>馬番</t>
    <rPh sb="0" eb="1">
      <t>ウマ</t>
    </rPh>
    <rPh sb="1" eb="2">
      <t>バン</t>
    </rPh>
    <phoneticPr fontId="2"/>
  </si>
  <si>
    <t>1:初期値　0:該当レコード削除(提供ミスなどの理由による)</t>
    <rPh sb="2" eb="5">
      <t>ショキチ</t>
    </rPh>
    <phoneticPr fontId="2"/>
  </si>
  <si>
    <t>&lt;馬体重情報&gt;</t>
    <rPh sb="1" eb="2">
      <t>ウマ</t>
    </rPh>
    <rPh sb="2" eb="4">
      <t>タイジュウ</t>
    </rPh>
    <rPh sb="4" eb="6">
      <t>ジョウホウ</t>
    </rPh>
    <phoneticPr fontId="2"/>
  </si>
  <si>
    <t>　　馬名</t>
    <rPh sb="2" eb="3">
      <t>ウマ</t>
    </rPh>
    <rPh sb="3" eb="4">
      <t>メイ</t>
    </rPh>
    <phoneticPr fontId="2"/>
  </si>
  <si>
    <t>　　馬体重</t>
    <phoneticPr fontId="2"/>
  </si>
  <si>
    <t>　　増減符号</t>
    <rPh sb="2" eb="4">
      <t>ゾウゲン</t>
    </rPh>
    <rPh sb="4" eb="6">
      <t>フゴウ</t>
    </rPh>
    <phoneticPr fontId="2"/>
  </si>
  <si>
    <t>　　増減差</t>
    <phoneticPr fontId="2"/>
  </si>
  <si>
    <t>全角18文字　ただし当面は全角9文字のみ設定(9文字を超える馬名は9文字までとする)</t>
    <rPh sb="0" eb="2">
      <t>ゼンカク</t>
    </rPh>
    <rPh sb="4" eb="6">
      <t>モジ</t>
    </rPh>
    <rPh sb="10" eb="12">
      <t>トウメン</t>
    </rPh>
    <rPh sb="13" eb="15">
      <t>ゼンカク</t>
    </rPh>
    <rPh sb="16" eb="18">
      <t>モジ</t>
    </rPh>
    <rPh sb="20" eb="22">
      <t>セッテイ</t>
    </rPh>
    <rPh sb="24" eb="26">
      <t>モジ</t>
    </rPh>
    <rPh sb="27" eb="28">
      <t>コ</t>
    </rPh>
    <rPh sb="30" eb="31">
      <t>ウマ</t>
    </rPh>
    <rPh sb="31" eb="32">
      <t>メイ</t>
    </rPh>
    <rPh sb="34" eb="36">
      <t>モジ</t>
    </rPh>
    <phoneticPr fontId="2"/>
  </si>
  <si>
    <t>(  39)</t>
    <phoneticPr fontId="2"/>
  </si>
  <si>
    <t>(  42)</t>
    <phoneticPr fontId="2"/>
  </si>
  <si>
    <t>(  43)</t>
    <phoneticPr fontId="2"/>
  </si>
  <si>
    <t>01～18を設定</t>
    <rPh sb="6" eb="8">
      <t>セッテイ</t>
    </rPh>
    <phoneticPr fontId="2"/>
  </si>
  <si>
    <t>&lt;現在状態情報&gt;</t>
    <rPh sb="1" eb="3">
      <t>ゲンザイ</t>
    </rPh>
    <rPh sb="3" eb="5">
      <t>ジョウタイ</t>
    </rPh>
    <rPh sb="5" eb="7">
      <t>ジョウホウ</t>
    </rPh>
    <phoneticPr fontId="2"/>
  </si>
  <si>
    <t>サラブレッド系3歳</t>
    <rPh sb="6" eb="7">
      <t>ケイ</t>
    </rPh>
    <rPh sb="8" eb="9">
      <t>サイ</t>
    </rPh>
    <phoneticPr fontId="2"/>
  </si>
  <si>
    <t>サラブレッド系3歳以上</t>
    <rPh sb="6" eb="7">
      <t>ケイ</t>
    </rPh>
    <rPh sb="8" eb="9">
      <t>サイ</t>
    </rPh>
    <rPh sb="9" eb="11">
      <t>イジョウ</t>
    </rPh>
    <phoneticPr fontId="2"/>
  </si>
  <si>
    <t>サラブレッド系4歳以上</t>
    <rPh sb="6" eb="7">
      <t>ケイ</t>
    </rPh>
    <rPh sb="8" eb="9">
      <t>サイ</t>
    </rPh>
    <rPh sb="9" eb="11">
      <t>イジョウ</t>
    </rPh>
    <phoneticPr fontId="2"/>
  </si>
  <si>
    <t>サラブレッド系障害3歳以上</t>
    <rPh sb="6" eb="7">
      <t>ケイ</t>
    </rPh>
    <rPh sb="7" eb="9">
      <t>ショウガイ</t>
    </rPh>
    <rPh sb="10" eb="11">
      <t>サイ</t>
    </rPh>
    <rPh sb="11" eb="13">
      <t>イジョウ</t>
    </rPh>
    <phoneticPr fontId="2"/>
  </si>
  <si>
    <t>サラブレッド系障害4歳以上</t>
    <rPh sb="6" eb="7">
      <t>ケイ</t>
    </rPh>
    <rPh sb="7" eb="9">
      <t>ショウガイ</t>
    </rPh>
    <rPh sb="10" eb="11">
      <t>サイ</t>
    </rPh>
    <rPh sb="11" eb="13">
      <t>イジョウ</t>
    </rPh>
    <phoneticPr fontId="2"/>
  </si>
  <si>
    <t>アラブ系2歳</t>
    <rPh sb="3" eb="4">
      <t>ケイ</t>
    </rPh>
    <rPh sb="5" eb="6">
      <t>サイ</t>
    </rPh>
    <phoneticPr fontId="2"/>
  </si>
  <si>
    <t>アラブ系3歳</t>
    <rPh sb="3" eb="4">
      <t>ケイ</t>
    </rPh>
    <rPh sb="5" eb="6">
      <t>サイ</t>
    </rPh>
    <phoneticPr fontId="2"/>
  </si>
  <si>
    <t>データ提供タイミング
･提供単位</t>
    <phoneticPr fontId="2"/>
  </si>
  <si>
    <t>BR</t>
    <phoneticPr fontId="2"/>
  </si>
  <si>
    <t>複勝の着払キー　（0:複勝発売なし 2:2着まで払い 3:3着まで払い）</t>
    <rPh sb="0" eb="2">
      <t>フクショウ</t>
    </rPh>
    <rPh sb="3" eb="4">
      <t>チャク</t>
    </rPh>
    <rPh sb="4" eb="5">
      <t>ハラ</t>
    </rPh>
    <rPh sb="11" eb="13">
      <t>フクショウ</t>
    </rPh>
    <rPh sb="13" eb="15">
      <t>ハツバイ</t>
    </rPh>
    <rPh sb="21" eb="22">
      <t>チャク</t>
    </rPh>
    <rPh sb="24" eb="25">
      <t>ハラ</t>
    </rPh>
    <rPh sb="30" eb="31">
      <t>チャク</t>
    </rPh>
    <rPh sb="33" eb="34">
      <t>ハラ</t>
    </rPh>
    <phoneticPr fontId="2"/>
  </si>
  <si>
    <t>　　年月日場回日R</t>
    <rPh sb="2" eb="3">
      <t>トシ</t>
    </rPh>
    <rPh sb="3" eb="4">
      <t>ゲツ</t>
    </rPh>
    <rPh sb="4" eb="5">
      <t>ヒ</t>
    </rPh>
    <rPh sb="5" eb="6">
      <t>ジョウ</t>
    </rPh>
    <rPh sb="6" eb="7">
      <t>カイ</t>
    </rPh>
    <rPh sb="7" eb="8">
      <t>ビ</t>
    </rPh>
    <phoneticPr fontId="2"/>
  </si>
  <si>
    <t>　　出走頭数</t>
    <phoneticPr fontId="2"/>
  </si>
  <si>
    <t>　　血統登録番号</t>
    <phoneticPr fontId="2"/>
  </si>
  <si>
    <t>　　馬名</t>
    <phoneticPr fontId="2"/>
  </si>
  <si>
    <t>芝・不良馬場での1着～5着及び着外(6着以下)の回数（中央のみ)</t>
    <rPh sb="0" eb="1">
      <t>シバ</t>
    </rPh>
    <rPh sb="2" eb="4">
      <t>フリョウ</t>
    </rPh>
    <rPh sb="4" eb="6">
      <t>ババ</t>
    </rPh>
    <phoneticPr fontId="2"/>
  </si>
  <si>
    <t>逃げ回数、先行回数、差し回数、追込回数を設定
過去出走レースの脚質を判定しカウントしたもの(中央レースのみ)</t>
    <rPh sb="2" eb="3">
      <t>カイ</t>
    </rPh>
    <rPh sb="3" eb="4">
      <t>カズ</t>
    </rPh>
    <rPh sb="5" eb="7">
      <t>センコウ</t>
    </rPh>
    <rPh sb="7" eb="9">
      <t>カイスウ</t>
    </rPh>
    <rPh sb="12" eb="14">
      <t>カイスウ</t>
    </rPh>
    <rPh sb="15" eb="17">
      <t>オイコ</t>
    </rPh>
    <rPh sb="17" eb="19">
      <t>カイスウ</t>
    </rPh>
    <rPh sb="20" eb="22">
      <t>セッテイ</t>
    </rPh>
    <rPh sb="23" eb="25">
      <t>カコ</t>
    </rPh>
    <rPh sb="25" eb="27">
      <t>シュッソウ</t>
    </rPh>
    <rPh sb="31" eb="32">
      <t>キャク</t>
    </rPh>
    <rPh sb="32" eb="33">
      <t>シツ</t>
    </rPh>
    <rPh sb="34" eb="36">
      <t>ハンテイ</t>
    </rPh>
    <phoneticPr fontId="2"/>
  </si>
  <si>
    <t>コース区分</t>
    <rPh sb="3" eb="5">
      <t>クブン</t>
    </rPh>
    <phoneticPr fontId="2"/>
  </si>
  <si>
    <t>異種の中間相互、中半血種の中間相互、の交配で生まれたもの。中半血種と軽種、アングロノルマンとサラブレッドを除く軽種、重半血種と軽種を交配して生まれたもの。</t>
    <rPh sb="0" eb="2">
      <t>イシュ</t>
    </rPh>
    <rPh sb="3" eb="5">
      <t>チュウカン</t>
    </rPh>
    <rPh sb="5" eb="7">
      <t>ソウゴ</t>
    </rPh>
    <rPh sb="8" eb="10">
      <t>ナカバ</t>
    </rPh>
    <rPh sb="10" eb="11">
      <t>チ</t>
    </rPh>
    <rPh sb="11" eb="12">
      <t>タネ</t>
    </rPh>
    <rPh sb="13" eb="15">
      <t>チュウカン</t>
    </rPh>
    <rPh sb="15" eb="17">
      <t>ソウゴ</t>
    </rPh>
    <rPh sb="19" eb="21">
      <t>コウハイ</t>
    </rPh>
    <rPh sb="22" eb="23">
      <t>ウ</t>
    </rPh>
    <rPh sb="29" eb="31">
      <t>ナカバ</t>
    </rPh>
    <rPh sb="31" eb="32">
      <t>チ</t>
    </rPh>
    <rPh sb="32" eb="33">
      <t>タネ</t>
    </rPh>
    <rPh sb="34" eb="35">
      <t>ケイ</t>
    </rPh>
    <rPh sb="35" eb="36">
      <t>タネ</t>
    </rPh>
    <rPh sb="53" eb="54">
      <t>ノゾ</t>
    </rPh>
    <rPh sb="55" eb="56">
      <t>ケイ</t>
    </rPh>
    <rPh sb="56" eb="57">
      <t>タネ</t>
    </rPh>
    <rPh sb="58" eb="59">
      <t>ジュウ</t>
    </rPh>
    <rPh sb="59" eb="60">
      <t>ハン</t>
    </rPh>
    <rPh sb="60" eb="61">
      <t>チ</t>
    </rPh>
    <rPh sb="61" eb="62">
      <t>タネ</t>
    </rPh>
    <rPh sb="63" eb="64">
      <t>ケイ</t>
    </rPh>
    <rPh sb="64" eb="65">
      <t>タネ</t>
    </rPh>
    <rPh sb="66" eb="68">
      <t>コウハイ</t>
    </rPh>
    <rPh sb="70" eb="71">
      <t>ウ</t>
    </rPh>
    <phoneticPr fontId="2"/>
  </si>
  <si>
    <t>確定オッズ（単複枠）</t>
    <rPh sb="0" eb="2">
      <t>カクテイ</t>
    </rPh>
    <rPh sb="6" eb="7">
      <t>タン</t>
    </rPh>
    <rPh sb="7" eb="8">
      <t>フク</t>
    </rPh>
    <rPh sb="8" eb="9">
      <t>ワク</t>
    </rPh>
    <phoneticPr fontId="2"/>
  </si>
  <si>
    <t>確定オッズ（馬連）</t>
    <rPh sb="0" eb="2">
      <t>カクテイ</t>
    </rPh>
    <rPh sb="6" eb="7">
      <t>ウマ</t>
    </rPh>
    <rPh sb="7" eb="8">
      <t>レン</t>
    </rPh>
    <phoneticPr fontId="2"/>
  </si>
  <si>
    <t>確定オッズ（ワイド）</t>
    <rPh sb="0" eb="2">
      <t>カクテイ</t>
    </rPh>
    <phoneticPr fontId="2"/>
  </si>
  <si>
    <t>確定オッズ（馬単）</t>
    <rPh sb="0" eb="2">
      <t>カクテイ</t>
    </rPh>
    <rPh sb="6" eb="7">
      <t>ウマ</t>
    </rPh>
    <rPh sb="7" eb="8">
      <t>タン</t>
    </rPh>
    <phoneticPr fontId="2"/>
  </si>
  <si>
    <t>確定オッズ（３連複）</t>
    <rPh sb="0" eb="2">
      <t>カクテイ</t>
    </rPh>
    <rPh sb="7" eb="8">
      <t>レン</t>
    </rPh>
    <rPh sb="8" eb="9">
      <t>フク</t>
    </rPh>
    <phoneticPr fontId="2"/>
  </si>
  <si>
    <t>全出走馬（登録馬）の競走馬マスタ</t>
    <rPh sb="0" eb="1">
      <t>ゼン</t>
    </rPh>
    <rPh sb="1" eb="3">
      <t>シュッソウ</t>
    </rPh>
    <rPh sb="3" eb="4">
      <t>ウマ</t>
    </rPh>
    <rPh sb="5" eb="7">
      <t>トウロク</t>
    </rPh>
    <rPh sb="7" eb="8">
      <t>ウマ</t>
    </rPh>
    <rPh sb="10" eb="12">
      <t>キョウソウ</t>
    </rPh>
    <rPh sb="12" eb="13">
      <t>ウマ</t>
    </rPh>
    <phoneticPr fontId="2"/>
  </si>
  <si>
    <t>全出走馬（登録馬）の生産者マスタ</t>
    <rPh sb="0" eb="1">
      <t>ゼン</t>
    </rPh>
    <rPh sb="1" eb="3">
      <t>シュッソウ</t>
    </rPh>
    <rPh sb="3" eb="4">
      <t>ウマ</t>
    </rPh>
    <rPh sb="7" eb="8">
      <t>ウマ</t>
    </rPh>
    <rPh sb="10" eb="13">
      <t>セイサンシャ</t>
    </rPh>
    <phoneticPr fontId="2"/>
  </si>
  <si>
    <t>全出走馬（登録馬）の馬主マスタ</t>
    <rPh sb="0" eb="1">
      <t>ゼン</t>
    </rPh>
    <rPh sb="1" eb="3">
      <t>シュッソウ</t>
    </rPh>
    <rPh sb="3" eb="4">
      <t>ウマ</t>
    </rPh>
    <rPh sb="7" eb="8">
      <t>ウマ</t>
    </rPh>
    <rPh sb="10" eb="11">
      <t>ウマ</t>
    </rPh>
    <rPh sb="11" eb="12">
      <t>ヌシ</t>
    </rPh>
    <phoneticPr fontId="2"/>
  </si>
  <si>
    <t>全出走馬（登録馬）の全過去分の馬毎レース情報</t>
    <rPh sb="0" eb="1">
      <t>ゼン</t>
    </rPh>
    <rPh sb="1" eb="3">
      <t>シュッソウ</t>
    </rPh>
    <rPh sb="3" eb="4">
      <t>ウマ</t>
    </rPh>
    <rPh sb="7" eb="8">
      <t>ウマ</t>
    </rPh>
    <rPh sb="10" eb="11">
      <t>ゼン</t>
    </rPh>
    <rPh sb="11" eb="13">
      <t>カコ</t>
    </rPh>
    <rPh sb="13" eb="14">
      <t>ブン</t>
    </rPh>
    <rPh sb="15" eb="16">
      <t>ウマ</t>
    </rPh>
    <rPh sb="16" eb="17">
      <t>ゴト</t>
    </rPh>
    <rPh sb="20" eb="22">
      <t>ジョウホウ</t>
    </rPh>
    <phoneticPr fontId="2"/>
  </si>
  <si>
    <t>前回提供分から変更・追加のあった競走馬マスタ</t>
    <rPh sb="0" eb="2">
      <t>ゼンカイ</t>
    </rPh>
    <rPh sb="2" eb="4">
      <t>テイキョウ</t>
    </rPh>
    <rPh sb="4" eb="5">
      <t>ブン</t>
    </rPh>
    <rPh sb="7" eb="9">
      <t>ヘンコウ</t>
    </rPh>
    <rPh sb="10" eb="12">
      <t>ツイカ</t>
    </rPh>
    <rPh sb="16" eb="19">
      <t>キョウソウバ</t>
    </rPh>
    <phoneticPr fontId="2"/>
  </si>
  <si>
    <t>9分99秒9</t>
    <rPh sb="1" eb="2">
      <t>フン</t>
    </rPh>
    <rPh sb="4" eb="5">
      <t>ビョウ</t>
    </rPh>
    <phoneticPr fontId="2"/>
  </si>
  <si>
    <t>レコードタイム</t>
  </si>
  <si>
    <t>特別競走番号</t>
  </si>
  <si>
    <t>海外レースにおいてキー（開催年、開催月日、競馬場コード、レース番号）が重複する場合は、レース番号が90番台でセットされる事がある。</t>
    <phoneticPr fontId="2"/>
  </si>
  <si>
    <t>３．馬毎レース情報の11.について修正</t>
    <rPh sb="17" eb="19">
      <t>シュウセイ</t>
    </rPh>
    <phoneticPr fontId="2"/>
  </si>
  <si>
    <t>３．馬毎レース情報の9.について修正</t>
    <rPh sb="2" eb="3">
      <t>ウマ</t>
    </rPh>
    <rPh sb="3" eb="4">
      <t>マイ</t>
    </rPh>
    <rPh sb="7" eb="9">
      <t>ジョウホウ</t>
    </rPh>
    <rPh sb="16" eb="18">
      <t>シュウセイ</t>
    </rPh>
    <phoneticPr fontId="2"/>
  </si>
  <si>
    <t>２．レース詳細の9.について修正</t>
    <rPh sb="14" eb="16">
      <t>シュウセイ</t>
    </rPh>
    <phoneticPr fontId="2"/>
  </si>
  <si>
    <t>2012年12月4日</t>
    <phoneticPr fontId="2"/>
  </si>
  <si>
    <t>(国際) 牝</t>
  </si>
  <si>
    <t>N21</t>
  </si>
  <si>
    <t>(国際) 牝 (指定)</t>
  </si>
  <si>
    <t>サウ</t>
    <phoneticPr fontId="2"/>
  </si>
  <si>
    <t>キプ</t>
    <phoneticPr fontId="2"/>
  </si>
  <si>
    <t>ウク</t>
    <phoneticPr fontId="2"/>
  </si>
  <si>
    <t>烏</t>
    <rPh sb="0" eb="1">
      <t>カラス</t>
    </rPh>
    <phoneticPr fontId="2"/>
  </si>
  <si>
    <t>ベネ</t>
    <phoneticPr fontId="2"/>
  </si>
  <si>
    <t>ユー</t>
    <phoneticPr fontId="2"/>
  </si>
  <si>
    <t>デン</t>
    <phoneticPr fontId="2"/>
  </si>
  <si>
    <t>シン</t>
    <phoneticPr fontId="2"/>
  </si>
  <si>
    <t>嘉</t>
    <rPh sb="0" eb="1">
      <t>ヨシミ</t>
    </rPh>
    <phoneticPr fontId="2"/>
  </si>
  <si>
    <t>JPN</t>
    <phoneticPr fontId="2"/>
  </si>
  <si>
    <t>USA</t>
    <phoneticPr fontId="2"/>
  </si>
  <si>
    <t>GB</t>
    <phoneticPr fontId="2"/>
  </si>
  <si>
    <t>レース情報に変更・修正がある場合に提供</t>
    <rPh sb="3" eb="5">
      <t>ジョウホウ</t>
    </rPh>
    <rPh sb="6" eb="8">
      <t>ヘンコウ</t>
    </rPh>
    <rPh sb="9" eb="11">
      <t>シュウセイ</t>
    </rPh>
    <rPh sb="14" eb="16">
      <t>バアイ</t>
    </rPh>
    <rPh sb="17" eb="19">
      <t>テイキョウ</t>
    </rPh>
    <phoneticPr fontId="2"/>
  </si>
  <si>
    <t>騎乗騎手に変更があった場合に提供
変更後の騎手の出走馬名表発表時点での情報に差替え</t>
    <rPh sb="0" eb="2">
      <t>キジョウ</t>
    </rPh>
    <rPh sb="2" eb="4">
      <t>キシュ</t>
    </rPh>
    <rPh sb="5" eb="7">
      <t>ヘンコウ</t>
    </rPh>
    <rPh sb="11" eb="13">
      <t>バアイ</t>
    </rPh>
    <rPh sb="14" eb="16">
      <t>テイキョウ</t>
    </rPh>
    <rPh sb="17" eb="19">
      <t>ヘンコウ</t>
    </rPh>
    <rPh sb="19" eb="20">
      <t>ゴ</t>
    </rPh>
    <rPh sb="21" eb="23">
      <t>キシュ</t>
    </rPh>
    <rPh sb="24" eb="26">
      <t>シュッソウ</t>
    </rPh>
    <rPh sb="26" eb="27">
      <t>ウマ</t>
    </rPh>
    <rPh sb="27" eb="28">
      <t>メイ</t>
    </rPh>
    <rPh sb="28" eb="29">
      <t>ヒョウ</t>
    </rPh>
    <rPh sb="29" eb="31">
      <t>ハッピョウ</t>
    </rPh>
    <rPh sb="31" eb="33">
      <t>ジテン</t>
    </rPh>
    <rPh sb="35" eb="37">
      <t>ジョウホウ</t>
    </rPh>
    <rPh sb="38" eb="39">
      <t>サ</t>
    </rPh>
    <rPh sb="39" eb="40">
      <t>カ</t>
    </rPh>
    <phoneticPr fontId="2"/>
  </si>
  <si>
    <t>週単位
　騎手変更のあったレコードのみ</t>
    <rPh sb="0" eb="1">
      <t>シュウ</t>
    </rPh>
    <rPh sb="1" eb="3">
      <t>タンイ</t>
    </rPh>
    <rPh sb="5" eb="7">
      <t>キシュ</t>
    </rPh>
    <rPh sb="7" eb="9">
      <t>ヘンコウ</t>
    </rPh>
    <phoneticPr fontId="2"/>
  </si>
  <si>
    <t>9分99秒9で設定</t>
    <rPh sb="1" eb="2">
      <t>フン</t>
    </rPh>
    <rPh sb="4" eb="5">
      <t>ビョウ</t>
    </rPh>
    <rPh sb="7" eb="9">
      <t>セッテイ</t>
    </rPh>
    <phoneticPr fontId="2"/>
  </si>
  <si>
    <t>日</t>
    <rPh sb="0" eb="1">
      <t>ニッ</t>
    </rPh>
    <phoneticPr fontId="2"/>
  </si>
  <si>
    <t>米</t>
    <rPh sb="0" eb="1">
      <t>ベイ</t>
    </rPh>
    <phoneticPr fontId="2"/>
  </si>
  <si>
    <t>英</t>
    <rPh sb="0" eb="1">
      <t>エイ</t>
    </rPh>
    <phoneticPr fontId="2"/>
  </si>
  <si>
    <t>仏</t>
    <rPh sb="0" eb="1">
      <t>ブツ</t>
    </rPh>
    <phoneticPr fontId="2"/>
  </si>
  <si>
    <t>印</t>
    <rPh sb="0" eb="1">
      <t>イン</t>
    </rPh>
    <phoneticPr fontId="2"/>
  </si>
  <si>
    <t>愛</t>
    <rPh sb="0" eb="1">
      <t>アイ</t>
    </rPh>
    <phoneticPr fontId="2"/>
  </si>
  <si>
    <t>豪</t>
    <rPh sb="0" eb="1">
      <t>ゴウ</t>
    </rPh>
    <phoneticPr fontId="2"/>
  </si>
  <si>
    <t>加</t>
    <rPh sb="0" eb="1">
      <t>クワ</t>
    </rPh>
    <phoneticPr fontId="2"/>
  </si>
  <si>
    <t>伊</t>
    <rPh sb="0" eb="1">
      <t>イ</t>
    </rPh>
    <phoneticPr fontId="2"/>
  </si>
  <si>
    <t>独</t>
    <rPh sb="0" eb="1">
      <t>ドク</t>
    </rPh>
    <phoneticPr fontId="2"/>
  </si>
  <si>
    <t>オ</t>
    <phoneticPr fontId="2"/>
  </si>
  <si>
    <t>曜日</t>
    <rPh sb="0" eb="2">
      <t>ヨウビ</t>
    </rPh>
    <phoneticPr fontId="2"/>
  </si>
  <si>
    <t>時間</t>
    <rPh sb="0" eb="2">
      <t>ジカン</t>
    </rPh>
    <phoneticPr fontId="2"/>
  </si>
  <si>
    <t>全角17文字ただし当面は全角8文字のみ設定(8文字を超える騎手名は8文字までとする)
変更後の騎手が未定の場合は "未定" を設定</t>
    <rPh sb="9" eb="11">
      <t>トウメン</t>
    </rPh>
    <rPh sb="12" eb="14">
      <t>ゼンカク</t>
    </rPh>
    <rPh sb="15" eb="17">
      <t>モジ</t>
    </rPh>
    <rPh sb="19" eb="21">
      <t>セッテイ</t>
    </rPh>
    <rPh sb="23" eb="25">
      <t>モジ</t>
    </rPh>
    <rPh sb="26" eb="27">
      <t>コ</t>
    </rPh>
    <rPh sb="29" eb="31">
      <t>キシュ</t>
    </rPh>
    <rPh sb="31" eb="32">
      <t>メイ</t>
    </rPh>
    <rPh sb="34" eb="36">
      <t>モジ</t>
    </rPh>
    <rPh sb="58" eb="60">
      <t>ミテイ</t>
    </rPh>
    <phoneticPr fontId="2"/>
  </si>
  <si>
    <t>全角17文字ただし当面は全角8文字のみ設定(8文字を超える騎手名は8文字までとする)</t>
    <rPh sb="9" eb="11">
      <t>トウメン</t>
    </rPh>
    <rPh sb="12" eb="14">
      <t>ゼンカク</t>
    </rPh>
    <rPh sb="15" eb="17">
      <t>モジ</t>
    </rPh>
    <rPh sb="19" eb="21">
      <t>セッテイ</t>
    </rPh>
    <rPh sb="23" eb="25">
      <t>モジ</t>
    </rPh>
    <rPh sb="26" eb="27">
      <t>コ</t>
    </rPh>
    <rPh sb="29" eb="31">
      <t>キシュ</t>
    </rPh>
    <rPh sb="31" eb="32">
      <t>メイ</t>
    </rPh>
    <rPh sb="34" eb="36">
      <t>モジ</t>
    </rPh>
    <phoneticPr fontId="2"/>
  </si>
  <si>
    <t>全角18文字</t>
  </si>
  <si>
    <t>全角18文字</t>
    <rPh sb="0" eb="2">
      <t>ゼンカク</t>
    </rPh>
    <phoneticPr fontId="2"/>
  </si>
  <si>
    <t>競走名略称１0文字</t>
    <rPh sb="3" eb="5">
      <t>リャクショウ</t>
    </rPh>
    <phoneticPr fontId="2"/>
  </si>
  <si>
    <t>全角10文字</t>
  </si>
  <si>
    <t>半角30文字　姓15文字＋名15文字　外国人の場合は連続30文字</t>
    <rPh sb="0" eb="2">
      <t>ハンカク</t>
    </rPh>
    <rPh sb="26" eb="28">
      <t>レンゾク</t>
    </rPh>
    <phoneticPr fontId="2"/>
  </si>
  <si>
    <t>半角80文字　姓＋半角空白1文字＋名　フルネームで記載</t>
    <rPh sb="0" eb="1">
      <t>ハン</t>
    </rPh>
    <rPh sb="1" eb="2">
      <t>カド</t>
    </rPh>
    <rPh sb="9" eb="10">
      <t>ハン</t>
    </rPh>
    <rPh sb="25" eb="27">
      <t>キサイ</t>
    </rPh>
    <phoneticPr fontId="2"/>
  </si>
  <si>
    <t>全角30文字</t>
    <rPh sb="0" eb="1">
      <t>ゼン</t>
    </rPh>
    <rPh sb="1" eb="2">
      <t>カク</t>
    </rPh>
    <phoneticPr fontId="2"/>
  </si>
  <si>
    <t>　　競走名略称10文字</t>
    <rPh sb="5" eb="7">
      <t>リャクショウ</t>
    </rPh>
    <phoneticPr fontId="2"/>
  </si>
  <si>
    <t>全角30文字</t>
    <rPh sb="0" eb="2">
      <t>ゼンカク</t>
    </rPh>
    <phoneticPr fontId="2"/>
  </si>
  <si>
    <t>対象レースに関する最新のレコード情報</t>
    <rPh sb="0" eb="2">
      <t>タイショウ</t>
    </rPh>
    <rPh sb="6" eb="7">
      <t>カン</t>
    </rPh>
    <rPh sb="9" eb="11">
      <t>サイシン</t>
    </rPh>
    <rPh sb="16" eb="18">
      <t>ジョウホウ</t>
    </rPh>
    <phoneticPr fontId="2"/>
  </si>
  <si>
    <t>全出走馬（登録馬）の調教師マスタ</t>
    <rPh sb="0" eb="1">
      <t>ゼン</t>
    </rPh>
    <rPh sb="1" eb="3">
      <t>シュッソウ</t>
    </rPh>
    <rPh sb="3" eb="4">
      <t>ウマ</t>
    </rPh>
    <rPh sb="5" eb="7">
      <t>トウロク</t>
    </rPh>
    <rPh sb="7" eb="8">
      <t>ウマ</t>
    </rPh>
    <rPh sb="10" eb="13">
      <t>チョウキョウシ</t>
    </rPh>
    <phoneticPr fontId="2"/>
  </si>
  <si>
    <t>２２．競走馬市場取引価格　13.取引時の競走馬の年齢の説明を追加</t>
    <rPh sb="27" eb="29">
      <t>セツメイ</t>
    </rPh>
    <rPh sb="30" eb="32">
      <t>ツイカ</t>
    </rPh>
    <phoneticPr fontId="2"/>
  </si>
  <si>
    <t>フォーマット</t>
    <phoneticPr fontId="2"/>
  </si>
  <si>
    <t>&lt;コード表 2203.毛色コード&gt;参照</t>
    <rPh sb="4" eb="5">
      <t>ヒョウ</t>
    </rPh>
    <rPh sb="11" eb="13">
      <t>ケイロ</t>
    </rPh>
    <rPh sb="17" eb="19">
      <t>サンショウ</t>
    </rPh>
    <phoneticPr fontId="2"/>
  </si>
  <si>
    <t>&lt;3代血統情報&gt;</t>
    <rPh sb="2" eb="3">
      <t>ダイ</t>
    </rPh>
    <rPh sb="3" eb="5">
      <t>ケットウ</t>
    </rPh>
    <rPh sb="5" eb="7">
      <t>ジョウホウ</t>
    </rPh>
    <phoneticPr fontId="2"/>
  </si>
  <si>
    <t>(   1)</t>
    <phoneticPr fontId="2"/>
  </si>
  <si>
    <t>&lt;コード表 2301.東西所属コード&gt;参照</t>
    <rPh sb="4" eb="5">
      <t>ヒョウ</t>
    </rPh>
    <rPh sb="11" eb="13">
      <t>トウザイ</t>
    </rPh>
    <rPh sb="13" eb="15">
      <t>ショゾク</t>
    </rPh>
    <rPh sb="19" eb="21">
      <t>サンショウ</t>
    </rPh>
    <phoneticPr fontId="2"/>
  </si>
  <si>
    <t>Ｓ sp</t>
    <phoneticPr fontId="2"/>
  </si>
  <si>
    <t>芝・直線コースでの1着～5着及び着外(6着以下)の回数（中央のみ)</t>
    <rPh sb="0" eb="1">
      <t>シバ</t>
    </rPh>
    <rPh sb="2" eb="4">
      <t>チョクセン</t>
    </rPh>
    <rPh sb="10" eb="11">
      <t>チャク</t>
    </rPh>
    <rPh sb="13" eb="14">
      <t>チャク</t>
    </rPh>
    <rPh sb="14" eb="15">
      <t>オヨ</t>
    </rPh>
    <rPh sb="16" eb="17">
      <t>キ</t>
    </rPh>
    <rPh sb="17" eb="18">
      <t>ソト</t>
    </rPh>
    <rPh sb="20" eb="23">
      <t>チャクイカ</t>
    </rPh>
    <rPh sb="25" eb="27">
      <t>カイスウ</t>
    </rPh>
    <rPh sb="28" eb="30">
      <t>チュウオウ</t>
    </rPh>
    <phoneticPr fontId="2"/>
  </si>
  <si>
    <t>1着～5着及び着外(6着以下)の回数（中央のみ)</t>
    <rPh sb="1" eb="2">
      <t>チャク</t>
    </rPh>
    <rPh sb="4" eb="5">
      <t>チャク</t>
    </rPh>
    <rPh sb="5" eb="6">
      <t>オヨ</t>
    </rPh>
    <rPh sb="7" eb="8">
      <t>キ</t>
    </rPh>
    <rPh sb="8" eb="9">
      <t>ソト</t>
    </rPh>
    <rPh sb="11" eb="14">
      <t>チャクイカ</t>
    </rPh>
    <rPh sb="16" eb="18">
      <t>カイスウ</t>
    </rPh>
    <rPh sb="19" eb="21">
      <t>チュウオウ</t>
    </rPh>
    <phoneticPr fontId="2"/>
  </si>
  <si>
    <t>特別登録馬情報用の補てん情報
　特別登録馬情報に関連したマスタや過去走の情報</t>
    <rPh sb="0" eb="2">
      <t>トクベツ</t>
    </rPh>
    <rPh sb="2" eb="4">
      <t>トウロク</t>
    </rPh>
    <rPh sb="4" eb="5">
      <t>ウマ</t>
    </rPh>
    <rPh sb="5" eb="7">
      <t>ジョウホウ</t>
    </rPh>
    <rPh sb="7" eb="8">
      <t>ヨウ</t>
    </rPh>
    <rPh sb="9" eb="10">
      <t>ホ</t>
    </rPh>
    <rPh sb="12" eb="14">
      <t>ジョウホウ</t>
    </rPh>
    <rPh sb="16" eb="18">
      <t>トクベツ</t>
    </rPh>
    <rPh sb="18" eb="20">
      <t>トウロク</t>
    </rPh>
    <rPh sb="20" eb="21">
      <t>ウマ</t>
    </rPh>
    <rPh sb="21" eb="23">
      <t>ジョウホウ</t>
    </rPh>
    <rPh sb="24" eb="26">
      <t>カンレン</t>
    </rPh>
    <rPh sb="32" eb="34">
      <t>カコ</t>
    </rPh>
    <rPh sb="34" eb="35">
      <t>ソウ</t>
    </rPh>
    <rPh sb="36" eb="38">
      <t>ジョウホウ</t>
    </rPh>
    <phoneticPr fontId="2"/>
  </si>
  <si>
    <t>○</t>
  </si>
  <si>
    <t>○</t>
    <phoneticPr fontId="2"/>
  </si>
  <si>
    <t>-</t>
    <phoneticPr fontId="2"/>
  </si>
  <si>
    <t>△</t>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</si>
  <si>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http://datalab.cdn.jra-van.ne.jp/datalab/grade/International.csv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4" eb="75">
      <t>ネン</t>
    </rPh>
    <rPh sb="75" eb="77">
      <t>イゼン</t>
    </rPh>
    <rPh sb="78" eb="79">
      <t>オコナ</t>
    </rPh>
    <rPh sb="82" eb="84">
      <t>ジュウショウ</t>
    </rPh>
    <rPh sb="84" eb="86">
      <t>キョウソウ</t>
    </rPh>
    <rPh sb="98" eb="100">
      <t>ウム</t>
    </rPh>
    <rPh sb="101" eb="103">
      <t>カンケイ</t>
    </rPh>
    <rPh sb="105" eb="106">
      <t>スベ</t>
    </rPh>
    <rPh sb="110" eb="112">
      <t>ヒョウキ</t>
    </rPh>
    <rPh sb="125" eb="126">
      <t>ネン</t>
    </rPh>
    <rPh sb="126" eb="128">
      <t>イコウ</t>
    </rPh>
    <rPh sb="129" eb="131">
      <t>ジュウショウ</t>
    </rPh>
    <rPh sb="131" eb="133">
      <t>キョウソウ</t>
    </rPh>
    <rPh sb="198" eb="200">
      <t>シヨウ</t>
    </rPh>
    <rPh sb="213" eb="214">
      <t>カン</t>
    </rPh>
    <rPh sb="218" eb="220">
      <t>ヒョウキ</t>
    </rPh>
    <rPh sb="226" eb="228">
      <t>ヒョウキ</t>
    </rPh>
    <rPh sb="229" eb="231">
      <t>ハンテイ</t>
    </rPh>
    <rPh sb="233" eb="235">
      <t>キジュン</t>
    </rPh>
    <rPh sb="238" eb="240">
      <t>コクサイ</t>
    </rPh>
    <rPh sb="240" eb="241">
      <t>カク</t>
    </rPh>
    <rPh sb="241" eb="242">
      <t>ツ</t>
    </rPh>
    <rPh sb="244" eb="245">
      <t>モ</t>
    </rPh>
    <rPh sb="246" eb="248">
      <t>キョウソウ</t>
    </rPh>
    <rPh sb="256" eb="258">
      <t>ハンテイ</t>
    </rPh>
    <rPh sb="275" eb="277">
      <t>タイオウ</t>
    </rPh>
    <rPh sb="284" eb="286">
      <t>ベット</t>
    </rPh>
    <rPh sb="286" eb="288">
      <t>コクサイ</t>
    </rPh>
    <rPh sb="288" eb="289">
      <t>カク</t>
    </rPh>
    <rPh sb="289" eb="290">
      <t>ツ</t>
    </rPh>
    <rPh sb="292" eb="293">
      <t>モ</t>
    </rPh>
    <rPh sb="294" eb="296">
      <t>キョウソウ</t>
    </rPh>
    <rPh sb="296" eb="298">
      <t>イチラン</t>
    </rPh>
    <rPh sb="298" eb="299">
      <t>トウ</t>
    </rPh>
    <rPh sb="300" eb="302">
      <t>ケイバ</t>
    </rPh>
    <rPh sb="305" eb="306">
      <t>ガワ</t>
    </rPh>
    <rPh sb="307" eb="309">
      <t>ホユウ</t>
    </rPh>
    <rPh sb="310" eb="312">
      <t>ハンテイ</t>
    </rPh>
    <rPh sb="314" eb="316">
      <t>ヒツヨウ</t>
    </rPh>
    <rPh sb="323" eb="325">
      <t>イカ</t>
    </rPh>
    <rPh sb="340" eb="341">
      <t>カン</t>
    </rPh>
    <rPh sb="342" eb="344">
      <t>コクサイ</t>
    </rPh>
    <rPh sb="344" eb="345">
      <t>カク</t>
    </rPh>
    <rPh sb="345" eb="346">
      <t>ツ</t>
    </rPh>
    <rPh sb="348" eb="349">
      <t>モ</t>
    </rPh>
    <rPh sb="350" eb="352">
      <t>キョウソウ</t>
    </rPh>
    <rPh sb="354" eb="356">
      <t>ヒョウキ</t>
    </rPh>
    <rPh sb="358" eb="360">
      <t>トクベツ</t>
    </rPh>
    <rPh sb="360" eb="362">
      <t>キョウソウ</t>
    </rPh>
    <rPh sb="362" eb="364">
      <t>バンゴウ</t>
    </rPh>
    <rPh sb="364" eb="366">
      <t>イチラン</t>
    </rPh>
    <rPh sb="375" eb="377">
      <t>テイキョウ</t>
    </rPh>
    <rPh sb="383" eb="385">
      <t>ヒツヨウ</t>
    </rPh>
    <rPh sb="386" eb="387">
      <t>オウ</t>
    </rPh>
    <rPh sb="390" eb="392">
      <t>リヨウ</t>
    </rPh>
    <rPh sb="401" eb="402">
      <t>ネン</t>
    </rPh>
    <rPh sb="408" eb="411">
      <t>ヨビテキ</t>
    </rPh>
    <rPh sb="412" eb="414">
      <t>イミ</t>
    </rPh>
    <rPh sb="419" eb="420">
      <t>フク</t>
    </rPh>
    <rPh sb="432" eb="433">
      <t>ネン</t>
    </rPh>
    <rPh sb="433" eb="435">
      <t>イコウ</t>
    </rPh>
    <rPh sb="436" eb="438">
      <t>ツイカ</t>
    </rPh>
    <rPh sb="520" eb="522">
      <t>コウシン</t>
    </rPh>
    <rPh sb="522" eb="524">
      <t>ヒヅケ</t>
    </rPh>
    <rPh sb="528" eb="529">
      <t>ギョウ</t>
    </rPh>
    <rPh sb="529" eb="530">
      <t>メ</t>
    </rPh>
    <rPh sb="530" eb="532">
      <t>イコウ</t>
    </rPh>
    <rPh sb="533" eb="535">
      <t>ネンド</t>
    </rPh>
    <rPh sb="538" eb="539">
      <t>トシ</t>
    </rPh>
    <phoneticPr fontId="2"/>
  </si>
  <si>
    <t>本賞金の分配に変更があった時のみ設定。同着によって本賞金の分配が変更される前なので、繰返し数は5回</t>
    <rPh sb="0" eb="1">
      <t>ホン</t>
    </rPh>
    <rPh sb="1" eb="3">
      <t>ショウキン</t>
    </rPh>
    <rPh sb="4" eb="6">
      <t>ブンパイ</t>
    </rPh>
    <rPh sb="7" eb="9">
      <t>ヘンコウ</t>
    </rPh>
    <rPh sb="13" eb="14">
      <t>トキ</t>
    </rPh>
    <rPh sb="16" eb="18">
      <t>セッテイ</t>
    </rPh>
    <rPh sb="19" eb="21">
      <t>ドウチャク</t>
    </rPh>
    <rPh sb="25" eb="26">
      <t>ホン</t>
    </rPh>
    <rPh sb="26" eb="28">
      <t>ショウキン</t>
    </rPh>
    <rPh sb="29" eb="31">
      <t>ブンパイ</t>
    </rPh>
    <rPh sb="32" eb="34">
      <t>ヘンコウ</t>
    </rPh>
    <rPh sb="37" eb="38">
      <t>マエ</t>
    </rPh>
    <rPh sb="42" eb="44">
      <t>クリカエ</t>
    </rPh>
    <rPh sb="45" eb="46">
      <t>スウ</t>
    </rPh>
    <rPh sb="48" eb="49">
      <t>カイ</t>
    </rPh>
    <phoneticPr fontId="2"/>
  </si>
  <si>
    <t>1着から3着に支給される付加賞金額を設定。3着3同着を考慮し繰り返し5回
同着発生時の分配方法は本賞金に同じ</t>
    <rPh sb="1" eb="2">
      <t>チャク</t>
    </rPh>
    <rPh sb="5" eb="6">
      <t>チャク</t>
    </rPh>
    <rPh sb="7" eb="9">
      <t>シキュウ</t>
    </rPh>
    <rPh sb="12" eb="14">
      <t>フカ</t>
    </rPh>
    <rPh sb="14" eb="16">
      <t>ショウキン</t>
    </rPh>
    <rPh sb="16" eb="17">
      <t>ガク</t>
    </rPh>
    <rPh sb="18" eb="20">
      <t>セッテイ</t>
    </rPh>
    <rPh sb="22" eb="23">
      <t>チャク</t>
    </rPh>
    <rPh sb="24" eb="26">
      <t>ドウチャク</t>
    </rPh>
    <rPh sb="27" eb="29">
      <t>コウリョ</t>
    </rPh>
    <rPh sb="30" eb="31">
      <t>ク</t>
    </rPh>
    <rPh sb="32" eb="33">
      <t>カエ</t>
    </rPh>
    <rPh sb="35" eb="36">
      <t>カイ</t>
    </rPh>
    <rPh sb="37" eb="39">
      <t>ドウチャク</t>
    </rPh>
    <rPh sb="39" eb="41">
      <t>ハッセイ</t>
    </rPh>
    <rPh sb="41" eb="42">
      <t>ジ</t>
    </rPh>
    <rPh sb="43" eb="45">
      <t>ブンパイ</t>
    </rPh>
    <rPh sb="45" eb="47">
      <t>ホウホウ</t>
    </rPh>
    <rPh sb="48" eb="49">
      <t>ホン</t>
    </rPh>
    <rPh sb="49" eb="51">
      <t>ショウキン</t>
    </rPh>
    <rPh sb="52" eb="53">
      <t>オナ</t>
    </rPh>
    <phoneticPr fontId="2"/>
  </si>
  <si>
    <t>付加賞金の分配に変更があった時のみ設定し、同着によって付加賞金の分配が変更される前なので、繰返し数は3回</t>
    <phoneticPr fontId="2"/>
  </si>
  <si>
    <t>Ver.4.3.0</t>
    <phoneticPr fontId="2"/>
  </si>
  <si>
    <t>木土日</t>
    <rPh sb="0" eb="1">
      <t>モク</t>
    </rPh>
    <rPh sb="1" eb="3">
      <t>ドニチ</t>
    </rPh>
    <phoneticPr fontId="2"/>
  </si>
  <si>
    <t>2012年2月21日</t>
    <phoneticPr fontId="2"/>
  </si>
  <si>
    <t>Ver.4.2.0</t>
    <phoneticPr fontId="2"/>
  </si>
  <si>
    <t>特記事項</t>
    <phoneticPr fontId="2"/>
  </si>
  <si>
    <t>１３．競走馬マスタの61.脚質傾向に、直線コースにおける脚質の判定方法について追記</t>
    <rPh sb="19" eb="21">
      <t>チョクセン</t>
    </rPh>
    <rPh sb="28" eb="29">
      <t>キャク</t>
    </rPh>
    <rPh sb="29" eb="30">
      <t>シツ</t>
    </rPh>
    <rPh sb="31" eb="33">
      <t>ハンテイ</t>
    </rPh>
    <rPh sb="33" eb="35">
      <t>ホウホウ</t>
    </rPh>
    <rPh sb="39" eb="41">
      <t>ツイキ</t>
    </rPh>
    <phoneticPr fontId="2"/>
  </si>
  <si>
    <t>３．馬毎レース情報の68.今回レース脚質判定に、直線コースにおける脚質の判定方法について追記</t>
    <rPh sb="24" eb="26">
      <t>チョクセン</t>
    </rPh>
    <rPh sb="33" eb="34">
      <t>キャク</t>
    </rPh>
    <rPh sb="34" eb="35">
      <t>シツ</t>
    </rPh>
    <rPh sb="36" eb="38">
      <t>ハンテイ</t>
    </rPh>
    <rPh sb="38" eb="40">
      <t>ホウホウ</t>
    </rPh>
    <rPh sb="44" eb="46">
      <t>ツイキ</t>
    </rPh>
    <phoneticPr fontId="2"/>
  </si>
  <si>
    <t>（２）速報データ 重勝式(WIN5)の提供タイミングの記述を修正</t>
    <phoneticPr fontId="2"/>
  </si>
  <si>
    <t>全角32文字 ～ 半角64文字 （全角と半角が混在）
株式会社、有限会社などの法人格を示す文字列が頭もしくは末尾にある場合にそれを削除したものを設定。また、外国馬主の場合は、8.馬主名欧字の頭64バイトを設定。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9" eb="90">
      <t>ウマ</t>
    </rPh>
    <rPh sb="90" eb="91">
      <t>ヌシ</t>
    </rPh>
    <phoneticPr fontId="2"/>
  </si>
  <si>
    <t>２２．坂路調教</t>
    <phoneticPr fontId="2"/>
  </si>
  <si>
    <t>２３．競走馬市場取引価格</t>
    <phoneticPr fontId="2"/>
  </si>
  <si>
    <t>SNAP</t>
    <phoneticPr fontId="2"/>
  </si>
  <si>
    <t>出走別着度数</t>
    <rPh sb="0" eb="2">
      <t>シュッソウ</t>
    </rPh>
    <rPh sb="2" eb="3">
      <t>ベツ</t>
    </rPh>
    <rPh sb="3" eb="4">
      <t>チャク</t>
    </rPh>
    <rPh sb="4" eb="6">
      <t>ドスウ</t>
    </rPh>
    <phoneticPr fontId="2"/>
  </si>
  <si>
    <t>CK</t>
    <phoneticPr fontId="2"/>
  </si>
  <si>
    <t>競走馬、騎乗騎手、調教師、馬主、生産者の着度数等</t>
    <rPh sb="0" eb="2">
      <t>キョウソウ</t>
    </rPh>
    <rPh sb="2" eb="3">
      <t>ウマ</t>
    </rPh>
    <rPh sb="4" eb="6">
      <t>キジョウ</t>
    </rPh>
    <rPh sb="6" eb="8">
      <t>キシュ</t>
    </rPh>
    <rPh sb="9" eb="12">
      <t>チョウキョウシ</t>
    </rPh>
    <rPh sb="13" eb="14">
      <t>ウマ</t>
    </rPh>
    <rPh sb="14" eb="15">
      <t>ヌシ</t>
    </rPh>
    <rPh sb="16" eb="19">
      <t>セイサンシャ</t>
    </rPh>
    <rPh sb="20" eb="21">
      <t>チャク</t>
    </rPh>
    <rPh sb="21" eb="23">
      <t>ドスウ</t>
    </rPh>
    <rPh sb="23" eb="24">
      <t>トウ</t>
    </rPh>
    <phoneticPr fontId="2"/>
  </si>
  <si>
    <t>2004年以降の出走別着度数情報</t>
    <rPh sb="4" eb="5">
      <t>ネン</t>
    </rPh>
    <rPh sb="5" eb="7">
      <t>イコウ</t>
    </rPh>
    <rPh sb="8" eb="10">
      <t>シュッソウ</t>
    </rPh>
    <rPh sb="10" eb="11">
      <t>ベツ</t>
    </rPh>
    <rPh sb="11" eb="12">
      <t>チャク</t>
    </rPh>
    <rPh sb="12" eb="14">
      <t>ドスウ</t>
    </rPh>
    <rPh sb="14" eb="16">
      <t>ジョウホウ</t>
    </rPh>
    <phoneticPr fontId="2"/>
  </si>
  <si>
    <t>出走馬名表発表時点での競走馬、騎乗騎手、調教師、馬主、生産者の着度数情報</t>
    <rPh sb="0" eb="2">
      <t>シュッソウ</t>
    </rPh>
    <rPh sb="2" eb="3">
      <t>ウマ</t>
    </rPh>
    <rPh sb="3" eb="4">
      <t>メイ</t>
    </rPh>
    <rPh sb="4" eb="5">
      <t>ヒョウ</t>
    </rPh>
    <rPh sb="5" eb="7">
      <t>ハッピョウ</t>
    </rPh>
    <rPh sb="7" eb="9">
      <t>ジテン</t>
    </rPh>
    <rPh sb="11" eb="13">
      <t>キョウソウ</t>
    </rPh>
    <rPh sb="13" eb="14">
      <t>ウマ</t>
    </rPh>
    <rPh sb="15" eb="17">
      <t>キジョウ</t>
    </rPh>
    <rPh sb="17" eb="19">
      <t>キシュ</t>
    </rPh>
    <rPh sb="20" eb="23">
      <t>チョウキョウシ</t>
    </rPh>
    <rPh sb="24" eb="25">
      <t>ウマ</t>
    </rPh>
    <rPh sb="25" eb="26">
      <t>ヌシ</t>
    </rPh>
    <rPh sb="27" eb="30">
      <t>セイサンシャ</t>
    </rPh>
    <rPh sb="31" eb="32">
      <t>チャク</t>
    </rPh>
    <rPh sb="32" eb="34">
      <t>ドスウ</t>
    </rPh>
    <rPh sb="34" eb="36">
      <t>ジョウホウ</t>
    </rPh>
    <phoneticPr fontId="2"/>
  </si>
  <si>
    <t>週単位
　土日分の全開催場の全レース</t>
    <rPh sb="0" eb="1">
      <t>シュウ</t>
    </rPh>
    <rPh sb="1" eb="3">
      <t>タンイ</t>
    </rPh>
    <rPh sb="5" eb="7">
      <t>ドニチ</t>
    </rPh>
    <rPh sb="7" eb="8">
      <t>ブン</t>
    </rPh>
    <rPh sb="9" eb="10">
      <t>ゼン</t>
    </rPh>
    <rPh sb="10" eb="12">
      <t>カイサイ</t>
    </rPh>
    <rPh sb="12" eb="13">
      <t>ジョウ</t>
    </rPh>
    <rPh sb="14" eb="15">
      <t>ゼン</t>
    </rPh>
    <phoneticPr fontId="2"/>
  </si>
  <si>
    <t xml:space="preserve">馬単発売の有無　（0:発売なし 1:発売前取消 3:発売後取消 7:発売あり） </t>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</si>
  <si>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&lt;馬単オッズ&gt;</t>
    <phoneticPr fontId="2"/>
  </si>
  <si>
    <t>馬単票数合計</t>
    <rPh sb="4" eb="6">
      <t>ゴウケイ</t>
    </rPh>
    <phoneticPr fontId="2"/>
  </si>
  <si>
    <t>2歳馬の競走条件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</si>
  <si>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K00</t>
  </si>
  <si>
    <t>K01</t>
  </si>
  <si>
    <t>K03</t>
  </si>
  <si>
    <t xml:space="preserve">(市)(抽) 関西配布馬 [指定] </t>
  </si>
  <si>
    <t>L00</t>
  </si>
  <si>
    <t>L01</t>
  </si>
  <si>
    <t>L03</t>
  </si>
  <si>
    <t>M00</t>
  </si>
  <si>
    <t>九州産馬</t>
  </si>
  <si>
    <t>M01</t>
  </si>
  <si>
    <t>九州産馬 (指定)</t>
  </si>
  <si>
    <t>M03</t>
  </si>
  <si>
    <t>生産者名(法人格有)</t>
    <rPh sb="0" eb="3">
      <t>セイサンシャ</t>
    </rPh>
    <rPh sb="3" eb="4">
      <t>メイ</t>
    </rPh>
    <rPh sb="5" eb="7">
      <t>ホウジン</t>
    </rPh>
    <rPh sb="7" eb="8">
      <t>カク</t>
    </rPh>
    <rPh sb="8" eb="9">
      <t>ア</t>
    </rPh>
    <phoneticPr fontId="2"/>
  </si>
  <si>
    <t>生産者名(法人格無)</t>
    <rPh sb="5" eb="7">
      <t>ホウジン</t>
    </rPh>
    <rPh sb="7" eb="8">
      <t>カク</t>
    </rPh>
    <rPh sb="8" eb="9">
      <t>ナ</t>
    </rPh>
    <phoneticPr fontId="2"/>
  </si>
  <si>
    <t>sp</t>
    <phoneticPr fontId="2"/>
  </si>
  <si>
    <t>CR/LF</t>
    <phoneticPr fontId="2"/>
  </si>
  <si>
    <t>ARAO</t>
    <phoneticPr fontId="2"/>
  </si>
  <si>
    <t>中津競馬場</t>
    <phoneticPr fontId="2"/>
  </si>
  <si>
    <t>NAKATSU</t>
    <phoneticPr fontId="2"/>
  </si>
  <si>
    <t>フォーマット番号を再番。開催スケジュールを２５に変更</t>
    <phoneticPr fontId="2"/>
  </si>
  <si>
    <t>RCOVの収録内容を修正</t>
    <rPh sb="5" eb="7">
      <t>シュウロク</t>
    </rPh>
    <rPh sb="7" eb="9">
      <t>ナイヨウ</t>
    </rPh>
    <rPh sb="10" eb="12">
      <t>シュウセイ</t>
    </rPh>
    <phoneticPr fontId="2"/>
  </si>
  <si>
    <t>フォーマット番号を再番。天候馬場状態を１０２に変更</t>
    <phoneticPr fontId="2"/>
  </si>
  <si>
    <t>フォーマット番号を再番。出走取消･競走除外を１０３に変更</t>
    <phoneticPr fontId="2"/>
  </si>
  <si>
    <t>フォーマット番号を再番。騎手変更を１０４に変更</t>
    <phoneticPr fontId="2"/>
  </si>
  <si>
    <t>フォーマット番号を再番。発走時刻変更を１０５に変更</t>
    <phoneticPr fontId="2"/>
  </si>
  <si>
    <t>フォーマット番号を再番。馬体重を１０１に変更</t>
    <phoneticPr fontId="2"/>
  </si>
  <si>
    <t>フォーマット番号を再番。出走取消･競走除外を１０３に変更</t>
    <phoneticPr fontId="2"/>
  </si>
  <si>
    <t>フォーマット番号を再番。発走時刻変更を１０５に変更</t>
    <phoneticPr fontId="2"/>
  </si>
  <si>
    <t>JV-Link JVOpenメソッドで指定可能なoptionとdataspec（JVData データ種別ID)の関係 option = 1　（通常データ）とoption = 3,4　（セットアップデータ）のdataspecにMINGを追加</t>
    <rPh sb="19" eb="21">
      <t>シテイ</t>
    </rPh>
    <rPh sb="21" eb="23">
      <t>カノウ</t>
    </rPh>
    <rPh sb="50" eb="52">
      <t>シュベツ</t>
    </rPh>
    <rPh sb="56" eb="58">
      <t>カンケイ</t>
    </rPh>
    <rPh sb="117" eb="119">
      <t>ツイカ</t>
    </rPh>
    <phoneticPr fontId="2"/>
  </si>
  <si>
    <t>フォーマット番号を再番。タイム型データマイニング予想を２８に変更</t>
    <phoneticPr fontId="2"/>
  </si>
  <si>
    <t>レース番号</t>
    <phoneticPr fontId="2"/>
  </si>
  <si>
    <t>フォーマット</t>
    <phoneticPr fontId="2"/>
  </si>
  <si>
    <t>海外レースのレース番号について追記</t>
    <rPh sb="0" eb="2">
      <t>カイガイ</t>
    </rPh>
    <rPh sb="9" eb="11">
      <t>バンゴウ</t>
    </rPh>
    <rPh sb="15" eb="17">
      <t>ツイキ</t>
    </rPh>
    <phoneticPr fontId="2"/>
  </si>
  <si>
    <t>小倉・芝での1着～5着及び着外(6着以下)の回数</t>
    <rPh sb="0" eb="2">
      <t>コクラ</t>
    </rPh>
    <rPh sb="3" eb="4">
      <t>シバ</t>
    </rPh>
    <phoneticPr fontId="2"/>
  </si>
  <si>
    <t>札幌ダ・着回数</t>
    <rPh sb="0" eb="2">
      <t>サッポロ</t>
    </rPh>
    <phoneticPr fontId="2"/>
  </si>
  <si>
    <t>札幌・ダートでの1着～5着及び着外(6着以下)の回数</t>
    <rPh sb="0" eb="2">
      <t>サッポロ</t>
    </rPh>
    <phoneticPr fontId="2"/>
  </si>
  <si>
    <t>函館ダ・着回数</t>
    <rPh sb="0" eb="2">
      <t>ハコダテ</t>
    </rPh>
    <phoneticPr fontId="2"/>
  </si>
  <si>
    <t>函館・ダートでの1着～5着及び着外(6着以下)の回数</t>
    <rPh sb="0" eb="2">
      <t>ハコダテ</t>
    </rPh>
    <phoneticPr fontId="2"/>
  </si>
  <si>
    <t>福島ダ・着回数</t>
    <rPh sb="0" eb="2">
      <t>フクシマ</t>
    </rPh>
    <phoneticPr fontId="2"/>
  </si>
  <si>
    <t>福島・ダートでの1着～5着及び着外(6着以下)の回数</t>
    <rPh sb="0" eb="2">
      <t>フクシマ</t>
    </rPh>
    <phoneticPr fontId="2"/>
  </si>
  <si>
    <t>新潟ダ・着回数</t>
    <rPh sb="0" eb="2">
      <t>ニイガタ</t>
    </rPh>
    <phoneticPr fontId="2"/>
  </si>
  <si>
    <t>新潟・ダートでの1着～5着及び着外(6着以下)の回数</t>
    <rPh sb="0" eb="2">
      <t>ニイガタ</t>
    </rPh>
    <phoneticPr fontId="2"/>
  </si>
  <si>
    <t>東京ダ・着回数</t>
    <rPh sb="0" eb="2">
      <t>トウキョウ</t>
    </rPh>
    <phoneticPr fontId="2"/>
  </si>
  <si>
    <t>東京・ダートでの1着～5着及び着外(6着以下)の回数</t>
    <rPh sb="0" eb="2">
      <t>トウキョウ</t>
    </rPh>
    <phoneticPr fontId="2"/>
  </si>
  <si>
    <t>中山ダ・着回数</t>
    <rPh sb="0" eb="2">
      <t>ナカヤマ</t>
    </rPh>
    <phoneticPr fontId="2"/>
  </si>
  <si>
    <t>中山・ダートでの1着～5着及び着外(6着以下)の回数</t>
    <rPh sb="0" eb="2">
      <t>ナカヤマ</t>
    </rPh>
    <phoneticPr fontId="2"/>
  </si>
  <si>
    <t>中京ダ・着回数</t>
    <rPh sb="0" eb="2">
      <t>チュウキョウ</t>
    </rPh>
    <phoneticPr fontId="2"/>
  </si>
  <si>
    <t>中京・ダートでの1着～5着及び着外(6着以下)の回数</t>
    <rPh sb="0" eb="2">
      <t>チュウキョウ</t>
    </rPh>
    <phoneticPr fontId="2"/>
  </si>
  <si>
    <t>京都ダ・着回数</t>
    <rPh sb="0" eb="2">
      <t>キョウト</t>
    </rPh>
    <phoneticPr fontId="2"/>
  </si>
  <si>
    <t>京都・ダートでの1着～5着及び着外(6着以下)の回数</t>
    <rPh sb="0" eb="2">
      <t>キョウト</t>
    </rPh>
    <phoneticPr fontId="2"/>
  </si>
  <si>
    <t>阪神ダ・着回数</t>
    <rPh sb="0" eb="2">
      <t>ハンシン</t>
    </rPh>
    <phoneticPr fontId="2"/>
  </si>
  <si>
    <t>阪神・ダートでの1着～5着及び着外(6着以下)の回数</t>
    <rPh sb="0" eb="2">
      <t>ハンシン</t>
    </rPh>
    <phoneticPr fontId="2"/>
  </si>
  <si>
    <t>小倉ダ・着回数</t>
    <rPh sb="0" eb="2">
      <t>コクラ</t>
    </rPh>
    <phoneticPr fontId="2"/>
  </si>
  <si>
    <t>小倉・ダートでの1着～5着及び着外(6着以下)の回数</t>
    <rPh sb="0" eb="2">
      <t>コクラ</t>
    </rPh>
    <phoneticPr fontId="2"/>
  </si>
  <si>
    <t>札幌障・着回数</t>
    <rPh sb="0" eb="2">
      <t>サッポロ</t>
    </rPh>
    <phoneticPr fontId="2"/>
  </si>
  <si>
    <t>札幌・障害での1着～5着及び着外(6着以下)の回数</t>
    <rPh sb="0" eb="2">
      <t>サッポロ</t>
    </rPh>
    <phoneticPr fontId="2"/>
  </si>
  <si>
    <t>函館障・着回数</t>
    <rPh sb="0" eb="2">
      <t>ハコダテ</t>
    </rPh>
    <phoneticPr fontId="2"/>
  </si>
  <si>
    <t>函館・障害での1着～5着及び着外(6着以下)の回数</t>
    <rPh sb="0" eb="2">
      <t>ハコダテ</t>
    </rPh>
    <phoneticPr fontId="2"/>
  </si>
  <si>
    <t>福島障・着回数</t>
    <rPh sb="0" eb="2">
      <t>フクシマ</t>
    </rPh>
    <phoneticPr fontId="2"/>
  </si>
  <si>
    <t>福島・障害での1着～5着及び着外(6着以下)の回数</t>
    <rPh sb="0" eb="2">
      <t>フクシマ</t>
    </rPh>
    <phoneticPr fontId="2"/>
  </si>
  <si>
    <t>新潟障・着回数</t>
    <rPh sb="0" eb="2">
      <t>ニイガタ</t>
    </rPh>
    <phoneticPr fontId="2"/>
  </si>
  <si>
    <t>新潟・障害での1着～5着及び着外(6着以下)の回数</t>
    <rPh sb="0" eb="2">
      <t>ニイガタ</t>
    </rPh>
    <phoneticPr fontId="2"/>
  </si>
  <si>
    <t>東京障・着回数</t>
    <rPh sb="0" eb="2">
      <t>トウキョウ</t>
    </rPh>
    <phoneticPr fontId="2"/>
  </si>
  <si>
    <t>東京・障害での1着～5着及び着外(6着以下)の回数</t>
    <rPh sb="0" eb="2">
      <t>トウキョウ</t>
    </rPh>
    <phoneticPr fontId="2"/>
  </si>
  <si>
    <t>　　人気順</t>
    <phoneticPr fontId="2"/>
  </si>
  <si>
    <t>発売フラグ　単勝</t>
    <rPh sb="0" eb="2">
      <t>ハツバイ</t>
    </rPh>
    <phoneticPr fontId="2"/>
  </si>
  <si>
    <t>発売フラグ　複勝</t>
    <rPh sb="0" eb="2">
      <t>ハツバイ</t>
    </rPh>
    <phoneticPr fontId="2"/>
  </si>
  <si>
    <t>発売フラグ　枠連</t>
    <rPh sb="0" eb="2">
      <t>ハツバイ</t>
    </rPh>
    <phoneticPr fontId="2"/>
  </si>
  <si>
    <t>2009.トラックコード　障害については3週もあるので2週を2週以上と定義</t>
    <rPh sb="13" eb="15">
      <t>ショウガイ</t>
    </rPh>
    <rPh sb="21" eb="22">
      <t>シュウ</t>
    </rPh>
    <rPh sb="28" eb="29">
      <t>シュウ</t>
    </rPh>
    <rPh sb="31" eb="32">
      <t>シュウ</t>
    </rPh>
    <rPh sb="32" eb="34">
      <t>イジョウ</t>
    </rPh>
    <rPh sb="35" eb="37">
      <t>テイギ</t>
    </rPh>
    <phoneticPr fontId="2"/>
  </si>
  <si>
    <t>更新日以外に適用日を追加
更新日は仕様書の発表日を指し、適用日はその仕様が適用される日を指す</t>
    <rPh sb="0" eb="3">
      <t>コウシンビ</t>
    </rPh>
    <rPh sb="3" eb="5">
      <t>イガイ</t>
    </rPh>
    <rPh sb="6" eb="8">
      <t>テキヨウ</t>
    </rPh>
    <rPh sb="8" eb="9">
      <t>ビ</t>
    </rPh>
    <rPh sb="10" eb="12">
      <t>ツイカ</t>
    </rPh>
    <rPh sb="13" eb="16">
      <t>コウシンビ</t>
    </rPh>
    <rPh sb="17" eb="20">
      <t>シヨウショ</t>
    </rPh>
    <rPh sb="21" eb="23">
      <t>ハッピョウ</t>
    </rPh>
    <rPh sb="23" eb="24">
      <t>ビ</t>
    </rPh>
    <rPh sb="25" eb="26">
      <t>サ</t>
    </rPh>
    <rPh sb="28" eb="30">
      <t>テキヨウ</t>
    </rPh>
    <rPh sb="30" eb="31">
      <t>ビ</t>
    </rPh>
    <rPh sb="34" eb="36">
      <t>シヨウ</t>
    </rPh>
    <rPh sb="37" eb="39">
      <t>テキヨウ</t>
    </rPh>
    <rPh sb="42" eb="43">
      <t>ヒ</t>
    </rPh>
    <rPh sb="44" eb="45">
      <t>サ</t>
    </rPh>
    <phoneticPr fontId="2"/>
  </si>
  <si>
    <t>１３．競走馬マスタ 11.馬名欧字を80バイトから60バイトに変更
(ただし縮小した20バイトは12.予備としレコード長の変更はないものとする)</t>
    <rPh sb="3" eb="5">
      <t>キョウソウ</t>
    </rPh>
    <rPh sb="5" eb="6">
      <t>ウマ</t>
    </rPh>
    <rPh sb="13" eb="14">
      <t>ウマ</t>
    </rPh>
    <rPh sb="14" eb="15">
      <t>メイ</t>
    </rPh>
    <rPh sb="31" eb="33">
      <t>ヘンコウ</t>
    </rPh>
    <rPh sb="38" eb="40">
      <t>シュクショウ</t>
    </rPh>
    <rPh sb="51" eb="53">
      <t>ヨビ</t>
    </rPh>
    <rPh sb="59" eb="60">
      <t>チョウ</t>
    </rPh>
    <rPh sb="61" eb="63">
      <t>ヘンコウ</t>
    </rPh>
    <phoneticPr fontId="2"/>
  </si>
  <si>
    <t>１３．競走馬マスタ 12.予備を追加したことに伴い項番を修正</t>
    <rPh sb="13" eb="15">
      <t>ヨビ</t>
    </rPh>
    <rPh sb="16" eb="18">
      <t>ツイカ</t>
    </rPh>
    <rPh sb="23" eb="24">
      <t>トモナ</t>
    </rPh>
    <rPh sb="25" eb="26">
      <t>コウ</t>
    </rPh>
    <rPh sb="26" eb="27">
      <t>バン</t>
    </rPh>
    <rPh sb="28" eb="30">
      <t>シュウセイ</t>
    </rPh>
    <phoneticPr fontId="2"/>
  </si>
  <si>
    <t>１３．競走馬マスタ 12.予備20バイトのうち先頭1バイトを12.JRA施設在きゅうフラグに変更(平成18年6月6日以降設定)</t>
    <rPh sb="13" eb="15">
      <t>ヨビ</t>
    </rPh>
    <rPh sb="23" eb="25">
      <t>セントウ</t>
    </rPh>
    <rPh sb="36" eb="38">
      <t>シセツ</t>
    </rPh>
    <rPh sb="38" eb="39">
      <t>ザイ</t>
    </rPh>
    <rPh sb="46" eb="48">
      <t>ヘンコウ</t>
    </rPh>
    <rPh sb="49" eb="51">
      <t>ヘイセイ</t>
    </rPh>
    <rPh sb="53" eb="54">
      <t>ネン</t>
    </rPh>
    <rPh sb="55" eb="56">
      <t>ガツ</t>
    </rPh>
    <rPh sb="57" eb="58">
      <t>ニチ</t>
    </rPh>
    <rPh sb="58" eb="60">
      <t>イコウ</t>
    </rPh>
    <rPh sb="60" eb="62">
      <t>セッテイ</t>
    </rPh>
    <phoneticPr fontId="2"/>
  </si>
  <si>
    <t>１３．競走馬マスタ 12.JRA施設在きゅうフラグを追加したことに伴い項番を修正</t>
    <rPh sb="16" eb="18">
      <t>シセツ</t>
    </rPh>
    <rPh sb="18" eb="19">
      <t>ザイ</t>
    </rPh>
    <rPh sb="26" eb="28">
      <t>ツイカ</t>
    </rPh>
    <rPh sb="33" eb="34">
      <t>トモナ</t>
    </rPh>
    <rPh sb="35" eb="36">
      <t>コウ</t>
    </rPh>
    <rPh sb="36" eb="37">
      <t>バン</t>
    </rPh>
    <rPh sb="38" eb="40">
      <t>シュウセイ</t>
    </rPh>
    <phoneticPr fontId="2"/>
  </si>
  <si>
    <t>１３．競走馬マスタ 12.JRA施設在きゅうフラグに関する特記事項を追加</t>
    <rPh sb="26" eb="27">
      <t>カン</t>
    </rPh>
    <rPh sb="29" eb="31">
      <t>トッキ</t>
    </rPh>
    <rPh sb="31" eb="33">
      <t>ジコウ</t>
    </rPh>
    <rPh sb="34" eb="36">
      <t>ツイカ</t>
    </rPh>
    <phoneticPr fontId="2"/>
  </si>
  <si>
    <t>2011年9月28日</t>
    <phoneticPr fontId="2"/>
  </si>
  <si>
    <t>○</t>
    <phoneticPr fontId="2"/>
  </si>
  <si>
    <t>キャリーオーバー金額初期</t>
    <phoneticPr fontId="2"/>
  </si>
  <si>
    <t>３０．重勝式(WIN5)の項番2データ区分が1(重勝式詳細発表時)の時の項番14 キャリーオーバー金額初期を"-"から"○"に変更</t>
    <rPh sb="13" eb="14">
      <t>コウ</t>
    </rPh>
    <rPh sb="14" eb="15">
      <t>バン</t>
    </rPh>
    <rPh sb="19" eb="21">
      <t>クブン</t>
    </rPh>
    <rPh sb="34" eb="35">
      <t>トキ</t>
    </rPh>
    <rPh sb="36" eb="37">
      <t>コウ</t>
    </rPh>
    <rPh sb="37" eb="38">
      <t>バン</t>
    </rPh>
    <rPh sb="63" eb="65">
      <t>ヘンコウ</t>
    </rPh>
    <phoneticPr fontId="2"/>
  </si>
  <si>
    <t>３０．重勝式(WIN5)の項番2データ区分が2(重勝式対象1レース目確定時)の時の項番14 キャリーオーバー金額初期を"△"から"○"に変更</t>
    <rPh sb="13" eb="14">
      <t>コウ</t>
    </rPh>
    <rPh sb="14" eb="15">
      <t>バン</t>
    </rPh>
    <rPh sb="19" eb="21">
      <t>クブン</t>
    </rPh>
    <rPh sb="39" eb="40">
      <t>トキ</t>
    </rPh>
    <rPh sb="41" eb="42">
      <t>コウ</t>
    </rPh>
    <rPh sb="42" eb="43">
      <t>バン</t>
    </rPh>
    <rPh sb="68" eb="70">
      <t>ヘンコウ</t>
    </rPh>
    <phoneticPr fontId="2"/>
  </si>
  <si>
    <t>３０．重勝式(WIN5)の項番2データ区分が9(重勝式中止時)の時の項番14 キャリーオーバー金額初期を"△"から"○"に変更</t>
    <rPh sb="13" eb="14">
      <t>コウ</t>
    </rPh>
    <rPh sb="14" eb="15">
      <t>バン</t>
    </rPh>
    <rPh sb="19" eb="21">
      <t>クブン</t>
    </rPh>
    <rPh sb="32" eb="33">
      <t>トキ</t>
    </rPh>
    <rPh sb="34" eb="35">
      <t>コウ</t>
    </rPh>
    <rPh sb="35" eb="36">
      <t>バン</t>
    </rPh>
    <rPh sb="61" eb="63">
      <t>ヘンコウ</t>
    </rPh>
    <phoneticPr fontId="2"/>
  </si>
  <si>
    <t>中央競馬については、1986年以降を提供
地方競馬については、2000年以降の中央交流競走、及び2000年以降に中央競馬に出走した地方馬の中央競馬出走時点
での馬柱（過去走）となるレース詳細を提供
海外については、2000年以降に中央馬が出走した海外国際レースを提供</t>
    <rPh sb="0" eb="2">
      <t>チュウオウ</t>
    </rPh>
    <rPh sb="2" eb="4">
      <t>ケイバ</t>
    </rPh>
    <rPh sb="14" eb="15">
      <t>ネン</t>
    </rPh>
    <rPh sb="15" eb="17">
      <t>イコウ</t>
    </rPh>
    <rPh sb="18" eb="20">
      <t>テイキョウ</t>
    </rPh>
    <rPh sb="21" eb="23">
      <t>チホウ</t>
    </rPh>
    <rPh sb="23" eb="25">
      <t>ケイバ</t>
    </rPh>
    <rPh sb="35" eb="36">
      <t>ネン</t>
    </rPh>
    <rPh sb="36" eb="38">
      <t>イコウ</t>
    </rPh>
    <rPh sb="39" eb="41">
      <t>チュウオウ</t>
    </rPh>
    <rPh sb="41" eb="43">
      <t>コウリュウ</t>
    </rPh>
    <rPh sb="43" eb="45">
      <t>キョウソウ</t>
    </rPh>
    <rPh sb="46" eb="47">
      <t>オヨ</t>
    </rPh>
    <rPh sb="52" eb="53">
      <t>ネン</t>
    </rPh>
    <rPh sb="53" eb="55">
      <t>イコウ</t>
    </rPh>
    <rPh sb="56" eb="58">
      <t>チュウオウ</t>
    </rPh>
    <rPh sb="58" eb="60">
      <t>ケイバ</t>
    </rPh>
    <rPh sb="61" eb="63">
      <t>シュッソウ</t>
    </rPh>
    <rPh sb="65" eb="67">
      <t>チホウ</t>
    </rPh>
    <rPh sb="67" eb="68">
      <t>ウマ</t>
    </rPh>
    <rPh sb="69" eb="71">
      <t>チュウオウ</t>
    </rPh>
    <rPh sb="71" eb="73">
      <t>ケイバ</t>
    </rPh>
    <rPh sb="73" eb="75">
      <t>シュッソウ</t>
    </rPh>
    <rPh sb="75" eb="77">
      <t>ジテン</t>
    </rPh>
    <rPh sb="80" eb="81">
      <t>ウマ</t>
    </rPh>
    <rPh sb="81" eb="82">
      <t>バシラ</t>
    </rPh>
    <rPh sb="83" eb="85">
      <t>カコ</t>
    </rPh>
    <rPh sb="85" eb="86">
      <t>ソウ</t>
    </rPh>
    <rPh sb="93" eb="95">
      <t>ショウサイ</t>
    </rPh>
    <rPh sb="96" eb="98">
      <t>テイキョウ</t>
    </rPh>
    <rPh sb="99" eb="101">
      <t>カイガイ</t>
    </rPh>
    <rPh sb="111" eb="112">
      <t>ネン</t>
    </rPh>
    <rPh sb="112" eb="114">
      <t>イコウ</t>
    </rPh>
    <rPh sb="115" eb="117">
      <t>チュウオウ</t>
    </rPh>
    <rPh sb="117" eb="118">
      <t>ウマ</t>
    </rPh>
    <rPh sb="119" eb="121">
      <t>シュッソウ</t>
    </rPh>
    <rPh sb="123" eb="125">
      <t>カイガイ</t>
    </rPh>
    <rPh sb="125" eb="127">
      <t>コクサイ</t>
    </rPh>
    <rPh sb="131" eb="133">
      <t>テイキョウ</t>
    </rPh>
    <phoneticPr fontId="2"/>
  </si>
  <si>
    <t>フォーマット</t>
    <phoneticPr fontId="2"/>
  </si>
  <si>
    <t>３０．重勝式(WIN5) 項番14 キャリーオーバー金額初期 項番15 キャリーオーバー金額残高の初期値を追記</t>
    <rPh sb="49" eb="52">
      <t>ショキチ</t>
    </rPh>
    <rPh sb="53" eb="55">
      <t>ツイキ</t>
    </rPh>
    <phoneticPr fontId="2"/>
  </si>
  <si>
    <t>28.タイム型データマイニング予想を追加</t>
    <rPh sb="18" eb="20">
      <t>ツイカ</t>
    </rPh>
    <phoneticPr fontId="2"/>
  </si>
  <si>
    <t>キャリーオーバー金額残高</t>
    <rPh sb="10" eb="12">
      <t>ザンダカ</t>
    </rPh>
    <phoneticPr fontId="2"/>
  </si>
  <si>
    <t>データ種別一覧</t>
  </si>
  <si>
    <t>フォーマット番号を再番。コース変更を１０６に変更</t>
  </si>
  <si>
    <t>速報重勝式(WIN5)</t>
    <phoneticPr fontId="2"/>
  </si>
  <si>
    <t>2001年9月1日～2002年1月20日については重賞競走のみ提供</t>
    <rPh sb="6" eb="7">
      <t>ガツ</t>
    </rPh>
    <rPh sb="8" eb="9">
      <t>ニチ</t>
    </rPh>
    <rPh sb="14" eb="15">
      <t>ネン</t>
    </rPh>
    <rPh sb="16" eb="17">
      <t>ガツ</t>
    </rPh>
    <rPh sb="19" eb="20">
      <t>ニチ</t>
    </rPh>
    <rPh sb="25" eb="26">
      <t>ジュウ</t>
    </rPh>
    <rPh sb="26" eb="27">
      <t>ショウ</t>
    </rPh>
    <rPh sb="27" eb="29">
      <t>キョウソウ</t>
    </rPh>
    <rPh sb="31" eb="33">
      <t>テイキョウ</t>
    </rPh>
    <phoneticPr fontId="2"/>
  </si>
  <si>
    <t>３０．重勝式(WIN5) 項番15 「キャリーオーバー金額初期残高」を「キャリーオーバー金額残高」に修正</t>
    <rPh sb="29" eb="31">
      <t>ショキ</t>
    </rPh>
    <rPh sb="50" eb="52">
      <t>シュウセイ</t>
    </rPh>
    <phoneticPr fontId="2"/>
  </si>
  <si>
    <t>２．レース詳細にデータ区分毎の設定項目を記述</t>
    <rPh sb="5" eb="7">
      <t>ショウサイ</t>
    </rPh>
    <rPh sb="11" eb="13">
      <t>クブン</t>
    </rPh>
    <rPh sb="13" eb="14">
      <t>ゴト</t>
    </rPh>
    <rPh sb="15" eb="17">
      <t>セッテイ</t>
    </rPh>
    <rPh sb="17" eb="19">
      <t>コウモク</t>
    </rPh>
    <rPh sb="20" eb="22">
      <t>キジュツ</t>
    </rPh>
    <phoneticPr fontId="2"/>
  </si>
  <si>
    <t>３. 馬毎レース情報にデータ区分毎の設定項目を記述</t>
    <rPh sb="3" eb="4">
      <t>ウマ</t>
    </rPh>
    <rPh sb="4" eb="5">
      <t>ゴト</t>
    </rPh>
    <rPh sb="8" eb="10">
      <t>ジョウホウ</t>
    </rPh>
    <rPh sb="14" eb="16">
      <t>クブン</t>
    </rPh>
    <rPh sb="16" eb="17">
      <t>ゴト</t>
    </rPh>
    <rPh sb="18" eb="20">
      <t>セッテイ</t>
    </rPh>
    <rPh sb="20" eb="22">
      <t>コウモク</t>
    </rPh>
    <rPh sb="23" eb="25">
      <t>キジュツ</t>
    </rPh>
    <phoneticPr fontId="2"/>
  </si>
  <si>
    <t>１８. 繁殖馬マスタ 項番6血統登録番号の説明を修正</t>
    <rPh sb="4" eb="6">
      <t>ハンショク</t>
    </rPh>
    <rPh sb="6" eb="7">
      <t>ウマ</t>
    </rPh>
    <rPh sb="11" eb="12">
      <t>コウ</t>
    </rPh>
    <rPh sb="12" eb="13">
      <t>バン</t>
    </rPh>
    <rPh sb="14" eb="16">
      <t>ケットウ</t>
    </rPh>
    <rPh sb="16" eb="18">
      <t>トウロク</t>
    </rPh>
    <rPh sb="18" eb="20">
      <t>バンゴウ</t>
    </rPh>
    <rPh sb="21" eb="23">
      <t>セツメイ</t>
    </rPh>
    <rPh sb="24" eb="26">
      <t>シュウセイ</t>
    </rPh>
    <phoneticPr fontId="2"/>
  </si>
  <si>
    <t>４．払戻 項番12～16発売フラグの欄を削除</t>
    <rPh sb="2" eb="4">
      <t>ハライモド</t>
    </rPh>
    <rPh sb="5" eb="6">
      <t>コウ</t>
    </rPh>
    <rPh sb="6" eb="7">
      <t>バン</t>
    </rPh>
    <rPh sb="12" eb="14">
      <t>ハツバイ</t>
    </rPh>
    <rPh sb="20" eb="22">
      <t>サクジョ</t>
    </rPh>
    <phoneticPr fontId="2"/>
  </si>
  <si>
    <t>５．票数1 項番12～16発売フラグの欄を削除</t>
    <rPh sb="2" eb="4">
      <t>ヒョウスウ</t>
    </rPh>
    <rPh sb="6" eb="7">
      <t>コウ</t>
    </rPh>
    <rPh sb="7" eb="8">
      <t>バン</t>
    </rPh>
    <rPh sb="13" eb="15">
      <t>ハツバイ</t>
    </rPh>
    <rPh sb="21" eb="23">
      <t>サクジョ</t>
    </rPh>
    <phoneticPr fontId="2"/>
  </si>
  <si>
    <t>７．オッズ1（単複枠）項番13～15発売フラグの欄を削除</t>
    <rPh sb="7" eb="8">
      <t>タン</t>
    </rPh>
    <rPh sb="8" eb="9">
      <t>フク</t>
    </rPh>
    <rPh sb="9" eb="10">
      <t>ワク</t>
    </rPh>
    <rPh sb="11" eb="12">
      <t>コウ</t>
    </rPh>
    <rPh sb="12" eb="13">
      <t>バン</t>
    </rPh>
    <rPh sb="18" eb="20">
      <t>ハツバイ</t>
    </rPh>
    <rPh sb="26" eb="28">
      <t>サクジョ</t>
    </rPh>
    <phoneticPr fontId="2"/>
  </si>
  <si>
    <t>８．オッズ2（馬連）項番13発売フラグ（馬連）の欄を削除</t>
    <rPh sb="7" eb="8">
      <t>ウマ</t>
    </rPh>
    <rPh sb="8" eb="9">
      <t>レン</t>
    </rPh>
    <rPh sb="10" eb="11">
      <t>コウ</t>
    </rPh>
    <rPh sb="11" eb="12">
      <t>バン</t>
    </rPh>
    <rPh sb="14" eb="16">
      <t>ハツバイ</t>
    </rPh>
    <rPh sb="20" eb="21">
      <t>ウマ</t>
    </rPh>
    <rPh sb="21" eb="22">
      <t>レン</t>
    </rPh>
    <rPh sb="26" eb="28">
      <t>サクジョ</t>
    </rPh>
    <phoneticPr fontId="2"/>
  </si>
  <si>
    <t>９．オッズ3（ワイド）項番13発売フラグ（ワイド）の欄を削除</t>
    <rPh sb="11" eb="12">
      <t>コウ</t>
    </rPh>
    <rPh sb="12" eb="13">
      <t>バン</t>
    </rPh>
    <rPh sb="15" eb="17">
      <t>ハツバイ</t>
    </rPh>
    <rPh sb="28" eb="30">
      <t>サクジョ</t>
    </rPh>
    <phoneticPr fontId="2"/>
  </si>
  <si>
    <t>１８. 繁殖馬マスタ 項番6血統登録番号について追記</t>
    <rPh sb="4" eb="6">
      <t>ハンショク</t>
    </rPh>
    <rPh sb="6" eb="7">
      <t>ウマ</t>
    </rPh>
    <rPh sb="11" eb="12">
      <t>コウ</t>
    </rPh>
    <rPh sb="12" eb="13">
      <t>バン</t>
    </rPh>
    <rPh sb="14" eb="16">
      <t>ケットウ</t>
    </rPh>
    <rPh sb="16" eb="18">
      <t>トウロク</t>
    </rPh>
    <rPh sb="18" eb="20">
      <t>バンゴウ</t>
    </rPh>
    <rPh sb="24" eb="26">
      <t>ツイキ</t>
    </rPh>
    <phoneticPr fontId="2"/>
  </si>
  <si>
    <t>２０．レコードマスタに補足説明を追加</t>
    <rPh sb="11" eb="13">
      <t>ホソク</t>
    </rPh>
    <rPh sb="13" eb="15">
      <t>セツメイ</t>
    </rPh>
    <rPh sb="16" eb="18">
      <t>ツイカ</t>
    </rPh>
    <phoneticPr fontId="2"/>
  </si>
  <si>
    <t>（１）蓄積系データ　収録内容を追記</t>
    <rPh sb="10" eb="12">
      <t>シュウロク</t>
    </rPh>
    <rPh sb="12" eb="14">
      <t>ナイヨウ</t>
    </rPh>
    <rPh sb="15" eb="17">
      <t>ツイキ</t>
    </rPh>
    <phoneticPr fontId="2"/>
  </si>
  <si>
    <t>（３）セットアップデータ　収録内容を追記</t>
    <rPh sb="13" eb="15">
      <t>シュウロク</t>
    </rPh>
    <rPh sb="15" eb="17">
      <t>ナイヨウ</t>
    </rPh>
    <rPh sb="18" eb="20">
      <t>ツイキ</t>
    </rPh>
    <phoneticPr fontId="2"/>
  </si>
  <si>
    <t>蓄積データ　レース情報[RACE]の木曜の提供時間を追加</t>
    <rPh sb="0" eb="2">
      <t>チクセキ</t>
    </rPh>
    <rPh sb="9" eb="11">
      <t>ジョウホウ</t>
    </rPh>
    <rPh sb="18" eb="20">
      <t>モクヨウ</t>
    </rPh>
    <rPh sb="21" eb="23">
      <t>テイキョウ</t>
    </rPh>
    <rPh sb="23" eb="25">
      <t>ジカン</t>
    </rPh>
    <rPh sb="26" eb="28">
      <t>ツイカ</t>
    </rPh>
    <phoneticPr fontId="2"/>
  </si>
  <si>
    <t>DIFF、BRAD、RCOVの木曜の提供時間を19:00頃から20:00頃に変更</t>
    <rPh sb="15" eb="17">
      <t>モクヨウ</t>
    </rPh>
    <rPh sb="18" eb="20">
      <t>テイキョウ</t>
    </rPh>
    <rPh sb="20" eb="22">
      <t>ジカン</t>
    </rPh>
    <rPh sb="28" eb="29">
      <t>コロ</t>
    </rPh>
    <rPh sb="36" eb="37">
      <t>コロ</t>
    </rPh>
    <rPh sb="38" eb="40">
      <t>ヘンコウ</t>
    </rPh>
    <phoneticPr fontId="2"/>
  </si>
  <si>
    <t>非蓄積系ソフト用　補てん情報（特別登録馬情報補てん）の提供期間を変更</t>
    <rPh sb="0" eb="1">
      <t>ヒ</t>
    </rPh>
    <rPh sb="1" eb="4">
      <t>チクセキケイ</t>
    </rPh>
    <rPh sb="7" eb="8">
      <t>ヨウ</t>
    </rPh>
    <rPh sb="9" eb="10">
      <t>ホ</t>
    </rPh>
    <rPh sb="12" eb="14">
      <t>ジョウホウ</t>
    </rPh>
    <rPh sb="15" eb="17">
      <t>トクベツ</t>
    </rPh>
    <rPh sb="17" eb="19">
      <t>トウロク</t>
    </rPh>
    <rPh sb="19" eb="20">
      <t>ウマ</t>
    </rPh>
    <rPh sb="20" eb="22">
      <t>ジョウホウ</t>
    </rPh>
    <rPh sb="22" eb="23">
      <t>ホ</t>
    </rPh>
    <rPh sb="27" eb="29">
      <t>テイキョウ</t>
    </rPh>
    <rPh sb="29" eb="31">
      <t>キカン</t>
    </rPh>
    <rPh sb="32" eb="34">
      <t>ヘンコウ</t>
    </rPh>
    <phoneticPr fontId="2"/>
  </si>
  <si>
    <t>非蓄積系ソフト用　補てん情報（レース情報補てん）の提供期間を変更</t>
    <rPh sb="0" eb="1">
      <t>ヒ</t>
    </rPh>
    <rPh sb="1" eb="4">
      <t>チクセキケイ</t>
    </rPh>
    <rPh sb="7" eb="8">
      <t>ヨウ</t>
    </rPh>
    <rPh sb="9" eb="10">
      <t>ホ</t>
    </rPh>
    <rPh sb="12" eb="14">
      <t>ジョウホウ</t>
    </rPh>
    <rPh sb="18" eb="20">
      <t>ジョウホウ</t>
    </rPh>
    <rPh sb="20" eb="21">
      <t>ホ</t>
    </rPh>
    <rPh sb="25" eb="27">
      <t>テイキョウ</t>
    </rPh>
    <rPh sb="27" eb="29">
      <t>キカン</t>
    </rPh>
    <rPh sb="30" eb="32">
      <t>ヘンコウ</t>
    </rPh>
    <phoneticPr fontId="2"/>
  </si>
  <si>
    <t>3連単関連仕様追加のため、フォーマット番号を再番</t>
    <rPh sb="1" eb="2">
      <t>レン</t>
    </rPh>
    <rPh sb="2" eb="3">
      <t>タン</t>
    </rPh>
    <rPh sb="3" eb="5">
      <t>カンレン</t>
    </rPh>
    <rPh sb="5" eb="7">
      <t>シヨウ</t>
    </rPh>
    <rPh sb="7" eb="9">
      <t>ツイカ</t>
    </rPh>
    <rPh sb="19" eb="21">
      <t>バンゴウ</t>
    </rPh>
    <rPh sb="22" eb="23">
      <t>サイ</t>
    </rPh>
    <rPh sb="23" eb="24">
      <t>バン</t>
    </rPh>
    <phoneticPr fontId="2"/>
  </si>
  <si>
    <t>票数(全賭式) を票数1に改名</t>
    <rPh sb="0" eb="2">
      <t>ヒョウスウ</t>
    </rPh>
    <rPh sb="3" eb="4">
      <t>ゼン</t>
    </rPh>
    <rPh sb="4" eb="5">
      <t>カ</t>
    </rPh>
    <rPh sb="5" eb="6">
      <t>シキ</t>
    </rPh>
    <rPh sb="9" eb="11">
      <t>ヒョウスウ</t>
    </rPh>
    <rPh sb="13" eb="15">
      <t>カイメイ</t>
    </rPh>
    <phoneticPr fontId="2"/>
  </si>
  <si>
    <t>オッズ（単複枠）をオッズ1（単複枠）に改名オッズについて他も同ルール適用</t>
    <rPh sb="4" eb="5">
      <t>タン</t>
    </rPh>
    <rPh sb="5" eb="6">
      <t>フク</t>
    </rPh>
    <rPh sb="6" eb="7">
      <t>ワク</t>
    </rPh>
    <rPh sb="14" eb="15">
      <t>タン</t>
    </rPh>
    <rPh sb="15" eb="16">
      <t>フク</t>
    </rPh>
    <rPh sb="16" eb="17">
      <t>ワク</t>
    </rPh>
    <rPh sb="19" eb="21">
      <t>カイメイ</t>
    </rPh>
    <rPh sb="28" eb="29">
      <t>タ</t>
    </rPh>
    <rPh sb="30" eb="31">
      <t>ドウ</t>
    </rPh>
    <rPh sb="34" eb="36">
      <t>テキヨウ</t>
    </rPh>
    <phoneticPr fontId="2"/>
  </si>
  <si>
    <t>フォーマット番号６．票数6（3連単）を各仕様に追加</t>
    <rPh sb="6" eb="8">
      <t>バンゴウ</t>
    </rPh>
    <rPh sb="10" eb="12">
      <t>ヒョウスウ</t>
    </rPh>
    <rPh sb="15" eb="16">
      <t>レン</t>
    </rPh>
    <rPh sb="16" eb="17">
      <t>タン</t>
    </rPh>
    <rPh sb="19" eb="20">
      <t>カク</t>
    </rPh>
    <rPh sb="20" eb="22">
      <t>シヨウ</t>
    </rPh>
    <rPh sb="23" eb="25">
      <t>ツイカ</t>
    </rPh>
    <phoneticPr fontId="2"/>
  </si>
  <si>
    <t>フォーマット番号１２．オッズ（3連単）を各仕様に追加</t>
    <rPh sb="6" eb="8">
      <t>バンゴウ</t>
    </rPh>
    <rPh sb="16" eb="17">
      <t>レン</t>
    </rPh>
    <rPh sb="17" eb="18">
      <t>タン</t>
    </rPh>
    <rPh sb="20" eb="21">
      <t>カク</t>
    </rPh>
    <rPh sb="21" eb="23">
      <t>シヨウ</t>
    </rPh>
    <rPh sb="24" eb="26">
      <t>ツイカ</t>
    </rPh>
    <phoneticPr fontId="2"/>
  </si>
  <si>
    <t>１．特別登録馬の項番21競走名区分の説明を変更</t>
    <rPh sb="2" eb="4">
      <t>トクベツ</t>
    </rPh>
    <rPh sb="4" eb="6">
      <t>トウロク</t>
    </rPh>
    <rPh sb="6" eb="7">
      <t>ウマ</t>
    </rPh>
    <rPh sb="8" eb="9">
      <t>コウ</t>
    </rPh>
    <rPh sb="9" eb="10">
      <t>バン</t>
    </rPh>
    <rPh sb="12" eb="14">
      <t>キョウソウ</t>
    </rPh>
    <rPh sb="14" eb="15">
      <t>メイ</t>
    </rPh>
    <rPh sb="15" eb="17">
      <t>クブン</t>
    </rPh>
    <rPh sb="18" eb="20">
      <t>セツメイ</t>
    </rPh>
    <rPh sb="21" eb="23">
      <t>ヘンコウ</t>
    </rPh>
    <phoneticPr fontId="2"/>
  </si>
  <si>
    <t>２．レース詳細の項番21競走名区分の説明を変更</t>
    <rPh sb="5" eb="7">
      <t>ショウサイ</t>
    </rPh>
    <rPh sb="8" eb="9">
      <t>コウ</t>
    </rPh>
    <rPh sb="9" eb="10">
      <t>バン</t>
    </rPh>
    <rPh sb="12" eb="14">
      <t>キョウソウ</t>
    </rPh>
    <rPh sb="14" eb="15">
      <t>メイ</t>
    </rPh>
    <rPh sb="15" eb="17">
      <t>クブン</t>
    </rPh>
    <rPh sb="18" eb="20">
      <t>セツメイ</t>
    </rPh>
    <rPh sb="21" eb="23">
      <t>ヘンコウ</t>
    </rPh>
    <phoneticPr fontId="2"/>
  </si>
  <si>
    <t>３. 馬毎レース情報末行に収録順序を追記</t>
    <rPh sb="3" eb="4">
      <t>ウマ</t>
    </rPh>
    <rPh sb="4" eb="5">
      <t>ゴト</t>
    </rPh>
    <rPh sb="8" eb="10">
      <t>ジョウホウ</t>
    </rPh>
    <rPh sb="10" eb="11">
      <t>マツ</t>
    </rPh>
    <rPh sb="11" eb="12">
      <t>ギョウ</t>
    </rPh>
    <rPh sb="13" eb="15">
      <t>シュウロク</t>
    </rPh>
    <rPh sb="15" eb="17">
      <t>ジュンジョ</t>
    </rPh>
    <rPh sb="18" eb="20">
      <t>ツイキ</t>
    </rPh>
    <phoneticPr fontId="2"/>
  </si>
  <si>
    <t>４．払戻の予備項目を3連単関連に変更</t>
    <rPh sb="2" eb="4">
      <t>ハライモド</t>
    </rPh>
    <rPh sb="5" eb="7">
      <t>ヨビ</t>
    </rPh>
    <rPh sb="7" eb="9">
      <t>コウモク</t>
    </rPh>
    <rPh sb="11" eb="12">
      <t>レン</t>
    </rPh>
    <rPh sb="12" eb="13">
      <t>タン</t>
    </rPh>
    <rPh sb="13" eb="15">
      <t>カンレン</t>
    </rPh>
    <rPh sb="16" eb="18">
      <t>ヘンコウ</t>
    </rPh>
    <phoneticPr fontId="2"/>
  </si>
  <si>
    <t>５．票数1 票数部の繰り返し順序を追記</t>
    <rPh sb="2" eb="4">
      <t>ヒョウスウ</t>
    </rPh>
    <rPh sb="6" eb="8">
      <t>ヒョウスウ</t>
    </rPh>
    <rPh sb="8" eb="9">
      <t>ブ</t>
    </rPh>
    <rPh sb="10" eb="11">
      <t>ク</t>
    </rPh>
    <rPh sb="12" eb="13">
      <t>カエ</t>
    </rPh>
    <rPh sb="14" eb="16">
      <t>ジュンジョ</t>
    </rPh>
    <rPh sb="17" eb="19">
      <t>ツイキ</t>
    </rPh>
    <phoneticPr fontId="2"/>
  </si>
  <si>
    <t>６．票数6（3連単）を追加</t>
    <rPh sb="2" eb="4">
      <t>ヒョウスウ</t>
    </rPh>
    <rPh sb="7" eb="8">
      <t>レン</t>
    </rPh>
    <rPh sb="8" eb="9">
      <t>タン</t>
    </rPh>
    <rPh sb="11" eb="13">
      <t>ツイカ</t>
    </rPh>
    <phoneticPr fontId="2"/>
  </si>
  <si>
    <t>７．オッズ1～5について オッズ部の説明欄を追記
複勝・枠連・馬連・馬単・3連複のオッズの最高値変更時期を追記</t>
  </si>
  <si>
    <t>７．オッズ1～5について オッズ部の説明欄を追記
複勝・枠連・馬連・馬単・3連複のオッズの最高値変更時期を追記</t>
    <rPh sb="16" eb="17">
      <t>ブ</t>
    </rPh>
    <rPh sb="18" eb="20">
      <t>セツメイ</t>
    </rPh>
    <rPh sb="20" eb="21">
      <t>ラン</t>
    </rPh>
    <rPh sb="22" eb="24">
      <t>ツイキ</t>
    </rPh>
    <rPh sb="25" eb="27">
      <t>フクショウ</t>
    </rPh>
    <rPh sb="28" eb="29">
      <t>ワク</t>
    </rPh>
    <rPh sb="29" eb="30">
      <t>レン</t>
    </rPh>
    <rPh sb="31" eb="32">
      <t>ウマ</t>
    </rPh>
    <rPh sb="32" eb="33">
      <t>レン</t>
    </rPh>
    <rPh sb="34" eb="35">
      <t>ウマ</t>
    </rPh>
    <rPh sb="35" eb="36">
      <t>タン</t>
    </rPh>
    <rPh sb="38" eb="39">
      <t>レン</t>
    </rPh>
    <rPh sb="39" eb="40">
      <t>フク</t>
    </rPh>
    <rPh sb="45" eb="47">
      <t>サイコウ</t>
    </rPh>
    <rPh sb="47" eb="48">
      <t>チ</t>
    </rPh>
    <rPh sb="48" eb="50">
      <t>ヘンコウ</t>
    </rPh>
    <rPh sb="50" eb="52">
      <t>ジキ</t>
    </rPh>
    <rPh sb="53" eb="55">
      <t>ツイキ</t>
    </rPh>
    <phoneticPr fontId="2"/>
  </si>
  <si>
    <t>７．オッズ1(単複枠) オッズ部の繰り返し順序を追記</t>
    <rPh sb="7" eb="8">
      <t>タン</t>
    </rPh>
    <rPh sb="8" eb="9">
      <t>フク</t>
    </rPh>
    <rPh sb="9" eb="10">
      <t>ワク</t>
    </rPh>
    <rPh sb="15" eb="16">
      <t>ブ</t>
    </rPh>
    <rPh sb="17" eb="18">
      <t>ク</t>
    </rPh>
    <rPh sb="19" eb="20">
      <t>カエ</t>
    </rPh>
    <rPh sb="21" eb="23">
      <t>ジュンジョ</t>
    </rPh>
    <rPh sb="24" eb="26">
      <t>ツイキ</t>
    </rPh>
    <phoneticPr fontId="2"/>
  </si>
  <si>
    <t>８．オッズ2(馬連) オッズ部の繰り返し順序を追記</t>
    <rPh sb="7" eb="8">
      <t>ウマ</t>
    </rPh>
    <rPh sb="8" eb="9">
      <t>レン</t>
    </rPh>
    <rPh sb="14" eb="15">
      <t>ブ</t>
    </rPh>
    <rPh sb="16" eb="17">
      <t>ク</t>
    </rPh>
    <rPh sb="18" eb="19">
      <t>カエ</t>
    </rPh>
    <rPh sb="20" eb="22">
      <t>ジュンジョ</t>
    </rPh>
    <rPh sb="23" eb="25">
      <t>ツイキ</t>
    </rPh>
    <phoneticPr fontId="2"/>
  </si>
  <si>
    <t>９．オッズ3(ワイド) オッズ部の繰り返し順序を追記</t>
    <rPh sb="15" eb="16">
      <t>ブ</t>
    </rPh>
    <rPh sb="17" eb="18">
      <t>ク</t>
    </rPh>
    <rPh sb="19" eb="20">
      <t>カエ</t>
    </rPh>
    <rPh sb="21" eb="23">
      <t>ジュンジョ</t>
    </rPh>
    <rPh sb="24" eb="26">
      <t>ツイキ</t>
    </rPh>
    <phoneticPr fontId="2"/>
  </si>
  <si>
    <t>１０．オッズ4(馬単) オッズ部の繰り返し順序を追記</t>
    <rPh sb="8" eb="9">
      <t>ウマ</t>
    </rPh>
    <rPh sb="9" eb="10">
      <t>タン</t>
    </rPh>
    <rPh sb="15" eb="16">
      <t>ブ</t>
    </rPh>
    <rPh sb="17" eb="18">
      <t>ク</t>
    </rPh>
    <rPh sb="19" eb="20">
      <t>カエ</t>
    </rPh>
    <rPh sb="21" eb="23">
      <t>ジュンジョ</t>
    </rPh>
    <rPh sb="24" eb="26">
      <t>ツイキ</t>
    </rPh>
    <phoneticPr fontId="2"/>
  </si>
  <si>
    <t>１１．オッズ5(3連複） オッズ部の繰り返し順序を追記</t>
    <rPh sb="9" eb="10">
      <t>レン</t>
    </rPh>
    <rPh sb="10" eb="11">
      <t>フク</t>
    </rPh>
    <rPh sb="16" eb="17">
      <t>ブ</t>
    </rPh>
    <rPh sb="18" eb="19">
      <t>ク</t>
    </rPh>
    <rPh sb="20" eb="21">
      <t>カエ</t>
    </rPh>
    <rPh sb="22" eb="24">
      <t>ジュンジョ</t>
    </rPh>
    <rPh sb="25" eb="27">
      <t>ツイキ</t>
    </rPh>
    <phoneticPr fontId="2"/>
  </si>
  <si>
    <t>１２．オッズ6(3連単）を追加</t>
    <rPh sb="9" eb="10">
      <t>レン</t>
    </rPh>
    <rPh sb="10" eb="11">
      <t>タン</t>
    </rPh>
    <rPh sb="13" eb="15">
      <t>ツイカ</t>
    </rPh>
    <phoneticPr fontId="2"/>
  </si>
  <si>
    <t>１８．繁殖馬マスタ 7.繁殖馬抹消区分を予備に変更</t>
    <rPh sb="12" eb="14">
      <t>ハンショク</t>
    </rPh>
    <rPh sb="14" eb="15">
      <t>ウマ</t>
    </rPh>
    <rPh sb="15" eb="17">
      <t>マッショウ</t>
    </rPh>
    <rPh sb="17" eb="19">
      <t>クブン</t>
    </rPh>
    <rPh sb="20" eb="22">
      <t>ヨビ</t>
    </rPh>
    <rPh sb="23" eb="25">
      <t>ヘンコウ</t>
    </rPh>
    <phoneticPr fontId="2"/>
  </si>
  <si>
    <t>２６．データマイニング予想の11c.11dマイニング予想誤差に説明を追記</t>
    <rPh sb="11" eb="13">
      <t>ヨソウ</t>
    </rPh>
    <rPh sb="26" eb="28">
      <t>ヨソウ</t>
    </rPh>
    <rPh sb="28" eb="30">
      <t>ゴサ</t>
    </rPh>
    <rPh sb="31" eb="33">
      <t>セツメイ</t>
    </rPh>
    <rPh sb="34" eb="36">
      <t>ツイキ</t>
    </rPh>
    <phoneticPr fontId="2"/>
  </si>
  <si>
    <t>各特記事項において、レコード全体に示す事柄を共通と記述</t>
    <rPh sb="0" eb="1">
      <t>カク</t>
    </rPh>
    <rPh sb="1" eb="3">
      <t>トッキ</t>
    </rPh>
    <rPh sb="3" eb="5">
      <t>ジコウ</t>
    </rPh>
    <rPh sb="14" eb="16">
      <t>ゼンタイ</t>
    </rPh>
    <rPh sb="17" eb="18">
      <t>シメ</t>
    </rPh>
    <rPh sb="19" eb="21">
      <t>コトガラ</t>
    </rPh>
    <rPh sb="22" eb="24">
      <t>キョウツウ</t>
    </rPh>
    <rPh sb="25" eb="27">
      <t>キジュツ</t>
    </rPh>
    <phoneticPr fontId="2"/>
  </si>
  <si>
    <t>２. レース詳細 共通項目に中央・地方・海外の収録内容を追記</t>
    <rPh sb="6" eb="8">
      <t>ショウサイ</t>
    </rPh>
    <rPh sb="9" eb="11">
      <t>キョウツウ</t>
    </rPh>
    <rPh sb="11" eb="13">
      <t>コウモク</t>
    </rPh>
    <rPh sb="14" eb="16">
      <t>チュウオウ</t>
    </rPh>
    <rPh sb="17" eb="19">
      <t>チホウ</t>
    </rPh>
    <rPh sb="20" eb="22">
      <t>カイガイ</t>
    </rPh>
    <rPh sb="23" eb="25">
      <t>シュウロク</t>
    </rPh>
    <rPh sb="25" eb="27">
      <t>ナイヨウ</t>
    </rPh>
    <rPh sb="28" eb="30">
      <t>ツイキ</t>
    </rPh>
    <phoneticPr fontId="2"/>
  </si>
  <si>
    <t>２. レース詳細 53～57ハロンタイムの設定開始日を追記</t>
    <rPh sb="6" eb="8">
      <t>ショウサイ</t>
    </rPh>
    <rPh sb="21" eb="23">
      <t>セッテイ</t>
    </rPh>
    <rPh sb="23" eb="25">
      <t>カイシ</t>
    </rPh>
    <rPh sb="25" eb="26">
      <t>ヒ</t>
    </rPh>
    <rPh sb="27" eb="29">
      <t>ツイキ</t>
    </rPh>
    <phoneticPr fontId="2"/>
  </si>
  <si>
    <t>２. レース詳細 58コーナー通過順位の設定開始日を追記</t>
    <rPh sb="6" eb="8">
      <t>ショウサイ</t>
    </rPh>
    <rPh sb="15" eb="17">
      <t>ツウカ</t>
    </rPh>
    <rPh sb="17" eb="19">
      <t>ジュンイ</t>
    </rPh>
    <rPh sb="20" eb="22">
      <t>セッテイ</t>
    </rPh>
    <rPh sb="22" eb="24">
      <t>カイシ</t>
    </rPh>
    <rPh sb="24" eb="25">
      <t>ヒ</t>
    </rPh>
    <rPh sb="26" eb="28">
      <t>ツイキ</t>
    </rPh>
    <phoneticPr fontId="2"/>
  </si>
  <si>
    <t>２. レース詳細 59レコード更新区分の設定開始日を追記</t>
    <rPh sb="6" eb="8">
      <t>ショウサイ</t>
    </rPh>
    <rPh sb="15" eb="17">
      <t>コウシン</t>
    </rPh>
    <rPh sb="17" eb="19">
      <t>クブン</t>
    </rPh>
    <rPh sb="20" eb="22">
      <t>セッテイ</t>
    </rPh>
    <rPh sb="22" eb="24">
      <t>カイシ</t>
    </rPh>
    <rPh sb="24" eb="25">
      <t>ヒ</t>
    </rPh>
    <rPh sb="26" eb="28">
      <t>ツイキ</t>
    </rPh>
    <phoneticPr fontId="2"/>
  </si>
  <si>
    <t>２. レース詳細 項番2.データ区分について記述</t>
    <rPh sb="6" eb="8">
      <t>ショウサイ</t>
    </rPh>
    <rPh sb="9" eb="10">
      <t>コウ</t>
    </rPh>
    <rPh sb="10" eb="11">
      <t>バン</t>
    </rPh>
    <rPh sb="16" eb="18">
      <t>クブン</t>
    </rPh>
    <rPh sb="22" eb="24">
      <t>キジュツ</t>
    </rPh>
    <phoneticPr fontId="2"/>
  </si>
  <si>
    <t>３. 馬毎レース情報 共通項目に収録順序を追記</t>
    <rPh sb="3" eb="4">
      <t>ウマ</t>
    </rPh>
    <rPh sb="4" eb="5">
      <t>ゴト</t>
    </rPh>
    <rPh sb="8" eb="10">
      <t>ジョウホウ</t>
    </rPh>
    <rPh sb="11" eb="13">
      <t>キョウツウ</t>
    </rPh>
    <rPh sb="13" eb="15">
      <t>コウモク</t>
    </rPh>
    <rPh sb="16" eb="18">
      <t>シュウロク</t>
    </rPh>
    <rPh sb="18" eb="20">
      <t>ジュンジョ</t>
    </rPh>
    <rPh sb="21" eb="23">
      <t>ツイキ</t>
    </rPh>
    <phoneticPr fontId="2"/>
  </si>
  <si>
    <t>３. 馬毎レース情報 共通項目に中央・地方・海外の収録内容を追記</t>
    <rPh sb="3" eb="4">
      <t>ウマ</t>
    </rPh>
    <rPh sb="4" eb="5">
      <t>ゴト</t>
    </rPh>
    <rPh sb="8" eb="10">
      <t>ジョウホウ</t>
    </rPh>
    <rPh sb="11" eb="13">
      <t>キョウツウ</t>
    </rPh>
    <rPh sb="13" eb="15">
      <t>コウモク</t>
    </rPh>
    <rPh sb="16" eb="18">
      <t>チュウオウ</t>
    </rPh>
    <rPh sb="19" eb="21">
      <t>チホウ</t>
    </rPh>
    <rPh sb="22" eb="24">
      <t>カイガイ</t>
    </rPh>
    <rPh sb="25" eb="27">
      <t>シュウロク</t>
    </rPh>
    <rPh sb="27" eb="29">
      <t>ナイヨウ</t>
    </rPh>
    <rPh sb="30" eb="32">
      <t>ツイキ</t>
    </rPh>
    <phoneticPr fontId="2"/>
  </si>
  <si>
    <t>３. 馬毎レース情報 項番11馬番の海外レース時の特記を追記</t>
    <rPh sb="3" eb="4">
      <t>ウマ</t>
    </rPh>
    <rPh sb="4" eb="5">
      <t>ゴト</t>
    </rPh>
    <rPh sb="8" eb="10">
      <t>ジョウホウ</t>
    </rPh>
    <rPh sb="11" eb="12">
      <t>コウ</t>
    </rPh>
    <rPh sb="12" eb="13">
      <t>バン</t>
    </rPh>
    <rPh sb="15" eb="16">
      <t>ウマ</t>
    </rPh>
    <rPh sb="16" eb="17">
      <t>バン</t>
    </rPh>
    <rPh sb="18" eb="20">
      <t>カイガイ</t>
    </rPh>
    <rPh sb="23" eb="24">
      <t>ジ</t>
    </rPh>
    <rPh sb="25" eb="27">
      <t>トッキ</t>
    </rPh>
    <rPh sb="28" eb="30">
      <t>ツイキ</t>
    </rPh>
    <phoneticPr fontId="2"/>
  </si>
  <si>
    <t>３．馬毎レース情報 項番13馬名の初期値と説明を修正</t>
    <rPh sb="2" eb="3">
      <t>ウマ</t>
    </rPh>
    <rPh sb="3" eb="4">
      <t>ゴト</t>
    </rPh>
    <rPh sb="7" eb="9">
      <t>ジョウホウ</t>
    </rPh>
    <rPh sb="10" eb="11">
      <t>コウ</t>
    </rPh>
    <rPh sb="11" eb="12">
      <t>バン</t>
    </rPh>
    <rPh sb="14" eb="15">
      <t>ウマ</t>
    </rPh>
    <rPh sb="15" eb="16">
      <t>メイ</t>
    </rPh>
    <rPh sb="17" eb="20">
      <t>ショキチ</t>
    </rPh>
    <rPh sb="21" eb="23">
      <t>セツメイ</t>
    </rPh>
    <rPh sb="24" eb="26">
      <t>シュウセイ</t>
    </rPh>
    <phoneticPr fontId="2"/>
  </si>
  <si>
    <t>３．馬毎レース情報 項番44入線順位の海外レース時の特記を追記</t>
    <rPh sb="2" eb="3">
      <t>ウマ</t>
    </rPh>
    <rPh sb="3" eb="4">
      <t>ゴト</t>
    </rPh>
    <rPh sb="7" eb="9">
      <t>ジョウホウ</t>
    </rPh>
    <rPh sb="10" eb="11">
      <t>コウ</t>
    </rPh>
    <rPh sb="11" eb="12">
      <t>バン</t>
    </rPh>
    <rPh sb="14" eb="16">
      <t>ニュウセン</t>
    </rPh>
    <rPh sb="16" eb="18">
      <t>ジュンイ</t>
    </rPh>
    <rPh sb="19" eb="21">
      <t>カイガイ</t>
    </rPh>
    <rPh sb="24" eb="25">
      <t>ジ</t>
    </rPh>
    <rPh sb="26" eb="28">
      <t>トッキ</t>
    </rPh>
    <rPh sb="29" eb="31">
      <t>ツイキ</t>
    </rPh>
    <phoneticPr fontId="2"/>
  </si>
  <si>
    <t>３．馬毎レース情報 項番44走破タイムの海外レース時の特記を追記</t>
    <rPh sb="2" eb="3">
      <t>ウマ</t>
    </rPh>
    <rPh sb="3" eb="4">
      <t>ゴト</t>
    </rPh>
    <rPh sb="7" eb="9">
      <t>ジョウホウ</t>
    </rPh>
    <rPh sb="10" eb="11">
      <t>コウ</t>
    </rPh>
    <rPh sb="11" eb="12">
      <t>バン</t>
    </rPh>
    <rPh sb="14" eb="16">
      <t>ソウハ</t>
    </rPh>
    <rPh sb="20" eb="22">
      <t>カイガイ</t>
    </rPh>
    <rPh sb="25" eb="26">
      <t>ジ</t>
    </rPh>
    <rPh sb="27" eb="29">
      <t>トッキ</t>
    </rPh>
    <rPh sb="30" eb="32">
      <t>ツイキ</t>
    </rPh>
    <phoneticPr fontId="2"/>
  </si>
  <si>
    <t>３．馬毎レース情報 項番60a相手馬馬名の初期値と説明を修正</t>
    <rPh sb="2" eb="3">
      <t>ウマ</t>
    </rPh>
    <rPh sb="3" eb="4">
      <t>ゴト</t>
    </rPh>
    <rPh sb="7" eb="9">
      <t>ジョウホウ</t>
    </rPh>
    <rPh sb="10" eb="11">
      <t>コウ</t>
    </rPh>
    <rPh sb="11" eb="12">
      <t>バン</t>
    </rPh>
    <rPh sb="15" eb="17">
      <t>アイテ</t>
    </rPh>
    <rPh sb="17" eb="18">
      <t>ウマ</t>
    </rPh>
    <rPh sb="18" eb="19">
      <t>ウマ</t>
    </rPh>
    <rPh sb="19" eb="20">
      <t>メイ</t>
    </rPh>
    <rPh sb="21" eb="24">
      <t>ショキチ</t>
    </rPh>
    <rPh sb="25" eb="27">
      <t>セツメイ</t>
    </rPh>
    <rPh sb="28" eb="30">
      <t>シュウセイ</t>
    </rPh>
    <phoneticPr fontId="2"/>
  </si>
  <si>
    <t>３. 馬毎レース情報 項番46.47.+着差++着差について追記</t>
    <rPh sb="3" eb="4">
      <t>ウマ</t>
    </rPh>
    <rPh sb="4" eb="5">
      <t>ゴト</t>
    </rPh>
    <rPh sb="8" eb="10">
      <t>ジョウホウ</t>
    </rPh>
    <rPh sb="11" eb="12">
      <t>コウ</t>
    </rPh>
    <rPh sb="12" eb="13">
      <t>バン</t>
    </rPh>
    <rPh sb="20" eb="21">
      <t>チャク</t>
    </rPh>
    <rPh sb="21" eb="22">
      <t>サ</t>
    </rPh>
    <rPh sb="24" eb="25">
      <t>チャク</t>
    </rPh>
    <rPh sb="25" eb="26">
      <t>サ</t>
    </rPh>
    <rPh sb="30" eb="32">
      <t>ツイキ</t>
    </rPh>
    <phoneticPr fontId="2"/>
  </si>
  <si>
    <t>３. 馬毎レース情報 項番68.今回脚質判定について追記</t>
    <rPh sb="3" eb="4">
      <t>ウマ</t>
    </rPh>
    <rPh sb="4" eb="5">
      <t>ゴト</t>
    </rPh>
    <rPh sb="8" eb="10">
      <t>ジョウホウ</t>
    </rPh>
    <rPh sb="11" eb="12">
      <t>コウ</t>
    </rPh>
    <rPh sb="12" eb="13">
      <t>バン</t>
    </rPh>
    <rPh sb="16" eb="18">
      <t>コンカイ</t>
    </rPh>
    <rPh sb="18" eb="19">
      <t>アシ</t>
    </rPh>
    <rPh sb="19" eb="20">
      <t>シツ</t>
    </rPh>
    <rPh sb="20" eb="22">
      <t>ハンテイ</t>
    </rPh>
    <rPh sb="26" eb="28">
      <t>ツイキ</t>
    </rPh>
    <phoneticPr fontId="2"/>
  </si>
  <si>
    <t>４．払戻について 各フラグ設定開始日を追記</t>
    <rPh sb="2" eb="3">
      <t>ハラ</t>
    </rPh>
    <rPh sb="3" eb="4">
      <t>モド</t>
    </rPh>
    <rPh sb="9" eb="10">
      <t>カク</t>
    </rPh>
    <rPh sb="13" eb="15">
      <t>セッテイ</t>
    </rPh>
    <rPh sb="15" eb="17">
      <t>カイシ</t>
    </rPh>
    <rPh sb="17" eb="18">
      <t>ヒ</t>
    </rPh>
    <phoneticPr fontId="2"/>
  </si>
  <si>
    <t>５．票数1について 各フラグ設定開始日を追記</t>
    <rPh sb="2" eb="4">
      <t>ヒョウスウ</t>
    </rPh>
    <rPh sb="10" eb="11">
      <t>カク</t>
    </rPh>
    <rPh sb="14" eb="16">
      <t>セッテイ</t>
    </rPh>
    <rPh sb="16" eb="18">
      <t>カイシ</t>
    </rPh>
    <rPh sb="18" eb="19">
      <t>ヒ</t>
    </rPh>
    <phoneticPr fontId="2"/>
  </si>
  <si>
    <t>５．票数1について 返還票数合計設定開始日を追記</t>
    <rPh sb="2" eb="4">
      <t>ヒョウスウ</t>
    </rPh>
    <rPh sb="10" eb="12">
      <t>ヘンカン</t>
    </rPh>
    <rPh sb="12" eb="14">
      <t>ヒョウスウ</t>
    </rPh>
    <rPh sb="14" eb="16">
      <t>ゴウケイ</t>
    </rPh>
    <rPh sb="16" eb="18">
      <t>セッテイ</t>
    </rPh>
    <rPh sb="18" eb="20">
      <t>カイシ</t>
    </rPh>
    <rPh sb="20" eb="21">
      <t>ヒ</t>
    </rPh>
    <phoneticPr fontId="2"/>
  </si>
  <si>
    <t>７．オッズ1～3について 各フラグ設定開始日を追記</t>
    <rPh sb="13" eb="14">
      <t>カク</t>
    </rPh>
    <rPh sb="17" eb="19">
      <t>セッテイ</t>
    </rPh>
    <rPh sb="19" eb="21">
      <t>カイシ</t>
    </rPh>
    <rPh sb="21" eb="22">
      <t>ヒ</t>
    </rPh>
    <phoneticPr fontId="2"/>
  </si>
  <si>
    <t>７. オッズ1（単複枠）特記事項を修正</t>
    <rPh sb="8" eb="9">
      <t>タン</t>
    </rPh>
    <rPh sb="9" eb="10">
      <t>フク</t>
    </rPh>
    <rPh sb="10" eb="11">
      <t>ワク</t>
    </rPh>
    <rPh sb="12" eb="14">
      <t>トッキ</t>
    </rPh>
    <rPh sb="14" eb="16">
      <t>ジコウ</t>
    </rPh>
    <rPh sb="17" eb="19">
      <t>シュウセイ</t>
    </rPh>
    <phoneticPr fontId="2"/>
  </si>
  <si>
    <t>８. オッズ2（馬連）特記事項を修正</t>
    <rPh sb="8" eb="9">
      <t>ウマ</t>
    </rPh>
    <rPh sb="9" eb="10">
      <t>レン</t>
    </rPh>
    <rPh sb="11" eb="13">
      <t>トッキ</t>
    </rPh>
    <rPh sb="13" eb="15">
      <t>ジコウ</t>
    </rPh>
    <rPh sb="16" eb="18">
      <t>シュウセイ</t>
    </rPh>
    <phoneticPr fontId="2"/>
  </si>
  <si>
    <t>１３・競走馬マスタ 32～58各着回数の特記を追記</t>
    <rPh sb="3" eb="5">
      <t>キョウソウ</t>
    </rPh>
    <rPh sb="5" eb="6">
      <t>ウマ</t>
    </rPh>
    <rPh sb="15" eb="16">
      <t>カク</t>
    </rPh>
    <rPh sb="16" eb="17">
      <t>チャク</t>
    </rPh>
    <rPh sb="17" eb="19">
      <t>カイスウ</t>
    </rPh>
    <rPh sb="20" eb="22">
      <t>トッキ</t>
    </rPh>
    <rPh sb="23" eb="25">
      <t>ツイキ</t>
    </rPh>
    <phoneticPr fontId="2"/>
  </si>
  <si>
    <t>１３・競走馬マスタ 59脚質傾向の特記を追記</t>
    <rPh sb="3" eb="5">
      <t>キョウソウ</t>
    </rPh>
    <rPh sb="5" eb="6">
      <t>ウマ</t>
    </rPh>
    <rPh sb="12" eb="13">
      <t>アシ</t>
    </rPh>
    <rPh sb="13" eb="14">
      <t>シツ</t>
    </rPh>
    <rPh sb="14" eb="16">
      <t>ケイコウ</t>
    </rPh>
    <rPh sb="17" eb="19">
      <t>トッキ</t>
    </rPh>
    <rPh sb="20" eb="22">
      <t>ツイキ</t>
    </rPh>
    <phoneticPr fontId="2"/>
  </si>
  <si>
    <t>１４．騎手マスタ 項番24本年・前年・累計成績情報について特記を追記</t>
    <rPh sb="3" eb="5">
      <t>キシュ</t>
    </rPh>
    <rPh sb="9" eb="10">
      <t>コウ</t>
    </rPh>
    <rPh sb="10" eb="11">
      <t>バン</t>
    </rPh>
    <rPh sb="13" eb="15">
      <t>ホンネン</t>
    </rPh>
    <rPh sb="16" eb="18">
      <t>ゼンネン</t>
    </rPh>
    <rPh sb="19" eb="21">
      <t>ルイケイ</t>
    </rPh>
    <rPh sb="21" eb="23">
      <t>セイセキ</t>
    </rPh>
    <rPh sb="23" eb="25">
      <t>ジョウホウ</t>
    </rPh>
    <rPh sb="29" eb="31">
      <t>トッキ</t>
    </rPh>
    <rPh sb="32" eb="34">
      <t>ツイキ</t>
    </rPh>
    <phoneticPr fontId="2"/>
  </si>
  <si>
    <t>１５．調教師マスタ 項番17本年・前年・累計成績情報について特記を追記</t>
    <rPh sb="3" eb="6">
      <t>チョウキョウシ</t>
    </rPh>
    <rPh sb="10" eb="11">
      <t>コウ</t>
    </rPh>
    <rPh sb="11" eb="12">
      <t>バン</t>
    </rPh>
    <rPh sb="14" eb="16">
      <t>ホンネン</t>
    </rPh>
    <rPh sb="17" eb="19">
      <t>ゼンネン</t>
    </rPh>
    <rPh sb="20" eb="22">
      <t>ルイケイ</t>
    </rPh>
    <rPh sb="22" eb="24">
      <t>セイセキ</t>
    </rPh>
    <rPh sb="24" eb="26">
      <t>ジョウホウ</t>
    </rPh>
    <rPh sb="30" eb="32">
      <t>トッキ</t>
    </rPh>
    <rPh sb="33" eb="35">
      <t>ツイキ</t>
    </rPh>
    <phoneticPr fontId="2"/>
  </si>
  <si>
    <t>２０. レコードマスタ 4.レコード識別区分に関する特記事項を追記</t>
    <rPh sb="18" eb="20">
      <t>シキベツ</t>
    </rPh>
    <rPh sb="20" eb="22">
      <t>クブン</t>
    </rPh>
    <rPh sb="23" eb="24">
      <t>カン</t>
    </rPh>
    <rPh sb="26" eb="28">
      <t>トッキ</t>
    </rPh>
    <rPh sb="28" eb="30">
      <t>ジコウ</t>
    </rPh>
    <rPh sb="31" eb="33">
      <t>ツイキ</t>
    </rPh>
    <phoneticPr fontId="2"/>
  </si>
  <si>
    <t>２７. 開催スケジュール 共通項目 提供開始年を追記</t>
    <rPh sb="4" eb="6">
      <t>カイサイ</t>
    </rPh>
    <rPh sb="13" eb="15">
      <t>キョウツウ</t>
    </rPh>
    <rPh sb="15" eb="17">
      <t>コウモク</t>
    </rPh>
    <rPh sb="18" eb="20">
      <t>テイキョウ</t>
    </rPh>
    <rPh sb="20" eb="22">
      <t>カイシ</t>
    </rPh>
    <rPh sb="22" eb="23">
      <t>ネン</t>
    </rPh>
    <rPh sb="24" eb="26">
      <t>ツイキ</t>
    </rPh>
    <phoneticPr fontId="2"/>
  </si>
  <si>
    <t>2006.競走記号コード　コード"N04"(国際)(特指)を追加</t>
    <rPh sb="5" eb="7">
      <t>キョウソウ</t>
    </rPh>
    <rPh sb="7" eb="9">
      <t>キゴウ</t>
    </rPh>
    <rPh sb="30" eb="32">
      <t>ツイカ</t>
    </rPh>
    <phoneticPr fontId="2"/>
  </si>
  <si>
    <t>2006.競走記号コード　コード"002","A02"の2004年以降の表記を追記</t>
    <rPh sb="5" eb="7">
      <t>キョウソウ</t>
    </rPh>
    <rPh sb="7" eb="9">
      <t>キゴウ</t>
    </rPh>
    <rPh sb="32" eb="33">
      <t>ネン</t>
    </rPh>
    <rPh sb="33" eb="35">
      <t>イコウ</t>
    </rPh>
    <rPh sb="36" eb="38">
      <t>ヒョウキ</t>
    </rPh>
    <rPh sb="39" eb="41">
      <t>ツイキ</t>
    </rPh>
    <phoneticPr fontId="2"/>
  </si>
  <si>
    <t>2303.騎手見習コード　説明を追記</t>
    <rPh sb="13" eb="15">
      <t>セツメイ</t>
    </rPh>
    <rPh sb="16" eb="18">
      <t>ツイキ</t>
    </rPh>
    <phoneticPr fontId="2"/>
  </si>
  <si>
    <t>表上部へ注意事項を記述</t>
    <rPh sb="0" eb="1">
      <t>ヒョウ</t>
    </rPh>
    <rPh sb="1" eb="3">
      <t>ジョウブ</t>
    </rPh>
    <rPh sb="4" eb="6">
      <t>チュウイ</t>
    </rPh>
    <rPh sb="6" eb="8">
      <t>ジコウ</t>
    </rPh>
    <rPh sb="9" eb="11">
      <t>キジュツ</t>
    </rPh>
    <phoneticPr fontId="2"/>
  </si>
  <si>
    <t>蓄積系データ欄外の注の説明を修正</t>
    <rPh sb="0" eb="2">
      <t>チクセキ</t>
    </rPh>
    <rPh sb="2" eb="3">
      <t>ケイ</t>
    </rPh>
    <rPh sb="6" eb="8">
      <t>ランガイ</t>
    </rPh>
    <rPh sb="9" eb="10">
      <t>チュウ</t>
    </rPh>
    <rPh sb="11" eb="13">
      <t>セツメイ</t>
    </rPh>
    <rPh sb="14" eb="16">
      <t>シュウセイ</t>
    </rPh>
    <phoneticPr fontId="2"/>
  </si>
  <si>
    <t>セットアップデータ レース情報 オッズ（単複枠）オッズ（馬連）の収録内容を変更</t>
    <rPh sb="20" eb="21">
      <t>タン</t>
    </rPh>
    <rPh sb="21" eb="22">
      <t>フク</t>
    </rPh>
    <rPh sb="22" eb="23">
      <t>ワク</t>
    </rPh>
    <rPh sb="28" eb="29">
      <t>ウマ</t>
    </rPh>
    <rPh sb="29" eb="30">
      <t>レン</t>
    </rPh>
    <rPh sb="32" eb="34">
      <t>シュウロク</t>
    </rPh>
    <rPh sb="34" eb="36">
      <t>ナイヨウ</t>
    </rPh>
    <rPh sb="37" eb="39">
      <t>ヘンコウ</t>
    </rPh>
    <phoneticPr fontId="2"/>
  </si>
  <si>
    <t>セットアップデータ 蓄積系ソフト用　蓄積情報 レコード情報の収録内容を追記</t>
    <rPh sb="27" eb="29">
      <t>ジョウホウ</t>
    </rPh>
    <rPh sb="30" eb="32">
      <t>シュウロク</t>
    </rPh>
    <rPh sb="32" eb="34">
      <t>ナイヨウ</t>
    </rPh>
    <rPh sb="35" eb="37">
      <t>ツイキ</t>
    </rPh>
    <phoneticPr fontId="2"/>
  </si>
  <si>
    <t>セットアップデータ 開催スケジュールの収録内容を追記</t>
    <rPh sb="10" eb="12">
      <t>カイサイ</t>
    </rPh>
    <rPh sb="19" eb="21">
      <t>シュウロク</t>
    </rPh>
    <rPh sb="21" eb="23">
      <t>ナイヨウ</t>
    </rPh>
    <rPh sb="24" eb="26">
      <t>ツイキ</t>
    </rPh>
    <phoneticPr fontId="2"/>
  </si>
  <si>
    <t>蓄積系データ レース情報の不定期提供データを確定に限定しないように修正</t>
    <rPh sb="0" eb="2">
      <t>チクセキ</t>
    </rPh>
    <rPh sb="2" eb="3">
      <t>ケイ</t>
    </rPh>
    <rPh sb="10" eb="12">
      <t>ジョウホウ</t>
    </rPh>
    <rPh sb="13" eb="16">
      <t>フテイキ</t>
    </rPh>
    <rPh sb="16" eb="18">
      <t>テイキョウ</t>
    </rPh>
    <rPh sb="22" eb="24">
      <t>カクテイ</t>
    </rPh>
    <rPh sb="25" eb="27">
      <t>ゲンテイ</t>
    </rPh>
    <rPh sb="33" eb="35">
      <t>シュウセイ</t>
    </rPh>
    <phoneticPr fontId="2"/>
  </si>
  <si>
    <t>時系列オッズ以外の速報系データの提供期間を延長</t>
    <rPh sb="0" eb="3">
      <t>ジケイレツ</t>
    </rPh>
    <rPh sb="6" eb="8">
      <t>イガイ</t>
    </rPh>
    <rPh sb="9" eb="11">
      <t>ソクホウ</t>
    </rPh>
    <rPh sb="11" eb="12">
      <t>ケイ</t>
    </rPh>
    <rPh sb="16" eb="18">
      <t>テイキョウ</t>
    </rPh>
    <rPh sb="18" eb="20">
      <t>キカン</t>
    </rPh>
    <rPh sb="21" eb="23">
      <t>エンチョウ</t>
    </rPh>
    <phoneticPr fontId="2"/>
  </si>
  <si>
    <t>３．馬毎レース情報の項番23馬主名を馬主名(法人格無)に変更、説明を追加</t>
    <rPh sb="10" eb="11">
      <t>コウ</t>
    </rPh>
    <rPh sb="11" eb="12">
      <t>バン</t>
    </rPh>
    <rPh sb="14" eb="15">
      <t>ウマ</t>
    </rPh>
    <rPh sb="15" eb="16">
      <t>ヌシ</t>
    </rPh>
    <rPh sb="16" eb="17">
      <t>メイ</t>
    </rPh>
    <rPh sb="18" eb="19">
      <t>ウマ</t>
    </rPh>
    <rPh sb="19" eb="20">
      <t>ヌシ</t>
    </rPh>
    <rPh sb="20" eb="21">
      <t>メイ</t>
    </rPh>
    <rPh sb="22" eb="24">
      <t>ホウジン</t>
    </rPh>
    <rPh sb="24" eb="25">
      <t>カク</t>
    </rPh>
    <rPh sb="25" eb="26">
      <t>ナ</t>
    </rPh>
    <rPh sb="28" eb="30">
      <t>ヘンコウ</t>
    </rPh>
    <rPh sb="31" eb="33">
      <t>セツメイ</t>
    </rPh>
    <rPh sb="34" eb="36">
      <t>ツイカ</t>
    </rPh>
    <phoneticPr fontId="2"/>
  </si>
  <si>
    <t>１１．競走馬マスタの項番16b血統情報の馬名の説明を追加</t>
    <rPh sb="3" eb="5">
      <t>キョウソウ</t>
    </rPh>
    <rPh sb="5" eb="6">
      <t>ウマ</t>
    </rPh>
    <rPh sb="10" eb="11">
      <t>コウ</t>
    </rPh>
    <rPh sb="11" eb="12">
      <t>バン</t>
    </rPh>
    <rPh sb="15" eb="17">
      <t>ケットウ</t>
    </rPh>
    <rPh sb="17" eb="19">
      <t>ジョウホウ</t>
    </rPh>
    <rPh sb="20" eb="21">
      <t>ウマ</t>
    </rPh>
    <rPh sb="21" eb="22">
      <t>メイ</t>
    </rPh>
    <rPh sb="23" eb="25">
      <t>セツメイ</t>
    </rPh>
    <rPh sb="26" eb="28">
      <t>ツイカ</t>
    </rPh>
    <phoneticPr fontId="2"/>
  </si>
  <si>
    <t>１１．競走馬マスタの項番22生産者名を生産者名(法人格無)に変更、説明を追加</t>
    <rPh sb="3" eb="5">
      <t>キョウソウ</t>
    </rPh>
    <rPh sb="5" eb="6">
      <t>ウマ</t>
    </rPh>
    <rPh sb="10" eb="11">
      <t>コウ</t>
    </rPh>
    <rPh sb="11" eb="12">
      <t>バン</t>
    </rPh>
    <rPh sb="14" eb="17">
      <t>セイサンシャ</t>
    </rPh>
    <rPh sb="17" eb="18">
      <t>メイ</t>
    </rPh>
    <rPh sb="19" eb="22">
      <t>セイサンシャ</t>
    </rPh>
    <rPh sb="22" eb="23">
      <t>メイ</t>
    </rPh>
    <rPh sb="24" eb="25">
      <t>ホウ</t>
    </rPh>
    <rPh sb="25" eb="27">
      <t>ジンカク</t>
    </rPh>
    <rPh sb="27" eb="28">
      <t>ナ</t>
    </rPh>
    <rPh sb="30" eb="32">
      <t>ヘンコウ</t>
    </rPh>
    <rPh sb="33" eb="35">
      <t>セツメイ</t>
    </rPh>
    <rPh sb="36" eb="38">
      <t>ツイカ</t>
    </rPh>
    <phoneticPr fontId="2"/>
  </si>
  <si>
    <t>１１．競走馬マスタの項番25馬主名を馬主名(法人格無)に変更、説明を追加</t>
    <rPh sb="3" eb="5">
      <t>キョウソウ</t>
    </rPh>
    <rPh sb="5" eb="6">
      <t>ウマ</t>
    </rPh>
    <rPh sb="10" eb="11">
      <t>コウ</t>
    </rPh>
    <rPh sb="11" eb="12">
      <t>バン</t>
    </rPh>
    <rPh sb="14" eb="15">
      <t>ウマ</t>
    </rPh>
    <rPh sb="15" eb="16">
      <t>ヌシ</t>
    </rPh>
    <rPh sb="16" eb="17">
      <t>メイ</t>
    </rPh>
    <rPh sb="18" eb="19">
      <t>ウマ</t>
    </rPh>
    <rPh sb="19" eb="20">
      <t>ヌシ</t>
    </rPh>
    <rPh sb="20" eb="21">
      <t>メイ</t>
    </rPh>
    <rPh sb="22" eb="23">
      <t>ホウ</t>
    </rPh>
    <rPh sb="23" eb="25">
      <t>ジンカク</t>
    </rPh>
    <rPh sb="25" eb="26">
      <t>ナ</t>
    </rPh>
    <rPh sb="28" eb="30">
      <t>ヘンコウ</t>
    </rPh>
    <rPh sb="31" eb="33">
      <t>セツメイ</t>
    </rPh>
    <rPh sb="34" eb="36">
      <t>ツイカ</t>
    </rPh>
    <phoneticPr fontId="2"/>
  </si>
  <si>
    <t>２０．馬体重のデータ区分から0:該当レコード削除(提供ミスなどの理由による)を削除</t>
    <rPh sb="39" eb="41">
      <t>サクジョ</t>
    </rPh>
    <phoneticPr fontId="2"/>
  </si>
  <si>
    <t>２１．天候馬場状態のデータ区分から0:該当レコード削除(提供ミスなどの理由による)を削除</t>
  </si>
  <si>
    <t>２２．出走取消・競走除外のデータ区分から0:該当レコード削除(提供ミスなどの理由による)を削除</t>
  </si>
  <si>
    <t>２３．騎手変更のデータ区分から0:該当レコード削除(提供ミスなどの理由による)を削除</t>
  </si>
  <si>
    <t>２４．データマイニング予想から0:該当レコード削除(提供ミスなどの理由による)を削除</t>
  </si>
  <si>
    <t>特記事項の一部を追記(未完成)</t>
    <rPh sb="0" eb="2">
      <t>トッキ</t>
    </rPh>
    <rPh sb="2" eb="4">
      <t>ジコウ</t>
    </rPh>
    <rPh sb="5" eb="7">
      <t>イチブ</t>
    </rPh>
    <rPh sb="8" eb="10">
      <t>ツイキ</t>
    </rPh>
    <rPh sb="11" eb="14">
      <t>ミカンセイ</t>
    </rPh>
    <phoneticPr fontId="2"/>
  </si>
  <si>
    <t>蓄積系データ 蓄積系ソフト用　蓄積情報"DIFF"の騎手マスタ、調教師マスタ、レコード情報の収録内容を変更</t>
    <rPh sb="0" eb="2">
      <t>チクセキ</t>
    </rPh>
    <rPh sb="2" eb="3">
      <t>ケイ</t>
    </rPh>
    <rPh sb="26" eb="28">
      <t>キシュ</t>
    </rPh>
    <rPh sb="32" eb="35">
      <t>チョウキョウシ</t>
    </rPh>
    <rPh sb="43" eb="45">
      <t>ジョウホウ</t>
    </rPh>
    <rPh sb="46" eb="48">
      <t>シュウロク</t>
    </rPh>
    <rPh sb="48" eb="50">
      <t>ナイヨウ</t>
    </rPh>
    <rPh sb="51" eb="53">
      <t>ヘンコウ</t>
    </rPh>
    <phoneticPr fontId="2"/>
  </si>
  <si>
    <t>蓄積系データ 非蓄積系ソフト用　補てん情報（特別登録馬情報補てん）"TCOV"から騎手マスタを削除(特別登録時に騎乗騎手は特定できないため)</t>
    <rPh sb="47" eb="49">
      <t>サクジョ</t>
    </rPh>
    <rPh sb="50" eb="52">
      <t>トクベツ</t>
    </rPh>
    <rPh sb="52" eb="54">
      <t>トウロク</t>
    </rPh>
    <rPh sb="54" eb="55">
      <t>ジ</t>
    </rPh>
    <rPh sb="56" eb="58">
      <t>キジョウ</t>
    </rPh>
    <rPh sb="58" eb="60">
      <t>キシュ</t>
    </rPh>
    <rPh sb="61" eb="63">
      <t>トクテイ</t>
    </rPh>
    <phoneticPr fontId="2"/>
  </si>
  <si>
    <t>蓄積系データ 非蓄積系ソフト用　補てん情報（特別登録馬情報補てん）"TCOV"の調教師マスタ、レコード情報の収録内容を変更</t>
    <rPh sb="40" eb="43">
      <t>チョウキョウシ</t>
    </rPh>
    <rPh sb="51" eb="53">
      <t>ジョウホウ</t>
    </rPh>
    <rPh sb="54" eb="56">
      <t>シュウロク</t>
    </rPh>
    <rPh sb="56" eb="58">
      <t>ナイヨウ</t>
    </rPh>
    <rPh sb="59" eb="61">
      <t>ヘンコウ</t>
    </rPh>
    <phoneticPr fontId="2"/>
  </si>
  <si>
    <t>蓄積系データ 非蓄積系ソフト用　補てん情報（レース情報補てん）"RCOV"の騎手マスタ、調教師マスタ、レコード情報の収録内容を変更</t>
    <rPh sb="38" eb="40">
      <t>キシュ</t>
    </rPh>
    <rPh sb="44" eb="47">
      <t>チョウキョウシ</t>
    </rPh>
    <rPh sb="55" eb="57">
      <t>ジョウホウ</t>
    </rPh>
    <rPh sb="58" eb="60">
      <t>シュウロク</t>
    </rPh>
    <rPh sb="60" eb="62">
      <t>ナイヨウ</t>
    </rPh>
    <rPh sb="63" eb="65">
      <t>ヘンコウ</t>
    </rPh>
    <phoneticPr fontId="2"/>
  </si>
  <si>
    <t>セットアップデータ 蓄積系ソフト用　蓄積情報"DIFF"に騎手マスタ、調教師マスタ、レコード情報を追加</t>
    <rPh sb="29" eb="31">
      <t>キシュ</t>
    </rPh>
    <rPh sb="35" eb="38">
      <t>チョウキョウシ</t>
    </rPh>
    <rPh sb="46" eb="48">
      <t>ジョウホウ</t>
    </rPh>
    <rPh sb="49" eb="51">
      <t>ツイカ</t>
    </rPh>
    <phoneticPr fontId="2"/>
  </si>
  <si>
    <t>先頭の注意事項に初期値"Ｓ sp"に関する説明を追加</t>
    <rPh sb="0" eb="2">
      <t>セントウ</t>
    </rPh>
    <rPh sb="3" eb="5">
      <t>チュウイ</t>
    </rPh>
    <rPh sb="5" eb="7">
      <t>ジコウ</t>
    </rPh>
    <rPh sb="8" eb="11">
      <t>ショキチ</t>
    </rPh>
    <rPh sb="18" eb="19">
      <t>カン</t>
    </rPh>
    <rPh sb="21" eb="23">
      <t>セツメイ</t>
    </rPh>
    <rPh sb="24" eb="26">
      <t>ツイカ</t>
    </rPh>
    <phoneticPr fontId="2"/>
  </si>
  <si>
    <t>２．レース詳細の2.データ区分を変更(3.馬毎レース情報に合わせる)</t>
    <rPh sb="5" eb="7">
      <t>ショウサイ</t>
    </rPh>
    <rPh sb="13" eb="15">
      <t>クブン</t>
    </rPh>
    <rPh sb="16" eb="18">
      <t>ヘンコウ</t>
    </rPh>
    <rPh sb="21" eb="22">
      <t>ウマ</t>
    </rPh>
    <rPh sb="22" eb="23">
      <t>ゴト</t>
    </rPh>
    <rPh sb="26" eb="28">
      <t>ジョウホウ</t>
    </rPh>
    <rPh sb="29" eb="30">
      <t>ア</t>
    </rPh>
    <phoneticPr fontId="2"/>
  </si>
  <si>
    <t>１１.競走馬マスタの2.データ区分 "9"馬名抹消を単に抹消に変更</t>
    <rPh sb="3" eb="5">
      <t>キョウソウ</t>
    </rPh>
    <rPh sb="5" eb="6">
      <t>ウマ</t>
    </rPh>
    <rPh sb="15" eb="17">
      <t>クブン</t>
    </rPh>
    <rPh sb="21" eb="22">
      <t>ウマ</t>
    </rPh>
    <rPh sb="22" eb="23">
      <t>メイ</t>
    </rPh>
    <rPh sb="23" eb="25">
      <t>マッショウ</t>
    </rPh>
    <rPh sb="26" eb="27">
      <t>タン</t>
    </rPh>
    <rPh sb="28" eb="30">
      <t>マッショウ</t>
    </rPh>
    <rPh sb="31" eb="33">
      <t>ヘンコウ</t>
    </rPh>
    <phoneticPr fontId="2"/>
  </si>
  <si>
    <t>１４.生産者マスタに項番6生産者名(法人格無)を追加
そのためレコード長を467バイトから537バイトに変更</t>
    <rPh sb="3" eb="6">
      <t>セイサンシャ</t>
    </rPh>
    <rPh sb="10" eb="11">
      <t>コウ</t>
    </rPh>
    <rPh sb="11" eb="12">
      <t>バン</t>
    </rPh>
    <rPh sb="13" eb="16">
      <t>セイサンシャ</t>
    </rPh>
    <rPh sb="16" eb="17">
      <t>メイ</t>
    </rPh>
    <rPh sb="18" eb="19">
      <t>ホウ</t>
    </rPh>
    <rPh sb="19" eb="21">
      <t>ジンカク</t>
    </rPh>
    <rPh sb="21" eb="22">
      <t>ナ</t>
    </rPh>
    <rPh sb="24" eb="26">
      <t>ツイカ</t>
    </rPh>
    <phoneticPr fontId="2"/>
  </si>
  <si>
    <t>１４.生産者マスタの項番5 ～ 8の初期値を修正、及び説明を追加</t>
    <rPh sb="3" eb="6">
      <t>セイサンシャ</t>
    </rPh>
    <rPh sb="10" eb="11">
      <t>コウ</t>
    </rPh>
    <rPh sb="11" eb="12">
      <t>バン</t>
    </rPh>
    <rPh sb="18" eb="21">
      <t>ショキチ</t>
    </rPh>
    <rPh sb="22" eb="24">
      <t>シュウセイ</t>
    </rPh>
    <rPh sb="25" eb="26">
      <t>オヨ</t>
    </rPh>
    <rPh sb="27" eb="29">
      <t>セツメイ</t>
    </rPh>
    <rPh sb="30" eb="32">
      <t>ツイカ</t>
    </rPh>
    <phoneticPr fontId="2"/>
  </si>
  <si>
    <t>１５.馬主マスタに項番6馬主名(法人格無)を追加
そのためレコード長を413バイトから477バイトに変更</t>
    <rPh sb="3" eb="4">
      <t>ウマ</t>
    </rPh>
    <rPh sb="4" eb="5">
      <t>ヌシ</t>
    </rPh>
    <rPh sb="9" eb="10">
      <t>コウ</t>
    </rPh>
    <rPh sb="10" eb="11">
      <t>バン</t>
    </rPh>
    <rPh sb="12" eb="14">
      <t>バヌシ</t>
    </rPh>
    <rPh sb="14" eb="15">
      <t>メイ</t>
    </rPh>
    <rPh sb="16" eb="17">
      <t>ホウ</t>
    </rPh>
    <rPh sb="17" eb="19">
      <t>ジンカク</t>
    </rPh>
    <rPh sb="19" eb="20">
      <t>ナ</t>
    </rPh>
    <rPh sb="22" eb="24">
      <t>ツイカ</t>
    </rPh>
    <phoneticPr fontId="2"/>
  </si>
  <si>
    <t>１５.馬主マスタの項番5 ～ 8の初期値を修正、及び説明を追加</t>
    <rPh sb="3" eb="4">
      <t>ウマ</t>
    </rPh>
    <rPh sb="4" eb="5">
      <t>ヌシ</t>
    </rPh>
    <rPh sb="9" eb="10">
      <t>コウ</t>
    </rPh>
    <rPh sb="10" eb="11">
      <t>バン</t>
    </rPh>
    <rPh sb="17" eb="20">
      <t>ショキチ</t>
    </rPh>
    <rPh sb="21" eb="23">
      <t>シュウセイ</t>
    </rPh>
    <rPh sb="24" eb="25">
      <t>オヨ</t>
    </rPh>
    <rPh sb="26" eb="28">
      <t>セツメイ</t>
    </rPh>
    <rPh sb="29" eb="31">
      <t>ツイカ</t>
    </rPh>
    <phoneticPr fontId="2"/>
  </si>
  <si>
    <t>１６.繁殖馬マスタの項番8 ～ 10の初期値を修正、及び説明を追加</t>
    <rPh sb="3" eb="5">
      <t>ハンショク</t>
    </rPh>
    <rPh sb="5" eb="6">
      <t>ウマ</t>
    </rPh>
    <rPh sb="10" eb="11">
      <t>コウ</t>
    </rPh>
    <rPh sb="11" eb="12">
      <t>バン</t>
    </rPh>
    <rPh sb="19" eb="22">
      <t>ショキチ</t>
    </rPh>
    <rPh sb="23" eb="25">
      <t>シュウセイ</t>
    </rPh>
    <rPh sb="26" eb="27">
      <t>オヨ</t>
    </rPh>
    <rPh sb="28" eb="30">
      <t>セツメイ</t>
    </rPh>
    <rPh sb="31" eb="33">
      <t>ツイカ</t>
    </rPh>
    <phoneticPr fontId="2"/>
  </si>
  <si>
    <t>非蓄積系ソフト用　補てん情報（特別登録馬情報補てん）"TCOV"の提供期間を1年間となっていたのをレース情報(成績)提供までに修正</t>
    <rPh sb="33" eb="35">
      <t>テイキョウ</t>
    </rPh>
    <rPh sb="35" eb="37">
      <t>キカン</t>
    </rPh>
    <rPh sb="39" eb="40">
      <t>ネン</t>
    </rPh>
    <rPh sb="40" eb="41">
      <t>カン</t>
    </rPh>
    <rPh sb="52" eb="54">
      <t>ジョウホウ</t>
    </rPh>
    <rPh sb="55" eb="57">
      <t>セイセキ</t>
    </rPh>
    <rPh sb="58" eb="60">
      <t>テイキョウ</t>
    </rPh>
    <rPh sb="63" eb="65">
      <t>シュウセイ</t>
    </rPh>
    <phoneticPr fontId="2"/>
  </si>
  <si>
    <t>非蓄積系ソフト用　補てん情報（レース情報補てん）"RCOV"の提供期間を1年間となっていたのをレース情報(成績)提供までに修正</t>
    <rPh sb="31" eb="33">
      <t>テイキョウ</t>
    </rPh>
    <rPh sb="33" eb="35">
      <t>キカン</t>
    </rPh>
    <rPh sb="37" eb="38">
      <t>ネン</t>
    </rPh>
    <rPh sb="38" eb="39">
      <t>カン</t>
    </rPh>
    <rPh sb="50" eb="52">
      <t>ジョウホウ</t>
    </rPh>
    <rPh sb="53" eb="55">
      <t>セイセキ</t>
    </rPh>
    <rPh sb="56" eb="58">
      <t>テイキョウ</t>
    </rPh>
    <rPh sb="61" eb="63">
      <t>シュウセイ</t>
    </rPh>
    <phoneticPr fontId="2"/>
  </si>
  <si>
    <t>２．レース詳細　項番38.39　コース区分の初期値を変更</t>
    <rPh sb="8" eb="9">
      <t>コウ</t>
    </rPh>
    <rPh sb="9" eb="10">
      <t>バン</t>
    </rPh>
    <rPh sb="19" eb="21">
      <t>クブン</t>
    </rPh>
    <rPh sb="22" eb="25">
      <t>ショキチ</t>
    </rPh>
    <rPh sb="26" eb="28">
      <t>ヘンコウ</t>
    </rPh>
    <phoneticPr fontId="2"/>
  </si>
  <si>
    <t>２．レース詳細　項番48　入線頭数の説明を修正</t>
    <rPh sb="8" eb="9">
      <t>コウ</t>
    </rPh>
    <rPh sb="9" eb="10">
      <t>バン</t>
    </rPh>
    <rPh sb="13" eb="15">
      <t>ニュウセン</t>
    </rPh>
    <rPh sb="15" eb="17">
      <t>アタマカズ</t>
    </rPh>
    <rPh sb="18" eb="20">
      <t>セツメイ</t>
    </rPh>
    <rPh sb="21" eb="23">
      <t>シュウセイ</t>
    </rPh>
    <phoneticPr fontId="2"/>
  </si>
  <si>
    <t>３．馬毎レース情報　項番11　馬番に説明を追加</t>
    <rPh sb="2" eb="3">
      <t>ウマ</t>
    </rPh>
    <rPh sb="3" eb="4">
      <t>ゴト</t>
    </rPh>
    <rPh sb="7" eb="9">
      <t>ジョウホウ</t>
    </rPh>
    <rPh sb="10" eb="11">
      <t>コウ</t>
    </rPh>
    <rPh sb="11" eb="12">
      <t>バン</t>
    </rPh>
    <rPh sb="15" eb="16">
      <t>ウマ</t>
    </rPh>
    <rPh sb="16" eb="17">
      <t>バン</t>
    </rPh>
    <rPh sb="18" eb="20">
      <t>セツメイ</t>
    </rPh>
    <rPh sb="21" eb="23">
      <t>ツイカ</t>
    </rPh>
    <phoneticPr fontId="2"/>
  </si>
  <si>
    <t>３．馬毎レース情報　項番28　ブリンカー使用区分の初期値を変更</t>
    <rPh sb="10" eb="11">
      <t>コウ</t>
    </rPh>
    <rPh sb="11" eb="12">
      <t>バン</t>
    </rPh>
    <rPh sb="20" eb="22">
      <t>シヨウ</t>
    </rPh>
    <rPh sb="22" eb="24">
      <t>クブン</t>
    </rPh>
    <rPh sb="25" eb="28">
      <t>ショキチ</t>
    </rPh>
    <rPh sb="29" eb="31">
      <t>ヘンコウ</t>
    </rPh>
    <phoneticPr fontId="2"/>
  </si>
  <si>
    <t>３．馬毎レース情報　項番45～47　着差コードの初期値を変更</t>
    <rPh sb="2" eb="3">
      <t>ウマ</t>
    </rPh>
    <rPh sb="3" eb="4">
      <t>ゴト</t>
    </rPh>
    <rPh sb="7" eb="9">
      <t>ジョウホウ</t>
    </rPh>
    <rPh sb="10" eb="11">
      <t>コウ</t>
    </rPh>
    <rPh sb="11" eb="12">
      <t>バン</t>
    </rPh>
    <rPh sb="18" eb="19">
      <t>チャク</t>
    </rPh>
    <rPh sb="19" eb="20">
      <t>サ</t>
    </rPh>
    <rPh sb="24" eb="27">
      <t>ショキチ</t>
    </rPh>
    <rPh sb="28" eb="30">
      <t>ヘンコウ</t>
    </rPh>
    <phoneticPr fontId="2"/>
  </si>
  <si>
    <t>３．馬毎レース情報　項番61　タイム差に説明を追加</t>
    <rPh sb="18" eb="19">
      <t>サ</t>
    </rPh>
    <rPh sb="20" eb="22">
      <t>セツメイ</t>
    </rPh>
    <rPh sb="23" eb="25">
      <t>ツイカ</t>
    </rPh>
    <phoneticPr fontId="2"/>
  </si>
  <si>
    <t>３．馬毎レース情報　項番65.66　マイニング予想誤差を追加
そのためレコード長を547バイトから555バイトに変更</t>
    <rPh sb="2" eb="3">
      <t>ウマ</t>
    </rPh>
    <rPh sb="3" eb="4">
      <t>ゴト</t>
    </rPh>
    <rPh sb="7" eb="9">
      <t>ジョウホウ</t>
    </rPh>
    <rPh sb="23" eb="25">
      <t>ヨソウ</t>
    </rPh>
    <rPh sb="25" eb="27">
      <t>ゴサ</t>
    </rPh>
    <rPh sb="28" eb="30">
      <t>ツイカ</t>
    </rPh>
    <rPh sb="39" eb="40">
      <t>チョウ</t>
    </rPh>
    <rPh sb="56" eb="58">
      <t>ヘンコウ</t>
    </rPh>
    <phoneticPr fontId="2"/>
  </si>
  <si>
    <t>６．オッズ（単複枠）　項番10　発表月日時分を時系列オッズ使用時用のキーに設定説明を追加</t>
    <rPh sb="6" eb="7">
      <t>タン</t>
    </rPh>
    <rPh sb="7" eb="8">
      <t>フク</t>
    </rPh>
    <rPh sb="8" eb="9">
      <t>ワク</t>
    </rPh>
    <rPh sb="11" eb="12">
      <t>コウ</t>
    </rPh>
    <rPh sb="12" eb="13">
      <t>バン</t>
    </rPh>
    <rPh sb="16" eb="18">
      <t>ハッピョウ</t>
    </rPh>
    <rPh sb="18" eb="20">
      <t>ツキヒ</t>
    </rPh>
    <rPh sb="20" eb="21">
      <t>ジ</t>
    </rPh>
    <rPh sb="21" eb="22">
      <t>ブン</t>
    </rPh>
    <rPh sb="23" eb="26">
      <t>ジケイレツ</t>
    </rPh>
    <rPh sb="29" eb="32">
      <t>シヨウジ</t>
    </rPh>
    <rPh sb="32" eb="33">
      <t>ヨウ</t>
    </rPh>
    <rPh sb="37" eb="39">
      <t>セッテイ</t>
    </rPh>
    <rPh sb="39" eb="41">
      <t>セツメイ</t>
    </rPh>
    <rPh sb="42" eb="44">
      <t>ツイカ</t>
    </rPh>
    <phoneticPr fontId="2"/>
  </si>
  <si>
    <t>６．オッズ（単複枠）　項番18.19がそれぞれ&lt;複勝票数&gt;.&lt;枠連票数&gt;となっていたのを&lt;複勝オッズ&gt;.&lt;枠連オッズ&gt;に修正</t>
    <rPh sb="6" eb="7">
      <t>タン</t>
    </rPh>
    <rPh sb="7" eb="8">
      <t>フク</t>
    </rPh>
    <rPh sb="8" eb="9">
      <t>ワク</t>
    </rPh>
    <rPh sb="11" eb="12">
      <t>コウ</t>
    </rPh>
    <rPh sb="12" eb="13">
      <t>バン</t>
    </rPh>
    <rPh sb="24" eb="26">
      <t>フクショウ</t>
    </rPh>
    <rPh sb="26" eb="28">
      <t>ヒョウスウ</t>
    </rPh>
    <rPh sb="31" eb="32">
      <t>ワク</t>
    </rPh>
    <rPh sb="32" eb="33">
      <t>レン</t>
    </rPh>
    <rPh sb="33" eb="35">
      <t>ヒョウスウ</t>
    </rPh>
    <rPh sb="45" eb="47">
      <t>フクショウ</t>
    </rPh>
    <rPh sb="53" eb="54">
      <t>ワク</t>
    </rPh>
    <rPh sb="54" eb="55">
      <t>レン</t>
    </rPh>
    <rPh sb="60" eb="62">
      <t>シュウセイ</t>
    </rPh>
    <phoneticPr fontId="2"/>
  </si>
  <si>
    <t>６．オッズ（馬連）　項番10　発表月日時分を時系列オッズ使用時用のキーに設定説明を追加</t>
    <rPh sb="6" eb="7">
      <t>ウマ</t>
    </rPh>
    <rPh sb="7" eb="8">
      <t>レン</t>
    </rPh>
    <rPh sb="10" eb="11">
      <t>コウ</t>
    </rPh>
    <rPh sb="11" eb="12">
      <t>バン</t>
    </rPh>
    <rPh sb="15" eb="17">
      <t>ハッピョウ</t>
    </rPh>
    <rPh sb="17" eb="19">
      <t>ツキヒ</t>
    </rPh>
    <rPh sb="19" eb="20">
      <t>ジ</t>
    </rPh>
    <rPh sb="20" eb="21">
      <t>ブン</t>
    </rPh>
    <rPh sb="22" eb="25">
      <t>ジケイレツ</t>
    </rPh>
    <rPh sb="28" eb="31">
      <t>シヨウジ</t>
    </rPh>
    <rPh sb="31" eb="32">
      <t>ヨウ</t>
    </rPh>
    <rPh sb="36" eb="38">
      <t>セッテイ</t>
    </rPh>
    <rPh sb="38" eb="40">
      <t>セツメイ</t>
    </rPh>
    <rPh sb="41" eb="43">
      <t>ツイカ</t>
    </rPh>
    <phoneticPr fontId="2"/>
  </si>
  <si>
    <t>１１．競走馬マスタ　項番2　データ区分に9:馬名抹消を追加</t>
    <rPh sb="17" eb="19">
      <t>クブン</t>
    </rPh>
    <rPh sb="22" eb="23">
      <t>ウマ</t>
    </rPh>
    <rPh sb="23" eb="24">
      <t>メイ</t>
    </rPh>
    <rPh sb="24" eb="26">
      <t>マッショウ</t>
    </rPh>
    <rPh sb="27" eb="29">
      <t>ツイカ</t>
    </rPh>
    <phoneticPr fontId="2"/>
  </si>
  <si>
    <t>１１．競走馬マスタ　項番30.31　収得賞金の説明を修正</t>
    <rPh sb="18" eb="20">
      <t>シュウトク</t>
    </rPh>
    <rPh sb="20" eb="22">
      <t>ショウキン</t>
    </rPh>
    <rPh sb="23" eb="25">
      <t>セツメイ</t>
    </rPh>
    <rPh sb="26" eb="28">
      <t>シュウセイ</t>
    </rPh>
    <phoneticPr fontId="2"/>
  </si>
  <si>
    <t>１１．競走馬マスタ　項番59　脚質傾向の説明を修正</t>
    <rPh sb="15" eb="16">
      <t>キャク</t>
    </rPh>
    <rPh sb="16" eb="17">
      <t>シツ</t>
    </rPh>
    <rPh sb="17" eb="19">
      <t>ケイコウ</t>
    </rPh>
    <rPh sb="20" eb="22">
      <t>セツメイ</t>
    </rPh>
    <rPh sb="23" eb="25">
      <t>シュウセイ</t>
    </rPh>
    <phoneticPr fontId="2"/>
  </si>
  <si>
    <t>１２．騎手マスタ　項番9　騎手名漢字を騎手名に変更</t>
    <rPh sb="9" eb="10">
      <t>コウ</t>
    </rPh>
    <rPh sb="10" eb="11">
      <t>バン</t>
    </rPh>
    <rPh sb="13" eb="15">
      <t>キシュ</t>
    </rPh>
    <rPh sb="15" eb="16">
      <t>メイ</t>
    </rPh>
    <rPh sb="16" eb="18">
      <t>カンジ</t>
    </rPh>
    <rPh sb="19" eb="21">
      <t>キシュ</t>
    </rPh>
    <rPh sb="21" eb="22">
      <t>メイ</t>
    </rPh>
    <rPh sb="23" eb="25">
      <t>ヘンコウ</t>
    </rPh>
    <phoneticPr fontId="2"/>
  </si>
  <si>
    <t>１２．騎手マスタ　項番9.11　騎手名、騎手名半角ｶﾅの説明を修正</t>
    <rPh sb="9" eb="10">
      <t>コウ</t>
    </rPh>
    <rPh sb="10" eb="11">
      <t>バン</t>
    </rPh>
    <rPh sb="16" eb="18">
      <t>キシュ</t>
    </rPh>
    <rPh sb="18" eb="19">
      <t>メイ</t>
    </rPh>
    <rPh sb="20" eb="22">
      <t>キシュ</t>
    </rPh>
    <rPh sb="22" eb="23">
      <t>メイ</t>
    </rPh>
    <rPh sb="23" eb="25">
      <t>ハンカク</t>
    </rPh>
    <rPh sb="28" eb="30">
      <t>セツメイ</t>
    </rPh>
    <rPh sb="31" eb="33">
      <t>シュウセイ</t>
    </rPh>
    <phoneticPr fontId="2"/>
  </si>
  <si>
    <t>１３．調教師マスタ　項番9　調教師名漢字を調教師名に変更</t>
    <rPh sb="3" eb="6">
      <t>チョウキョウシ</t>
    </rPh>
    <rPh sb="10" eb="11">
      <t>コウ</t>
    </rPh>
    <rPh sb="11" eb="12">
      <t>バン</t>
    </rPh>
    <rPh sb="14" eb="17">
      <t>チョウキョウシ</t>
    </rPh>
    <rPh sb="17" eb="18">
      <t>メイ</t>
    </rPh>
    <rPh sb="18" eb="20">
      <t>カンジ</t>
    </rPh>
    <rPh sb="21" eb="24">
      <t>チョウキョウシ</t>
    </rPh>
    <rPh sb="24" eb="25">
      <t>メイ</t>
    </rPh>
    <rPh sb="26" eb="28">
      <t>ヘンコウ</t>
    </rPh>
    <phoneticPr fontId="2"/>
  </si>
  <si>
    <t>１３．調教師マスタ　項番9.10　調教師名、調教師名半角ｶﾅの説明を修正</t>
    <rPh sb="3" eb="6">
      <t>チョウキョウシ</t>
    </rPh>
    <rPh sb="10" eb="11">
      <t>コウ</t>
    </rPh>
    <rPh sb="11" eb="12">
      <t>バン</t>
    </rPh>
    <rPh sb="17" eb="20">
      <t>チョウキョウシ</t>
    </rPh>
    <rPh sb="20" eb="21">
      <t>メイ</t>
    </rPh>
    <rPh sb="22" eb="25">
      <t>チョウキョウシ</t>
    </rPh>
    <rPh sb="25" eb="26">
      <t>メイ</t>
    </rPh>
    <rPh sb="26" eb="28">
      <t>ハンカク</t>
    </rPh>
    <rPh sb="31" eb="33">
      <t>セツメイ</t>
    </rPh>
    <rPh sb="34" eb="36">
      <t>シュウセイ</t>
    </rPh>
    <phoneticPr fontId="2"/>
  </si>
  <si>
    <t>１４．生産者マスタ　項番1　レコード種別IDを"PR"から"BR"に変更</t>
    <rPh sb="10" eb="11">
      <t>コウ</t>
    </rPh>
    <rPh sb="11" eb="12">
      <t>バン</t>
    </rPh>
    <rPh sb="18" eb="20">
      <t>シュベツ</t>
    </rPh>
    <rPh sb="34" eb="36">
      <t>ヘンコウ</t>
    </rPh>
    <phoneticPr fontId="2"/>
  </si>
  <si>
    <t>１８．レコードマスタ　項番22f．22i　騎手名、調教師名の説明を修正</t>
    <rPh sb="11" eb="12">
      <t>コウ</t>
    </rPh>
    <rPh sb="12" eb="13">
      <t>バン</t>
    </rPh>
    <rPh sb="21" eb="23">
      <t>キシュ</t>
    </rPh>
    <rPh sb="23" eb="24">
      <t>メイ</t>
    </rPh>
    <rPh sb="25" eb="28">
      <t>チョウキョウシ</t>
    </rPh>
    <rPh sb="28" eb="29">
      <t>メイ</t>
    </rPh>
    <rPh sb="30" eb="32">
      <t>セツメイ</t>
    </rPh>
    <rPh sb="33" eb="35">
      <t>シュウセイ</t>
    </rPh>
    <phoneticPr fontId="2"/>
  </si>
  <si>
    <t>１９．坂路調教　項番8～14 説明に単位を追加</t>
    <rPh sb="8" eb="9">
      <t>コウ</t>
    </rPh>
    <rPh sb="9" eb="10">
      <t>バン</t>
    </rPh>
    <rPh sb="15" eb="17">
      <t>セツメイ</t>
    </rPh>
    <rPh sb="18" eb="20">
      <t>タンイ</t>
    </rPh>
    <rPh sb="21" eb="23">
      <t>ツイカ</t>
    </rPh>
    <phoneticPr fontId="2"/>
  </si>
  <si>
    <t>２４．データマイニング予想 項番11b～11dにおいて、開始位置の誤りを修正</t>
    <rPh sb="14" eb="15">
      <t>コウ</t>
    </rPh>
    <rPh sb="15" eb="16">
      <t>バン</t>
    </rPh>
    <rPh sb="28" eb="30">
      <t>カイシ</t>
    </rPh>
    <rPh sb="30" eb="32">
      <t>イチ</t>
    </rPh>
    <rPh sb="33" eb="34">
      <t>アヤマ</t>
    </rPh>
    <rPh sb="36" eb="38">
      <t>シュウセイ</t>
    </rPh>
    <phoneticPr fontId="2"/>
  </si>
  <si>
    <t>２５．開催スケジュールを追加</t>
    <rPh sb="3" eb="5">
      <t>カイサイ</t>
    </rPh>
    <rPh sb="12" eb="14">
      <t>ツイカ</t>
    </rPh>
    <phoneticPr fontId="2"/>
  </si>
  <si>
    <t>マイニング予想に関する項番について、"予想"と"予測"と2種類の表記があったため、全ての表記を"予想"に統一</t>
    <rPh sb="5" eb="7">
      <t>ヨソウ</t>
    </rPh>
    <rPh sb="8" eb="9">
      <t>カン</t>
    </rPh>
    <rPh sb="19" eb="21">
      <t>ヨソウ</t>
    </rPh>
    <rPh sb="24" eb="26">
      <t>ヨソク</t>
    </rPh>
    <rPh sb="29" eb="31">
      <t>シュルイ</t>
    </rPh>
    <rPh sb="32" eb="34">
      <t>ヒョウキ</t>
    </rPh>
    <rPh sb="41" eb="42">
      <t>スベ</t>
    </rPh>
    <rPh sb="44" eb="46">
      <t>ヒョウキ</t>
    </rPh>
    <rPh sb="48" eb="50">
      <t>ヨソウ</t>
    </rPh>
    <rPh sb="52" eb="54">
      <t>トウイツ</t>
    </rPh>
    <phoneticPr fontId="2"/>
  </si>
  <si>
    <t>"○○文字"と"○○字"と2種類の表記があったため、全ての表記を"○○文字"に統一</t>
    <rPh sb="3" eb="5">
      <t>モジ</t>
    </rPh>
    <rPh sb="10" eb="11">
      <t>ジ</t>
    </rPh>
    <rPh sb="14" eb="16">
      <t>シュルイ</t>
    </rPh>
    <rPh sb="17" eb="19">
      <t>ヒョウキ</t>
    </rPh>
    <rPh sb="26" eb="27">
      <t>スベ</t>
    </rPh>
    <rPh sb="29" eb="31">
      <t>ヒョウキ</t>
    </rPh>
    <rPh sb="35" eb="37">
      <t>モジ</t>
    </rPh>
    <rPh sb="39" eb="41">
      <t>トウイツ</t>
    </rPh>
    <phoneticPr fontId="2"/>
  </si>
  <si>
    <t>特記事項の一部を記載(未完成)</t>
    <rPh sb="0" eb="2">
      <t>トッキ</t>
    </rPh>
    <rPh sb="2" eb="4">
      <t>ジコウ</t>
    </rPh>
    <rPh sb="5" eb="7">
      <t>イチブ</t>
    </rPh>
    <rPh sb="8" eb="10">
      <t>キサイ</t>
    </rPh>
    <rPh sb="11" eb="14">
      <t>ミカンセイ</t>
    </rPh>
    <phoneticPr fontId="2"/>
  </si>
  <si>
    <t>2001.競馬場コード　コード"50"の園田競馬場の略名が田園となっていたのを園田に修正</t>
    <rPh sb="20" eb="22">
      <t>ソノダ</t>
    </rPh>
    <rPh sb="22" eb="25">
      <t>ケイバジョウ</t>
    </rPh>
    <rPh sb="26" eb="27">
      <t>リャク</t>
    </rPh>
    <rPh sb="27" eb="28">
      <t>メイ</t>
    </rPh>
    <rPh sb="29" eb="31">
      <t>デンエン</t>
    </rPh>
    <rPh sb="39" eb="41">
      <t>ソノダ</t>
    </rPh>
    <rPh sb="42" eb="44">
      <t>シュウセイ</t>
    </rPh>
    <phoneticPr fontId="2"/>
  </si>
  <si>
    <t>ページの始めに説明を追加</t>
    <rPh sb="4" eb="5">
      <t>ハジ</t>
    </rPh>
    <rPh sb="7" eb="9">
      <t>セツメイ</t>
    </rPh>
    <rPh sb="10" eb="12">
      <t>ツイカ</t>
    </rPh>
    <phoneticPr fontId="2"/>
  </si>
  <si>
    <t>蓄積系データのデータ種別に開催スケジュールを追加</t>
    <rPh sb="0" eb="2">
      <t>チクセキ</t>
    </rPh>
    <rPh sb="2" eb="3">
      <t>ケイ</t>
    </rPh>
    <rPh sb="10" eb="12">
      <t>シュベツ</t>
    </rPh>
    <rPh sb="13" eb="15">
      <t>カイサイ</t>
    </rPh>
    <rPh sb="22" eb="24">
      <t>ツイカ</t>
    </rPh>
    <phoneticPr fontId="2"/>
  </si>
  <si>
    <t>速報系データのデータ種別に時系列オッズ(単複枠)と時系列オッズ(馬連)を追加</t>
    <rPh sb="0" eb="2">
      <t>ソクホウ</t>
    </rPh>
    <rPh sb="2" eb="3">
      <t>ケイ</t>
    </rPh>
    <rPh sb="10" eb="12">
      <t>シュベツ</t>
    </rPh>
    <rPh sb="13" eb="16">
      <t>ジケイレツ</t>
    </rPh>
    <rPh sb="20" eb="21">
      <t>タン</t>
    </rPh>
    <rPh sb="21" eb="22">
      <t>フク</t>
    </rPh>
    <rPh sb="22" eb="23">
      <t>ワク</t>
    </rPh>
    <rPh sb="25" eb="28">
      <t>ジケイレツ</t>
    </rPh>
    <rPh sb="32" eb="33">
      <t>ウマ</t>
    </rPh>
    <rPh sb="33" eb="34">
      <t>レン</t>
    </rPh>
    <rPh sb="36" eb="38">
      <t>ツイカ</t>
    </rPh>
    <phoneticPr fontId="2"/>
  </si>
  <si>
    <t>セットアップデータのデータ種別に開催スケジュールを追加</t>
    <rPh sb="13" eb="15">
      <t>シュベツ</t>
    </rPh>
    <rPh sb="16" eb="18">
      <t>カイサイ</t>
    </rPh>
    <rPh sb="25" eb="27">
      <t>ツイカ</t>
    </rPh>
    <phoneticPr fontId="2"/>
  </si>
  <si>
    <t>生産者マスタのレコード種別IDを"PR"から"BR"に変更</t>
    <rPh sb="11" eb="13">
      <t>シュベツ</t>
    </rPh>
    <rPh sb="27" eb="29">
      <t>ヘンコウ</t>
    </rPh>
    <phoneticPr fontId="2"/>
  </si>
  <si>
    <t>JRA-VAN Data Lab. JVData仕様書 Ver.1.0.をリリース</t>
    <rPh sb="24" eb="27">
      <t>シヨウショ</t>
    </rPh>
    <phoneticPr fontId="2"/>
  </si>
  <si>
    <t>競走名略称10文字</t>
    <rPh sb="3" eb="5">
      <t>リャクショウ</t>
    </rPh>
    <phoneticPr fontId="2"/>
  </si>
  <si>
    <t>&lt;コード表 2003.グレードコード&gt;参照
※国際グレード表記(G) または その他の重賞表記（Jpn）の判別方法については、特記事項を参照</t>
    <rPh sb="4" eb="5">
      <t>ヒョウ</t>
    </rPh>
    <rPh sb="19" eb="21">
      <t>サンショウ</t>
    </rPh>
    <rPh sb="23" eb="25">
      <t>コクサイ</t>
    </rPh>
    <rPh sb="29" eb="31">
      <t>ヒョウキ</t>
    </rPh>
    <rPh sb="41" eb="42">
      <t>タ</t>
    </rPh>
    <rPh sb="43" eb="45">
      <t>ジュウショウ</t>
    </rPh>
    <rPh sb="45" eb="47">
      <t>ヒョウキ</t>
    </rPh>
    <rPh sb="53" eb="55">
      <t>ハンベツ</t>
    </rPh>
    <rPh sb="55" eb="57">
      <t>ホウホウ</t>
    </rPh>
    <rPh sb="63" eb="65">
      <t>トッキ</t>
    </rPh>
    <rPh sb="65" eb="67">
      <t>ジコウ</t>
    </rPh>
    <rPh sb="68" eb="70">
      <t>サンショウ</t>
    </rPh>
    <phoneticPr fontId="2"/>
  </si>
  <si>
    <t>前3ハロン</t>
    <rPh sb="0" eb="1">
      <t>マエ</t>
    </rPh>
    <phoneticPr fontId="2"/>
  </si>
  <si>
    <t>前4ハロン</t>
    <rPh sb="0" eb="1">
      <t>マエ</t>
    </rPh>
    <phoneticPr fontId="2"/>
  </si>
  <si>
    <t>後3ハロン</t>
    <rPh sb="0" eb="1">
      <t>アト</t>
    </rPh>
    <phoneticPr fontId="2"/>
  </si>
  <si>
    <t>後4ハロン</t>
    <rPh sb="0" eb="1">
      <t>アト</t>
    </rPh>
    <phoneticPr fontId="2"/>
  </si>
  <si>
    <t>前馬2頭が失格、降着発生時に設定</t>
    <rPh sb="0" eb="1">
      <t>ゼン</t>
    </rPh>
    <rPh sb="1" eb="2">
      <t>ウマ</t>
    </rPh>
    <rPh sb="3" eb="4">
      <t>トウ</t>
    </rPh>
    <rPh sb="5" eb="7">
      <t>シッカク</t>
    </rPh>
    <rPh sb="8" eb="10">
      <t>コウチャク</t>
    </rPh>
    <rPh sb="10" eb="12">
      <t>ハッセイ</t>
    </rPh>
    <rPh sb="12" eb="13">
      <t>ジ</t>
    </rPh>
    <rPh sb="14" eb="16">
      <t>セッテイ</t>
    </rPh>
    <phoneticPr fontId="2"/>
  </si>
  <si>
    <t>( 726)</t>
    <phoneticPr fontId="2"/>
  </si>
  <si>
    <t>( 796)</t>
    <phoneticPr fontId="2"/>
  </si>
  <si>
    <t>(21586)</t>
    <phoneticPr fontId="2"/>
  </si>
  <si>
    <t>　　連番002情報</t>
    <rPh sb="2" eb="4">
      <t>レンバン</t>
    </rPh>
    <rPh sb="7" eb="9">
      <t>ジョウホウ</t>
    </rPh>
    <phoneticPr fontId="2"/>
  </si>
  <si>
    <t>　　連番003情報</t>
    <rPh sb="2" eb="4">
      <t>レンバン</t>
    </rPh>
    <rPh sb="7" eb="9">
      <t>ジョウホウ</t>
    </rPh>
    <phoneticPr fontId="2"/>
  </si>
  <si>
    <t>　　連番300情報</t>
    <rPh sb="2" eb="4">
      <t>レンバン</t>
    </rPh>
    <rPh sb="7" eb="9">
      <t>ジョウホウ</t>
    </rPh>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</si>
  <si>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</si>
  <si>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全角35文字 ～ 半角70文字 （全角と半角が混在）
株式会社、有限会社などの法人格を示す文字列が頭もしくは末尾にある場合にそれを削除したものを設定。また、外国生産者の場合は、生産者マスタの8.生産者名欧字の頭70バイトを設定。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8" eb="91">
      <t>セイサンシャ</t>
    </rPh>
    <phoneticPr fontId="2"/>
  </si>
  <si>
    <t>全角32文字 ～ 半角64文字 （全角と半角が混在）
株式会社、有限会社などの法人格を示す文字列が頭もしくは末尾にある場合にそれを削除したものを設定。また、外国馬主の場合は、馬主マスタの8.馬主名欧字の頭64バイトを設定。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7" eb="88">
      <t>ウマ</t>
    </rPh>
    <rPh sb="88" eb="89">
      <t>ヌシ</t>
    </rPh>
    <rPh sb="95" eb="96">
      <t>ウマ</t>
    </rPh>
    <rPh sb="96" eb="97">
      <t>ヌシ</t>
    </rPh>
    <phoneticPr fontId="2"/>
  </si>
  <si>
    <t>　　重賞回次[第N回]</t>
    <phoneticPr fontId="2"/>
  </si>
  <si>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rPh sb="2" eb="4">
      <t>ゼンジツ</t>
    </rPh>
    <rPh sb="4" eb="6">
      <t>ヨソウ</t>
    </rPh>
    <rPh sb="7" eb="9">
      <t>シュツバ</t>
    </rPh>
    <rPh sb="9" eb="11">
      <t>ハッピョウ</t>
    </rPh>
    <rPh sb="11" eb="12">
      <t>ゴ</t>
    </rPh>
    <rPh sb="16" eb="18">
      <t>トウジツ</t>
    </rPh>
    <rPh sb="18" eb="20">
      <t>ヨソウ</t>
    </rPh>
    <rPh sb="21" eb="23">
      <t>テンコウ</t>
    </rPh>
    <rPh sb="23" eb="25">
      <t>ババ</t>
    </rPh>
    <rPh sb="25" eb="27">
      <t>ハッピョウ</t>
    </rPh>
    <rPh sb="27" eb="28">
      <t>ゴ</t>
    </rPh>
    <rPh sb="32" eb="34">
      <t>チョクゼン</t>
    </rPh>
    <rPh sb="34" eb="36">
      <t>ヨソウ</t>
    </rPh>
    <rPh sb="37" eb="38">
      <t>ウマ</t>
    </rPh>
    <rPh sb="38" eb="40">
      <t>タイジュウ</t>
    </rPh>
    <rPh sb="40" eb="42">
      <t>ハッピョウ</t>
    </rPh>
    <rPh sb="42" eb="43">
      <t>ゴ</t>
    </rPh>
    <phoneticPr fontId="2"/>
  </si>
  <si>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rPh sb="2" eb="4">
      <t>ゼンジツ</t>
    </rPh>
    <rPh sb="4" eb="6">
      <t>ヨソウ</t>
    </rPh>
    <rPh sb="7" eb="9">
      <t>シュツバ</t>
    </rPh>
    <rPh sb="9" eb="11">
      <t>ハッピョウ</t>
    </rPh>
    <rPh sb="11" eb="12">
      <t>ゴ</t>
    </rPh>
    <rPh sb="16" eb="18">
      <t>トウジツ</t>
    </rPh>
    <rPh sb="18" eb="20">
      <t>ヨソウ</t>
    </rPh>
    <rPh sb="21" eb="23">
      <t>テンコウ</t>
    </rPh>
    <rPh sb="23" eb="25">
      <t>ババ</t>
    </rPh>
    <rPh sb="25" eb="27">
      <t>ハッピョウ</t>
    </rPh>
    <rPh sb="27" eb="28">
      <t>ゴ</t>
    </rPh>
    <rPh sb="32" eb="34">
      <t>チョクゼン</t>
    </rPh>
    <rPh sb="34" eb="36">
      <t>ヨソウ</t>
    </rPh>
    <rPh sb="37" eb="38">
      <t>ウマ</t>
    </rPh>
    <rPh sb="38" eb="40">
      <t>タイジュウ</t>
    </rPh>
    <rPh sb="40" eb="42">
      <t>ハッピョウ</t>
    </rPh>
    <rPh sb="42" eb="43">
      <t>ゴ</t>
    </rPh>
    <rPh sb="47" eb="49">
      <t>セイセキ</t>
    </rPh>
    <rPh sb="50" eb="52">
      <t>ゲツヨウ</t>
    </rPh>
    <phoneticPr fontId="2"/>
  </si>
  <si>
    <t>2002年6月15日以降設定</t>
  </si>
  <si>
    <t>中央競馬については、1986年以降を提供
地方競馬については、2000年以降の中央交流競走、及び2000年以降に中央競馬に出走した地方馬の中央競馬出走時点での
馬柱（過去走）となるレース詳細を提供
海外については、2000年以降に中央馬が出走した海外国際レースを提供</t>
    <rPh sb="0" eb="2">
      <t>チュウオウ</t>
    </rPh>
    <rPh sb="2" eb="4">
      <t>ケイバ</t>
    </rPh>
    <rPh sb="14" eb="15">
      <t>ネン</t>
    </rPh>
    <rPh sb="15" eb="17">
      <t>イコウ</t>
    </rPh>
    <rPh sb="18" eb="20">
      <t>テイキョウ</t>
    </rPh>
    <rPh sb="21" eb="23">
      <t>チホウ</t>
    </rPh>
    <rPh sb="23" eb="25">
      <t>ケイバ</t>
    </rPh>
    <rPh sb="35" eb="36">
      <t>ネン</t>
    </rPh>
    <rPh sb="36" eb="38">
      <t>イコウ</t>
    </rPh>
    <rPh sb="39" eb="41">
      <t>チュウオウ</t>
    </rPh>
    <rPh sb="41" eb="43">
      <t>コウリュウ</t>
    </rPh>
    <rPh sb="43" eb="45">
      <t>キョウソウ</t>
    </rPh>
    <rPh sb="46" eb="47">
      <t>オヨ</t>
    </rPh>
    <rPh sb="52" eb="53">
      <t>ネン</t>
    </rPh>
    <rPh sb="53" eb="55">
      <t>イコウ</t>
    </rPh>
    <rPh sb="56" eb="58">
      <t>チュウオウ</t>
    </rPh>
    <rPh sb="58" eb="60">
      <t>ケイバ</t>
    </rPh>
    <rPh sb="61" eb="63">
      <t>シュッソウ</t>
    </rPh>
    <rPh sb="65" eb="67">
      <t>チホウ</t>
    </rPh>
    <rPh sb="67" eb="68">
      <t>ウマ</t>
    </rPh>
    <rPh sb="69" eb="71">
      <t>チュウオウ</t>
    </rPh>
    <rPh sb="71" eb="73">
      <t>ケイバ</t>
    </rPh>
    <rPh sb="73" eb="75">
      <t>シュッソウ</t>
    </rPh>
    <rPh sb="75" eb="77">
      <t>ジテン</t>
    </rPh>
    <rPh sb="80" eb="81">
      <t>ウマ</t>
    </rPh>
    <rPh sb="81" eb="82">
      <t>バシラ</t>
    </rPh>
    <rPh sb="83" eb="85">
      <t>カコ</t>
    </rPh>
    <rPh sb="85" eb="86">
      <t>ソウ</t>
    </rPh>
    <rPh sb="93" eb="95">
      <t>ショウサイ</t>
    </rPh>
    <rPh sb="96" eb="98">
      <t>テイキョウ</t>
    </rPh>
    <rPh sb="99" eb="101">
      <t>カイガイ</t>
    </rPh>
    <rPh sb="111" eb="112">
      <t>ネン</t>
    </rPh>
    <rPh sb="112" eb="114">
      <t>イコウ</t>
    </rPh>
    <rPh sb="115" eb="117">
      <t>チュウオウ</t>
    </rPh>
    <rPh sb="117" eb="118">
      <t>ウマ</t>
    </rPh>
    <rPh sb="119" eb="121">
      <t>シュッソウ</t>
    </rPh>
    <rPh sb="123" eb="125">
      <t>カイガイ</t>
    </rPh>
    <rPh sb="125" eb="127">
      <t>コクサイ</t>
    </rPh>
    <rPh sb="131" eb="133">
      <t>テイキョウ</t>
    </rPh>
    <phoneticPr fontId="2"/>
  </si>
  <si>
    <t>データ区分1:出走馬名表(木曜)では、馬番が初期値であり、データ区分2:出馬表(金･土曜)では馬番が有効値となるが、これについては該当削除レコード削除'0'を提供しない</t>
    <rPh sb="3" eb="5">
      <t>クブン</t>
    </rPh>
    <rPh sb="19" eb="20">
      <t>ウマ</t>
    </rPh>
    <rPh sb="20" eb="21">
      <t>バン</t>
    </rPh>
    <rPh sb="22" eb="25">
      <t>ショキチ</t>
    </rPh>
    <rPh sb="32" eb="34">
      <t>クブン</t>
    </rPh>
    <rPh sb="47" eb="48">
      <t>ウマ</t>
    </rPh>
    <rPh sb="48" eb="49">
      <t>バン</t>
    </rPh>
    <rPh sb="50" eb="52">
      <t>ユウコウ</t>
    </rPh>
    <rPh sb="52" eb="53">
      <t>チ</t>
    </rPh>
    <phoneticPr fontId="2"/>
  </si>
  <si>
    <t>区分が "3:速報成績(3着まで確定)"."4:速報成績(5着まで確定)" の場合、該当馬のみの情報を返す
※順位が確定していない馬の情報は返さない</t>
    <rPh sb="0" eb="2">
      <t>クブン</t>
    </rPh>
    <rPh sb="39" eb="41">
      <t>バアイ</t>
    </rPh>
    <phoneticPr fontId="2"/>
  </si>
  <si>
    <t>1:出走馬名表(木曜)と2:出馬表(金･土曜)で内容が異なる場合がある
出走馬名表時点で登録のあった競走馬が出馬表時点では削除されたり、出走馬名表時点で登録のなかった競走馬が出馬表時点では追加されたり、騎乗予定騎手が変更されたり等</t>
    <rPh sb="24" eb="26">
      <t>ナイヨウ</t>
    </rPh>
    <rPh sb="27" eb="28">
      <t>コト</t>
    </rPh>
    <rPh sb="30" eb="32">
      <t>バアイ</t>
    </rPh>
    <rPh sb="36" eb="38">
      <t>シュッソウ</t>
    </rPh>
    <rPh sb="38" eb="39">
      <t>ウマ</t>
    </rPh>
    <rPh sb="39" eb="40">
      <t>メイ</t>
    </rPh>
    <rPh sb="40" eb="41">
      <t>ヒョウ</t>
    </rPh>
    <rPh sb="41" eb="43">
      <t>ジテン</t>
    </rPh>
    <rPh sb="44" eb="46">
      <t>トウロク</t>
    </rPh>
    <rPh sb="50" eb="52">
      <t>キョウソウ</t>
    </rPh>
    <rPh sb="52" eb="53">
      <t>ウマ</t>
    </rPh>
    <rPh sb="54" eb="56">
      <t>シュツバ</t>
    </rPh>
    <rPh sb="56" eb="57">
      <t>ヒョウ</t>
    </rPh>
    <rPh sb="57" eb="59">
      <t>ジテン</t>
    </rPh>
    <rPh sb="61" eb="63">
      <t>サクジョ</t>
    </rPh>
    <rPh sb="94" eb="96">
      <t>ツイカ</t>
    </rPh>
    <rPh sb="101" eb="103">
      <t>キジョウ</t>
    </rPh>
    <rPh sb="103" eb="105">
      <t>ヨテイ</t>
    </rPh>
    <rPh sb="105" eb="107">
      <t>キシュ</t>
    </rPh>
    <rPh sb="108" eb="110">
      <t>ヘンコウ</t>
    </rPh>
    <rPh sb="114" eb="115">
      <t>トウ</t>
    </rPh>
    <phoneticPr fontId="2"/>
  </si>
  <si>
    <t>B：海外国際レースについては、成績の登録日がレース施行日より大幅に遅れる場合がある
また、登録も数回に分けて行われる</t>
    <rPh sb="15" eb="17">
      <t>セイセキ</t>
    </rPh>
    <rPh sb="18" eb="21">
      <t>トウロクビ</t>
    </rPh>
    <rPh sb="25" eb="28">
      <t>シコウビ</t>
    </rPh>
    <rPh sb="30" eb="32">
      <t>オオハバ</t>
    </rPh>
    <rPh sb="33" eb="34">
      <t>オク</t>
    </rPh>
    <rPh sb="36" eb="38">
      <t>バアイ</t>
    </rPh>
    <rPh sb="45" eb="47">
      <t>トウロク</t>
    </rPh>
    <rPh sb="48" eb="50">
      <t>スウカイ</t>
    </rPh>
    <rPh sb="51" eb="52">
      <t>ワ</t>
    </rPh>
    <rPh sb="54" eb="55">
      <t>オコナ</t>
    </rPh>
    <phoneticPr fontId="2"/>
  </si>
  <si>
    <t>0:該当レコード削除について
海外レースにおいて日本馬の情報を馬番00で先に配信し、後日そのレースの出走メンバー(外国馬)を登録する際に馬番を改めて入力する場合、先に配信している馬番00のデータについては該当削除レコード削除'0'を提供する</t>
    <rPh sb="2" eb="4">
      <t>ガイトウ</t>
    </rPh>
    <rPh sb="8" eb="10">
      <t>サクジョ</t>
    </rPh>
    <rPh sb="15" eb="17">
      <t>カイガイ</t>
    </rPh>
    <rPh sb="24" eb="26">
      <t>ニホン</t>
    </rPh>
    <rPh sb="26" eb="27">
      <t>ウマ</t>
    </rPh>
    <rPh sb="28" eb="30">
      <t>ジョウホウ</t>
    </rPh>
    <rPh sb="31" eb="32">
      <t>ウマ</t>
    </rPh>
    <rPh sb="32" eb="33">
      <t>バン</t>
    </rPh>
    <rPh sb="36" eb="37">
      <t>サキ</t>
    </rPh>
    <rPh sb="38" eb="40">
      <t>ハイシン</t>
    </rPh>
    <rPh sb="42" eb="43">
      <t>ゴ</t>
    </rPh>
    <rPh sb="43" eb="44">
      <t>ジツ</t>
    </rPh>
    <rPh sb="50" eb="52">
      <t>シュッソウ</t>
    </rPh>
    <rPh sb="57" eb="59">
      <t>ガイコク</t>
    </rPh>
    <rPh sb="59" eb="60">
      <t>ウマ</t>
    </rPh>
    <rPh sb="62" eb="64">
      <t>トウロク</t>
    </rPh>
    <rPh sb="66" eb="67">
      <t>サイ</t>
    </rPh>
    <rPh sb="68" eb="69">
      <t>ウマ</t>
    </rPh>
    <rPh sb="69" eb="70">
      <t>バン</t>
    </rPh>
    <rPh sb="71" eb="72">
      <t>アラタ</t>
    </rPh>
    <rPh sb="74" eb="76">
      <t>ニュウリョク</t>
    </rPh>
    <rPh sb="78" eb="80">
      <t>バアイ</t>
    </rPh>
    <rPh sb="81" eb="82">
      <t>サキ</t>
    </rPh>
    <rPh sb="83" eb="85">
      <t>ハイシン</t>
    </rPh>
    <rPh sb="89" eb="90">
      <t>ウマ</t>
    </rPh>
    <rPh sb="90" eb="91">
      <t>バン</t>
    </rPh>
    <rPh sb="102" eb="104">
      <t>ガイトウ</t>
    </rPh>
    <rPh sb="104" eb="106">
      <t>サクジョ</t>
    </rPh>
    <rPh sb="110" eb="112">
      <t>サクジョ</t>
    </rPh>
    <rPh sb="116" eb="118">
      <t>テイキョウ</t>
    </rPh>
    <phoneticPr fontId="2"/>
  </si>
  <si>
    <t xml:space="preserve">数え年表記・満年齢表記とは以下の意味になります
数え年表記：生まれ年を1歳とする
満年齢表記：生まれ年を0歳とする
いづれも、生年月日から正確に年齢を計算するのもではありません生年のみから計算します </t>
  </si>
  <si>
    <t>地方・海外レースにおいて、中央馬が参戦している場合は中央に登録している服色を設定
(だたし、実際のレースにおいては、中央に登録している服色を使用していないこともある)</t>
    <rPh sb="0" eb="2">
      <t>チホウ</t>
    </rPh>
    <rPh sb="3" eb="5">
      <t>カイガイ</t>
    </rPh>
    <rPh sb="13" eb="15">
      <t>チュウオウ</t>
    </rPh>
    <rPh sb="15" eb="16">
      <t>ウマ</t>
    </rPh>
    <rPh sb="17" eb="19">
      <t>サンセン</t>
    </rPh>
    <rPh sb="23" eb="25">
      <t>バアイ</t>
    </rPh>
    <rPh sb="26" eb="28">
      <t>チュウオウ</t>
    </rPh>
    <rPh sb="29" eb="31">
      <t>トウロク</t>
    </rPh>
    <rPh sb="35" eb="36">
      <t>フク</t>
    </rPh>
    <rPh sb="36" eb="37">
      <t>ショク</t>
    </rPh>
    <rPh sb="38" eb="40">
      <t>セッテイ</t>
    </rPh>
    <rPh sb="46" eb="48">
      <t>ジッサイ</t>
    </rPh>
    <rPh sb="58" eb="60">
      <t>チュウオウ</t>
    </rPh>
    <rPh sb="61" eb="63">
      <t>トウロク</t>
    </rPh>
    <rPh sb="67" eb="68">
      <t>フク</t>
    </rPh>
    <rPh sb="68" eb="69">
      <t>イロ</t>
    </rPh>
    <rPh sb="70" eb="72">
      <t>シヨウ</t>
    </rPh>
    <phoneticPr fontId="2"/>
  </si>
  <si>
    <t>海外レースの場合はすべて初期値</t>
    <rPh sb="0" eb="2">
      <t>カイガイ</t>
    </rPh>
    <rPh sb="6" eb="8">
      <t>バアイ</t>
    </rPh>
    <rPh sb="12" eb="15">
      <t>ショキチ</t>
    </rPh>
    <phoneticPr fontId="2"/>
  </si>
  <si>
    <t>海外レースの場合は、１着馬と日本馬のみ設定</t>
    <rPh sb="0" eb="2">
      <t>カイガイ</t>
    </rPh>
    <rPh sb="6" eb="8">
      <t>バアイ</t>
    </rPh>
    <rPh sb="11" eb="12">
      <t>チャク</t>
    </rPh>
    <rPh sb="12" eb="13">
      <t>ウマ</t>
    </rPh>
    <rPh sb="14" eb="16">
      <t>ニホン</t>
    </rPh>
    <rPh sb="16" eb="17">
      <t>ウマ</t>
    </rPh>
    <rPh sb="19" eb="21">
      <t>セッテイ</t>
    </rPh>
    <phoneticPr fontId="2"/>
  </si>
  <si>
    <t>2002年6月15日以降設定
成績画面を表示する際、JRAでは"＋着差" ＋ "着差"の順で表示している(2頭降着失格の場合は、"++着差" + "+着差" + "着差"
例)入線で2着2番が失格した場合のJRA成績表示は以下のようになる(クビ + ハナ ではなく、ハナ + クビ と表示している)
入線
1着 1番
2着 2番 ハナ
3着 3番 クビ
4着 4番 １ 1/2
確定
1着 1番
2着 3番 ハナ + クビ
3着 4番 １ 1/2
失格 2番</t>
    <rPh sb="15" eb="17">
      <t>セイセキ</t>
    </rPh>
    <rPh sb="17" eb="19">
      <t>ガメン</t>
    </rPh>
    <rPh sb="20" eb="22">
      <t>ヒョウジ</t>
    </rPh>
    <rPh sb="24" eb="25">
      <t>サイ</t>
    </rPh>
    <rPh sb="33" eb="34">
      <t>チャク</t>
    </rPh>
    <rPh sb="34" eb="35">
      <t>サ</t>
    </rPh>
    <rPh sb="40" eb="41">
      <t>チャク</t>
    </rPh>
    <rPh sb="41" eb="42">
      <t>サ</t>
    </rPh>
    <rPh sb="44" eb="45">
      <t>ジュン</t>
    </rPh>
    <rPh sb="46" eb="48">
      <t>ヒョウジ</t>
    </rPh>
    <rPh sb="54" eb="55">
      <t>トウ</t>
    </rPh>
    <rPh sb="55" eb="57">
      <t>コウチャク</t>
    </rPh>
    <rPh sb="57" eb="59">
      <t>シッカク</t>
    </rPh>
    <rPh sb="60" eb="62">
      <t>バアイ</t>
    </rPh>
    <rPh sb="67" eb="68">
      <t>チャク</t>
    </rPh>
    <rPh sb="68" eb="69">
      <t>サ</t>
    </rPh>
    <rPh sb="75" eb="76">
      <t>チャク</t>
    </rPh>
    <rPh sb="76" eb="77">
      <t>サ</t>
    </rPh>
    <rPh sb="82" eb="83">
      <t>チャク</t>
    </rPh>
    <rPh sb="83" eb="84">
      <t>サ</t>
    </rPh>
    <rPh sb="86" eb="87">
      <t>レイ</t>
    </rPh>
    <rPh sb="88" eb="90">
      <t>ニュウセン</t>
    </rPh>
    <rPh sb="92" eb="93">
      <t>チャク</t>
    </rPh>
    <rPh sb="94" eb="95">
      <t>バン</t>
    </rPh>
    <rPh sb="96" eb="98">
      <t>シッカク</t>
    </rPh>
    <rPh sb="100" eb="102">
      <t>バアイ</t>
    </rPh>
    <rPh sb="106" eb="108">
      <t>セイセキ</t>
    </rPh>
    <rPh sb="108" eb="110">
      <t>ヒョウジ</t>
    </rPh>
    <rPh sb="111" eb="113">
      <t>イカ</t>
    </rPh>
    <rPh sb="142" eb="144">
      <t>ヒョウジ</t>
    </rPh>
    <rPh sb="150" eb="152">
      <t>ニュウセン</t>
    </rPh>
    <rPh sb="154" eb="155">
      <t>チャク</t>
    </rPh>
    <rPh sb="157" eb="158">
      <t>バン</t>
    </rPh>
    <rPh sb="160" eb="161">
      <t>チャク</t>
    </rPh>
    <rPh sb="163" eb="164">
      <t>バン</t>
    </rPh>
    <rPh sb="169" eb="170">
      <t>チャク</t>
    </rPh>
    <rPh sb="172" eb="173">
      <t>バン</t>
    </rPh>
    <rPh sb="178" eb="179">
      <t>チャク</t>
    </rPh>
    <rPh sb="181" eb="182">
      <t>バン</t>
    </rPh>
    <rPh sb="190" eb="192">
      <t>カクテイ</t>
    </rPh>
    <rPh sb="194" eb="195">
      <t>チャク</t>
    </rPh>
    <rPh sb="197" eb="198">
      <t>バン</t>
    </rPh>
    <rPh sb="200" eb="201">
      <t>チャク</t>
    </rPh>
    <rPh sb="203" eb="204">
      <t>バン</t>
    </rPh>
    <rPh sb="214" eb="215">
      <t>チャク</t>
    </rPh>
    <rPh sb="217" eb="218">
      <t>バン</t>
    </rPh>
    <rPh sb="225" eb="227">
      <t>シッカク</t>
    </rPh>
    <rPh sb="229" eb="230">
      <t>バン</t>
    </rPh>
    <phoneticPr fontId="2"/>
  </si>
  <si>
    <t>発売のないレースについてはレコードを提供しない
1986年以降提供</t>
    <rPh sb="0" eb="2">
      <t>ハツバイ</t>
    </rPh>
    <rPh sb="18" eb="20">
      <t>テイキョウ</t>
    </rPh>
    <rPh sb="28" eb="29">
      <t>ネン</t>
    </rPh>
    <rPh sb="29" eb="31">
      <t>イコウ</t>
    </rPh>
    <rPh sb="31" eb="33">
      <t>テイキョウ</t>
    </rPh>
    <phoneticPr fontId="2"/>
  </si>
  <si>
    <t>人気順について、1993年6月以前のものには「発売前取消」「発売後取消」の場合"99"または"999"を設定している</t>
    <rPh sb="0" eb="2">
      <t>ニンキ</t>
    </rPh>
    <rPh sb="2" eb="3">
      <t>ジュン</t>
    </rPh>
    <rPh sb="37" eb="39">
      <t>バアイ</t>
    </rPh>
    <rPh sb="52" eb="54">
      <t>セッテイ</t>
    </rPh>
    <phoneticPr fontId="2"/>
  </si>
  <si>
    <t>発売のないレースについてはレコードを提供しない
2004年8月14日以降提供</t>
    <rPh sb="0" eb="2">
      <t>ハツバイ</t>
    </rPh>
    <rPh sb="18" eb="20">
      <t>テイキョウ</t>
    </rPh>
    <rPh sb="28" eb="29">
      <t>ネン</t>
    </rPh>
    <rPh sb="30" eb="31">
      <t>ガツ</t>
    </rPh>
    <rPh sb="33" eb="34">
      <t>ニチ</t>
    </rPh>
    <rPh sb="34" eb="36">
      <t>イコウ</t>
    </rPh>
    <rPh sb="36" eb="38">
      <t>テイキョウ</t>
    </rPh>
    <phoneticPr fontId="2"/>
  </si>
  <si>
    <t>発売のないレースについてはレコードを提供しない
1993年6月以降提供</t>
    <rPh sb="0" eb="2">
      <t>ハツバイ</t>
    </rPh>
    <rPh sb="18" eb="20">
      <t>テイキョウ</t>
    </rPh>
    <rPh sb="28" eb="29">
      <t>ネン</t>
    </rPh>
    <rPh sb="30" eb="31">
      <t>ガツ</t>
    </rPh>
    <rPh sb="31" eb="33">
      <t>イコウ</t>
    </rPh>
    <rPh sb="33" eb="35">
      <t>テイキョウ</t>
    </rPh>
    <phoneticPr fontId="2"/>
  </si>
  <si>
    <t>3連単開始後（2004年8月14日以降）は 999.9倍を最高値とする
それ以前は 99.9倍を最高値とする</t>
    <rPh sb="1" eb="2">
      <t>レン</t>
    </rPh>
    <rPh sb="2" eb="3">
      <t>タン</t>
    </rPh>
    <rPh sb="3" eb="5">
      <t>カイシ</t>
    </rPh>
    <rPh sb="5" eb="6">
      <t>ゴ</t>
    </rPh>
    <rPh sb="11" eb="12">
      <t>ネン</t>
    </rPh>
    <rPh sb="13" eb="14">
      <t>ガツ</t>
    </rPh>
    <rPh sb="16" eb="17">
      <t>ニチ</t>
    </rPh>
    <rPh sb="17" eb="19">
      <t>イコウ</t>
    </rPh>
    <rPh sb="29" eb="31">
      <t>サイコウ</t>
    </rPh>
    <rPh sb="31" eb="32">
      <t>チ</t>
    </rPh>
    <rPh sb="38" eb="40">
      <t>イゼン</t>
    </rPh>
    <phoneticPr fontId="2"/>
  </si>
  <si>
    <t>3連単開始後（2004年8月14日以降）は 9999.9倍を最高値とする
それ以前は 999.9倍を最高値とする</t>
  </si>
  <si>
    <t>3連単開始後（2004年8月14日以降）は 99999.9倍を最高値とする
それ以前は 9999.9倍を最高値とする</t>
  </si>
  <si>
    <t>発売のないレースについてはレコードを提供しない
1999年10月以降提供</t>
    <rPh sb="0" eb="2">
      <t>ハツバイ</t>
    </rPh>
    <rPh sb="18" eb="20">
      <t>テイキョウ</t>
    </rPh>
    <rPh sb="28" eb="29">
      <t>ネン</t>
    </rPh>
    <rPh sb="31" eb="32">
      <t>ガツ</t>
    </rPh>
    <rPh sb="32" eb="34">
      <t>イコウ</t>
    </rPh>
    <rPh sb="34" eb="36">
      <t>テイキョウ</t>
    </rPh>
    <phoneticPr fontId="2"/>
  </si>
  <si>
    <t>発売のないレースについてはレコードを提供しない
2002年6月以降提供</t>
    <rPh sb="0" eb="2">
      <t>ハツバイ</t>
    </rPh>
    <rPh sb="18" eb="20">
      <t>テイキョウ</t>
    </rPh>
    <rPh sb="28" eb="29">
      <t>ネン</t>
    </rPh>
    <rPh sb="30" eb="31">
      <t>ガツ</t>
    </rPh>
    <rPh sb="31" eb="33">
      <t>イコウ</t>
    </rPh>
    <rPh sb="33" eb="35">
      <t>テイキョウ</t>
    </rPh>
    <phoneticPr fontId="2"/>
  </si>
  <si>
    <t>平成18年6月6日以降設定　それ以前のものには初期値スペースを設定</t>
    <rPh sb="16" eb="18">
      <t>イゼン</t>
    </rPh>
    <rPh sb="23" eb="26">
      <t>ショキチ</t>
    </rPh>
    <rPh sb="31" eb="33">
      <t>セッテイ</t>
    </rPh>
    <phoneticPr fontId="2"/>
  </si>
  <si>
    <t>JRAの平地競走において獲得した本賞金の累計
一般的には平地・障害の本賞金と付加賞金の合計額(26～29の合計)を獲得賞金という</t>
    <rPh sb="4" eb="6">
      <t>ヘイチ</t>
    </rPh>
    <rPh sb="6" eb="8">
      <t>キョウソウ</t>
    </rPh>
    <rPh sb="12" eb="14">
      <t>カクトク</t>
    </rPh>
    <rPh sb="16" eb="17">
      <t>ホン</t>
    </rPh>
    <rPh sb="17" eb="19">
      <t>ショウキン</t>
    </rPh>
    <rPh sb="20" eb="22">
      <t>ルイケイ</t>
    </rPh>
    <rPh sb="23" eb="26">
      <t>イッパンテキ</t>
    </rPh>
    <rPh sb="28" eb="30">
      <t>ヘイチ</t>
    </rPh>
    <rPh sb="31" eb="33">
      <t>ショウガイ</t>
    </rPh>
    <rPh sb="34" eb="35">
      <t>ホン</t>
    </rPh>
    <rPh sb="35" eb="37">
      <t>ショウキン</t>
    </rPh>
    <rPh sb="38" eb="40">
      <t>フカ</t>
    </rPh>
    <rPh sb="40" eb="42">
      <t>ショウキン</t>
    </rPh>
    <rPh sb="43" eb="45">
      <t>ゴウケイ</t>
    </rPh>
    <rPh sb="45" eb="46">
      <t>ガク</t>
    </rPh>
    <rPh sb="53" eb="55">
      <t>ゴウケイ</t>
    </rPh>
    <rPh sb="57" eb="59">
      <t>カクトク</t>
    </rPh>
    <rPh sb="59" eb="61">
      <t>ショウキン</t>
    </rPh>
    <phoneticPr fontId="2"/>
  </si>
  <si>
    <t>JRAの障害競走において獲得した本賞金の累計</t>
    <rPh sb="4" eb="6">
      <t>ショウガイ</t>
    </rPh>
    <rPh sb="6" eb="8">
      <t>キョウソウ</t>
    </rPh>
    <rPh sb="12" eb="14">
      <t>カクトク</t>
    </rPh>
    <rPh sb="16" eb="17">
      <t>ホン</t>
    </rPh>
    <rPh sb="17" eb="19">
      <t>ショウキン</t>
    </rPh>
    <rPh sb="20" eb="22">
      <t>ルイケイ</t>
    </rPh>
    <phoneticPr fontId="2"/>
  </si>
  <si>
    <t>JRAの平地競走において獲得した付加賞金の累計</t>
    <rPh sb="4" eb="6">
      <t>ヘイチ</t>
    </rPh>
    <rPh sb="6" eb="8">
      <t>キョウソウ</t>
    </rPh>
    <rPh sb="12" eb="14">
      <t>カクトク</t>
    </rPh>
    <rPh sb="16" eb="18">
      <t>フカ</t>
    </rPh>
    <rPh sb="18" eb="20">
      <t>ショウキン</t>
    </rPh>
    <rPh sb="21" eb="23">
      <t>ルイケイ</t>
    </rPh>
    <phoneticPr fontId="2"/>
  </si>
  <si>
    <t>JRAの障害競走において獲得した付加賞金の累計</t>
    <rPh sb="4" eb="6">
      <t>ショウガイ</t>
    </rPh>
    <rPh sb="6" eb="8">
      <t>キョウソウ</t>
    </rPh>
    <rPh sb="12" eb="14">
      <t>カクトク</t>
    </rPh>
    <rPh sb="16" eb="18">
      <t>フカ</t>
    </rPh>
    <rPh sb="18" eb="20">
      <t>ショウキン</t>
    </rPh>
    <rPh sb="21" eb="23">
      <t>ルイケイ</t>
    </rPh>
    <phoneticPr fontId="2"/>
  </si>
  <si>
    <t>収得賞金とは、本賞金をJRAの定める規定に従って加算したものでクラス分けの基準となる賞金額
平地収得賞金累計は、平地競走において獲得した収得賞金額の合計(ただし、1999年以前は障害競走で獲得した収得賞金も平地収得賞金に含む)
4歳夏季競馬以降については、4歳春季競馬まで獲得した収得賞金の2分の1とした額に、4歳夏季競馬以降に獲得した収得賞金を加算した額とする(毎年春季競馬終了後、夏季競馬開始までの間に全4歳馬について収得賞金を2分の1にしたものを提供する)
ただし平成18年度夏季競馬開始時点については4歳以上の全ての馬について、その時点の収得賞金の2分の1を設定する</t>
    <rPh sb="0" eb="2">
      <t>シュウトク</t>
    </rPh>
    <rPh sb="2" eb="4">
      <t>ショウキン</t>
    </rPh>
    <rPh sb="7" eb="10">
      <t>ホンショウキン</t>
    </rPh>
    <rPh sb="15" eb="16">
      <t>サダ</t>
    </rPh>
    <rPh sb="18" eb="20">
      <t>キテイ</t>
    </rPh>
    <rPh sb="21" eb="22">
      <t>シタガ</t>
    </rPh>
    <rPh sb="24" eb="26">
      <t>カサン</t>
    </rPh>
    <rPh sb="34" eb="35">
      <t>ワ</t>
    </rPh>
    <rPh sb="37" eb="39">
      <t>キジュン</t>
    </rPh>
    <rPh sb="42" eb="43">
      <t>ショウ</t>
    </rPh>
    <rPh sb="43" eb="45">
      <t>キンガク</t>
    </rPh>
    <rPh sb="46" eb="48">
      <t>ヘイチ</t>
    </rPh>
    <rPh sb="48" eb="50">
      <t>シュウトク</t>
    </rPh>
    <rPh sb="50" eb="52">
      <t>ショウキン</t>
    </rPh>
    <rPh sb="52" eb="54">
      <t>ルイケイ</t>
    </rPh>
    <rPh sb="56" eb="58">
      <t>ヘイチ</t>
    </rPh>
    <rPh sb="58" eb="60">
      <t>キョウソウ</t>
    </rPh>
    <rPh sb="64" eb="66">
      <t>カクトク</t>
    </rPh>
    <rPh sb="68" eb="70">
      <t>シュウトク</t>
    </rPh>
    <rPh sb="70" eb="72">
      <t>ショウキン</t>
    </rPh>
    <rPh sb="72" eb="73">
      <t>ガク</t>
    </rPh>
    <rPh sb="74" eb="76">
      <t>ゴウケイ</t>
    </rPh>
    <rPh sb="85" eb="86">
      <t>ネン</t>
    </rPh>
    <rPh sb="86" eb="88">
      <t>イゼン</t>
    </rPh>
    <rPh sb="89" eb="91">
      <t>ショウガイ</t>
    </rPh>
    <rPh sb="91" eb="93">
      <t>キョウソウ</t>
    </rPh>
    <rPh sb="94" eb="96">
      <t>カクトク</t>
    </rPh>
    <rPh sb="98" eb="100">
      <t>シュウトク</t>
    </rPh>
    <rPh sb="100" eb="102">
      <t>ショウキン</t>
    </rPh>
    <rPh sb="103" eb="105">
      <t>ヘイチ</t>
    </rPh>
    <rPh sb="105" eb="107">
      <t>シュウトク</t>
    </rPh>
    <rPh sb="107" eb="109">
      <t>ショウキン</t>
    </rPh>
    <rPh sb="110" eb="111">
      <t>フク</t>
    </rPh>
    <rPh sb="115" eb="116">
      <t>サイ</t>
    </rPh>
    <rPh sb="116" eb="117">
      <t>ナツ</t>
    </rPh>
    <rPh sb="117" eb="118">
      <t>キ</t>
    </rPh>
    <rPh sb="118" eb="120">
      <t>ケイバ</t>
    </rPh>
    <rPh sb="120" eb="122">
      <t>イコウ</t>
    </rPh>
    <rPh sb="129" eb="130">
      <t>サイ</t>
    </rPh>
    <rPh sb="130" eb="131">
      <t>ハル</t>
    </rPh>
    <rPh sb="131" eb="132">
      <t>キ</t>
    </rPh>
    <rPh sb="132" eb="134">
      <t>ケイバ</t>
    </rPh>
    <rPh sb="136" eb="138">
      <t>カクトク</t>
    </rPh>
    <rPh sb="140" eb="142">
      <t>シュウトク</t>
    </rPh>
    <rPh sb="142" eb="144">
      <t>ショウキン</t>
    </rPh>
    <rPh sb="146" eb="147">
      <t>ブン</t>
    </rPh>
    <rPh sb="152" eb="153">
      <t>ガク</t>
    </rPh>
    <rPh sb="156" eb="157">
      <t>サイ</t>
    </rPh>
    <rPh sb="157" eb="158">
      <t>ナツ</t>
    </rPh>
    <rPh sb="158" eb="159">
      <t>キ</t>
    </rPh>
    <rPh sb="159" eb="161">
      <t>ケイバ</t>
    </rPh>
    <rPh sb="161" eb="163">
      <t>イコウ</t>
    </rPh>
    <rPh sb="164" eb="166">
      <t>カクトク</t>
    </rPh>
    <rPh sb="168" eb="170">
      <t>シュウトク</t>
    </rPh>
    <rPh sb="170" eb="172">
      <t>ショウキン</t>
    </rPh>
    <rPh sb="173" eb="175">
      <t>カサン</t>
    </rPh>
    <rPh sb="177" eb="178">
      <t>ガク</t>
    </rPh>
    <rPh sb="182" eb="184">
      <t>マイトシ</t>
    </rPh>
    <rPh sb="184" eb="185">
      <t>ハル</t>
    </rPh>
    <rPh sb="185" eb="186">
      <t>キ</t>
    </rPh>
    <rPh sb="186" eb="188">
      <t>ケイバ</t>
    </rPh>
    <rPh sb="188" eb="191">
      <t>シュウリョウゴ</t>
    </rPh>
    <rPh sb="192" eb="193">
      <t>ナツ</t>
    </rPh>
    <rPh sb="193" eb="194">
      <t>キ</t>
    </rPh>
    <rPh sb="194" eb="196">
      <t>ケイバ</t>
    </rPh>
    <rPh sb="196" eb="198">
      <t>カイシ</t>
    </rPh>
    <rPh sb="201" eb="202">
      <t>カン</t>
    </rPh>
    <rPh sb="203" eb="204">
      <t>ゼン</t>
    </rPh>
    <rPh sb="205" eb="206">
      <t>サイ</t>
    </rPh>
    <rPh sb="206" eb="207">
      <t>ウマ</t>
    </rPh>
    <rPh sb="211" eb="213">
      <t>シュウトク</t>
    </rPh>
    <rPh sb="213" eb="215">
      <t>ショウキン</t>
    </rPh>
    <rPh sb="217" eb="218">
      <t>ブン</t>
    </rPh>
    <rPh sb="226" eb="228">
      <t>テイキョウ</t>
    </rPh>
    <rPh sb="235" eb="237">
      <t>ヘイセイ</t>
    </rPh>
    <rPh sb="239" eb="240">
      <t>ネン</t>
    </rPh>
    <rPh sb="240" eb="241">
      <t>ド</t>
    </rPh>
    <rPh sb="241" eb="242">
      <t>ナツ</t>
    </rPh>
    <rPh sb="242" eb="243">
      <t>キ</t>
    </rPh>
    <rPh sb="243" eb="245">
      <t>ケイバ</t>
    </rPh>
    <rPh sb="245" eb="247">
      <t>カイシ</t>
    </rPh>
    <rPh sb="247" eb="249">
      <t>ジテン</t>
    </rPh>
    <rPh sb="255" eb="256">
      <t>サイ</t>
    </rPh>
    <rPh sb="256" eb="258">
      <t>イジョウ</t>
    </rPh>
    <rPh sb="259" eb="260">
      <t>スベ</t>
    </rPh>
    <rPh sb="262" eb="263">
      <t>ウマ</t>
    </rPh>
    <rPh sb="270" eb="272">
      <t>ジテン</t>
    </rPh>
    <rPh sb="273" eb="275">
      <t>シュウトク</t>
    </rPh>
    <rPh sb="275" eb="277">
      <t>ショウキン</t>
    </rPh>
    <rPh sb="279" eb="280">
      <t>ブン</t>
    </rPh>
    <rPh sb="283" eb="285">
      <t>セッテイ</t>
    </rPh>
    <phoneticPr fontId="2"/>
  </si>
  <si>
    <t>収得賞金とは、本賞金をJRAの定める規定に従って加算したものでクラス分けの基準となる賞金額
障害収得賞金累計は、障害競走において獲得した収得賞金額の合計</t>
    <rPh sb="0" eb="2">
      <t>シュウトク</t>
    </rPh>
    <rPh sb="2" eb="4">
      <t>ショウキン</t>
    </rPh>
    <rPh sb="7" eb="10">
      <t>ホンショウキン</t>
    </rPh>
    <rPh sb="15" eb="16">
      <t>サダ</t>
    </rPh>
    <rPh sb="18" eb="20">
      <t>キテイ</t>
    </rPh>
    <rPh sb="21" eb="22">
      <t>シタガ</t>
    </rPh>
    <rPh sb="24" eb="26">
      <t>カサン</t>
    </rPh>
    <rPh sb="34" eb="35">
      <t>ワ</t>
    </rPh>
    <rPh sb="37" eb="39">
      <t>キジュン</t>
    </rPh>
    <rPh sb="42" eb="43">
      <t>ショウ</t>
    </rPh>
    <rPh sb="43" eb="45">
      <t>キンガク</t>
    </rPh>
    <rPh sb="46" eb="48">
      <t>ショウガイ</t>
    </rPh>
    <rPh sb="48" eb="50">
      <t>シュウトク</t>
    </rPh>
    <rPh sb="50" eb="52">
      <t>ショウキン</t>
    </rPh>
    <rPh sb="52" eb="54">
      <t>ルイケイ</t>
    </rPh>
    <rPh sb="56" eb="58">
      <t>ショウガイ</t>
    </rPh>
    <rPh sb="58" eb="60">
      <t>キョウソウ</t>
    </rPh>
    <rPh sb="64" eb="66">
      <t>カクトク</t>
    </rPh>
    <rPh sb="68" eb="70">
      <t>シュウトク</t>
    </rPh>
    <rPh sb="70" eb="72">
      <t>ショウキン</t>
    </rPh>
    <rPh sb="72" eb="73">
      <t>ガク</t>
    </rPh>
    <rPh sb="74" eb="76">
      <t>ゴウケイ</t>
    </rPh>
    <phoneticPr fontId="2"/>
  </si>
  <si>
    <t>※3　速報レース情報(0B15)の更新タイミングについて</t>
    <rPh sb="17" eb="19">
      <t>コウシン</t>
    </rPh>
    <phoneticPr fontId="2"/>
  </si>
  <si>
    <t xml:space="preserve">速報レース情報(出走馬名表～）
</t>
    <rPh sb="0" eb="2">
      <t>ソクホウ</t>
    </rPh>
    <rPh sb="5" eb="7">
      <t>ジョウホウ</t>
    </rPh>
    <rPh sb="8" eb="10">
      <t>シュッソウ</t>
    </rPh>
    <rPh sb="10" eb="11">
      <t>ウマ</t>
    </rPh>
    <rPh sb="11" eb="12">
      <t>メイ</t>
    </rPh>
    <rPh sb="12" eb="13">
      <t>オモテ</t>
    </rPh>
    <phoneticPr fontId="2"/>
  </si>
  <si>
    <t>出走馬名表時点
出馬表時点
払戻･3着まで確定時点
払戻･5着まで確定時点
払戻･全馬着順確定時点
払戻･全馬着順･コーナ通過順確定時点
※3</t>
    <rPh sb="0" eb="2">
      <t>シュッソウ</t>
    </rPh>
    <rPh sb="2" eb="3">
      <t>ウマ</t>
    </rPh>
    <rPh sb="3" eb="4">
      <t>メイ</t>
    </rPh>
    <rPh sb="4" eb="5">
      <t>ヒョウ</t>
    </rPh>
    <rPh sb="5" eb="7">
      <t>ジテン</t>
    </rPh>
    <rPh sb="8" eb="10">
      <t>シュツバ</t>
    </rPh>
    <rPh sb="10" eb="11">
      <t>ヒョウ</t>
    </rPh>
    <rPh sb="11" eb="13">
      <t>ジテン</t>
    </rPh>
    <rPh sb="14" eb="15">
      <t>ハラ</t>
    </rPh>
    <rPh sb="15" eb="16">
      <t>モド</t>
    </rPh>
    <rPh sb="23" eb="25">
      <t>ジテン</t>
    </rPh>
    <rPh sb="26" eb="28">
      <t>ハライモドシ</t>
    </rPh>
    <rPh sb="35" eb="37">
      <t>ジテン</t>
    </rPh>
    <rPh sb="38" eb="40">
      <t>ハライモドシ</t>
    </rPh>
    <rPh sb="47" eb="49">
      <t>ジテン</t>
    </rPh>
    <rPh sb="50" eb="52">
      <t>ハライモドシ</t>
    </rPh>
    <rPh sb="64" eb="66">
      <t>カクテイ</t>
    </rPh>
    <rPh sb="66" eb="68">
      <t>ジテン</t>
    </rPh>
    <phoneticPr fontId="2"/>
  </si>
  <si>
    <t>（２）速報系データ 速報レース情報(出走馬名表～)の更新タイミングについて特記事項を追記</t>
    <rPh sb="3" eb="5">
      <t>ソクホウ</t>
    </rPh>
    <rPh sb="10" eb="12">
      <t>ソクホウ</t>
    </rPh>
    <rPh sb="15" eb="17">
      <t>ジョウホウ</t>
    </rPh>
    <rPh sb="26" eb="28">
      <t>コウシン</t>
    </rPh>
    <rPh sb="37" eb="39">
      <t>トッキ</t>
    </rPh>
    <rPh sb="39" eb="41">
      <t>ジコウ</t>
    </rPh>
    <rPh sb="42" eb="44">
      <t>ツイキ</t>
    </rPh>
    <phoneticPr fontId="2"/>
  </si>
  <si>
    <t>変更情報提供時、速報レース情報(0B15)の該当項目が即時更新される。</t>
    <rPh sb="0" eb="2">
      <t>ヘンコウ</t>
    </rPh>
    <rPh sb="2" eb="4">
      <t>ジョウホウ</t>
    </rPh>
    <rPh sb="4" eb="6">
      <t>テイキョウ</t>
    </rPh>
    <rPh sb="6" eb="7">
      <t>ジ</t>
    </rPh>
    <rPh sb="8" eb="10">
      <t>ソクホウ</t>
    </rPh>
    <rPh sb="13" eb="15">
      <t>ジョウホウ</t>
    </rPh>
    <rPh sb="22" eb="24">
      <t>ガイトウ</t>
    </rPh>
    <rPh sb="24" eb="26">
      <t>コウモク</t>
    </rPh>
    <rPh sb="27" eb="29">
      <t>ソクジ</t>
    </rPh>
    <rPh sb="29" eb="31">
      <t>コウシン</t>
    </rPh>
    <phoneticPr fontId="2"/>
  </si>
  <si>
    <t>2013年11月11日</t>
    <rPh sb="4" eb="5">
      <t>ネン</t>
    </rPh>
    <rPh sb="7" eb="8">
      <t>ガツ</t>
    </rPh>
    <rPh sb="10" eb="11">
      <t>ニチ</t>
    </rPh>
    <phoneticPr fontId="2"/>
  </si>
  <si>
    <t>M8</t>
    <phoneticPr fontId="2"/>
  </si>
  <si>
    <t>カタール</t>
    <phoneticPr fontId="2"/>
  </si>
  <si>
    <t>華</t>
    <rPh sb="0" eb="1">
      <t>ハナ</t>
    </rPh>
    <phoneticPr fontId="2"/>
  </si>
  <si>
    <t>カタル</t>
    <phoneticPr fontId="2"/>
  </si>
  <si>
    <t>QAT</t>
    <phoneticPr fontId="2"/>
  </si>
  <si>
    <t>Qatar</t>
    <phoneticPr fontId="2"/>
  </si>
  <si>
    <t>N44</t>
    <phoneticPr fontId="2"/>
  </si>
  <si>
    <t>(国際) 牡・牝 (特指)</t>
    <rPh sb="5" eb="6">
      <t>オス</t>
    </rPh>
    <rPh sb="10" eb="11">
      <t>トク</t>
    </rPh>
    <rPh sb="11" eb="12">
      <t>ユビ</t>
    </rPh>
    <phoneticPr fontId="2"/>
  </si>
  <si>
    <t>INT C･F SD</t>
    <phoneticPr fontId="2"/>
  </si>
  <si>
    <t>Ver.4.3.2.1</t>
    <phoneticPr fontId="2"/>
  </si>
  <si>
    <t>2001.競馬場コードに「M8 カタール」を追加</t>
    <rPh sb="22" eb="24">
      <t>ツイカ</t>
    </rPh>
    <phoneticPr fontId="2"/>
  </si>
  <si>
    <t xml:space="preserve">2006.競走記号コードに「N44 (国際) 牡・牝 (特指)」を追加 </t>
    <rPh sb="5" eb="7">
      <t>キョウソウ</t>
    </rPh>
    <rPh sb="7" eb="9">
      <t>キゴウ</t>
    </rPh>
    <rPh sb="33" eb="35">
      <t>ツイカ</t>
    </rPh>
    <phoneticPr fontId="2"/>
  </si>
  <si>
    <t>2014年6月10日</t>
    <rPh sb="4" eb="5">
      <t>ネン</t>
    </rPh>
    <rPh sb="6" eb="7">
      <t>ガツ</t>
    </rPh>
    <rPh sb="9" eb="10">
      <t>ニチ</t>
    </rPh>
    <phoneticPr fontId="2"/>
  </si>
  <si>
    <t>Ver.4.4.0</t>
    <phoneticPr fontId="2"/>
  </si>
  <si>
    <t>Ver.4.4.1</t>
    <phoneticPr fontId="2"/>
  </si>
  <si>
    <t>2015年10月20日</t>
    <rPh sb="4" eb="5">
      <t>ネン</t>
    </rPh>
    <rPh sb="7" eb="8">
      <t>ガツ</t>
    </rPh>
    <rPh sb="10" eb="11">
      <t>ニチ</t>
    </rPh>
    <phoneticPr fontId="2"/>
  </si>
  <si>
    <t>開発環境更新に伴うJV-Linkマイナーバージョンアップのため版番号改訂</t>
    <rPh sb="0" eb="2">
      <t>カイハツ</t>
    </rPh>
    <rPh sb="2" eb="4">
      <t>カンキョウ</t>
    </rPh>
    <rPh sb="4" eb="6">
      <t>コウシン</t>
    </rPh>
    <rPh sb="7" eb="8">
      <t>トモナ</t>
    </rPh>
    <phoneticPr fontId="2"/>
  </si>
  <si>
    <t>Ver.4.4.2</t>
    <phoneticPr fontId="2"/>
  </si>
  <si>
    <t>2016年4月19日</t>
    <rPh sb="4" eb="5">
      <t>ネン</t>
    </rPh>
    <rPh sb="6" eb="7">
      <t>ガツ</t>
    </rPh>
    <rPh sb="9" eb="10">
      <t>ニチ</t>
    </rPh>
    <phoneticPr fontId="2"/>
  </si>
  <si>
    <t>見習い騎手コードの説明を2016年より変更になる旨を追記</t>
    <rPh sb="0" eb="2">
      <t>ミナラ</t>
    </rPh>
    <rPh sb="3" eb="5">
      <t>キシュ</t>
    </rPh>
    <rPh sb="9" eb="11">
      <t>セツメイ</t>
    </rPh>
    <rPh sb="16" eb="17">
      <t>ネン</t>
    </rPh>
    <rPh sb="19" eb="21">
      <t>ヘンコウ</t>
    </rPh>
    <rPh sb="24" eb="25">
      <t>ムネ</t>
    </rPh>
    <rPh sb="26" eb="28">
      <t>ツイキ</t>
    </rPh>
    <phoneticPr fontId="2"/>
  </si>
  <si>
    <t>通算免許期間が5年未満の騎手で勝利数が51回以上100回以下(2016年から)
通算免許期間が3年未満の騎手で勝利数が51回以上100回以下(2004年から)
通算免許期間が3年未満の騎手で勝利数が31回以上100回以下(2003年まで)</t>
    <rPh sb="40" eb="42">
      <t>ツウサン</t>
    </rPh>
    <rPh sb="42" eb="44">
      <t>メンキョ</t>
    </rPh>
    <rPh sb="44" eb="46">
      <t>キカン</t>
    </rPh>
    <rPh sb="48" eb="49">
      <t>ネン</t>
    </rPh>
    <rPh sb="49" eb="51">
      <t>ミマン</t>
    </rPh>
    <rPh sb="52" eb="54">
      <t>キシュ</t>
    </rPh>
    <rPh sb="55" eb="57">
      <t>ショウリ</t>
    </rPh>
    <rPh sb="57" eb="58">
      <t>スウ</t>
    </rPh>
    <rPh sb="61" eb="62">
      <t>カイ</t>
    </rPh>
    <rPh sb="62" eb="64">
      <t>イジョウ</t>
    </rPh>
    <rPh sb="67" eb="68">
      <t>カイ</t>
    </rPh>
    <rPh sb="68" eb="70">
      <t>イカ</t>
    </rPh>
    <rPh sb="75" eb="76">
      <t>ネン</t>
    </rPh>
    <phoneticPr fontId="2"/>
  </si>
  <si>
    <t>通算免許期間が5年未満の騎手で勝利数が31回以上50回以下(2016年から)
通算免許期間が3年未満の騎手で勝利数が31回以上50回以下(2004年から)
通算免許期間が3年未満の騎手で勝利数が21回以上30回以下(2003年まで)</t>
    <rPh sb="39" eb="41">
      <t>ツウサン</t>
    </rPh>
    <rPh sb="41" eb="43">
      <t>メンキョ</t>
    </rPh>
    <rPh sb="43" eb="45">
      <t>キカン</t>
    </rPh>
    <rPh sb="47" eb="48">
      <t>ネン</t>
    </rPh>
    <rPh sb="48" eb="50">
      <t>ミマン</t>
    </rPh>
    <rPh sb="51" eb="53">
      <t>キシュ</t>
    </rPh>
    <rPh sb="54" eb="56">
      <t>ショウリ</t>
    </rPh>
    <rPh sb="56" eb="57">
      <t>スウ</t>
    </rPh>
    <rPh sb="60" eb="61">
      <t>カイ</t>
    </rPh>
    <rPh sb="61" eb="63">
      <t>イジョウ</t>
    </rPh>
    <rPh sb="65" eb="66">
      <t>カイ</t>
    </rPh>
    <rPh sb="66" eb="68">
      <t>イカ</t>
    </rPh>
    <rPh sb="73" eb="74">
      <t>ネン</t>
    </rPh>
    <phoneticPr fontId="2"/>
  </si>
  <si>
    <t>通算免許期間が5年未満の騎手で勝利数が30回以下(2016年から)
通算免許期間が3年未満の騎手で勝利数が30回以下(2004年から)
通算免許期間が3年未満の騎手で勝利数が20回以下(2003年まで)</t>
    <rPh sb="34" eb="36">
      <t>ツウサン</t>
    </rPh>
    <rPh sb="36" eb="38">
      <t>メンキョ</t>
    </rPh>
    <rPh sb="38" eb="40">
      <t>キカン</t>
    </rPh>
    <rPh sb="42" eb="43">
      <t>ネン</t>
    </rPh>
    <rPh sb="43" eb="45">
      <t>ミマン</t>
    </rPh>
    <rPh sb="46" eb="48">
      <t>キシュ</t>
    </rPh>
    <rPh sb="49" eb="51">
      <t>ショウリ</t>
    </rPh>
    <rPh sb="51" eb="52">
      <t>スウ</t>
    </rPh>
    <rPh sb="55" eb="56">
      <t>カイ</t>
    </rPh>
    <rPh sb="56" eb="58">
      <t>イカ</t>
    </rPh>
    <rPh sb="63" eb="64">
      <t>ネン</t>
    </rPh>
    <phoneticPr fontId="2"/>
  </si>
  <si>
    <t>フォーマット</t>
    <phoneticPr fontId="2"/>
  </si>
  <si>
    <t>特記事項</t>
    <phoneticPr fontId="2"/>
  </si>
  <si>
    <t>2016年7月26日</t>
    <rPh sb="4" eb="5">
      <t>ネン</t>
    </rPh>
    <rPh sb="6" eb="7">
      <t>ガツ</t>
    </rPh>
    <rPh sb="9" eb="10">
      <t>ニチ</t>
    </rPh>
    <phoneticPr fontId="2"/>
  </si>
  <si>
    <t>Ver.4.5.0</t>
    <phoneticPr fontId="2"/>
  </si>
  <si>
    <t>３．馬毎レース情報の11.馬番について修正</t>
    <rPh sb="19" eb="21">
      <t>シュウセイ</t>
    </rPh>
    <phoneticPr fontId="2"/>
  </si>
  <si>
    <t>３．馬毎レース情報の11.馬番について修正</t>
    <rPh sb="2" eb="3">
      <t>ウマ</t>
    </rPh>
    <rPh sb="3" eb="4">
      <t>マイ</t>
    </rPh>
    <rPh sb="7" eb="9">
      <t>ジョウホウ</t>
    </rPh>
    <rPh sb="13" eb="14">
      <t>ウマ</t>
    </rPh>
    <rPh sb="14" eb="15">
      <t>バン</t>
    </rPh>
    <rPh sb="19" eb="21">
      <t>シュウセイ</t>
    </rPh>
    <phoneticPr fontId="2"/>
  </si>
  <si>
    <t>Ver.4.5.1</t>
    <phoneticPr fontId="2"/>
  </si>
  <si>
    <t>2017年1月24日</t>
    <rPh sb="4" eb="5">
      <t>ネン</t>
    </rPh>
    <rPh sb="6" eb="7">
      <t>ガツ</t>
    </rPh>
    <rPh sb="9" eb="10">
      <t>ニチ</t>
    </rPh>
    <phoneticPr fontId="2"/>
  </si>
  <si>
    <t>特定のレース及び海外レースについては、特記事項を参照</t>
    <rPh sb="0" eb="2">
      <t>トクテイ</t>
    </rPh>
    <rPh sb="6" eb="7">
      <t>オヨ</t>
    </rPh>
    <rPh sb="8" eb="10">
      <t>カイガイ</t>
    </rPh>
    <rPh sb="19" eb="23">
      <t>トッキジコウ</t>
    </rPh>
    <rPh sb="24" eb="26">
      <t>サンショウ</t>
    </rPh>
    <phoneticPr fontId="2"/>
  </si>
  <si>
    <t>出走馬名表時点では、全て初期値を設定（出馬表時点で馬番が埋まるため、馬番を純粋にキー設定すると、同一馬の情報が重複する）
ただし、レースによっては枠番・馬番を設定している場合がある
海外レースにおいては、馬番が不明の場合は初期値を馬番として入力
なお、過去のレースでは連番を設定しているものがあるため、血統登録番号をキーとして使用する</t>
    <rPh sb="16" eb="18">
      <t>セッテイ</t>
    </rPh>
    <phoneticPr fontId="2"/>
  </si>
  <si>
    <t>2017年6月6日</t>
    <rPh sb="4" eb="5">
      <t>ネン</t>
    </rPh>
    <rPh sb="6" eb="7">
      <t>ガツ</t>
    </rPh>
    <rPh sb="8" eb="9">
      <t>ニチ</t>
    </rPh>
    <phoneticPr fontId="2"/>
  </si>
  <si>
    <t>騎手見習コード</t>
    <phoneticPr fontId="2"/>
  </si>
  <si>
    <t>地方騎手については、次の様にセットされます。
・速報系
いずれも設定される
速報レース情報(成績確定後)
速報レース情報(出走馬名表～）
速報開催情報(一括)
速報開催情報(指定)
・蓄積系
- 設定される
馬毎レース情報(レコード種別ID：SE)
- 設定されない
騎手(レコード種別ID：KS)</t>
    <rPh sb="0" eb="2">
      <t>チホウ</t>
    </rPh>
    <rPh sb="2" eb="4">
      <t>キシュ</t>
    </rPh>
    <rPh sb="10" eb="11">
      <t>ツギ</t>
    </rPh>
    <rPh sb="12" eb="13">
      <t>ヨウ</t>
    </rPh>
    <phoneticPr fontId="2"/>
  </si>
  <si>
    <t>３．馬毎レース情報の34.騎手見習いコードについて修正</t>
    <rPh sb="2" eb="3">
      <t>ウマ</t>
    </rPh>
    <rPh sb="3" eb="4">
      <t>マイ</t>
    </rPh>
    <rPh sb="7" eb="9">
      <t>ジョウホウ</t>
    </rPh>
    <rPh sb="13" eb="15">
      <t>キシュ</t>
    </rPh>
    <rPh sb="15" eb="17">
      <t>ミナラ</t>
    </rPh>
    <rPh sb="25" eb="27">
      <t>シュウセイ</t>
    </rPh>
    <phoneticPr fontId="2"/>
  </si>
  <si>
    <t>Ver.4.5.1.1</t>
    <phoneticPr fontId="2"/>
  </si>
  <si>
    <t>Ver.4.5.1.2</t>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</si>
  <si>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http://dl.cdn.jra-van.ne.jp/datalab/grade/International.csv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4" eb="75">
      <t>ネン</t>
    </rPh>
    <rPh sb="75" eb="77">
      <t>イゼン</t>
    </rPh>
    <rPh sb="78" eb="79">
      <t>オコナ</t>
    </rPh>
    <rPh sb="82" eb="84">
      <t>ジュウショウ</t>
    </rPh>
    <rPh sb="84" eb="86">
      <t>キョウソウ</t>
    </rPh>
    <rPh sb="98" eb="100">
      <t>ウム</t>
    </rPh>
    <rPh sb="101" eb="103">
      <t>カンケイ</t>
    </rPh>
    <rPh sb="105" eb="106">
      <t>スベ</t>
    </rPh>
    <rPh sb="110" eb="112">
      <t>ヒョウキ</t>
    </rPh>
    <rPh sb="125" eb="126">
      <t>ネン</t>
    </rPh>
    <rPh sb="126" eb="128">
      <t>イコウ</t>
    </rPh>
    <rPh sb="129" eb="131">
      <t>ジュウショウ</t>
    </rPh>
    <rPh sb="131" eb="133">
      <t>キョウソウ</t>
    </rPh>
    <rPh sb="198" eb="200">
      <t>シヨウ</t>
    </rPh>
    <rPh sb="213" eb="214">
      <t>カン</t>
    </rPh>
    <rPh sb="218" eb="220">
      <t>ヒョウキ</t>
    </rPh>
    <rPh sb="226" eb="228">
      <t>ヒョウキ</t>
    </rPh>
    <rPh sb="229" eb="231">
      <t>ハンテイ</t>
    </rPh>
    <rPh sb="233" eb="235">
      <t>キジュン</t>
    </rPh>
    <rPh sb="238" eb="240">
      <t>コクサイ</t>
    </rPh>
    <rPh sb="240" eb="241">
      <t>カク</t>
    </rPh>
    <rPh sb="241" eb="242">
      <t>ツ</t>
    </rPh>
    <rPh sb="244" eb="245">
      <t>モ</t>
    </rPh>
    <rPh sb="246" eb="248">
      <t>キョウソウ</t>
    </rPh>
    <rPh sb="256" eb="258">
      <t>ハンテイ</t>
    </rPh>
    <rPh sb="275" eb="277">
      <t>タイオウ</t>
    </rPh>
    <rPh sb="284" eb="286">
      <t>ベット</t>
    </rPh>
    <rPh sb="286" eb="288">
      <t>コクサイ</t>
    </rPh>
    <rPh sb="288" eb="289">
      <t>カク</t>
    </rPh>
    <rPh sb="289" eb="290">
      <t>ツ</t>
    </rPh>
    <rPh sb="292" eb="293">
      <t>モ</t>
    </rPh>
    <rPh sb="294" eb="296">
      <t>キョウソウ</t>
    </rPh>
    <rPh sb="296" eb="298">
      <t>イチラン</t>
    </rPh>
    <rPh sb="298" eb="299">
      <t>トウ</t>
    </rPh>
    <rPh sb="300" eb="302">
      <t>ケイバ</t>
    </rPh>
    <rPh sb="305" eb="306">
      <t>ガワ</t>
    </rPh>
    <rPh sb="307" eb="309">
      <t>ホユウ</t>
    </rPh>
    <rPh sb="310" eb="312">
      <t>ハンテイ</t>
    </rPh>
    <rPh sb="314" eb="316">
      <t>ヒツヨウ</t>
    </rPh>
    <rPh sb="323" eb="325">
      <t>イカ</t>
    </rPh>
    <rPh sb="340" eb="341">
      <t>カン</t>
    </rPh>
    <rPh sb="342" eb="344">
      <t>コクサイ</t>
    </rPh>
    <rPh sb="344" eb="345">
      <t>カク</t>
    </rPh>
    <rPh sb="345" eb="346">
      <t>ツ</t>
    </rPh>
    <rPh sb="348" eb="349">
      <t>モ</t>
    </rPh>
    <rPh sb="350" eb="352">
      <t>キョウソウ</t>
    </rPh>
    <rPh sb="354" eb="356">
      <t>ヒョウキ</t>
    </rPh>
    <rPh sb="358" eb="360">
      <t>トクベツ</t>
    </rPh>
    <rPh sb="360" eb="362">
      <t>キョウソウ</t>
    </rPh>
    <rPh sb="362" eb="364">
      <t>バンゴウ</t>
    </rPh>
    <rPh sb="364" eb="366">
      <t>イチラン</t>
    </rPh>
    <rPh sb="375" eb="377">
      <t>テイキョウ</t>
    </rPh>
    <rPh sb="383" eb="385">
      <t>ヒツヨウ</t>
    </rPh>
    <rPh sb="386" eb="387">
      <t>オウ</t>
    </rPh>
    <rPh sb="390" eb="392">
      <t>リヨウ</t>
    </rPh>
    <rPh sb="402" eb="403">
      <t>ネン</t>
    </rPh>
    <rPh sb="409" eb="412">
      <t>ヨビテキ</t>
    </rPh>
    <rPh sb="413" eb="415">
      <t>イミ</t>
    </rPh>
    <rPh sb="420" eb="421">
      <t>フク</t>
    </rPh>
    <rPh sb="433" eb="434">
      <t>ネン</t>
    </rPh>
    <rPh sb="434" eb="436">
      <t>イコウ</t>
    </rPh>
    <rPh sb="437" eb="439">
      <t>ツイカ</t>
    </rPh>
    <rPh sb="516" eb="518">
      <t>コウシン</t>
    </rPh>
    <rPh sb="518" eb="520">
      <t>ヒヅケ</t>
    </rPh>
    <rPh sb="524" eb="525">
      <t>ギョウ</t>
    </rPh>
    <rPh sb="525" eb="526">
      <t>メ</t>
    </rPh>
    <rPh sb="526" eb="528">
      <t>イコウ</t>
    </rPh>
    <rPh sb="529" eb="531">
      <t>ネンド</t>
    </rPh>
    <rPh sb="534" eb="535">
      <t>トシ</t>
    </rPh>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</si>
  <si>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http://dl.cdn.jra-van.ne.jp/datalab/grade/International.csv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3" eb="74">
      <t>ネン</t>
    </rPh>
    <rPh sb="74" eb="76">
      <t>イゼン</t>
    </rPh>
    <rPh sb="77" eb="78">
      <t>オコナ</t>
    </rPh>
    <rPh sb="81" eb="83">
      <t>ジュウショウ</t>
    </rPh>
    <rPh sb="83" eb="85">
      <t>キョウソウ</t>
    </rPh>
    <rPh sb="97" eb="99">
      <t>ウム</t>
    </rPh>
    <rPh sb="100" eb="102">
      <t>カンケイ</t>
    </rPh>
    <rPh sb="104" eb="105">
      <t>スベ</t>
    </rPh>
    <rPh sb="109" eb="111">
      <t>ヒョウキ</t>
    </rPh>
    <rPh sb="124" eb="125">
      <t>ネン</t>
    </rPh>
    <rPh sb="125" eb="127">
      <t>イコウ</t>
    </rPh>
    <rPh sb="128" eb="130">
      <t>ジュウショウ</t>
    </rPh>
    <rPh sb="130" eb="132">
      <t>キョウソウ</t>
    </rPh>
    <rPh sb="197" eb="199">
      <t>シヨウ</t>
    </rPh>
    <rPh sb="212" eb="213">
      <t>カン</t>
    </rPh>
    <rPh sb="217" eb="219">
      <t>ヒョウキ</t>
    </rPh>
    <rPh sb="225" eb="227">
      <t>ヒョウキ</t>
    </rPh>
    <rPh sb="228" eb="230">
      <t>ハンテイ</t>
    </rPh>
    <rPh sb="232" eb="234">
      <t>キジュン</t>
    </rPh>
    <rPh sb="237" eb="239">
      <t>コクサイ</t>
    </rPh>
    <rPh sb="239" eb="240">
      <t>カク</t>
    </rPh>
    <rPh sb="240" eb="241">
      <t>ツ</t>
    </rPh>
    <rPh sb="243" eb="244">
      <t>モ</t>
    </rPh>
    <rPh sb="245" eb="247">
      <t>キョウソウ</t>
    </rPh>
    <rPh sb="255" eb="257">
      <t>ハンテイ</t>
    </rPh>
    <rPh sb="274" eb="276">
      <t>タイオウ</t>
    </rPh>
    <rPh sb="283" eb="285">
      <t>ベット</t>
    </rPh>
    <rPh sb="285" eb="287">
      <t>コクサイ</t>
    </rPh>
    <rPh sb="287" eb="288">
      <t>カク</t>
    </rPh>
    <rPh sb="288" eb="289">
      <t>ツ</t>
    </rPh>
    <rPh sb="291" eb="292">
      <t>モ</t>
    </rPh>
    <rPh sb="293" eb="295">
      <t>キョウソウ</t>
    </rPh>
    <rPh sb="295" eb="297">
      <t>イチラン</t>
    </rPh>
    <rPh sb="297" eb="298">
      <t>トウ</t>
    </rPh>
    <rPh sb="299" eb="301">
      <t>ケイバ</t>
    </rPh>
    <rPh sb="304" eb="305">
      <t>ガワ</t>
    </rPh>
    <rPh sb="306" eb="308">
      <t>ホユウ</t>
    </rPh>
    <rPh sb="309" eb="311">
      <t>ハンテイ</t>
    </rPh>
    <rPh sb="313" eb="315">
      <t>ヒツヨウ</t>
    </rPh>
    <rPh sb="322" eb="324">
      <t>イカ</t>
    </rPh>
    <rPh sb="339" eb="340">
      <t>カン</t>
    </rPh>
    <rPh sb="341" eb="343">
      <t>コクサイ</t>
    </rPh>
    <rPh sb="343" eb="344">
      <t>カク</t>
    </rPh>
    <rPh sb="344" eb="345">
      <t>ツ</t>
    </rPh>
    <rPh sb="347" eb="348">
      <t>モ</t>
    </rPh>
    <rPh sb="349" eb="351">
      <t>キョウソウ</t>
    </rPh>
    <rPh sb="353" eb="355">
      <t>ヒョウキ</t>
    </rPh>
    <rPh sb="357" eb="359">
      <t>トクベツ</t>
    </rPh>
    <rPh sb="359" eb="361">
      <t>キョウソウ</t>
    </rPh>
    <rPh sb="361" eb="363">
      <t>バンゴウ</t>
    </rPh>
    <rPh sb="363" eb="365">
      <t>イチラン</t>
    </rPh>
    <rPh sb="374" eb="376">
      <t>テイキョウ</t>
    </rPh>
    <rPh sb="381" eb="383">
      <t>ヒツヨウ</t>
    </rPh>
    <rPh sb="384" eb="385">
      <t>オウ</t>
    </rPh>
    <rPh sb="388" eb="390">
      <t>リヨウ</t>
    </rPh>
    <rPh sb="399" eb="400">
      <t>ネン</t>
    </rPh>
    <rPh sb="406" eb="409">
      <t>ヨビテキ</t>
    </rPh>
    <rPh sb="410" eb="412">
      <t>イミ</t>
    </rPh>
    <rPh sb="417" eb="418">
      <t>フク</t>
    </rPh>
    <rPh sb="430" eb="431">
      <t>ネン</t>
    </rPh>
    <rPh sb="431" eb="433">
      <t>イコウ</t>
    </rPh>
    <rPh sb="434" eb="436">
      <t>ツイカ</t>
    </rPh>
    <rPh sb="513" eb="515">
      <t>コウシン</t>
    </rPh>
    <rPh sb="515" eb="517">
      <t>ヒヅケ</t>
    </rPh>
    <rPh sb="520" eb="521">
      <t>ギョウ</t>
    </rPh>
    <rPh sb="521" eb="522">
      <t>メ</t>
    </rPh>
    <rPh sb="522" eb="524">
      <t>イコウ</t>
    </rPh>
    <rPh sb="525" eb="527">
      <t>ネンド</t>
    </rPh>
    <rPh sb="530" eb="531">
      <t>トシ</t>
    </rPh>
    <phoneticPr fontId="2"/>
  </si>
  <si>
    <t>グレードコードについての特記事項を修正。国際格付けを持つ重賞レース一覧のCSVのURLを修正</t>
    <rPh sb="12" eb="14">
      <t>トッキ</t>
    </rPh>
    <rPh sb="14" eb="16">
      <t>ジコウ</t>
    </rPh>
    <rPh sb="17" eb="19">
      <t>シュウセイ</t>
    </rPh>
    <rPh sb="44" eb="46">
      <t>シュウセイ</t>
    </rPh>
    <phoneticPr fontId="2"/>
  </si>
  <si>
    <t>2017年12月5日</t>
    <rPh sb="4" eb="5">
      <t>ネン</t>
    </rPh>
    <rPh sb="7" eb="8">
      <t>ガツ</t>
    </rPh>
    <rPh sb="9" eb="10">
      <t>ニチ</t>
    </rPh>
    <phoneticPr fontId="2"/>
  </si>
  <si>
    <t>2011年9月28日</t>
    <phoneticPr fontId="2"/>
  </si>
  <si>
    <t>Ver.4.1.1</t>
    <phoneticPr fontId="2"/>
  </si>
  <si>
    <t>2007年4月24日</t>
    <phoneticPr fontId="2"/>
  </si>
  <si>
    <t>Ver.2.3.0</t>
    <phoneticPr fontId="2"/>
  </si>
  <si>
    <t>2004年4月6日</t>
    <phoneticPr fontId="2"/>
  </si>
  <si>
    <t>Ver.1.1.5.1</t>
    <phoneticPr fontId="2"/>
  </si>
  <si>
    <t>2003年4月22日</t>
    <phoneticPr fontId="2"/>
  </si>
  <si>
    <t>Ver.1.0.1β</t>
    <phoneticPr fontId="2"/>
  </si>
  <si>
    <t>Ver.4.5.1.3</t>
    <phoneticPr fontId="2"/>
  </si>
  <si>
    <t>コード表</t>
    <rPh sb="3" eb="4">
      <t>ヒョウ</t>
    </rPh>
    <phoneticPr fontId="2"/>
  </si>
  <si>
    <t>全体的な表の調整（幅・枠線など）</t>
    <rPh sb="0" eb="2">
      <t>ゼンタイ</t>
    </rPh>
    <rPh sb="2" eb="3">
      <t>テキ</t>
    </rPh>
    <rPh sb="4" eb="5">
      <t>ヒョウ</t>
    </rPh>
    <rPh sb="6" eb="8">
      <t>チョウセイ</t>
    </rPh>
    <rPh sb="9" eb="10">
      <t>ハバ</t>
    </rPh>
    <rPh sb="11" eb="13">
      <t>ワクセン</t>
    </rPh>
    <phoneticPr fontId="2"/>
  </si>
  <si>
    <t>2004年3月2日</t>
    <phoneticPr fontId="2"/>
  </si>
  <si>
    <t>Ver.1.1.4</t>
    <phoneticPr fontId="2"/>
  </si>
  <si>
    <t>Ver.1.1.4</t>
    <phoneticPr fontId="2"/>
  </si>
  <si>
    <t>2018年9月4日</t>
    <rPh sb="4" eb="5">
      <t>ネン</t>
    </rPh>
    <rPh sb="6" eb="7">
      <t>ガツ</t>
    </rPh>
    <rPh sb="8" eb="9">
      <t>ニチ</t>
    </rPh>
    <phoneticPr fontId="2"/>
  </si>
  <si>
    <t>更新日　2018年9月4日</t>
    <rPh sb="0" eb="3">
      <t>コウシンビ</t>
    </rPh>
    <phoneticPr fontId="2"/>
  </si>
  <si>
    <t>適用日　2018年9月4日</t>
    <rPh sb="0" eb="2">
      <t>テキヨウ</t>
    </rPh>
    <rPh sb="2" eb="3">
      <t>ビ</t>
    </rPh>
    <rPh sb="8" eb="9">
      <t>ネン</t>
    </rPh>
    <rPh sb="10" eb="11">
      <t>ガツ</t>
    </rPh>
    <rPh sb="12" eb="13">
      <t>ニチ</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</si>
</sst>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
  </numFmts>
  <fonts count="13" x14ac:knownFonts="1">
    <font>
      <sz val="11"/>
      <name val="ＭＳ Ｐゴシック"/>
      <family val="3"/>
      <charset val="128"/>
    </font>
    <font>
      <sz val="11"/>
      <name val="ＭＳ Ｐゴシック"/>
      <family val="3"/>
      <charset val="128"/>
    </font>
    <font>
      <sz val="6"/>
      <name val="ＭＳ Ｐゴシック"/>
      <family val="3"/>
      <charset val="128"/>
    </font>
    <font>
      <b/>
      <sz val="14"/>
      <name val="ＭＳ Ｐゴシック"/>
      <family val="3"/>
      <charset val="128"/>
    </font>
    <font>
      <sz val="9"/>
      <name val="ＭＳ ゴシック"/>
      <family val="3"/>
      <charset val="128"/>
    </font>
    <font>
      <b/>
      <sz val="9"/>
      <name val="ＭＳ ゴシック"/>
      <family val="3"/>
      <charset val="128"/>
    </font>
    <font>
      <sz val="9"/>
      <color indexed="8"/>
      <name val="ＭＳ ゴシック"/>
      <family val="3"/>
      <charset val="128"/>
    </font>
    <font>
      <sz val="12"/>
      <name val="ＭＳ ゴシック"/>
      <family val="3"/>
      <charset val="128"/>
    </font>
    <font>
      <sz val="10"/>
      <name val="ＭＳ Ｐゴシック"/>
      <family val="3"/>
      <charset val="128"/>
    </font>
    <font>
      <sz val="10"/>
      <color indexed="8"/>
      <name val="ＭＳ Ｐゴシック"/>
      <family val="3"/>
      <charset val="128"/>
    </font>
    <font>
      <sz val="9"/>
      <name val="ＭＳ Ｐゴシック"/>
      <family val="3"/>
      <charset val="128"/>
    </font>
    <font>
      <u/>
      <sz val="9"/>
      <name val="ＭＳ ゴシック"/>
      <family val="3"/>
      <charset val="128"/>
    </font>
    <font>
      <sz val="9"/>
      <color indexed="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rgb="FFC0C0C0"/>
        <bgColor indexed="64"/>
      </patternFill>
    </fill>
  </fills>
  <borders count="14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hair">
        <color indexed="64"/>
      </top>
      <bottom style="double">
        <color indexed="64"/>
      </bottom>
      <diagonal/>
    </border>
    <border>
      <left style="hair">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double">
        <color indexed="64"/>
      </left>
      <right style="hair">
        <color indexed="64"/>
      </right>
      <top style="double">
        <color indexed="64"/>
      </top>
      <bottom style="double">
        <color indexed="64"/>
      </bottom>
      <diagonal/>
    </border>
    <border>
      <left style="hair">
        <color indexed="64"/>
      </left>
      <right style="thin">
        <color indexed="64"/>
      </right>
      <top style="double">
        <color indexed="64"/>
      </top>
      <bottom style="double">
        <color indexed="64"/>
      </bottom>
      <diagonal/>
    </border>
    <border>
      <left style="thin">
        <color indexed="64"/>
      </left>
      <right style="hair">
        <color indexed="64"/>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hair">
        <color indexed="64"/>
      </right>
      <top style="double">
        <color indexed="64"/>
      </top>
      <bottom style="hair">
        <color indexed="64"/>
      </bottom>
      <diagonal/>
    </border>
    <border>
      <left style="thin">
        <color indexed="64"/>
      </left>
      <right style="hair">
        <color indexed="64"/>
      </right>
      <top style="hair">
        <color indexed="64"/>
      </top>
      <bottom style="hair">
        <color indexed="64"/>
      </bottom>
      <diagonal/>
    </border>
    <border>
      <left style="double">
        <color indexed="64"/>
      </left>
      <right style="hair">
        <color indexed="64"/>
      </right>
      <top style="double">
        <color indexed="64"/>
      </top>
      <bottom/>
      <diagonal/>
    </border>
    <border>
      <left/>
      <right/>
      <top style="double">
        <color indexed="64"/>
      </top>
      <bottom style="double">
        <color indexed="64"/>
      </bottom>
      <diagonal/>
    </border>
    <border>
      <left style="hair">
        <color indexed="64"/>
      </left>
      <right/>
      <top style="hair">
        <color indexed="64"/>
      </top>
      <bottom style="double">
        <color indexed="64"/>
      </bottom>
      <diagonal/>
    </border>
    <border>
      <left style="hair">
        <color indexed="64"/>
      </left>
      <right style="hair">
        <color indexed="64"/>
      </right>
      <top style="hair">
        <color indexed="64"/>
      </top>
      <bottom/>
      <diagonal/>
    </border>
    <border>
      <left style="hair">
        <color indexed="64"/>
      </left>
      <right style="double">
        <color indexed="64"/>
      </right>
      <top style="hair">
        <color indexed="64"/>
      </top>
      <bottom/>
      <diagonal/>
    </border>
    <border>
      <left style="hair">
        <color indexed="64"/>
      </left>
      <right style="hair">
        <color indexed="64"/>
      </right>
      <top style="double">
        <color indexed="64"/>
      </top>
      <bottom/>
      <diagonal/>
    </border>
    <border>
      <left style="hair">
        <color indexed="64"/>
      </left>
      <right/>
      <top style="double">
        <color indexed="64"/>
      </top>
      <bottom/>
      <diagonal/>
    </border>
    <border>
      <left style="hair">
        <color indexed="64"/>
      </left>
      <right style="hair">
        <color indexed="64"/>
      </right>
      <top style="hair">
        <color indexed="64"/>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hair">
        <color indexed="64"/>
      </top>
      <bottom style="hair">
        <color indexed="64"/>
      </bottom>
      <diagonal/>
    </border>
    <border>
      <left style="thin">
        <color indexed="64"/>
      </left>
      <right/>
      <top style="thin">
        <color indexed="64"/>
      </top>
      <bottom style="double">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bottom/>
      <diagonal/>
    </border>
    <border>
      <left style="thin">
        <color indexed="64"/>
      </left>
      <right style="double">
        <color indexed="64"/>
      </right>
      <top style="hair">
        <color indexed="64"/>
      </top>
      <bottom style="hair">
        <color indexed="64"/>
      </bottom>
      <diagonal/>
    </border>
    <border>
      <left style="thin">
        <color indexed="64"/>
      </left>
      <right style="double">
        <color indexed="64"/>
      </right>
      <top/>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hair">
        <color indexed="64"/>
      </left>
      <right style="thin">
        <color indexed="64"/>
      </right>
      <top style="double">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double">
        <color indexed="64"/>
      </right>
      <top style="double">
        <color indexed="64"/>
      </top>
      <bottom/>
      <diagonal/>
    </border>
    <border>
      <left style="hair">
        <color indexed="64"/>
      </left>
      <right style="thin">
        <color indexed="64"/>
      </right>
      <top style="double">
        <color indexed="64"/>
      </top>
      <bottom style="hair">
        <color indexed="64"/>
      </bottom>
      <diagonal/>
    </border>
    <border>
      <left style="hair">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style="double">
        <color indexed="64"/>
      </right>
      <top style="double">
        <color indexed="64"/>
      </top>
      <bottom style="double">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n">
        <color indexed="64"/>
      </left>
      <right style="double">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double">
        <color indexed="64"/>
      </right>
      <top style="thin">
        <color indexed="64"/>
      </top>
      <bottom style="hair">
        <color indexed="64"/>
      </bottom>
      <diagonal/>
    </border>
    <border>
      <left style="thin">
        <color indexed="64"/>
      </left>
      <right/>
      <top/>
      <bottom style="hair">
        <color indexed="64"/>
      </bottom>
      <diagonal/>
    </border>
    <border>
      <left style="thin">
        <color indexed="64"/>
      </left>
      <right style="double">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double">
        <color indexed="64"/>
      </right>
      <top style="hair">
        <color indexed="64"/>
      </top>
      <bottom style="thin">
        <color indexed="64"/>
      </bottom>
      <diagonal/>
    </border>
    <border>
      <left style="thin">
        <color indexed="64"/>
      </left>
      <right style="thin">
        <color indexed="64"/>
      </right>
      <top/>
      <bottom style="thin">
        <color indexed="64"/>
      </bottom>
      <diagonal/>
    </border>
    <border>
      <left/>
      <right style="double">
        <color indexed="64"/>
      </right>
      <top style="hair">
        <color indexed="64"/>
      </top>
      <bottom style="hair">
        <color indexed="64"/>
      </bottom>
      <diagonal/>
    </border>
    <border>
      <left/>
      <right style="double">
        <color indexed="64"/>
      </right>
      <top style="hair">
        <color indexed="64"/>
      </top>
      <bottom style="double">
        <color indexed="64"/>
      </bottom>
      <diagonal/>
    </border>
    <border>
      <left/>
      <right style="double">
        <color indexed="64"/>
      </right>
      <top style="double">
        <color indexed="64"/>
      </top>
      <bottom style="hair">
        <color indexed="64"/>
      </bottom>
      <diagonal/>
    </border>
    <border>
      <left/>
      <right style="double">
        <color indexed="64"/>
      </right>
      <top style="hair">
        <color indexed="64"/>
      </top>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double">
        <color indexed="64"/>
      </bottom>
      <diagonal/>
    </border>
    <border>
      <left style="thin">
        <color indexed="64"/>
      </left>
      <right style="double">
        <color indexed="64"/>
      </right>
      <top style="double">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style="thin">
        <color indexed="64"/>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right style="double">
        <color indexed="64"/>
      </right>
      <top/>
      <bottom style="double">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hair">
        <color indexed="64"/>
      </left>
      <right style="hair">
        <color indexed="64"/>
      </right>
      <top/>
      <bottom style="hair">
        <color indexed="64"/>
      </bottom>
      <diagonal/>
    </border>
    <border>
      <left/>
      <right style="double">
        <color indexed="64"/>
      </right>
      <top style="hair">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right/>
      <top style="double">
        <color indexed="64"/>
      </top>
      <bottom style="thin">
        <color indexed="64"/>
      </bottom>
      <diagonal/>
    </border>
    <border>
      <left/>
      <right style="double">
        <color indexed="64"/>
      </right>
      <top/>
      <bottom style="hair">
        <color indexed="64"/>
      </bottom>
      <diagonal/>
    </border>
    <border>
      <left style="hair">
        <color indexed="64"/>
      </left>
      <right style="thin">
        <color indexed="64"/>
      </right>
      <top style="hair">
        <color indexed="64"/>
      </top>
      <bottom style="thin">
        <color indexed="64"/>
      </bottom>
      <diagonal/>
    </border>
    <border>
      <left/>
      <right/>
      <top style="thin">
        <color indexed="64"/>
      </top>
      <bottom style="hair">
        <color indexed="64"/>
      </bottom>
      <diagonal/>
    </border>
    <border>
      <left/>
      <right style="double">
        <color indexed="64"/>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top style="hair">
        <color indexed="64"/>
      </top>
      <bottom/>
      <diagonal/>
    </border>
    <border>
      <left/>
      <right style="hair">
        <color indexed="64"/>
      </right>
      <top style="double">
        <color indexed="64"/>
      </top>
      <bottom style="double">
        <color indexed="64"/>
      </bottom>
      <diagonal/>
    </border>
    <border>
      <left/>
      <right style="double">
        <color indexed="64"/>
      </right>
      <top style="double">
        <color indexed="64"/>
      </top>
      <bottom style="thin">
        <color indexed="64"/>
      </bottom>
      <diagonal/>
    </border>
    <border>
      <left style="hair">
        <color indexed="64"/>
      </left>
      <right style="double">
        <color indexed="64"/>
      </right>
      <top/>
      <bottom style="double">
        <color indexed="64"/>
      </bottom>
      <diagonal/>
    </border>
    <border>
      <left style="hair">
        <color indexed="64"/>
      </left>
      <right style="hair">
        <color indexed="64"/>
      </right>
      <top/>
      <bottom/>
      <diagonal/>
    </border>
    <border>
      <left/>
      <right/>
      <top/>
      <bottom style="hair">
        <color indexed="64"/>
      </bottom>
      <diagonal/>
    </border>
    <border>
      <left style="double">
        <color indexed="64"/>
      </left>
      <right style="thin">
        <color indexed="64"/>
      </right>
      <top/>
      <bottom/>
      <diagonal/>
    </border>
    <border>
      <left style="thin">
        <color indexed="64"/>
      </left>
      <right style="thin">
        <color indexed="64"/>
      </right>
      <top/>
      <bottom/>
      <diagonal/>
    </border>
    <border>
      <left/>
      <right style="double">
        <color indexed="64"/>
      </right>
      <top style="thin">
        <color indexed="64"/>
      </top>
      <bottom style="thin">
        <color indexed="64"/>
      </bottom>
      <diagonal/>
    </border>
    <border>
      <left style="hair">
        <color indexed="64"/>
      </left>
      <right/>
      <top/>
      <bottom style="double">
        <color indexed="64"/>
      </bottom>
      <diagonal/>
    </border>
    <border>
      <left style="thin">
        <color indexed="64"/>
      </left>
      <right style="double">
        <color indexed="64"/>
      </right>
      <top/>
      <bottom style="double">
        <color indexed="64"/>
      </bottom>
      <diagonal/>
    </border>
    <border>
      <left style="double">
        <color indexed="64"/>
      </left>
      <right style="hair">
        <color indexed="64"/>
      </right>
      <top/>
      <bottom style="double">
        <color indexed="64"/>
      </bottom>
      <diagonal/>
    </border>
    <border>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double">
        <color indexed="64"/>
      </left>
      <right/>
      <top style="double">
        <color indexed="64"/>
      </top>
      <bottom/>
      <diagonal/>
    </border>
    <border>
      <left style="hair">
        <color indexed="64"/>
      </left>
      <right style="double">
        <color indexed="64"/>
      </right>
      <top/>
      <bottom style="hair">
        <color indexed="64"/>
      </bottom>
      <diagonal/>
    </border>
    <border>
      <left/>
      <right style="double">
        <color indexed="64"/>
      </right>
      <top/>
      <bottom/>
      <diagonal/>
    </border>
    <border>
      <left style="hair">
        <color indexed="64"/>
      </left>
      <right style="thin">
        <color indexed="64"/>
      </right>
      <top/>
      <bottom/>
      <diagonal/>
    </border>
    <border>
      <left style="thin">
        <color indexed="64"/>
      </left>
      <right style="hair">
        <color indexed="64"/>
      </right>
      <top/>
      <bottom/>
      <diagonal/>
    </border>
    <border>
      <left style="double">
        <color indexed="64"/>
      </left>
      <right style="thin">
        <color indexed="64"/>
      </right>
      <top/>
      <bottom style="thin">
        <color indexed="64"/>
      </bottom>
      <diagonal/>
    </border>
    <border>
      <left style="thin">
        <color indexed="64"/>
      </left>
      <right/>
      <top style="double">
        <color indexed="64"/>
      </top>
      <bottom style="hair">
        <color indexed="64"/>
      </bottom>
      <diagonal/>
    </border>
    <border>
      <left style="thin">
        <color indexed="64"/>
      </left>
      <right/>
      <top style="hair">
        <color indexed="64"/>
      </top>
      <bottom style="double">
        <color indexed="64"/>
      </bottom>
      <diagonal/>
    </border>
    <border>
      <left/>
      <right style="thin">
        <color indexed="64"/>
      </right>
      <top style="double">
        <color indexed="64"/>
      </top>
      <bottom style="hair">
        <color indexed="64"/>
      </bottom>
      <diagonal/>
    </border>
    <border>
      <left/>
      <right style="thin">
        <color indexed="64"/>
      </right>
      <top style="hair">
        <color indexed="64"/>
      </top>
      <bottom style="double">
        <color indexed="64"/>
      </bottom>
      <diagonal/>
    </border>
    <border>
      <left style="thin">
        <color indexed="64"/>
      </left>
      <right style="hair">
        <color indexed="64"/>
      </right>
      <top style="hair">
        <color indexed="64"/>
      </top>
      <bottom style="thin">
        <color indexed="64"/>
      </bottom>
      <diagonal/>
    </border>
    <border>
      <left style="double">
        <color indexed="64"/>
      </left>
      <right style="thin">
        <color indexed="64"/>
      </right>
      <top style="thin">
        <color indexed="64"/>
      </top>
      <bottom/>
      <diagonal/>
    </border>
    <border>
      <left style="thin">
        <color indexed="64"/>
      </left>
      <right/>
      <top style="hair">
        <color indexed="64"/>
      </top>
      <bottom style="thin">
        <color indexed="64"/>
      </bottom>
      <diagonal/>
    </border>
    <border>
      <left style="thin">
        <color indexed="64"/>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double">
        <color indexed="64"/>
      </left>
      <right style="hair">
        <color indexed="64"/>
      </right>
      <top/>
      <bottom/>
      <diagonal/>
    </border>
    <border>
      <left style="double">
        <color indexed="64"/>
      </left>
      <right/>
      <top style="double">
        <color indexed="64"/>
      </top>
      <bottom style="thin">
        <color indexed="64"/>
      </bottom>
      <diagonal/>
    </border>
    <border>
      <left style="double">
        <color indexed="64"/>
      </left>
      <right/>
      <top style="thin">
        <color indexed="64"/>
      </top>
      <bottom style="double">
        <color indexed="64"/>
      </bottom>
      <diagonal/>
    </border>
    <border>
      <left style="hair">
        <color indexed="64"/>
      </left>
      <right style="thin">
        <color indexed="64"/>
      </right>
      <top style="double">
        <color indexed="64"/>
      </top>
      <bottom style="thin">
        <color indexed="64"/>
      </bottom>
      <diagonal/>
    </border>
    <border>
      <left style="hair">
        <color indexed="64"/>
      </left>
      <right style="thin">
        <color indexed="64"/>
      </right>
      <top style="thin">
        <color indexed="64"/>
      </top>
      <bottom style="double">
        <color indexed="64"/>
      </bottom>
      <diagonal/>
    </border>
    <border>
      <left style="double">
        <color indexed="64"/>
      </left>
      <right/>
      <top/>
      <bottom/>
      <diagonal/>
    </border>
    <border>
      <left style="double">
        <color indexed="64"/>
      </left>
      <right style="hair">
        <color indexed="64"/>
      </right>
      <top style="double">
        <color indexed="64"/>
      </top>
      <bottom style="hair">
        <color indexed="64"/>
      </bottom>
      <diagonal/>
    </border>
    <border>
      <left style="double">
        <color indexed="64"/>
      </left>
      <right/>
      <top/>
      <bottom style="double">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style="thin">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hair">
        <color indexed="64"/>
      </left>
      <right style="double">
        <color indexed="64"/>
      </right>
      <top style="double">
        <color indexed="64"/>
      </top>
      <bottom/>
      <diagonal/>
    </border>
    <border>
      <left style="double">
        <color indexed="64"/>
      </left>
      <right style="hair">
        <color indexed="64"/>
      </right>
      <top style="hair">
        <color indexed="64"/>
      </top>
      <bottom/>
      <diagonal/>
    </border>
    <border>
      <left style="double">
        <color indexed="64"/>
      </left>
      <right/>
      <top style="double">
        <color indexed="64"/>
      </top>
      <bottom style="hair">
        <color indexed="64"/>
      </bottom>
      <diagonal/>
    </border>
    <border>
      <left/>
      <right/>
      <top style="double">
        <color indexed="64"/>
      </top>
      <bottom style="hair">
        <color indexed="64"/>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style="thin">
        <color indexed="64"/>
      </left>
      <right style="double">
        <color indexed="64"/>
      </right>
      <top style="thin">
        <color indexed="64"/>
      </top>
      <bottom/>
      <diagonal/>
    </border>
  </borders>
  <cellStyleXfs count="3">
    <xf numFmtId="0" fontId="0" fillId="0" borderId="0">
      <alignment vertical="center"/>
    </xf>
    <xf numFmtId="0" fontId="1" fillId="0" borderId="0">
      <alignment vertical="center"/>
    </xf>
    <xf numFmtId="0" fontId="8" fillId="0" borderId="0"/>
  </cellStyleXfs>
  <cellXfs count="462">
    <xf numFmtId="0" fontId="0" fillId="0" borderId="0" xfId="0">
      <alignment vertical="center"/>
    </xf>
    <xf numFmtId="0" fontId="4" fillId="0" borderId="0" xfId="0" applyFont="1">
      <alignment vertical="center"/>
    </xf>
    <xf numFmtId="0" fontId="4" fillId="0" borderId="0" xfId="0" applyFont="1" applyAlignment="1">
      <alignment horizontal="center" vertical="center"/>
    </xf>
    <xf numFmtId="0" fontId="4" fillId="2" borderId="1" xfId="0" applyFont="1" applyFill="1" applyBorder="1" applyAlignment="1">
      <alignment horizontal="center" vertical="center"/>
    </xf>
    <xf numFmtId="0" fontId="4" fillId="0" borderId="1" xfId="0" applyFont="1" applyBorder="1">
      <alignment vertical="center"/>
    </xf>
    <xf numFmtId="0" fontId="4" fillId="0" borderId="1" xfId="0" applyFont="1" applyBorder="1" applyAlignment="1">
      <alignment horizontal="center" vertical="center"/>
    </xf>
    <xf numFmtId="49" fontId="4" fillId="0" borderId="1" xfId="0" applyNumberFormat="1" applyFont="1" applyBorder="1" applyAlignment="1">
      <alignment horizontal="right" vertical="center"/>
    </xf>
    <xf numFmtId="20" fontId="4" fillId="0" borderId="1" xfId="0" applyNumberFormat="1" applyFont="1" applyBorder="1">
      <alignment vertical="center"/>
    </xf>
    <xf numFmtId="0" fontId="6" fillId="0" borderId="1" xfId="0" applyFont="1" applyBorder="1">
      <alignment vertical="center"/>
    </xf>
    <xf numFmtId="49" fontId="4" fillId="0" borderId="0" xfId="0" applyNumberFormat="1" applyFont="1">
      <alignment vertical="center"/>
    </xf>
    <xf numFmtId="49" fontId="4" fillId="0" borderId="1" xfId="0" applyNumberFormat="1" applyFont="1" applyBorder="1">
      <alignment vertical="center"/>
    </xf>
    <xf numFmtId="49" fontId="4" fillId="0" borderId="1" xfId="0" applyNumberFormat="1" applyFont="1" applyBorder="1" applyAlignment="1">
      <alignment horizontal="center" vertical="center"/>
    </xf>
    <xf numFmtId="0" fontId="5" fillId="0" borderId="0" xfId="0" applyFont="1">
      <alignment vertical="center"/>
    </xf>
    <xf numFmtId="0" fontId="4" fillId="0" borderId="0" xfId="0" applyFont="1" applyAlignment="1">
      <alignment horizontal="right" vertical="center"/>
    </xf>
    <xf numFmtId="0" fontId="5" fillId="2" borderId="2" xfId="0" applyFont="1" applyFill="1" applyBorder="1">
      <alignment vertical="center"/>
    </xf>
    <xf numFmtId="0" fontId="5" fillId="2" borderId="3" xfId="0" applyFont="1" applyFill="1" applyBorder="1">
      <alignment vertical="center"/>
    </xf>
    <xf numFmtId="0" fontId="4" fillId="2" borderId="4" xfId="0" applyFont="1" applyFill="1" applyBorder="1" applyAlignment="1">
      <alignment horizontal="center" vertical="center"/>
    </xf>
    <xf numFmtId="0" fontId="4" fillId="0" borderId="4" xfId="0" applyFont="1" applyBorder="1" applyAlignment="1">
      <alignment horizontal="center" vertical="center"/>
    </xf>
    <xf numFmtId="0" fontId="4" fillId="0" borderId="0" xfId="0" quotePrefix="1" applyFont="1">
      <alignment vertical="center"/>
    </xf>
    <xf numFmtId="49" fontId="4" fillId="0" borderId="0" xfId="0" applyNumberFormat="1" applyFont="1" applyAlignment="1">
      <alignment horizontal="center" vertical="center"/>
    </xf>
    <xf numFmtId="49" fontId="5" fillId="0" borderId="0" xfId="0" applyNumberFormat="1" applyFont="1">
      <alignment vertical="center"/>
    </xf>
    <xf numFmtId="0" fontId="5" fillId="2" borderId="4" xfId="0" applyFont="1" applyFill="1" applyBorder="1">
      <alignment vertical="center"/>
    </xf>
    <xf numFmtId="0" fontId="4" fillId="2" borderId="2" xfId="0" applyFont="1" applyFill="1" applyBorder="1">
      <alignment vertical="center"/>
    </xf>
    <xf numFmtId="0" fontId="4" fillId="2" borderId="3" xfId="0" applyFont="1" applyFill="1" applyBorder="1">
      <alignment vertical="center"/>
    </xf>
    <xf numFmtId="0" fontId="4" fillId="0" borderId="1" xfId="0" applyFont="1" applyBorder="1" applyAlignment="1">
      <alignment vertical="center" wrapText="1"/>
    </xf>
    <xf numFmtId="176" fontId="4" fillId="0" borderId="0" xfId="0" applyNumberFormat="1" applyFont="1" applyAlignment="1">
      <alignment horizontal="center" vertical="center"/>
    </xf>
    <xf numFmtId="176" fontId="4" fillId="0" borderId="0" xfId="0" applyNumberFormat="1" applyFont="1">
      <alignment vertical="center"/>
    </xf>
    <xf numFmtId="176" fontId="4" fillId="2" borderId="2" xfId="0" applyNumberFormat="1" applyFont="1" applyFill="1" applyBorder="1">
      <alignment vertical="center"/>
    </xf>
    <xf numFmtId="176" fontId="4" fillId="2" borderId="1" xfId="0" applyNumberFormat="1" applyFont="1" applyFill="1" applyBorder="1" applyAlignment="1">
      <alignment horizontal="center" vertical="center"/>
    </xf>
    <xf numFmtId="176" fontId="4" fillId="0" borderId="1" xfId="0" applyNumberFormat="1" applyFont="1" applyBorder="1">
      <alignment vertical="center"/>
    </xf>
    <xf numFmtId="176" fontId="4" fillId="0" borderId="1" xfId="0" applyNumberFormat="1" applyFont="1" applyBorder="1" applyAlignment="1">
      <alignment horizontal="right" vertical="center"/>
    </xf>
    <xf numFmtId="176" fontId="6" fillId="0" borderId="1" xfId="0" applyNumberFormat="1" applyFont="1" applyBorder="1">
      <alignment vertical="center"/>
    </xf>
    <xf numFmtId="49" fontId="3" fillId="0" borderId="0" xfId="0" applyNumberFormat="1" applyFont="1" applyAlignment="1">
      <alignment horizontal="center" vertical="center"/>
    </xf>
    <xf numFmtId="0" fontId="7" fillId="0" borderId="0" xfId="0" applyFont="1">
      <alignment vertical="center"/>
    </xf>
    <xf numFmtId="0" fontId="5" fillId="0" borderId="0" xfId="0" applyFont="1" applyAlignment="1">
      <alignment horizontal="center" vertical="center"/>
    </xf>
    <xf numFmtId="0" fontId="4" fillId="2" borderId="5" xfId="0" applyFont="1" applyFill="1" applyBorder="1" applyAlignment="1">
      <alignment horizontal="center" vertical="center"/>
    </xf>
    <xf numFmtId="0" fontId="4" fillId="0" borderId="6" xfId="0" applyFont="1" applyBorder="1" applyAlignment="1">
      <alignment horizontal="center" vertical="center"/>
    </xf>
    <xf numFmtId="20" fontId="4" fillId="0" borderId="6" xfId="0" applyNumberFormat="1" applyFont="1" applyBorder="1">
      <alignment vertical="center"/>
    </xf>
    <xf numFmtId="0" fontId="4" fillId="0" borderId="7" xfId="0" applyFont="1" applyBorder="1">
      <alignment vertical="center"/>
    </xf>
    <xf numFmtId="0" fontId="4" fillId="0" borderId="0" xfId="0" applyFont="1" applyAlignment="1">
      <alignment horizontal="center" vertical="top"/>
    </xf>
    <xf numFmtId="0" fontId="4" fillId="0" borderId="0" xfId="0" applyFont="1" applyAlignment="1">
      <alignment vertical="top"/>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0" borderId="11"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lignment vertical="center"/>
    </xf>
    <xf numFmtId="0" fontId="4" fillId="0" borderId="15" xfId="0" applyFont="1" applyBorder="1">
      <alignment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0" xfId="0" applyFont="1" applyBorder="1" applyAlignment="1">
      <alignment horizontal="center" vertical="center"/>
    </xf>
    <xf numFmtId="0" fontId="4" fillId="0" borderId="18" xfId="0" applyFont="1" applyBorder="1">
      <alignment vertical="center"/>
    </xf>
    <xf numFmtId="0" fontId="4" fillId="0" borderId="5" xfId="0" applyFont="1" applyBorder="1">
      <alignment vertical="center"/>
    </xf>
    <xf numFmtId="0" fontId="4" fillId="0" borderId="19" xfId="0" applyFont="1" applyBorder="1" applyAlignment="1">
      <alignment horizontal="center" vertical="center"/>
    </xf>
    <xf numFmtId="20" fontId="4" fillId="0" borderId="6" xfId="0" applyNumberFormat="1"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5" xfId="0" applyFont="1" applyBorder="1" applyAlignment="1">
      <alignment vertical="center" wrapText="1"/>
    </xf>
    <xf numFmtId="20" fontId="4" fillId="0" borderId="6" xfId="0" applyNumberFormat="1" applyFont="1" applyBorder="1" applyAlignment="1">
      <alignment horizontal="center" vertical="center"/>
    </xf>
    <xf numFmtId="0" fontId="4" fillId="2" borderId="20" xfId="0" applyFont="1" applyFill="1" applyBorder="1" applyAlignment="1">
      <alignment horizontal="center" vertical="center" wrapText="1"/>
    </xf>
    <xf numFmtId="20" fontId="4" fillId="2" borderId="5" xfId="0" applyNumberFormat="1" applyFont="1" applyFill="1" applyBorder="1" applyAlignment="1">
      <alignment horizontal="center" vertical="center"/>
    </xf>
    <xf numFmtId="0" fontId="4" fillId="0" borderId="21" xfId="0" applyFont="1" applyBorder="1" applyAlignment="1">
      <alignment horizontal="center" vertical="center"/>
    </xf>
    <xf numFmtId="20" fontId="4" fillId="0" borderId="21" xfId="0" applyNumberFormat="1" applyFont="1" applyBorder="1">
      <alignment vertical="center"/>
    </xf>
    <xf numFmtId="0" fontId="4" fillId="0" borderId="22" xfId="0" applyFont="1" applyBorder="1">
      <alignment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4" fillId="0" borderId="14" xfId="0" applyFont="1" applyBorder="1" applyAlignment="1">
      <alignment horizontal="center" vertical="center"/>
    </xf>
    <xf numFmtId="0" fontId="4" fillId="0" borderId="6" xfId="0" applyFont="1" applyBorder="1">
      <alignment vertical="center"/>
    </xf>
    <xf numFmtId="0" fontId="4" fillId="0" borderId="14" xfId="0" applyFont="1" applyBorder="1" applyAlignment="1">
      <alignment vertical="center" wrapText="1"/>
    </xf>
    <xf numFmtId="0" fontId="4" fillId="0" borderId="23" xfId="0" applyFont="1" applyBorder="1" applyAlignment="1">
      <alignment vertical="center" wrapText="1"/>
    </xf>
    <xf numFmtId="0" fontId="4" fillId="0" borderId="25" xfId="0" applyFont="1" applyBorder="1" applyAlignment="1">
      <alignment vertical="center" wrapText="1"/>
    </xf>
    <xf numFmtId="49" fontId="4" fillId="0" borderId="26" xfId="0" applyNumberFormat="1" applyFont="1" applyBorder="1">
      <alignment vertical="center"/>
    </xf>
    <xf numFmtId="49" fontId="4" fillId="0" borderId="27" xfId="0" applyNumberFormat="1" applyFont="1" applyBorder="1">
      <alignment vertical="center"/>
    </xf>
    <xf numFmtId="0" fontId="4" fillId="0" borderId="28" xfId="0" applyFont="1" applyBorder="1">
      <alignment vertical="center"/>
    </xf>
    <xf numFmtId="0" fontId="4" fillId="0" borderId="29" xfId="0" applyFont="1" applyBorder="1">
      <alignment vertical="center"/>
    </xf>
    <xf numFmtId="0" fontId="4" fillId="0" borderId="0" xfId="0" applyFont="1" applyAlignment="1">
      <alignment horizontal="center" vertical="center" wrapText="1"/>
    </xf>
    <xf numFmtId="0" fontId="4" fillId="0" borderId="0" xfId="0" applyFont="1" applyAlignment="1">
      <alignment vertical="center" wrapText="1"/>
    </xf>
    <xf numFmtId="49" fontId="5" fillId="0" borderId="0" xfId="0" applyNumberFormat="1" applyFont="1" applyAlignment="1">
      <alignment horizontal="center" vertical="center"/>
    </xf>
    <xf numFmtId="49" fontId="4" fillId="0" borderId="29" xfId="0" applyNumberFormat="1" applyFont="1" applyBorder="1" applyAlignment="1">
      <alignment horizontal="center" vertical="center"/>
    </xf>
    <xf numFmtId="49" fontId="4" fillId="0" borderId="30" xfId="0" applyNumberFormat="1" applyFont="1" applyBorder="1" applyAlignment="1">
      <alignment horizontal="center" vertical="center"/>
    </xf>
    <xf numFmtId="49" fontId="4" fillId="0" borderId="31" xfId="0" applyNumberFormat="1" applyFont="1" applyBorder="1" applyAlignment="1">
      <alignment horizontal="center" vertical="center"/>
    </xf>
    <xf numFmtId="0" fontId="4" fillId="0" borderId="32" xfId="0" applyFont="1" applyBorder="1">
      <alignment vertical="center"/>
    </xf>
    <xf numFmtId="0" fontId="4" fillId="0" borderId="33" xfId="0" applyFont="1" applyBorder="1" applyAlignment="1">
      <alignment vertical="center" wrapText="1"/>
    </xf>
    <xf numFmtId="0" fontId="4" fillId="0" borderId="34" xfId="0" applyFont="1" applyBorder="1" applyAlignment="1">
      <alignment vertical="center" wrapText="1"/>
    </xf>
    <xf numFmtId="0" fontId="4" fillId="0" borderId="35" xfId="0" applyFont="1" applyBorder="1" applyAlignment="1">
      <alignment vertical="center" wrapText="1"/>
    </xf>
    <xf numFmtId="0" fontId="4" fillId="2" borderId="36" xfId="0" applyFont="1" applyFill="1" applyBorder="1" applyAlignment="1">
      <alignment vertical="center" wrapText="1"/>
    </xf>
    <xf numFmtId="49" fontId="4" fillId="2" borderId="37" xfId="0" applyNumberFormat="1" applyFont="1" applyFill="1" applyBorder="1" applyAlignment="1">
      <alignment horizontal="center" vertical="center"/>
    </xf>
    <xf numFmtId="0" fontId="4" fillId="2" borderId="38" xfId="0" applyFont="1" applyFill="1" applyBorder="1" applyAlignment="1">
      <alignment horizontal="center" vertical="center"/>
    </xf>
    <xf numFmtId="49" fontId="4" fillId="2" borderId="38" xfId="0" applyNumberFormat="1" applyFont="1" applyFill="1" applyBorder="1" applyAlignment="1">
      <alignment horizontal="center" vertical="center"/>
    </xf>
    <xf numFmtId="0" fontId="4" fillId="2" borderId="38" xfId="0" applyFont="1" applyFill="1" applyBorder="1" applyAlignment="1">
      <alignment vertical="center" wrapText="1"/>
    </xf>
    <xf numFmtId="0" fontId="4" fillId="0" borderId="28" xfId="0" applyFont="1" applyBorder="1" applyAlignment="1">
      <alignment vertical="center" wrapText="1"/>
    </xf>
    <xf numFmtId="0" fontId="4" fillId="0" borderId="28" xfId="0" applyFont="1" applyBorder="1" applyAlignment="1">
      <alignment horizontal="center" vertical="center"/>
    </xf>
    <xf numFmtId="0" fontId="4" fillId="0" borderId="29" xfId="0" applyFont="1" applyBorder="1" applyAlignment="1">
      <alignment horizontal="center" vertical="center"/>
    </xf>
    <xf numFmtId="0" fontId="4" fillId="0" borderId="1" xfId="0" applyFont="1" applyBorder="1" applyAlignment="1">
      <alignment horizontal="right" vertical="center"/>
    </xf>
    <xf numFmtId="49" fontId="4" fillId="2" borderId="39" xfId="0" applyNumberFormat="1" applyFont="1" applyFill="1" applyBorder="1">
      <alignment vertical="center"/>
    </xf>
    <xf numFmtId="49" fontId="4" fillId="2" borderId="40" xfId="0" applyNumberFormat="1" applyFont="1" applyFill="1" applyBorder="1">
      <alignment vertical="center"/>
    </xf>
    <xf numFmtId="0" fontId="4" fillId="0" borderId="41" xfId="0" applyFont="1" applyBorder="1" applyAlignment="1">
      <alignment horizontal="center" vertical="center"/>
    </xf>
    <xf numFmtId="0" fontId="4" fillId="0" borderId="42" xfId="0" applyFont="1" applyBorder="1" applyAlignment="1">
      <alignment horizontal="center" vertical="center"/>
    </xf>
    <xf numFmtId="0" fontId="4" fillId="0" borderId="43" xfId="0" applyFont="1" applyBorder="1" applyAlignment="1">
      <alignment horizontal="center" vertical="center"/>
    </xf>
    <xf numFmtId="0" fontId="4" fillId="0" borderId="23" xfId="0" applyFont="1" applyBorder="1">
      <alignment vertical="center"/>
    </xf>
    <xf numFmtId="0" fontId="4" fillId="0" borderId="44" xfId="0" applyFont="1" applyBorder="1">
      <alignment vertical="center"/>
    </xf>
    <xf numFmtId="0" fontId="4" fillId="0" borderId="25" xfId="0" applyFont="1" applyBorder="1">
      <alignment vertical="center"/>
    </xf>
    <xf numFmtId="0" fontId="4" fillId="0" borderId="9" xfId="0" applyFont="1" applyBorder="1" applyAlignment="1">
      <alignment horizontal="center" vertical="center"/>
    </xf>
    <xf numFmtId="0" fontId="4" fillId="0" borderId="45" xfId="0" applyFont="1" applyBorder="1" applyAlignment="1">
      <alignment horizontal="center" vertical="center"/>
    </xf>
    <xf numFmtId="0" fontId="4" fillId="0" borderId="46" xfId="0" applyFont="1" applyBorder="1" applyAlignment="1">
      <alignment horizontal="center" vertical="center"/>
    </xf>
    <xf numFmtId="0" fontId="4" fillId="0" borderId="47" xfId="0" applyFont="1" applyBorder="1" applyAlignment="1">
      <alignment horizontal="center" vertical="center"/>
    </xf>
    <xf numFmtId="0" fontId="4" fillId="0" borderId="48" xfId="0" applyFont="1" applyBorder="1">
      <alignment vertical="center"/>
    </xf>
    <xf numFmtId="20" fontId="4" fillId="0" borderId="23" xfId="0" applyNumberFormat="1" applyFont="1" applyBorder="1" applyAlignment="1">
      <alignment vertical="center" wrapText="1"/>
    </xf>
    <xf numFmtId="0" fontId="4" fillId="0" borderId="5" xfId="0" applyFont="1" applyBorder="1" applyAlignment="1">
      <alignment horizontal="center" vertical="center"/>
    </xf>
    <xf numFmtId="20" fontId="4" fillId="0" borderId="5" xfId="0" applyNumberFormat="1" applyFont="1" applyBorder="1" applyAlignment="1">
      <alignment vertical="center" wrapText="1"/>
    </xf>
    <xf numFmtId="0" fontId="4" fillId="0" borderId="49" xfId="0" applyFont="1" applyBorder="1" applyAlignment="1">
      <alignment vertical="center" wrapText="1"/>
    </xf>
    <xf numFmtId="49" fontId="4" fillId="0" borderId="50" xfId="0" applyNumberFormat="1" applyFont="1" applyBorder="1" applyAlignment="1">
      <alignment horizontal="center" vertical="center"/>
    </xf>
    <xf numFmtId="0" fontId="4" fillId="0" borderId="51" xfId="0" applyFont="1" applyBorder="1" applyAlignment="1">
      <alignment horizontal="center" vertical="center"/>
    </xf>
    <xf numFmtId="0" fontId="4" fillId="0" borderId="51" xfId="0" applyFont="1" applyBorder="1" applyAlignment="1">
      <alignment vertical="center" wrapText="1"/>
    </xf>
    <xf numFmtId="0" fontId="4" fillId="0" borderId="52" xfId="0" applyFont="1" applyBorder="1" applyAlignment="1">
      <alignment vertical="center" wrapText="1"/>
    </xf>
    <xf numFmtId="49" fontId="4" fillId="0" borderId="53" xfId="0" applyNumberFormat="1" applyFont="1" applyBorder="1" applyAlignment="1">
      <alignment horizontal="center" vertical="center"/>
    </xf>
    <xf numFmtId="0" fontId="4" fillId="0" borderId="54" xfId="0" applyFont="1" applyBorder="1" applyAlignment="1">
      <alignment horizontal="center" vertical="center"/>
    </xf>
    <xf numFmtId="0" fontId="4" fillId="0" borderId="54" xfId="0" applyFont="1" applyBorder="1">
      <alignment vertical="center"/>
    </xf>
    <xf numFmtId="0" fontId="4" fillId="0" borderId="55" xfId="0" applyFont="1" applyBorder="1" applyAlignment="1">
      <alignment vertical="center" wrapText="1"/>
    </xf>
    <xf numFmtId="0" fontId="4" fillId="0" borderId="56" xfId="0" applyFont="1" applyBorder="1" applyAlignment="1">
      <alignment horizontal="center" vertical="center"/>
    </xf>
    <xf numFmtId="0" fontId="4" fillId="0" borderId="56" xfId="0" applyFont="1" applyBorder="1">
      <alignment vertical="center"/>
    </xf>
    <xf numFmtId="0" fontId="4" fillId="0" borderId="57" xfId="0" applyFont="1" applyBorder="1" applyAlignment="1">
      <alignment vertical="center" wrapText="1"/>
    </xf>
    <xf numFmtId="49" fontId="4" fillId="0" borderId="30" xfId="0" applyNumberFormat="1" applyFont="1" applyBorder="1" applyAlignment="1">
      <alignment horizontal="center" vertical="center" wrapText="1"/>
    </xf>
    <xf numFmtId="0" fontId="4" fillId="0" borderId="30" xfId="0" applyFont="1" applyBorder="1" applyAlignment="1">
      <alignment horizontal="center" vertical="center" wrapText="1"/>
    </xf>
    <xf numFmtId="0" fontId="4" fillId="0" borderId="30" xfId="0" applyFont="1" applyBorder="1">
      <alignment vertical="center"/>
    </xf>
    <xf numFmtId="49" fontId="4" fillId="0" borderId="58" xfId="0" applyNumberFormat="1" applyFont="1" applyBorder="1" applyAlignment="1">
      <alignment horizontal="center" vertical="center" wrapText="1"/>
    </xf>
    <xf numFmtId="0" fontId="4" fillId="0" borderId="58" xfId="0" applyFont="1" applyBorder="1" applyAlignment="1">
      <alignment horizontal="center" vertical="center" wrapText="1"/>
    </xf>
    <xf numFmtId="0" fontId="4" fillId="0" borderId="58" xfId="0" applyFont="1" applyBorder="1">
      <alignment vertical="center"/>
    </xf>
    <xf numFmtId="0" fontId="4" fillId="0" borderId="59" xfId="0" applyFont="1" applyBorder="1" applyAlignment="1">
      <alignment vertical="center" wrapText="1"/>
    </xf>
    <xf numFmtId="0" fontId="4" fillId="0" borderId="1" xfId="0" applyFont="1" applyBorder="1" applyAlignment="1">
      <alignment horizontal="left" vertical="center" wrapText="1"/>
    </xf>
    <xf numFmtId="0" fontId="4" fillId="0" borderId="60" xfId="0" applyFont="1" applyBorder="1" applyAlignment="1">
      <alignment vertical="center" wrapText="1"/>
    </xf>
    <xf numFmtId="0" fontId="4" fillId="0" borderId="61" xfId="0" applyFont="1" applyBorder="1">
      <alignment vertical="center"/>
    </xf>
    <xf numFmtId="0" fontId="4" fillId="0" borderId="62" xfId="0" applyFont="1" applyBorder="1">
      <alignment vertical="center"/>
    </xf>
    <xf numFmtId="0" fontId="4" fillId="0" borderId="63" xfId="0" applyFont="1" applyBorder="1">
      <alignment vertical="center"/>
    </xf>
    <xf numFmtId="0" fontId="4" fillId="0" borderId="64" xfId="0" applyFont="1" applyBorder="1">
      <alignment vertical="center"/>
    </xf>
    <xf numFmtId="0" fontId="4" fillId="0" borderId="65" xfId="0" applyFont="1" applyBorder="1">
      <alignment vertical="center"/>
    </xf>
    <xf numFmtId="0" fontId="4" fillId="0" borderId="33" xfId="0" applyFont="1" applyBorder="1">
      <alignment vertical="center"/>
    </xf>
    <xf numFmtId="0" fontId="4" fillId="0" borderId="66" xfId="0" applyFont="1" applyBorder="1">
      <alignment vertical="center"/>
    </xf>
    <xf numFmtId="0" fontId="4" fillId="0" borderId="67" xfId="0" applyFont="1" applyBorder="1">
      <alignment vertical="center"/>
    </xf>
    <xf numFmtId="0" fontId="4" fillId="0" borderId="28" xfId="0" applyFont="1" applyBorder="1" applyAlignment="1">
      <alignment horizontal="center" vertical="center" wrapText="1"/>
    </xf>
    <xf numFmtId="49" fontId="4" fillId="0" borderId="50" xfId="0" applyNumberFormat="1" applyFont="1" applyBorder="1" applyAlignment="1">
      <alignment horizontal="center" vertical="center" wrapText="1"/>
    </xf>
    <xf numFmtId="0" fontId="4" fillId="0" borderId="50" xfId="0" applyFont="1" applyBorder="1" applyAlignment="1">
      <alignment vertical="center" wrapText="1"/>
    </xf>
    <xf numFmtId="0" fontId="4" fillId="0" borderId="68" xfId="0" applyFont="1" applyBorder="1" applyAlignment="1">
      <alignment horizontal="center" vertical="center"/>
    </xf>
    <xf numFmtId="0" fontId="4" fillId="0" borderId="69" xfId="0" applyFont="1" applyBorder="1" applyAlignment="1">
      <alignment horizontal="center" vertical="center"/>
    </xf>
    <xf numFmtId="49" fontId="8" fillId="0" borderId="0" xfId="0" applyNumberFormat="1" applyFont="1">
      <alignment vertical="center"/>
    </xf>
    <xf numFmtId="0" fontId="4" fillId="0" borderId="21" xfId="0" applyFont="1" applyBorder="1">
      <alignment vertical="center"/>
    </xf>
    <xf numFmtId="0" fontId="4" fillId="0" borderId="52" xfId="0" applyFont="1" applyBorder="1">
      <alignment vertical="center"/>
    </xf>
    <xf numFmtId="0" fontId="4" fillId="0" borderId="60" xfId="0" applyFont="1" applyBorder="1">
      <alignment vertical="center"/>
    </xf>
    <xf numFmtId="49" fontId="4" fillId="0" borderId="31" xfId="0" applyNumberFormat="1" applyFont="1" applyBorder="1" applyAlignment="1">
      <alignment horizontal="center" vertical="center" wrapText="1"/>
    </xf>
    <xf numFmtId="0" fontId="4" fillId="0" borderId="31" xfId="0" applyFont="1" applyBorder="1" applyAlignment="1">
      <alignment horizontal="center" vertical="center" wrapText="1"/>
    </xf>
    <xf numFmtId="0" fontId="4" fillId="0" borderId="31" xfId="0" applyFont="1" applyBorder="1">
      <alignment vertical="center"/>
    </xf>
    <xf numFmtId="0" fontId="4" fillId="0" borderId="58" xfId="0" applyFont="1" applyBorder="1" applyAlignment="1">
      <alignment vertical="center" wrapText="1"/>
    </xf>
    <xf numFmtId="0" fontId="4" fillId="0" borderId="38" xfId="0" applyFont="1" applyBorder="1" applyAlignment="1">
      <alignment vertical="center" wrapText="1"/>
    </xf>
    <xf numFmtId="49" fontId="4" fillId="0" borderId="60" xfId="0" applyNumberFormat="1" applyFont="1" applyBorder="1">
      <alignment vertical="center"/>
    </xf>
    <xf numFmtId="0" fontId="4" fillId="0" borderId="72" xfId="0" applyFont="1" applyBorder="1" applyAlignment="1">
      <alignment horizontal="center" vertical="center"/>
    </xf>
    <xf numFmtId="49" fontId="4" fillId="0" borderId="70" xfId="0" applyNumberFormat="1" applyFont="1" applyBorder="1" applyAlignment="1">
      <alignment horizontal="center" vertical="center" wrapText="1"/>
    </xf>
    <xf numFmtId="0" fontId="4" fillId="0" borderId="70" xfId="0" applyFont="1" applyBorder="1" applyAlignment="1">
      <alignment horizontal="center" vertical="center" wrapText="1"/>
    </xf>
    <xf numFmtId="0" fontId="4" fillId="0" borderId="54" xfId="0" applyFont="1" applyBorder="1" applyAlignment="1">
      <alignment horizontal="center" vertical="center" wrapText="1"/>
    </xf>
    <xf numFmtId="49" fontId="4" fillId="0" borderId="56" xfId="0" applyNumberFormat="1" applyFont="1" applyBorder="1" applyAlignment="1">
      <alignment horizontal="center" vertical="center" wrapText="1"/>
    </xf>
    <xf numFmtId="0" fontId="4" fillId="0" borderId="56" xfId="0" applyFont="1" applyBorder="1" applyAlignment="1">
      <alignment horizontal="center" vertical="center" wrapText="1"/>
    </xf>
    <xf numFmtId="0" fontId="4" fillId="0" borderId="3" xfId="0" applyFont="1" applyBorder="1" applyAlignment="1">
      <alignment vertical="center" wrapText="1"/>
    </xf>
    <xf numFmtId="0" fontId="10" fillId="0" borderId="1" xfId="2" applyFont="1" applyBorder="1" applyAlignment="1">
      <alignment vertical="center"/>
    </xf>
    <xf numFmtId="49" fontId="10" fillId="0" borderId="1" xfId="2" applyNumberFormat="1" applyFont="1" applyBorder="1" applyAlignment="1">
      <alignment vertical="center"/>
    </xf>
    <xf numFmtId="0" fontId="4" fillId="0" borderId="36" xfId="0" applyFont="1" applyBorder="1" applyAlignment="1">
      <alignment vertical="center" wrapText="1"/>
    </xf>
    <xf numFmtId="0" fontId="4" fillId="0" borderId="73" xfId="0" applyFont="1" applyBorder="1" applyAlignment="1">
      <alignment horizontal="center" vertical="center"/>
    </xf>
    <xf numFmtId="0" fontId="4" fillId="0" borderId="74" xfId="0" applyFont="1" applyBorder="1">
      <alignment vertical="center"/>
    </xf>
    <xf numFmtId="0" fontId="4" fillId="0" borderId="75" xfId="0" applyFont="1" applyBorder="1">
      <alignment vertical="center"/>
    </xf>
    <xf numFmtId="0" fontId="4" fillId="0" borderId="66" xfId="0" applyFont="1" applyBorder="1" applyAlignment="1">
      <alignment vertical="center" wrapText="1"/>
    </xf>
    <xf numFmtId="0" fontId="4" fillId="0" borderId="14" xfId="0" applyFont="1" applyBorder="1" applyAlignment="1">
      <alignment horizontal="center" vertical="center" wrapText="1"/>
    </xf>
    <xf numFmtId="20" fontId="4" fillId="0" borderId="14" xfId="0" applyNumberFormat="1" applyFont="1" applyBorder="1">
      <alignment vertical="center"/>
    </xf>
    <xf numFmtId="20" fontId="4" fillId="0" borderId="14" xfId="0" applyNumberFormat="1" applyFont="1" applyBorder="1" applyAlignment="1">
      <alignment vertical="center" wrapText="1"/>
    </xf>
    <xf numFmtId="20" fontId="4" fillId="0" borderId="76" xfId="0" applyNumberFormat="1" applyFont="1" applyBorder="1" applyAlignment="1">
      <alignment vertical="center" wrapText="1"/>
    </xf>
    <xf numFmtId="20" fontId="4" fillId="0" borderId="76" xfId="0" applyNumberFormat="1" applyFont="1" applyBorder="1">
      <alignment vertical="center"/>
    </xf>
    <xf numFmtId="20" fontId="4" fillId="0" borderId="5" xfId="0" applyNumberFormat="1" applyFont="1" applyBorder="1">
      <alignment vertical="center"/>
    </xf>
    <xf numFmtId="0" fontId="4" fillId="0" borderId="77" xfId="0" applyFont="1" applyBorder="1">
      <alignment vertical="center"/>
    </xf>
    <xf numFmtId="0" fontId="4" fillId="0" borderId="78"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vertical="center" wrapText="1"/>
    </xf>
    <xf numFmtId="0" fontId="4" fillId="0" borderId="4" xfId="0" quotePrefix="1" applyFont="1" applyBorder="1" applyAlignment="1">
      <alignment vertical="center" wrapText="1"/>
    </xf>
    <xf numFmtId="0" fontId="6" fillId="0" borderId="1" xfId="0" applyFont="1" applyBorder="1" applyAlignment="1">
      <alignment horizontal="center" vertical="center"/>
    </xf>
    <xf numFmtId="49" fontId="4" fillId="0" borderId="53" xfId="0" applyNumberFormat="1" applyFont="1" applyBorder="1" applyAlignment="1">
      <alignment horizontal="center" vertical="center" wrapText="1"/>
    </xf>
    <xf numFmtId="0" fontId="4" fillId="0" borderId="53" xfId="0" applyFont="1" applyBorder="1">
      <alignment vertical="center"/>
    </xf>
    <xf numFmtId="49" fontId="4" fillId="0" borderId="28" xfId="0" applyNumberFormat="1" applyFont="1" applyBorder="1" applyAlignment="1">
      <alignment horizontal="center" vertical="center" wrapText="1"/>
    </xf>
    <xf numFmtId="20" fontId="4" fillId="0" borderId="25" xfId="0" applyNumberFormat="1" applyFont="1" applyBorder="1" applyAlignment="1">
      <alignment vertical="center" wrapText="1"/>
    </xf>
    <xf numFmtId="0" fontId="4" fillId="0" borderId="49" xfId="0" applyFont="1" applyBorder="1">
      <alignment vertical="center"/>
    </xf>
    <xf numFmtId="0" fontId="4" fillId="0" borderId="61" xfId="0" applyFont="1" applyBorder="1" applyAlignment="1">
      <alignment vertical="center" wrapText="1"/>
    </xf>
    <xf numFmtId="0" fontId="4" fillId="0" borderId="79" xfId="0" applyFont="1" applyBorder="1" applyAlignment="1">
      <alignment vertical="center" wrapText="1"/>
    </xf>
    <xf numFmtId="0" fontId="4" fillId="0" borderId="80" xfId="0" applyFont="1" applyBorder="1">
      <alignment vertical="center"/>
    </xf>
    <xf numFmtId="0" fontId="4" fillId="0" borderId="81" xfId="0" applyFont="1" applyBorder="1">
      <alignment vertical="center"/>
    </xf>
    <xf numFmtId="0" fontId="4" fillId="0" borderId="82" xfId="0" applyFont="1" applyBorder="1">
      <alignment vertical="center"/>
    </xf>
    <xf numFmtId="0" fontId="4" fillId="2" borderId="83" xfId="0" applyFont="1" applyFill="1" applyBorder="1" applyAlignment="1">
      <alignment horizontal="center" vertical="center" wrapText="1"/>
    </xf>
    <xf numFmtId="0" fontId="4" fillId="0" borderId="80" xfId="0" applyFont="1" applyBorder="1" applyAlignment="1">
      <alignment horizontal="center" vertical="center" wrapText="1"/>
    </xf>
    <xf numFmtId="0" fontId="4" fillId="0" borderId="81" xfId="0" applyFont="1" applyBorder="1" applyAlignment="1">
      <alignment horizontal="center" vertical="center" wrapText="1"/>
    </xf>
    <xf numFmtId="49" fontId="4" fillId="2" borderId="40" xfId="0" applyNumberFormat="1" applyFont="1" applyFill="1" applyBorder="1" applyAlignment="1">
      <alignment horizontal="center" vertical="center" wrapText="1"/>
    </xf>
    <xf numFmtId="0" fontId="4" fillId="0" borderId="82" xfId="0" applyFont="1" applyBorder="1" applyAlignment="1">
      <alignment horizontal="center" vertical="center" wrapText="1"/>
    </xf>
    <xf numFmtId="0" fontId="4" fillId="0" borderId="84" xfId="0" applyFont="1" applyBorder="1" applyAlignment="1">
      <alignment vertical="center" wrapText="1"/>
    </xf>
    <xf numFmtId="0" fontId="4" fillId="2" borderId="1" xfId="0" applyFont="1" applyFill="1" applyBorder="1">
      <alignment vertical="center"/>
    </xf>
    <xf numFmtId="0" fontId="4" fillId="2" borderId="1" xfId="0" applyFont="1" applyFill="1" applyBorder="1" applyAlignment="1">
      <alignment vertical="center" wrapText="1"/>
    </xf>
    <xf numFmtId="0" fontId="4" fillId="0" borderId="17" xfId="0" applyFont="1" applyBorder="1">
      <alignment vertical="center"/>
    </xf>
    <xf numFmtId="0" fontId="4" fillId="0" borderId="42" xfId="0" applyFont="1" applyBorder="1">
      <alignment vertical="center"/>
    </xf>
    <xf numFmtId="0" fontId="4" fillId="0" borderId="85" xfId="0" applyFont="1" applyBorder="1" applyAlignment="1">
      <alignment vertical="center" wrapText="1"/>
    </xf>
    <xf numFmtId="0" fontId="4" fillId="0" borderId="42" xfId="0" applyFont="1" applyBorder="1" applyAlignment="1">
      <alignment vertical="center" wrapText="1"/>
    </xf>
    <xf numFmtId="0" fontId="4" fillId="0" borderId="86" xfId="0" applyFont="1" applyBorder="1" applyAlignment="1">
      <alignment horizontal="center" vertical="center" wrapText="1"/>
    </xf>
    <xf numFmtId="0" fontId="4" fillId="0" borderId="87" xfId="0" applyFont="1" applyBorder="1" applyAlignment="1">
      <alignment vertical="center" wrapText="1"/>
    </xf>
    <xf numFmtId="0" fontId="4" fillId="0" borderId="88" xfId="0" applyFont="1" applyBorder="1" applyAlignment="1">
      <alignment horizontal="center" vertical="center" wrapText="1"/>
    </xf>
    <xf numFmtId="0" fontId="4" fillId="0" borderId="89" xfId="0" applyFont="1" applyBorder="1" applyAlignment="1">
      <alignment horizontal="center" vertical="center" wrapText="1"/>
    </xf>
    <xf numFmtId="0" fontId="4" fillId="0" borderId="90" xfId="0" applyFont="1" applyBorder="1" applyAlignment="1">
      <alignment horizontal="center" vertical="center" wrapText="1"/>
    </xf>
    <xf numFmtId="0" fontId="4" fillId="0" borderId="50" xfId="0" applyFont="1" applyBorder="1">
      <alignment vertical="center"/>
    </xf>
    <xf numFmtId="0" fontId="4" fillId="0" borderId="64" xfId="0" applyFont="1" applyBorder="1" applyAlignment="1">
      <alignment vertical="center" wrapText="1"/>
    </xf>
    <xf numFmtId="20" fontId="4" fillId="0" borderId="38" xfId="0" applyNumberFormat="1" applyFont="1" applyBorder="1" applyAlignment="1">
      <alignment vertical="center" wrapText="1"/>
    </xf>
    <xf numFmtId="0" fontId="4" fillId="0" borderId="91" xfId="0" applyFont="1" applyBorder="1" applyAlignment="1">
      <alignment horizontal="center" vertical="center"/>
    </xf>
    <xf numFmtId="0" fontId="4" fillId="2" borderId="92" xfId="0" applyFont="1" applyFill="1" applyBorder="1" applyAlignment="1">
      <alignment vertical="center" wrapText="1"/>
    </xf>
    <xf numFmtId="0" fontId="4" fillId="2" borderId="40" xfId="0" applyFont="1" applyFill="1" applyBorder="1">
      <alignment vertical="center"/>
    </xf>
    <xf numFmtId="49" fontId="3" fillId="0" borderId="0" xfId="0" applyNumberFormat="1" applyFont="1">
      <alignment vertical="center"/>
    </xf>
    <xf numFmtId="0" fontId="4" fillId="0" borderId="38" xfId="0" applyFont="1" applyBorder="1">
      <alignment vertical="center"/>
    </xf>
    <xf numFmtId="49" fontId="4" fillId="0" borderId="38" xfId="0" applyNumberFormat="1" applyFont="1" applyBorder="1">
      <alignment vertical="center"/>
    </xf>
    <xf numFmtId="0" fontId="4" fillId="0" borderId="1" xfId="0" applyFont="1" applyBorder="1" applyAlignment="1">
      <alignment horizontal="right" vertical="center" wrapText="1"/>
    </xf>
    <xf numFmtId="49" fontId="4" fillId="0" borderId="1" xfId="0" applyNumberFormat="1" applyFont="1" applyBorder="1" applyAlignment="1">
      <alignment vertical="center" wrapText="1"/>
    </xf>
    <xf numFmtId="0" fontId="4" fillId="0" borderId="50" xfId="0" applyFont="1" applyBorder="1" applyAlignment="1">
      <alignment horizontal="center" vertical="center" wrapText="1"/>
    </xf>
    <xf numFmtId="0" fontId="4" fillId="0" borderId="1" xfId="0" quotePrefix="1" applyFont="1" applyBorder="1" applyAlignment="1">
      <alignment vertical="center" wrapText="1"/>
    </xf>
    <xf numFmtId="0" fontId="10" fillId="0" borderId="1" xfId="2" applyFont="1" applyBorder="1" applyAlignment="1">
      <alignment horizontal="right" vertical="center"/>
    </xf>
    <xf numFmtId="0" fontId="4" fillId="0" borderId="38" xfId="0" applyFont="1" applyBorder="1" applyAlignment="1">
      <alignment horizontal="center" vertical="center"/>
    </xf>
    <xf numFmtId="0" fontId="4" fillId="0" borderId="1" xfId="0" applyFont="1" applyBorder="1" applyAlignment="1">
      <alignment horizontal="center" vertical="center" wrapText="1"/>
    </xf>
    <xf numFmtId="0" fontId="4" fillId="0" borderId="93" xfId="0" applyFont="1" applyBorder="1">
      <alignment vertical="center"/>
    </xf>
    <xf numFmtId="0" fontId="4" fillId="0" borderId="74" xfId="0" applyFont="1" applyBorder="1" applyAlignment="1">
      <alignment vertical="center" wrapText="1"/>
    </xf>
    <xf numFmtId="0" fontId="4" fillId="0" borderId="94" xfId="0" applyFont="1" applyBorder="1" applyAlignment="1">
      <alignment horizontal="center" vertical="center"/>
    </xf>
    <xf numFmtId="20" fontId="4" fillId="0" borderId="94" xfId="0" applyNumberFormat="1" applyFont="1" applyBorder="1" applyAlignment="1">
      <alignment vertical="center" wrapText="1"/>
    </xf>
    <xf numFmtId="0" fontId="4" fillId="0" borderId="95" xfId="0" applyFont="1" applyBorder="1" applyAlignment="1">
      <alignment horizontal="center" vertical="center" wrapText="1"/>
    </xf>
    <xf numFmtId="176" fontId="4" fillId="0" borderId="1" xfId="0" applyNumberFormat="1" applyFont="1" applyBorder="1" applyAlignment="1">
      <alignment horizontal="center" vertical="center"/>
    </xf>
    <xf numFmtId="0" fontId="4" fillId="0" borderId="2" xfId="0" applyFont="1" applyBorder="1" applyAlignment="1">
      <alignment horizontal="center" vertical="center" wrapText="1"/>
    </xf>
    <xf numFmtId="0" fontId="4" fillId="0" borderId="98" xfId="0" applyFont="1" applyBorder="1" applyAlignment="1">
      <alignment vertical="center" wrapText="1"/>
    </xf>
    <xf numFmtId="0" fontId="4" fillId="0" borderId="99" xfId="0" applyFont="1" applyBorder="1" applyAlignment="1">
      <alignment horizontal="center" vertical="center"/>
    </xf>
    <xf numFmtId="0" fontId="4" fillId="0" borderId="100" xfId="0" applyFont="1" applyBorder="1">
      <alignment vertical="center"/>
    </xf>
    <xf numFmtId="0" fontId="4" fillId="0" borderId="101" xfId="0" applyFont="1" applyBorder="1">
      <alignment vertical="center"/>
    </xf>
    <xf numFmtId="49" fontId="4" fillId="0" borderId="60" xfId="0" applyNumberFormat="1" applyFont="1" applyBorder="1" applyAlignment="1">
      <alignment horizontal="center" vertical="center" wrapText="1"/>
    </xf>
    <xf numFmtId="49" fontId="4" fillId="0" borderId="38" xfId="0" applyNumberFormat="1" applyFont="1" applyBorder="1" applyAlignment="1">
      <alignment horizontal="center" vertical="center" wrapText="1"/>
    </xf>
    <xf numFmtId="0" fontId="4" fillId="0" borderId="53" xfId="0" applyFont="1" applyBorder="1" applyAlignment="1">
      <alignment horizontal="center" vertical="center" wrapText="1"/>
    </xf>
    <xf numFmtId="0" fontId="4" fillId="0" borderId="102" xfId="0" applyFont="1" applyBorder="1" applyAlignment="1">
      <alignment vertical="center" wrapText="1"/>
    </xf>
    <xf numFmtId="177" fontId="4" fillId="0" borderId="1" xfId="0" applyNumberFormat="1" applyFont="1" applyBorder="1" applyAlignment="1">
      <alignment horizontal="right" vertical="center"/>
    </xf>
    <xf numFmtId="0" fontId="10" fillId="0" borderId="60" xfId="0" applyFont="1" applyBorder="1">
      <alignment vertical="center"/>
    </xf>
    <xf numFmtId="0" fontId="10" fillId="0" borderId="1" xfId="0" applyFont="1" applyBorder="1">
      <alignment vertical="center"/>
    </xf>
    <xf numFmtId="0" fontId="4" fillId="0" borderId="18" xfId="0" applyFont="1" applyBorder="1" applyAlignment="1">
      <alignment vertical="center" wrapText="1"/>
    </xf>
    <xf numFmtId="0" fontId="4" fillId="0" borderId="104" xfId="0" applyFont="1" applyBorder="1" applyAlignment="1">
      <alignment horizontal="center" vertical="center" wrapText="1"/>
    </xf>
    <xf numFmtId="0" fontId="4" fillId="0" borderId="11" xfId="0" applyFont="1" applyBorder="1" applyAlignment="1">
      <alignment vertical="center" wrapText="1"/>
    </xf>
    <xf numFmtId="0" fontId="4" fillId="0" borderId="46" xfId="0" applyFont="1" applyBorder="1">
      <alignment vertical="center"/>
    </xf>
    <xf numFmtId="0" fontId="4" fillId="0" borderId="46" xfId="0" applyFont="1" applyBorder="1" applyAlignment="1">
      <alignment vertical="center" wrapText="1"/>
    </xf>
    <xf numFmtId="0" fontId="4" fillId="0" borderId="105" xfId="0" applyFont="1" applyBorder="1" applyAlignment="1">
      <alignment horizontal="center" vertical="center"/>
    </xf>
    <xf numFmtId="0" fontId="4" fillId="0" borderId="78" xfId="0" applyFont="1" applyBorder="1">
      <alignment vertical="center"/>
    </xf>
    <xf numFmtId="0" fontId="4" fillId="0" borderId="106" xfId="0" applyFont="1" applyBorder="1" applyAlignment="1">
      <alignment horizontal="center" vertical="center"/>
    </xf>
    <xf numFmtId="0" fontId="4" fillId="0" borderId="84" xfId="0" applyFont="1" applyBorder="1">
      <alignment vertical="center"/>
    </xf>
    <xf numFmtId="0" fontId="4" fillId="0" borderId="107" xfId="0" applyFont="1" applyBorder="1">
      <alignment vertical="center"/>
    </xf>
    <xf numFmtId="0" fontId="5" fillId="3" borderId="4" xfId="0" applyFont="1" applyFill="1" applyBorder="1">
      <alignment vertical="center"/>
    </xf>
    <xf numFmtId="49" fontId="4" fillId="3" borderId="37" xfId="0" applyNumberFormat="1" applyFont="1" applyFill="1" applyBorder="1" applyAlignment="1">
      <alignment horizontal="center" vertical="center"/>
    </xf>
    <xf numFmtId="0" fontId="4" fillId="3" borderId="36" xfId="0" applyFont="1" applyFill="1" applyBorder="1" applyAlignment="1">
      <alignment vertical="center" wrapText="1"/>
    </xf>
    <xf numFmtId="0" fontId="4" fillId="3" borderId="38" xfId="0" applyFont="1" applyFill="1" applyBorder="1" applyAlignment="1">
      <alignment horizontal="center" vertical="center"/>
    </xf>
    <xf numFmtId="49" fontId="4" fillId="3" borderId="38" xfId="0" applyNumberFormat="1" applyFont="1" applyFill="1" applyBorder="1" applyAlignment="1">
      <alignment horizontal="center" vertical="center"/>
    </xf>
    <xf numFmtId="0" fontId="4" fillId="3" borderId="38" xfId="0" applyFont="1" applyFill="1" applyBorder="1" applyAlignment="1">
      <alignment vertical="center" wrapText="1"/>
    </xf>
    <xf numFmtId="49" fontId="4" fillId="0" borderId="97" xfId="0" applyNumberFormat="1" applyFont="1" applyBorder="1" applyAlignment="1">
      <alignment horizontal="center" vertical="center" wrapText="1"/>
    </xf>
    <xf numFmtId="0" fontId="4" fillId="0" borderId="97" xfId="0" applyFont="1" applyBorder="1" applyAlignment="1">
      <alignment vertical="center" wrapText="1"/>
    </xf>
    <xf numFmtId="0" fontId="4" fillId="0" borderId="30" xfId="0" applyFont="1" applyBorder="1" applyAlignment="1">
      <alignment vertical="center" wrapText="1"/>
    </xf>
    <xf numFmtId="0" fontId="4" fillId="0" borderId="1" xfId="1" applyFont="1" applyBorder="1">
      <alignment vertical="center"/>
    </xf>
    <xf numFmtId="0" fontId="4" fillId="0" borderId="1" xfId="1" applyFont="1" applyBorder="1" applyAlignment="1">
      <alignment horizontal="center" vertical="center"/>
    </xf>
    <xf numFmtId="176" fontId="4" fillId="0" borderId="1" xfId="1" applyNumberFormat="1" applyFont="1" applyBorder="1">
      <alignment vertical="center"/>
    </xf>
    <xf numFmtId="0" fontId="4" fillId="0" borderId="1" xfId="1" applyFont="1" applyBorder="1" applyAlignment="1">
      <alignment vertical="center" wrapText="1"/>
    </xf>
    <xf numFmtId="0" fontId="5" fillId="0" borderId="1" xfId="1" applyFont="1" applyBorder="1">
      <alignment vertical="center"/>
    </xf>
    <xf numFmtId="49" fontId="4" fillId="0" borderId="1" xfId="1" applyNumberFormat="1" applyFont="1" applyBorder="1" applyAlignment="1">
      <alignment horizontal="right" vertical="center"/>
    </xf>
    <xf numFmtId="0" fontId="6" fillId="0" borderId="1" xfId="1" applyFont="1" applyBorder="1">
      <alignment vertical="center"/>
    </xf>
    <xf numFmtId="0" fontId="4" fillId="0" borderId="0" xfId="1" applyFont="1">
      <alignment vertical="center"/>
    </xf>
    <xf numFmtId="0" fontId="4" fillId="0" borderId="0" xfId="1" applyFont="1" applyAlignment="1">
      <alignment horizontal="center" vertical="center"/>
    </xf>
    <xf numFmtId="176" fontId="4" fillId="0" borderId="0" xfId="1" applyNumberFormat="1" applyFont="1">
      <alignment vertical="center"/>
    </xf>
    <xf numFmtId="0" fontId="4" fillId="0" borderId="0" xfId="1" applyFont="1" applyAlignment="1">
      <alignment horizontal="left" vertical="top"/>
    </xf>
    <xf numFmtId="0" fontId="5" fillId="2" borderId="4" xfId="1" applyFont="1" applyFill="1" applyBorder="1">
      <alignment vertical="center"/>
    </xf>
    <xf numFmtId="0" fontId="5" fillId="2" borderId="2" xfId="1" applyFont="1" applyFill="1" applyBorder="1">
      <alignment vertical="center"/>
    </xf>
    <xf numFmtId="0" fontId="4" fillId="2" borderId="2" xfId="1" applyFont="1" applyFill="1" applyBorder="1">
      <alignment vertical="center"/>
    </xf>
    <xf numFmtId="176" fontId="4" fillId="2" borderId="2" xfId="1" applyNumberFormat="1" applyFont="1" applyFill="1" applyBorder="1">
      <alignment vertical="center"/>
    </xf>
    <xf numFmtId="0" fontId="4" fillId="2" borderId="3" xfId="1" applyFont="1" applyFill="1" applyBorder="1">
      <alignment vertical="center"/>
    </xf>
    <xf numFmtId="0" fontId="4" fillId="2" borderId="1" xfId="1" applyFont="1" applyFill="1" applyBorder="1" applyAlignment="1">
      <alignment horizontal="center" vertical="center"/>
    </xf>
    <xf numFmtId="176" fontId="4" fillId="2" borderId="1" xfId="1" applyNumberFormat="1" applyFont="1" applyFill="1" applyBorder="1" applyAlignment="1">
      <alignment horizontal="center" vertical="center"/>
    </xf>
    <xf numFmtId="20" fontId="4" fillId="0" borderId="78" xfId="0" applyNumberFormat="1" applyFont="1" applyBorder="1" applyAlignment="1">
      <alignment vertical="center" wrapText="1"/>
    </xf>
    <xf numFmtId="0" fontId="4" fillId="0" borderId="78" xfId="0" applyFont="1" applyBorder="1" applyAlignment="1">
      <alignment vertical="center" wrapText="1"/>
    </xf>
    <xf numFmtId="0" fontId="4" fillId="0" borderId="108" xfId="0" applyFont="1" applyBorder="1">
      <alignment vertical="center"/>
    </xf>
    <xf numFmtId="20" fontId="4" fillId="0" borderId="21" xfId="0" applyNumberFormat="1" applyFont="1" applyBorder="1" applyAlignment="1">
      <alignment horizontal="center" vertical="center"/>
    </xf>
    <xf numFmtId="0" fontId="4" fillId="0" borderId="21" xfId="0" applyFont="1" applyBorder="1" applyAlignment="1">
      <alignment vertical="center" wrapText="1"/>
    </xf>
    <xf numFmtId="0" fontId="4" fillId="0" borderId="97" xfId="0" applyFont="1" applyBorder="1">
      <alignment vertical="center"/>
    </xf>
    <xf numFmtId="0" fontId="4" fillId="0" borderId="109" xfId="0" applyFont="1" applyBorder="1" applyAlignment="1">
      <alignment vertical="center" wrapText="1"/>
    </xf>
    <xf numFmtId="20" fontId="4" fillId="0" borderId="22" xfId="0" applyNumberFormat="1" applyFont="1" applyBorder="1">
      <alignment vertical="center"/>
    </xf>
    <xf numFmtId="0" fontId="4" fillId="0" borderId="110" xfId="0" applyFont="1" applyBorder="1" applyAlignment="1">
      <alignment horizontal="center" vertical="center"/>
    </xf>
    <xf numFmtId="0" fontId="5" fillId="3" borderId="4" xfId="1" applyFont="1" applyFill="1" applyBorder="1">
      <alignment vertical="center"/>
    </xf>
    <xf numFmtId="0" fontId="5" fillId="3" borderId="2" xfId="1" applyFont="1" applyFill="1" applyBorder="1">
      <alignment vertical="center"/>
    </xf>
    <xf numFmtId="0" fontId="4" fillId="3" borderId="2" xfId="1" applyFont="1" applyFill="1" applyBorder="1">
      <alignment vertical="center"/>
    </xf>
    <xf numFmtId="176" fontId="4" fillId="3" borderId="2" xfId="1" applyNumberFormat="1" applyFont="1" applyFill="1" applyBorder="1">
      <alignment vertical="center"/>
    </xf>
    <xf numFmtId="0" fontId="4" fillId="3" borderId="3" xfId="1" applyFont="1" applyFill="1" applyBorder="1">
      <alignment vertical="center"/>
    </xf>
    <xf numFmtId="0" fontId="4" fillId="3" borderId="1" xfId="1" applyFont="1" applyFill="1" applyBorder="1" applyAlignment="1">
      <alignment horizontal="center" vertical="center"/>
    </xf>
    <xf numFmtId="176" fontId="4" fillId="3" borderId="1" xfId="1" applyNumberFormat="1" applyFont="1" applyFill="1" applyBorder="1" applyAlignment="1">
      <alignment horizontal="center" vertical="center"/>
    </xf>
    <xf numFmtId="0" fontId="4" fillId="3" borderId="1" xfId="0" applyFont="1" applyFill="1" applyBorder="1" applyAlignment="1">
      <alignment horizontal="center" vertical="center"/>
    </xf>
    <xf numFmtId="0" fontId="4" fillId="0" borderId="111" xfId="0" applyFont="1" applyBorder="1" applyAlignment="1">
      <alignment horizontal="center" vertical="center"/>
    </xf>
    <xf numFmtId="0" fontId="4" fillId="0" borderId="94" xfId="0" applyFont="1" applyBorder="1">
      <alignment vertical="center"/>
    </xf>
    <xf numFmtId="0" fontId="4" fillId="0" borderId="109" xfId="0" applyFont="1" applyBorder="1">
      <alignment vertical="center"/>
    </xf>
    <xf numFmtId="20" fontId="4" fillId="0" borderId="21" xfId="0" applyNumberFormat="1" applyFont="1" applyBorder="1" applyAlignment="1">
      <alignment vertical="center" wrapText="1"/>
    </xf>
    <xf numFmtId="0" fontId="4" fillId="0" borderId="113" xfId="0" applyFont="1" applyBorder="1" applyAlignment="1">
      <alignment horizontal="center" vertical="center"/>
    </xf>
    <xf numFmtId="0" fontId="4" fillId="0" borderId="114" xfId="0" applyFont="1" applyBorder="1" applyAlignment="1">
      <alignment horizontal="center" vertical="center"/>
    </xf>
    <xf numFmtId="0" fontId="4" fillId="0" borderId="115" xfId="0" applyFont="1" applyBorder="1" applyAlignment="1">
      <alignment horizontal="center" vertical="center"/>
    </xf>
    <xf numFmtId="0" fontId="4" fillId="0" borderId="116" xfId="0" applyFont="1" applyBorder="1" applyAlignment="1">
      <alignment horizontal="center" vertical="center"/>
    </xf>
    <xf numFmtId="0" fontId="4" fillId="0" borderId="117" xfId="0" applyFont="1" applyBorder="1">
      <alignment vertical="center"/>
    </xf>
    <xf numFmtId="0" fontId="4" fillId="0" borderId="85" xfId="0" applyFont="1" applyBorder="1">
      <alignment vertical="center"/>
    </xf>
    <xf numFmtId="49" fontId="4" fillId="0" borderId="1" xfId="0" applyNumberFormat="1" applyFont="1" applyBorder="1" applyAlignment="1">
      <alignment horizontal="center" vertical="center" wrapText="1"/>
    </xf>
    <xf numFmtId="0" fontId="4" fillId="0" borderId="107" xfId="0" applyFont="1" applyBorder="1" applyAlignment="1">
      <alignment vertical="center" wrapText="1"/>
    </xf>
    <xf numFmtId="0" fontId="4" fillId="0" borderId="119" xfId="0" applyFont="1" applyBorder="1" applyAlignment="1">
      <alignment horizontal="center" vertical="center" wrapText="1"/>
    </xf>
    <xf numFmtId="20" fontId="4" fillId="0" borderId="14" xfId="0" applyNumberFormat="1" applyFont="1" applyBorder="1" applyAlignment="1">
      <alignment horizontal="center" vertical="center" wrapText="1"/>
    </xf>
    <xf numFmtId="0" fontId="4" fillId="0" borderId="37" xfId="0" applyFont="1" applyBorder="1" applyAlignment="1">
      <alignment vertical="center" wrapText="1"/>
    </xf>
    <xf numFmtId="0" fontId="4" fillId="0" borderId="37" xfId="0" applyFont="1" applyBorder="1">
      <alignment vertical="center"/>
    </xf>
    <xf numFmtId="0" fontId="4" fillId="0" borderId="37" xfId="0" applyFont="1" applyBorder="1" applyAlignment="1">
      <alignment horizontal="right" vertical="center"/>
    </xf>
    <xf numFmtId="49" fontId="4" fillId="0" borderId="118" xfId="0" applyNumberFormat="1" applyFont="1" applyBorder="1">
      <alignment vertical="center"/>
    </xf>
    <xf numFmtId="49" fontId="4" fillId="0" borderId="96" xfId="0" applyNumberFormat="1" applyFont="1" applyBorder="1">
      <alignment vertical="center"/>
    </xf>
    <xf numFmtId="49" fontId="4" fillId="0" borderId="112" xfId="0" applyNumberFormat="1" applyFont="1" applyBorder="1">
      <alignment vertical="center"/>
    </xf>
    <xf numFmtId="49" fontId="4" fillId="0" borderId="97" xfId="0" applyNumberFormat="1" applyFont="1" applyBorder="1">
      <alignment vertical="center"/>
    </xf>
    <xf numFmtId="49" fontId="4" fillId="0" borderId="103" xfId="0" applyNumberFormat="1" applyFont="1" applyBorder="1">
      <alignment vertical="center"/>
    </xf>
    <xf numFmtId="0" fontId="4" fillId="4" borderId="1" xfId="1" applyFont="1" applyFill="1" applyBorder="1" applyAlignment="1">
      <alignment horizontal="center" vertical="center"/>
    </xf>
    <xf numFmtId="49" fontId="4" fillId="0" borderId="120" xfId="0" applyNumberFormat="1" applyFont="1" applyBorder="1" applyAlignment="1">
      <alignment horizontal="center" vertical="center" wrapText="1"/>
    </xf>
    <xf numFmtId="0" fontId="4" fillId="0" borderId="120" xfId="0" applyFont="1" applyBorder="1" applyAlignment="1">
      <alignment horizontal="center" vertical="center" wrapText="1"/>
    </xf>
    <xf numFmtId="0" fontId="4" fillId="0" borderId="146" xfId="0" applyFont="1" applyBorder="1" applyAlignment="1">
      <alignment vertical="center" wrapText="1"/>
    </xf>
    <xf numFmtId="0" fontId="4" fillId="0" borderId="135" xfId="0" applyFont="1" applyBorder="1" applyAlignment="1">
      <alignment vertical="center" wrapText="1"/>
    </xf>
    <xf numFmtId="49" fontId="4" fillId="0" borderId="58" xfId="0" applyNumberFormat="1" applyFont="1" applyBorder="1" applyAlignment="1">
      <alignment horizontal="center" vertical="center"/>
    </xf>
    <xf numFmtId="0" fontId="4" fillId="0" borderId="119" xfId="0" applyFont="1" applyBorder="1" applyAlignment="1">
      <alignment horizontal="center" vertical="center"/>
    </xf>
    <xf numFmtId="0" fontId="4" fillId="0" borderId="119" xfId="0" applyFont="1" applyBorder="1" applyAlignment="1">
      <alignment vertical="center" wrapText="1"/>
    </xf>
    <xf numFmtId="0" fontId="4" fillId="0" borderId="60" xfId="0" applyFont="1" applyBorder="1" applyAlignment="1">
      <alignment horizontal="center" vertical="center" wrapText="1"/>
    </xf>
    <xf numFmtId="0" fontId="4" fillId="0" borderId="119" xfId="0" applyFont="1" applyBorder="1">
      <alignment vertical="center"/>
    </xf>
    <xf numFmtId="0" fontId="4" fillId="0" borderId="0" xfId="0" applyFont="1">
      <alignment vertical="center"/>
    </xf>
    <xf numFmtId="49" fontId="4" fillId="0" borderId="118" xfId="0" applyNumberFormat="1" applyFont="1" applyBorder="1">
      <alignment vertical="center"/>
    </xf>
    <xf numFmtId="49" fontId="4" fillId="0" borderId="96" xfId="0" applyNumberFormat="1" applyFont="1" applyBorder="1">
      <alignment vertical="center"/>
    </xf>
    <xf numFmtId="49" fontId="4" fillId="0" borderId="112" xfId="0" applyNumberFormat="1" applyFont="1" applyBorder="1">
      <alignment vertical="center"/>
    </xf>
    <xf numFmtId="49" fontId="4" fillId="0" borderId="97" xfId="0" applyNumberFormat="1" applyFont="1" applyBorder="1">
      <alignment vertical="center"/>
    </xf>
    <xf numFmtId="49" fontId="4" fillId="0" borderId="60" xfId="0" applyNumberFormat="1" applyFont="1" applyBorder="1">
      <alignment vertical="center"/>
    </xf>
    <xf numFmtId="49" fontId="4" fillId="0" borderId="38" xfId="0" applyNumberFormat="1" applyFont="1" applyBorder="1">
      <alignment vertical="center"/>
    </xf>
    <xf numFmtId="0" fontId="4" fillId="0" borderId="97" xfId="0" applyFont="1" applyBorder="1">
      <alignment vertical="center"/>
    </xf>
    <xf numFmtId="0" fontId="4" fillId="0" borderId="60" xfId="0" applyFont="1" applyBorder="1">
      <alignment vertical="center"/>
    </xf>
    <xf numFmtId="31" fontId="4" fillId="0" borderId="96" xfId="0" applyNumberFormat="1" applyFont="1" applyBorder="1">
      <alignment vertical="center"/>
    </xf>
    <xf numFmtId="0" fontId="4" fillId="0" borderId="96" xfId="0" applyFont="1" applyBorder="1">
      <alignment vertical="center"/>
    </xf>
    <xf numFmtId="0" fontId="4" fillId="0" borderId="112" xfId="0" applyFont="1" applyBorder="1">
      <alignment vertical="center"/>
    </xf>
    <xf numFmtId="0" fontId="4" fillId="0" borderId="37" xfId="1" applyFont="1" applyBorder="1" applyAlignment="1">
      <alignment horizontal="left" vertical="top" wrapText="1"/>
    </xf>
    <xf numFmtId="0" fontId="4" fillId="0" borderId="37" xfId="1" applyFont="1" applyBorder="1" applyAlignment="1">
      <alignment horizontal="left" vertical="top"/>
    </xf>
    <xf numFmtId="0" fontId="4" fillId="0" borderId="0" xfId="1" applyFont="1" applyAlignment="1">
      <alignment horizontal="left" vertical="top"/>
    </xf>
    <xf numFmtId="0" fontId="4" fillId="0" borderId="37" xfId="0" applyFont="1" applyBorder="1" applyAlignment="1">
      <alignment vertical="top" wrapText="1"/>
    </xf>
    <xf numFmtId="0" fontId="4" fillId="0" borderId="120" xfId="0" applyFont="1" applyBorder="1" applyAlignment="1">
      <alignment vertical="center" wrapText="1"/>
    </xf>
    <xf numFmtId="0" fontId="4" fillId="0" borderId="70" xfId="0" applyFont="1" applyBorder="1" applyAlignment="1">
      <alignment vertical="center" wrapText="1"/>
    </xf>
    <xf numFmtId="0" fontId="4" fillId="2" borderId="1"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2" xfId="0" applyFont="1" applyFill="1" applyBorder="1" applyAlignment="1">
      <alignment horizontal="center" vertical="center"/>
    </xf>
    <xf numFmtId="0" fontId="4" fillId="0" borderId="0" xfId="0" applyFont="1" applyAlignment="1">
      <alignment vertical="center" wrapText="1"/>
    </xf>
    <xf numFmtId="0" fontId="4" fillId="3" borderId="4"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0" borderId="37" xfId="0" applyFont="1" applyBorder="1" applyAlignment="1">
      <alignment vertical="center" wrapText="1"/>
    </xf>
    <xf numFmtId="0" fontId="4" fillId="0" borderId="37" xfId="0" applyFont="1" applyBorder="1">
      <alignment vertical="center"/>
    </xf>
    <xf numFmtId="0" fontId="4" fillId="0" borderId="38" xfId="0" applyFont="1" applyBorder="1" applyAlignment="1">
      <alignment vertical="center" wrapText="1"/>
    </xf>
    <xf numFmtId="0" fontId="4" fillId="0" borderId="60" xfId="0" applyFont="1" applyBorder="1" applyAlignment="1">
      <alignment vertical="center" wrapText="1"/>
    </xf>
    <xf numFmtId="0" fontId="4" fillId="0" borderId="38" xfId="0" applyFont="1" applyBorder="1">
      <alignment vertical="center"/>
    </xf>
    <xf numFmtId="0" fontId="4" fillId="0" borderId="38" xfId="0" applyFont="1" applyBorder="1" applyAlignment="1">
      <alignment horizontal="center" vertical="center"/>
    </xf>
    <xf numFmtId="0" fontId="4" fillId="0" borderId="60" xfId="0" applyFont="1" applyBorder="1" applyAlignment="1">
      <alignment horizontal="center" vertical="center"/>
    </xf>
    <xf numFmtId="0" fontId="4" fillId="0" borderId="121" xfId="0" applyFont="1" applyBorder="1">
      <alignment vertical="center"/>
    </xf>
    <xf numFmtId="0" fontId="4" fillId="0" borderId="122" xfId="0" applyFont="1" applyBorder="1">
      <alignment vertical="center"/>
    </xf>
    <xf numFmtId="0" fontId="5" fillId="2" borderId="4" xfId="0" applyFont="1" applyFill="1" applyBorder="1" applyAlignment="1">
      <alignment horizontal="left" vertical="center"/>
    </xf>
    <xf numFmtId="0" fontId="5" fillId="2" borderId="3" xfId="0" applyFont="1" applyFill="1" applyBorder="1" applyAlignment="1">
      <alignment horizontal="left" vertical="center"/>
    </xf>
    <xf numFmtId="0" fontId="5" fillId="2" borderId="4" xfId="0" applyFont="1" applyFill="1" applyBorder="1">
      <alignment vertical="center"/>
    </xf>
    <xf numFmtId="0" fontId="5" fillId="2" borderId="3" xfId="0" applyFont="1" applyFill="1" applyBorder="1">
      <alignment vertical="center"/>
    </xf>
    <xf numFmtId="0" fontId="4" fillId="0" borderId="17" xfId="0" applyFont="1" applyBorder="1">
      <alignment vertical="center"/>
    </xf>
    <xf numFmtId="0" fontId="4" fillId="0" borderId="42" xfId="0" applyFont="1" applyBorder="1">
      <alignment vertical="center"/>
    </xf>
    <xf numFmtId="49" fontId="4" fillId="0" borderId="1" xfId="0" applyNumberFormat="1" applyFont="1" applyBorder="1">
      <alignment vertical="center"/>
    </xf>
    <xf numFmtId="0" fontId="4" fillId="0" borderId="1" xfId="0" applyFont="1" applyBorder="1">
      <alignment vertical="center"/>
    </xf>
    <xf numFmtId="0" fontId="5" fillId="2" borderId="2" xfId="0" applyFont="1" applyFill="1" applyBorder="1">
      <alignment vertical="center"/>
    </xf>
    <xf numFmtId="0" fontId="4" fillId="2" borderId="3" xfId="0" applyFont="1" applyFill="1" applyBorder="1" applyAlignment="1">
      <alignment horizontal="center" vertical="center"/>
    </xf>
    <xf numFmtId="49" fontId="4" fillId="2" borderId="4"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4" fillId="0" borderId="4" xfId="0" applyNumberFormat="1" applyFont="1" applyBorder="1">
      <alignment vertical="center"/>
    </xf>
    <xf numFmtId="49" fontId="4" fillId="0" borderId="3" xfId="0" applyNumberFormat="1" applyFont="1" applyBorder="1">
      <alignment vertical="center"/>
    </xf>
    <xf numFmtId="0" fontId="4" fillId="0" borderId="120" xfId="0" applyFont="1" applyBorder="1">
      <alignment vertical="center"/>
    </xf>
    <xf numFmtId="49" fontId="4" fillId="0" borderId="2" xfId="0" applyNumberFormat="1" applyFont="1" applyBorder="1">
      <alignment vertical="center"/>
    </xf>
    <xf numFmtId="0" fontId="4" fillId="0" borderId="4" xfId="0" applyFont="1" applyBorder="1">
      <alignment vertical="center"/>
    </xf>
    <xf numFmtId="0" fontId="4" fillId="0" borderId="2" xfId="0" applyFont="1" applyBorder="1">
      <alignment vertical="center"/>
    </xf>
    <xf numFmtId="0" fontId="4" fillId="0" borderId="3" xfId="0" applyFont="1" applyBorder="1">
      <alignment vertical="center"/>
    </xf>
    <xf numFmtId="0" fontId="0" fillId="0" borderId="2" xfId="0" applyBorder="1">
      <alignment vertical="center"/>
    </xf>
    <xf numFmtId="0" fontId="0" fillId="0" borderId="3" xfId="0" applyBorder="1">
      <alignment vertical="center"/>
    </xf>
    <xf numFmtId="49" fontId="4" fillId="0" borderId="4" xfId="0" applyNumberFormat="1" applyFont="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4" fillId="0" borderId="4" xfId="0" applyFont="1" applyBorder="1" applyAlignment="1">
      <alignment vertical="center" wrapText="1"/>
    </xf>
    <xf numFmtId="0" fontId="4" fillId="0" borderId="1" xfId="0" applyFont="1" applyBorder="1" applyAlignment="1">
      <alignment vertical="center" wrapText="1"/>
    </xf>
    <xf numFmtId="49" fontId="4" fillId="0" borderId="2" xfId="0" applyNumberFormat="1" applyFont="1" applyBorder="1" applyAlignment="1">
      <alignment vertical="center" wrapText="1"/>
    </xf>
    <xf numFmtId="49" fontId="4" fillId="0" borderId="3" xfId="0" applyNumberFormat="1"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2" borderId="120" xfId="0" applyFont="1" applyFill="1" applyBorder="1" applyAlignment="1">
      <alignment horizontal="center" vertical="center"/>
    </xf>
    <xf numFmtId="0" fontId="4" fillId="2" borderId="37" xfId="0" applyFont="1" applyFill="1" applyBorder="1" applyAlignment="1">
      <alignment horizontal="center" vertical="center"/>
    </xf>
    <xf numFmtId="0" fontId="4" fillId="2" borderId="36" xfId="0" applyFont="1" applyFill="1" applyBorder="1" applyAlignment="1">
      <alignment horizontal="center" vertical="center"/>
    </xf>
    <xf numFmtId="0" fontId="4" fillId="2" borderId="70" xfId="0" applyFont="1" applyFill="1" applyBorder="1" applyAlignment="1">
      <alignment horizontal="center" vertical="center"/>
    </xf>
    <xf numFmtId="0" fontId="4" fillId="2" borderId="104" xfId="0" applyFont="1" applyFill="1" applyBorder="1" applyAlignment="1">
      <alignment horizontal="center" vertical="center"/>
    </xf>
    <xf numFmtId="0" fontId="4" fillId="2" borderId="71" xfId="0" applyFont="1" applyFill="1" applyBorder="1" applyAlignment="1">
      <alignment horizontal="center" vertical="center"/>
    </xf>
    <xf numFmtId="0" fontId="4" fillId="0" borderId="29" xfId="0" applyFont="1" applyBorder="1" applyAlignment="1">
      <alignment vertical="center" wrapText="1"/>
    </xf>
    <xf numFmtId="0" fontId="4" fillId="0" borderId="136" xfId="0" applyFont="1" applyBorder="1">
      <alignment vertical="center"/>
    </xf>
    <xf numFmtId="0" fontId="4" fillId="0" borderId="137" xfId="0" applyFont="1" applyBorder="1">
      <alignment vertical="center"/>
    </xf>
    <xf numFmtId="0" fontId="4" fillId="0" borderId="131" xfId="0" applyFont="1" applyBorder="1" applyAlignment="1">
      <alignment horizontal="center" vertical="center"/>
    </xf>
    <xf numFmtId="0" fontId="4" fillId="0" borderId="132" xfId="0" applyFont="1" applyBorder="1" applyAlignment="1">
      <alignment horizontal="center" vertical="center"/>
    </xf>
    <xf numFmtId="0" fontId="4" fillId="0" borderId="133" xfId="0" applyFont="1" applyBorder="1" applyAlignment="1">
      <alignment horizontal="center" vertical="center"/>
    </xf>
    <xf numFmtId="0" fontId="4" fillId="0" borderId="26" xfId="0" applyFont="1" applyBorder="1" applyAlignment="1">
      <alignment vertical="center" wrapText="1"/>
    </xf>
    <xf numFmtId="0" fontId="4" fillId="0" borderId="27" xfId="0" applyFont="1" applyBorder="1" applyAlignment="1">
      <alignment vertical="center" wrapText="1"/>
    </xf>
    <xf numFmtId="0" fontId="4" fillId="0" borderId="112" xfId="0" applyFont="1" applyBorder="1" applyAlignment="1">
      <alignment vertical="center" wrapText="1"/>
    </xf>
    <xf numFmtId="0" fontId="4" fillId="0" borderId="103" xfId="0" applyFont="1" applyBorder="1" applyAlignment="1">
      <alignment vertical="center" wrapText="1"/>
    </xf>
    <xf numFmtId="0" fontId="4" fillId="2" borderId="138"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39" xfId="0" applyFont="1" applyFill="1" applyBorder="1" applyAlignment="1">
      <alignment horizontal="center" vertical="center"/>
    </xf>
    <xf numFmtId="0" fontId="4" fillId="0" borderId="135" xfId="0" applyFont="1" applyBorder="1">
      <alignment vertical="center"/>
    </xf>
    <xf numFmtId="0" fontId="4" fillId="0" borderId="18" xfId="0" applyFont="1" applyBorder="1">
      <alignment vertical="center"/>
    </xf>
    <xf numFmtId="0" fontId="4" fillId="0" borderId="123" xfId="0" applyFont="1" applyBorder="1">
      <alignment vertical="center"/>
    </xf>
    <xf numFmtId="0" fontId="4" fillId="0" borderId="101" xfId="0" applyFont="1" applyBorder="1">
      <alignment vertical="center"/>
    </xf>
    <xf numFmtId="0" fontId="4" fillId="0" borderId="134" xfId="0" applyFont="1" applyBorder="1">
      <alignment vertical="center"/>
    </xf>
    <xf numFmtId="0" fontId="4" fillId="2" borderId="67" xfId="0" applyFont="1" applyFill="1" applyBorder="1" applyAlignment="1">
      <alignment horizontal="center" vertical="center"/>
    </xf>
    <xf numFmtId="0" fontId="4" fillId="2" borderId="100" xfId="0" applyFont="1" applyFill="1" applyBorder="1" applyAlignment="1">
      <alignment horizontal="center" vertical="center"/>
    </xf>
    <xf numFmtId="0" fontId="4" fillId="0" borderId="18" xfId="0" applyFont="1" applyBorder="1" applyAlignment="1">
      <alignment vertical="center" wrapText="1"/>
    </xf>
    <xf numFmtId="0" fontId="4" fillId="0" borderId="41" xfId="0" applyFont="1" applyBorder="1" applyAlignment="1">
      <alignment horizontal="center" vertical="center"/>
    </xf>
    <xf numFmtId="0" fontId="4" fillId="0" borderId="110" xfId="0" applyFont="1" applyBorder="1" applyAlignment="1">
      <alignment horizontal="center" vertical="center"/>
    </xf>
    <xf numFmtId="0" fontId="4" fillId="0" borderId="72" xfId="0" applyFont="1" applyBorder="1" applyAlignment="1">
      <alignment horizontal="center" vertical="center"/>
    </xf>
    <xf numFmtId="0" fontId="4" fillId="2" borderId="129" xfId="0" applyFont="1" applyFill="1" applyBorder="1" applyAlignment="1">
      <alignment horizontal="center" vertical="center"/>
    </xf>
    <xf numFmtId="0" fontId="4" fillId="2" borderId="4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6" xfId="0" applyFont="1" applyFill="1" applyBorder="1" applyAlignment="1">
      <alignment horizontal="center" vertical="center"/>
    </xf>
    <xf numFmtId="0" fontId="4" fillId="0" borderId="107" xfId="0" applyFont="1" applyBorder="1">
      <alignment vertical="center"/>
    </xf>
    <xf numFmtId="0" fontId="4" fillId="0" borderId="128" xfId="0" applyFont="1" applyBorder="1">
      <alignment vertical="center"/>
    </xf>
    <xf numFmtId="0" fontId="4" fillId="0" borderId="130" xfId="0" applyFont="1" applyBorder="1">
      <alignment vertical="center"/>
    </xf>
    <xf numFmtId="0" fontId="4" fillId="0" borderId="124" xfId="0" applyFont="1" applyBorder="1">
      <alignment vertical="center"/>
    </xf>
    <xf numFmtId="0" fontId="4" fillId="0" borderId="125" xfId="0" applyFont="1" applyBorder="1">
      <alignment vertical="center"/>
    </xf>
    <xf numFmtId="0" fontId="4" fillId="0" borderId="126" xfId="0" applyFont="1" applyBorder="1" applyAlignment="1">
      <alignment horizontal="center" vertical="center"/>
    </xf>
    <xf numFmtId="0" fontId="4" fillId="0" borderId="127" xfId="0" applyFont="1" applyBorder="1" applyAlignment="1">
      <alignment horizontal="center" vertical="center"/>
    </xf>
    <xf numFmtId="0" fontId="4" fillId="0" borderId="0" xfId="0" applyFont="1">
      <alignment vertical="center"/>
    </xf>
    <xf numFmtId="0" fontId="4" fillId="0" borderId="21" xfId="0" applyFont="1" applyBorder="1" applyAlignment="1">
      <alignment vertical="center" wrapText="1"/>
    </xf>
    <xf numFmtId="0" fontId="0" fillId="0" borderId="78" xfId="0" applyBorder="1" applyAlignment="1">
      <alignment vertical="center" wrapText="1"/>
    </xf>
    <xf numFmtId="20" fontId="4" fillId="0" borderId="22" xfId="0" applyNumberFormat="1" applyFont="1" applyBorder="1">
      <alignment vertical="center"/>
    </xf>
    <xf numFmtId="0" fontId="0" fillId="0" borderId="108" xfId="0" applyBorder="1">
      <alignment vertical="center"/>
    </xf>
    <xf numFmtId="0" fontId="4" fillId="0" borderId="21" xfId="0" applyFont="1" applyBorder="1" applyAlignment="1">
      <alignment horizontal="center" vertical="center"/>
    </xf>
    <xf numFmtId="0" fontId="0" fillId="0" borderId="78" xfId="0" applyBorder="1" applyAlignment="1">
      <alignment horizontal="center" vertical="center"/>
    </xf>
    <xf numFmtId="20" fontId="4" fillId="0" borderId="21" xfId="0" applyNumberFormat="1" applyFont="1" applyBorder="1" applyAlignment="1">
      <alignment horizontal="center" vertical="center"/>
    </xf>
    <xf numFmtId="0" fontId="4" fillId="0" borderId="23" xfId="0" applyFont="1" applyBorder="1" applyAlignment="1">
      <alignment horizontal="center" vertical="center"/>
    </xf>
    <xf numFmtId="0" fontId="4" fillId="0" borderId="74" xfId="0" applyFont="1" applyBorder="1" applyAlignment="1">
      <alignment horizontal="center" vertical="center"/>
    </xf>
    <xf numFmtId="0" fontId="4" fillId="0" borderId="101" xfId="0" applyFont="1" applyBorder="1" applyAlignment="1">
      <alignment vertical="center" wrapText="1"/>
    </xf>
    <xf numFmtId="0" fontId="4" fillId="2" borderId="23" xfId="0" applyFont="1" applyFill="1" applyBorder="1" applyAlignment="1">
      <alignment horizontal="center" vertical="center"/>
    </xf>
    <xf numFmtId="0" fontId="4" fillId="2" borderId="74" xfId="0" applyFont="1" applyFill="1" applyBorder="1" applyAlignment="1">
      <alignment horizontal="center" vertical="center"/>
    </xf>
    <xf numFmtId="0" fontId="4" fillId="0" borderId="94" xfId="0" applyFont="1" applyBorder="1" applyAlignment="1">
      <alignment horizontal="center" vertical="center"/>
    </xf>
    <xf numFmtId="0" fontId="4" fillId="0" borderId="78" xfId="0" applyFont="1" applyBorder="1" applyAlignment="1">
      <alignment vertical="center" wrapText="1"/>
    </xf>
    <xf numFmtId="0" fontId="4" fillId="2" borderId="140" xfId="0" applyFont="1" applyFill="1" applyBorder="1" applyAlignment="1">
      <alignment horizontal="center" vertical="center"/>
    </xf>
    <xf numFmtId="0" fontId="4" fillId="2" borderId="93" xfId="0" applyFont="1" applyFill="1" applyBorder="1" applyAlignment="1">
      <alignment horizontal="center" vertical="center"/>
    </xf>
    <xf numFmtId="0" fontId="4" fillId="2" borderId="142" xfId="0" applyFont="1" applyFill="1" applyBorder="1" applyAlignment="1">
      <alignment horizontal="center" vertical="center"/>
    </xf>
    <xf numFmtId="0" fontId="4" fillId="2" borderId="143" xfId="0" applyFont="1" applyFill="1" applyBorder="1" applyAlignment="1">
      <alignment horizontal="center" vertical="center"/>
    </xf>
    <xf numFmtId="0" fontId="4" fillId="2" borderId="144" xfId="0" applyFont="1" applyFill="1" applyBorder="1" applyAlignment="1">
      <alignment horizontal="center" vertical="center"/>
    </xf>
    <xf numFmtId="0" fontId="4" fillId="2" borderId="145" xfId="0" applyFont="1" applyFill="1" applyBorder="1" applyAlignment="1">
      <alignment horizontal="center" vertical="center"/>
    </xf>
    <xf numFmtId="0" fontId="4" fillId="0" borderId="140" xfId="0" applyFont="1" applyBorder="1">
      <alignment vertical="center"/>
    </xf>
    <xf numFmtId="0" fontId="4" fillId="0" borderId="93" xfId="0" applyFont="1" applyBorder="1">
      <alignment vertical="center"/>
    </xf>
    <xf numFmtId="0" fontId="4" fillId="0" borderId="23" xfId="0" applyFont="1" applyBorder="1" applyAlignment="1">
      <alignment vertical="center" wrapText="1"/>
    </xf>
    <xf numFmtId="0" fontId="4" fillId="0" borderId="74" xfId="0" applyFont="1" applyBorder="1" applyAlignment="1">
      <alignment vertical="center" wrapText="1"/>
    </xf>
    <xf numFmtId="0" fontId="4" fillId="0" borderId="129" xfId="0" applyFont="1" applyBorder="1">
      <alignment vertical="center"/>
    </xf>
    <xf numFmtId="0" fontId="4" fillId="0" borderId="141" xfId="0" applyFont="1" applyBorder="1">
      <alignment vertical="center"/>
    </xf>
    <xf numFmtId="0" fontId="4" fillId="0" borderId="6" xfId="0" applyFont="1" applyBorder="1" applyAlignment="1">
      <alignment horizontal="center" vertical="center"/>
    </xf>
  </cellXfs>
  <cellStyles count="3">
    <cellStyle name="標準" xfId="0" builtinId="0"/>
    <cellStyle name="標準_JV-Data仕様書_3.5.0" xfId="1" xr:uid="{00000000-0005-0000-0000-000001000000}"/>
    <cellStyle name="標準_Sheet1" xfId="2" xr:uid="{00000000-0005-0000-0000-000002000000}"/>
  </cellStyles>
  <dxfs count="0"/>
  <tableStyles count="0" defaultTableStyle="TableStyleMedium9" defaultPivotStyle="PivotStyleLight16"/>
  <colors>
    <mruColors>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5:E26"/>
  <sheetViews>
    <sheetView zoomScaleNormal="100" zoomScaleSheetLayoutView="100" workbookViewId="0"/>
  </sheetViews>
  <sheetFormatPr defaultRowHeight="16.149999999999999" x14ac:dyDescent="0.25"/>
  <cols>
    <col min="5" max="5" width="9" style="32"/>
  </cols>
  <sheetData>
    <row r="5" spans="4:5" x14ac:dyDescent="0.25">
      <c r="E5" s="32" t="s">
        <v>2127</v>
      </c>
    </row>
    <row r="9" spans="4:5" x14ac:dyDescent="0.25">
      <c r="D9" s="33" t="s">
        <v>2128</v>
      </c>
    </row>
    <row r="10" spans="4:5" x14ac:dyDescent="0.25">
      <c r="D10" s="33" t="s">
        <v>2129</v>
      </c>
    </row>
    <row r="11" spans="4:5" x14ac:dyDescent="0.25">
      <c r="D11" s="33" t="s">
        <v>2130</v>
      </c>
    </row>
    <row r="12" spans="4:5" x14ac:dyDescent="0.25">
      <c r="D12" s="33" t="s">
        <v>2131</v>
      </c>
    </row>
    <row r="13" spans="4:5" x14ac:dyDescent="0.25">
      <c r="D13" s="33" t="s">
        <v>2132</v>
      </c>
    </row>
    <row r="14" spans="4:5" x14ac:dyDescent="0.25">
      <c r="D14" s="33" t="s">
        <v>13</v>
      </c>
    </row>
    <row r="15" spans="4:5" x14ac:dyDescent="0.25">
      <c r="D15" s="145"/>
    </row>
    <row r="18" spans="4:5" x14ac:dyDescent="0.25">
      <c r="E18" s="32" t="s">
        <v>4053</v>
      </c>
    </row>
    <row r="20" spans="4:5" x14ac:dyDescent="0.25">
      <c r="D20" s="214" t="s">
        <v>4060</v>
      </c>
    </row>
    <row r="21" spans="4:5" x14ac:dyDescent="0.25">
      <c r="D21" s="214" t="s">
        <v>4061</v>
      </c>
    </row>
    <row r="22" spans="4:5" x14ac:dyDescent="0.25">
      <c r="D22" s="214"/>
    </row>
    <row r="23" spans="4:5" x14ac:dyDescent="0.25">
      <c r="D23" s="214"/>
    </row>
    <row r="24" spans="4:5" x14ac:dyDescent="0.25">
      <c r="D24" s="214"/>
    </row>
    <row r="26" spans="4:5" x14ac:dyDescent="0.25">
      <c r="E26" s="32" t="s">
        <v>2516</v>
      </c>
    </row>
  </sheetData>
  <phoneticPr fontId="2"/>
  <pageMargins left="0.78700000000000003" right="0.78700000000000003" top="0.98399999999999999" bottom="0.98399999999999999"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288"/>
  <sheetViews>
    <sheetView showGridLines="0" zoomScale="85" zoomScaleNormal="85" zoomScaleSheetLayoutView="75" workbookViewId="0"/>
  </sheetViews>
  <sheetFormatPr defaultColWidth="9" defaultRowHeight="15" customHeight="1" x14ac:dyDescent="0.25"/>
  <cols>
    <col min="1" max="1" width="2.1328125" style="1" customWidth="1"/>
    <col min="2" max="2" width="11.59765625" style="9" customWidth="1"/>
    <col min="3" max="3" width="15.265625" style="9" customWidth="1"/>
    <col min="4" max="4" width="5.265625" style="19" customWidth="1"/>
    <col min="5" max="5" width="5.265625" style="2" customWidth="1"/>
    <col min="6" max="6" width="17.265625" style="1" bestFit="1" customWidth="1"/>
    <col min="7" max="7" width="68.73046875" style="77" bestFit="1" customWidth="1"/>
    <col min="8" max="8" width="2.1328125" style="1" customWidth="1"/>
    <col min="9" max="16384" width="9" style="1"/>
  </cols>
  <sheetData>
    <row r="2" spans="2:10" ht="15" customHeight="1" x14ac:dyDescent="0.25">
      <c r="B2" s="20" t="s">
        <v>2333</v>
      </c>
      <c r="C2" s="20"/>
      <c r="D2" s="78"/>
      <c r="E2" s="34"/>
      <c r="G2" s="76"/>
      <c r="I2" s="2"/>
      <c r="J2" s="13"/>
    </row>
    <row r="4" spans="2:10" ht="15" customHeight="1" x14ac:dyDescent="0.25">
      <c r="B4" s="9" t="s">
        <v>2155</v>
      </c>
    </row>
    <row r="5" spans="2:10" ht="15" customHeight="1" x14ac:dyDescent="0.25">
      <c r="B5" s="9" t="s">
        <v>3013</v>
      </c>
    </row>
    <row r="6" spans="2:10" ht="15" customHeight="1" thickBot="1" x14ac:dyDescent="0.3"/>
    <row r="7" spans="2:10" ht="30" customHeight="1" thickTop="1" x14ac:dyDescent="0.25">
      <c r="B7" s="95" t="s">
        <v>1316</v>
      </c>
      <c r="C7" s="96" t="s">
        <v>1317</v>
      </c>
      <c r="D7" s="194" t="s">
        <v>1492</v>
      </c>
      <c r="E7" s="191" t="s">
        <v>2496</v>
      </c>
      <c r="F7" s="213" t="s">
        <v>640</v>
      </c>
      <c r="G7" s="212" t="s">
        <v>1318</v>
      </c>
    </row>
    <row r="8" spans="2:10" ht="30" customHeight="1" x14ac:dyDescent="0.25">
      <c r="B8" s="314" t="s">
        <v>4059</v>
      </c>
      <c r="C8" s="216" t="s">
        <v>4053</v>
      </c>
      <c r="D8" s="235"/>
      <c r="E8" s="243">
        <v>1</v>
      </c>
      <c r="F8" s="148" t="s">
        <v>4054</v>
      </c>
      <c r="G8" s="238" t="s">
        <v>4055</v>
      </c>
    </row>
    <row r="9" spans="2:10" ht="30" customHeight="1" x14ac:dyDescent="0.25">
      <c r="B9" s="313" t="s">
        <v>4044</v>
      </c>
      <c r="C9" s="216" t="s">
        <v>4040</v>
      </c>
      <c r="D9" s="235"/>
      <c r="E9" s="243">
        <v>1</v>
      </c>
      <c r="F9" s="148" t="s">
        <v>1893</v>
      </c>
      <c r="G9" s="238" t="s">
        <v>4043</v>
      </c>
    </row>
    <row r="10" spans="2:10" ht="30" customHeight="1" x14ac:dyDescent="0.25">
      <c r="B10" s="313" t="s">
        <v>4035</v>
      </c>
      <c r="C10" s="216" t="s">
        <v>4039</v>
      </c>
      <c r="D10" s="235"/>
      <c r="E10" s="243">
        <v>1</v>
      </c>
      <c r="F10" s="148" t="s">
        <v>1893</v>
      </c>
      <c r="G10" s="238" t="s">
        <v>4038</v>
      </c>
    </row>
    <row r="11" spans="2:10" ht="30" customHeight="1" x14ac:dyDescent="0.25">
      <c r="B11" s="329" t="s">
        <v>4032</v>
      </c>
      <c r="C11" s="334" t="s">
        <v>4031</v>
      </c>
      <c r="D11" s="235"/>
      <c r="E11" s="243">
        <v>1</v>
      </c>
      <c r="F11" s="148" t="s">
        <v>530</v>
      </c>
      <c r="G11" s="238" t="s">
        <v>4029</v>
      </c>
    </row>
    <row r="12" spans="2:10" ht="30" customHeight="1" x14ac:dyDescent="0.25">
      <c r="B12" s="331"/>
      <c r="C12" s="333"/>
      <c r="D12" s="235"/>
      <c r="E12" s="243">
        <v>2</v>
      </c>
      <c r="F12" s="148" t="s">
        <v>1893</v>
      </c>
      <c r="G12" s="238" t="s">
        <v>4030</v>
      </c>
    </row>
    <row r="13" spans="2:10" ht="30" customHeight="1" x14ac:dyDescent="0.25">
      <c r="B13" s="329" t="s">
        <v>4027</v>
      </c>
      <c r="C13" s="334" t="s">
        <v>4028</v>
      </c>
      <c r="D13" s="235"/>
      <c r="E13" s="243">
        <v>1</v>
      </c>
      <c r="F13" s="148" t="s">
        <v>4025</v>
      </c>
      <c r="G13" s="238" t="s">
        <v>4029</v>
      </c>
    </row>
    <row r="14" spans="2:10" ht="30" customHeight="1" x14ac:dyDescent="0.25">
      <c r="B14" s="331"/>
      <c r="C14" s="333"/>
      <c r="D14" s="235"/>
      <c r="E14" s="243">
        <v>2</v>
      </c>
      <c r="F14" s="148" t="s">
        <v>4026</v>
      </c>
      <c r="G14" s="238" t="s">
        <v>4030</v>
      </c>
    </row>
    <row r="15" spans="2:10" ht="30" customHeight="1" x14ac:dyDescent="0.25">
      <c r="B15" s="330" t="s">
        <v>4020</v>
      </c>
      <c r="C15" s="332" t="s">
        <v>4019</v>
      </c>
      <c r="D15" s="235"/>
      <c r="E15" s="243">
        <v>1</v>
      </c>
      <c r="F15" s="148" t="s">
        <v>3023</v>
      </c>
      <c r="G15" s="238" t="s">
        <v>4018</v>
      </c>
    </row>
    <row r="16" spans="2:10" ht="30" customHeight="1" x14ac:dyDescent="0.25">
      <c r="B16" s="331"/>
      <c r="C16" s="333"/>
      <c r="D16" s="235"/>
      <c r="E16" s="243">
        <v>2</v>
      </c>
      <c r="F16" s="4" t="s">
        <v>1391</v>
      </c>
      <c r="G16" s="238" t="s">
        <v>4021</v>
      </c>
    </row>
    <row r="17" spans="2:7" ht="30" customHeight="1" x14ac:dyDescent="0.25">
      <c r="B17" s="317" t="s">
        <v>4017</v>
      </c>
      <c r="C17" s="10" t="s">
        <v>4016</v>
      </c>
      <c r="D17" s="235"/>
      <c r="E17" s="243">
        <v>1</v>
      </c>
      <c r="F17" s="4" t="s">
        <v>3023</v>
      </c>
      <c r="G17" s="238" t="s">
        <v>4018</v>
      </c>
    </row>
    <row r="18" spans="2:7" ht="30" customHeight="1" x14ac:dyDescent="0.25">
      <c r="B18" s="317" t="s">
        <v>4014</v>
      </c>
      <c r="C18" s="10" t="s">
        <v>4015</v>
      </c>
      <c r="D18" s="306"/>
      <c r="E18" s="230">
        <v>1</v>
      </c>
      <c r="F18" s="4" t="s">
        <v>3023</v>
      </c>
      <c r="G18" s="231" t="s">
        <v>3582</v>
      </c>
    </row>
    <row r="19" spans="2:7" ht="30" customHeight="1" x14ac:dyDescent="0.25">
      <c r="B19" s="330" t="s">
        <v>4001</v>
      </c>
      <c r="C19" s="332" t="s">
        <v>4011</v>
      </c>
      <c r="D19" s="258" t="s">
        <v>223</v>
      </c>
      <c r="E19" s="76">
        <v>1</v>
      </c>
      <c r="F19" s="284" t="s">
        <v>1391</v>
      </c>
      <c r="G19" s="196" t="s">
        <v>4012</v>
      </c>
    </row>
    <row r="20" spans="2:7" ht="30" customHeight="1" x14ac:dyDescent="0.25">
      <c r="B20" s="331"/>
      <c r="C20" s="333"/>
      <c r="D20" s="126" t="s">
        <v>223</v>
      </c>
      <c r="E20" s="308">
        <v>2</v>
      </c>
      <c r="F20" s="128" t="s">
        <v>1391</v>
      </c>
      <c r="G20" s="187" t="s">
        <v>4013</v>
      </c>
    </row>
    <row r="21" spans="2:7" ht="30" customHeight="1" x14ac:dyDescent="0.25">
      <c r="B21" s="329" t="s">
        <v>3584</v>
      </c>
      <c r="C21" s="334" t="s">
        <v>3585</v>
      </c>
      <c r="D21" s="181"/>
      <c r="E21" s="237">
        <v>1</v>
      </c>
      <c r="F21" s="182" t="s">
        <v>3587</v>
      </c>
      <c r="G21" s="204" t="s">
        <v>3588</v>
      </c>
    </row>
    <row r="22" spans="2:7" ht="30" customHeight="1" x14ac:dyDescent="0.25">
      <c r="B22" s="330"/>
      <c r="C22" s="332"/>
      <c r="D22" s="141"/>
      <c r="E22" s="219">
        <v>2</v>
      </c>
      <c r="F22" s="142" t="s">
        <v>3591</v>
      </c>
      <c r="G22" s="209" t="s">
        <v>3592</v>
      </c>
    </row>
    <row r="23" spans="2:7" ht="30" customHeight="1" x14ac:dyDescent="0.25">
      <c r="B23" s="331"/>
      <c r="C23" s="333"/>
      <c r="D23" s="126"/>
      <c r="E23" s="206">
        <v>3</v>
      </c>
      <c r="F23" s="142" t="s">
        <v>40</v>
      </c>
      <c r="G23" s="209" t="s">
        <v>3999</v>
      </c>
    </row>
    <row r="24" spans="2:7" ht="26.25" customHeight="1" x14ac:dyDescent="0.25">
      <c r="B24" s="313" t="s">
        <v>3583</v>
      </c>
      <c r="C24" s="216" t="s">
        <v>3581</v>
      </c>
      <c r="D24" s="306"/>
      <c r="E24" s="203">
        <v>1</v>
      </c>
      <c r="F24" s="182" t="s">
        <v>3023</v>
      </c>
      <c r="G24" s="204" t="s">
        <v>3582</v>
      </c>
    </row>
    <row r="25" spans="2:7" ht="26.25" customHeight="1" x14ac:dyDescent="0.25">
      <c r="B25" s="329" t="s">
        <v>3641</v>
      </c>
      <c r="C25" s="334" t="s">
        <v>3705</v>
      </c>
      <c r="D25" s="149"/>
      <c r="E25" s="203">
        <v>1</v>
      </c>
      <c r="F25" s="182" t="s">
        <v>1893</v>
      </c>
      <c r="G25" s="204" t="s">
        <v>3711</v>
      </c>
    </row>
    <row r="26" spans="2:7" ht="24.75" customHeight="1" x14ac:dyDescent="0.25">
      <c r="B26" s="330"/>
      <c r="C26" s="332"/>
      <c r="D26" s="123"/>
      <c r="E26" s="205">
        <v>2</v>
      </c>
      <c r="F26" s="125" t="s">
        <v>3709</v>
      </c>
      <c r="G26" s="186" t="s">
        <v>3710</v>
      </c>
    </row>
    <row r="27" spans="2:7" ht="24.75" customHeight="1" x14ac:dyDescent="0.25">
      <c r="B27" s="330"/>
      <c r="C27" s="332"/>
      <c r="D27" s="141"/>
      <c r="E27" s="207">
        <v>3</v>
      </c>
      <c r="F27" s="142" t="s">
        <v>1501</v>
      </c>
      <c r="G27" s="209" t="s">
        <v>3640</v>
      </c>
    </row>
    <row r="28" spans="2:7" ht="24.75" customHeight="1" x14ac:dyDescent="0.25">
      <c r="B28" s="330"/>
      <c r="C28" s="332"/>
      <c r="D28" s="141"/>
      <c r="E28" s="140">
        <v>4</v>
      </c>
      <c r="F28" s="125" t="s">
        <v>1501</v>
      </c>
      <c r="G28" s="186" t="s">
        <v>3639</v>
      </c>
    </row>
    <row r="29" spans="2:7" ht="24.75" customHeight="1" x14ac:dyDescent="0.25">
      <c r="B29" s="330"/>
      <c r="C29" s="332"/>
      <c r="D29" s="141"/>
      <c r="E29" s="207">
        <v>5</v>
      </c>
      <c r="F29" s="208" t="s">
        <v>1501</v>
      </c>
      <c r="G29" s="209" t="s">
        <v>3638</v>
      </c>
    </row>
    <row r="30" spans="2:7" ht="21" x14ac:dyDescent="0.25">
      <c r="B30" s="331"/>
      <c r="C30" s="333"/>
      <c r="D30" s="126"/>
      <c r="E30" s="206">
        <v>6</v>
      </c>
      <c r="F30" s="152" t="s">
        <v>40</v>
      </c>
      <c r="G30" s="187" t="s">
        <v>3712</v>
      </c>
    </row>
    <row r="31" spans="2:7" ht="30" customHeight="1" x14ac:dyDescent="0.25">
      <c r="B31" s="329" t="s">
        <v>3707</v>
      </c>
      <c r="C31" s="334" t="s">
        <v>3708</v>
      </c>
      <c r="D31" s="181"/>
      <c r="E31" s="203">
        <v>1</v>
      </c>
      <c r="F31" s="182" t="s">
        <v>641</v>
      </c>
      <c r="G31" s="204" t="s">
        <v>3805</v>
      </c>
    </row>
    <row r="32" spans="2:7" ht="30" customHeight="1" x14ac:dyDescent="0.25">
      <c r="B32" s="330"/>
      <c r="C32" s="332"/>
      <c r="D32" s="123"/>
      <c r="E32" s="205">
        <v>2</v>
      </c>
      <c r="F32" s="125" t="s">
        <v>641</v>
      </c>
      <c r="G32" s="186" t="s">
        <v>3806</v>
      </c>
    </row>
    <row r="33" spans="2:7" ht="30" customHeight="1" x14ac:dyDescent="0.25">
      <c r="B33" s="330"/>
      <c r="C33" s="332"/>
      <c r="D33" s="123"/>
      <c r="E33" s="205">
        <v>3</v>
      </c>
      <c r="F33" s="125" t="s">
        <v>3758</v>
      </c>
      <c r="G33" s="187" t="s">
        <v>3807</v>
      </c>
    </row>
    <row r="34" spans="2:7" ht="10.5" x14ac:dyDescent="0.25">
      <c r="B34" s="331"/>
      <c r="C34" s="333"/>
      <c r="D34" s="126"/>
      <c r="E34" s="228">
        <v>4</v>
      </c>
      <c r="F34" s="125" t="s">
        <v>1893</v>
      </c>
      <c r="G34" s="187" t="s">
        <v>3759</v>
      </c>
    </row>
    <row r="35" spans="2:7" ht="30" customHeight="1" x14ac:dyDescent="0.25">
      <c r="B35" s="329" t="s">
        <v>3802</v>
      </c>
      <c r="C35" s="334" t="s">
        <v>502</v>
      </c>
      <c r="D35" s="181"/>
      <c r="E35" s="203">
        <v>1</v>
      </c>
      <c r="F35" s="182" t="s">
        <v>3809</v>
      </c>
      <c r="G35" s="204" t="s">
        <v>3817</v>
      </c>
    </row>
    <row r="36" spans="2:7" ht="34.5" customHeight="1" x14ac:dyDescent="0.25">
      <c r="B36" s="330"/>
      <c r="C36" s="332"/>
      <c r="D36" s="149"/>
      <c r="E36" s="228">
        <v>2</v>
      </c>
      <c r="F36" s="151" t="s">
        <v>3809</v>
      </c>
      <c r="G36" s="196" t="s">
        <v>3810</v>
      </c>
    </row>
    <row r="37" spans="2:7" ht="11.25" customHeight="1" x14ac:dyDescent="0.25">
      <c r="B37" s="330"/>
      <c r="C37" s="332"/>
      <c r="D37" s="149"/>
      <c r="E37" s="228">
        <v>3</v>
      </c>
      <c r="F37" s="151" t="s">
        <v>3017</v>
      </c>
      <c r="G37" s="196" t="s">
        <v>3018</v>
      </c>
    </row>
    <row r="38" spans="2:7" ht="30" customHeight="1" x14ac:dyDescent="0.25">
      <c r="B38" s="330"/>
      <c r="C38" s="332"/>
      <c r="D38" s="123"/>
      <c r="E38" s="228">
        <v>4</v>
      </c>
      <c r="F38" s="125" t="s">
        <v>3574</v>
      </c>
      <c r="G38" s="186" t="s">
        <v>1886</v>
      </c>
    </row>
    <row r="39" spans="2:7" ht="11.25" customHeight="1" x14ac:dyDescent="0.25">
      <c r="B39" s="330"/>
      <c r="C39" s="332"/>
      <c r="D39" s="123"/>
      <c r="E39" s="228">
        <v>5</v>
      </c>
      <c r="F39" s="125" t="s">
        <v>1893</v>
      </c>
      <c r="G39" s="186" t="s">
        <v>3746</v>
      </c>
    </row>
    <row r="40" spans="2:7" ht="11.25" customHeight="1" x14ac:dyDescent="0.25">
      <c r="B40" s="330"/>
      <c r="C40" s="332"/>
      <c r="D40" s="123"/>
      <c r="E40" s="228">
        <v>6</v>
      </c>
      <c r="F40" s="125" t="s">
        <v>1893</v>
      </c>
      <c r="G40" s="186" t="s">
        <v>20</v>
      </c>
    </row>
    <row r="41" spans="2:7" ht="11.25" customHeight="1" x14ac:dyDescent="0.25">
      <c r="B41" s="330"/>
      <c r="C41" s="332"/>
      <c r="D41" s="123"/>
      <c r="E41" s="228">
        <v>7</v>
      </c>
      <c r="F41" s="125" t="s">
        <v>1893</v>
      </c>
      <c r="G41" s="186" t="s">
        <v>3748</v>
      </c>
    </row>
    <row r="42" spans="2:7" ht="11.25" customHeight="1" x14ac:dyDescent="0.25">
      <c r="B42" s="330"/>
      <c r="C42" s="332"/>
      <c r="D42" s="123"/>
      <c r="E42" s="228">
        <v>8</v>
      </c>
      <c r="F42" s="125" t="s">
        <v>1893</v>
      </c>
      <c r="G42" s="186" t="s">
        <v>3749</v>
      </c>
    </row>
    <row r="43" spans="2:7" ht="11.25" customHeight="1" x14ac:dyDescent="0.25">
      <c r="B43" s="330"/>
      <c r="C43" s="332"/>
      <c r="D43" s="123"/>
      <c r="E43" s="228">
        <v>9</v>
      </c>
      <c r="F43" s="125" t="s">
        <v>1893</v>
      </c>
      <c r="G43" s="186" t="s">
        <v>3750</v>
      </c>
    </row>
    <row r="44" spans="2:7" ht="11.25" customHeight="1" x14ac:dyDescent="0.25">
      <c r="B44" s="330"/>
      <c r="C44" s="332"/>
      <c r="D44" s="123"/>
      <c r="E44" s="228">
        <v>10</v>
      </c>
      <c r="F44" s="125" t="s">
        <v>1893</v>
      </c>
      <c r="G44" s="186" t="s">
        <v>3751</v>
      </c>
    </row>
    <row r="45" spans="2:7" ht="11.25" customHeight="1" x14ac:dyDescent="0.25">
      <c r="B45" s="331"/>
      <c r="C45" s="333"/>
      <c r="D45" s="126"/>
      <c r="E45" s="243">
        <v>11</v>
      </c>
      <c r="F45" s="128" t="s">
        <v>1893</v>
      </c>
      <c r="G45" s="187" t="s">
        <v>3073</v>
      </c>
    </row>
    <row r="46" spans="2:7" ht="11.25" customHeight="1" x14ac:dyDescent="0.25">
      <c r="B46" s="329" t="s">
        <v>4045</v>
      </c>
      <c r="C46" s="334" t="s">
        <v>4046</v>
      </c>
      <c r="D46" s="149"/>
      <c r="E46" s="228">
        <v>12</v>
      </c>
      <c r="F46" s="151" t="s">
        <v>1893</v>
      </c>
      <c r="G46" s="196" t="s">
        <v>3811</v>
      </c>
    </row>
    <row r="47" spans="2:7" ht="11.25" customHeight="1" x14ac:dyDescent="0.25">
      <c r="B47" s="330"/>
      <c r="C47" s="332"/>
      <c r="D47" s="123"/>
      <c r="E47" s="228">
        <v>13</v>
      </c>
      <c r="F47" s="125" t="s">
        <v>21</v>
      </c>
      <c r="G47" s="186" t="s">
        <v>3752</v>
      </c>
    </row>
    <row r="48" spans="2:7" ht="11.25" customHeight="1" x14ac:dyDescent="0.25">
      <c r="B48" s="330"/>
      <c r="C48" s="332"/>
      <c r="D48" s="123"/>
      <c r="E48" s="205">
        <v>14</v>
      </c>
      <c r="F48" s="125" t="s">
        <v>21</v>
      </c>
      <c r="G48" s="186" t="s">
        <v>3748</v>
      </c>
    </row>
    <row r="49" spans="2:10" ht="11.25" customHeight="1" x14ac:dyDescent="0.25">
      <c r="B49" s="330"/>
      <c r="C49" s="332"/>
      <c r="D49" s="149"/>
      <c r="E49" s="228">
        <v>15</v>
      </c>
      <c r="F49" s="151" t="s">
        <v>21</v>
      </c>
      <c r="G49" s="196" t="s">
        <v>3753</v>
      </c>
    </row>
    <row r="50" spans="2:10" ht="11.25" customHeight="1" x14ac:dyDescent="0.25">
      <c r="B50" s="330"/>
      <c r="C50" s="332"/>
      <c r="D50" s="123"/>
      <c r="E50" s="228">
        <v>16</v>
      </c>
      <c r="F50" s="125" t="s">
        <v>21</v>
      </c>
      <c r="G50" s="186" t="s">
        <v>3750</v>
      </c>
    </row>
    <row r="51" spans="2:10" ht="11.25" customHeight="1" x14ac:dyDescent="0.25">
      <c r="B51" s="330"/>
      <c r="C51" s="332"/>
      <c r="D51" s="123"/>
      <c r="E51" s="228">
        <v>17</v>
      </c>
      <c r="F51" s="125" t="s">
        <v>21</v>
      </c>
      <c r="G51" s="186" t="s">
        <v>3754</v>
      </c>
    </row>
    <row r="52" spans="2:10" ht="11.25" customHeight="1" x14ac:dyDescent="0.25">
      <c r="B52" s="330"/>
      <c r="C52" s="332"/>
      <c r="D52" s="141"/>
      <c r="E52" s="228">
        <v>18</v>
      </c>
      <c r="F52" s="208" t="s">
        <v>3813</v>
      </c>
      <c r="G52" s="209" t="s">
        <v>3814</v>
      </c>
    </row>
    <row r="53" spans="2:10" ht="21" x14ac:dyDescent="0.25">
      <c r="B53" s="331"/>
      <c r="C53" s="333"/>
      <c r="D53" s="126"/>
      <c r="E53" s="127">
        <v>19</v>
      </c>
      <c r="F53" s="152" t="s">
        <v>40</v>
      </c>
      <c r="G53" s="187" t="s">
        <v>3712</v>
      </c>
    </row>
    <row r="54" spans="2:10" ht="30" customHeight="1" x14ac:dyDescent="0.25">
      <c r="B54" s="315" t="s">
        <v>1894</v>
      </c>
      <c r="C54" s="154" t="s">
        <v>880</v>
      </c>
      <c r="D54" s="235"/>
      <c r="E54" s="243">
        <v>1</v>
      </c>
      <c r="F54" s="148" t="s">
        <v>994</v>
      </c>
      <c r="G54" s="238" t="s">
        <v>883</v>
      </c>
    </row>
    <row r="55" spans="2:10" ht="10.5" x14ac:dyDescent="0.25">
      <c r="B55" s="329" t="s">
        <v>1719</v>
      </c>
      <c r="C55" s="334" t="s">
        <v>1726</v>
      </c>
      <c r="D55" s="181" t="s">
        <v>1950</v>
      </c>
      <c r="E55" s="203">
        <v>1</v>
      </c>
      <c r="F55" s="182" t="s">
        <v>1720</v>
      </c>
      <c r="G55" s="204" t="s">
        <v>1721</v>
      </c>
    </row>
    <row r="56" spans="2:10" ht="30" customHeight="1" x14ac:dyDescent="0.25">
      <c r="B56" s="330"/>
      <c r="C56" s="332"/>
      <c r="D56" s="123" t="s">
        <v>1950</v>
      </c>
      <c r="E56" s="205">
        <v>2</v>
      </c>
      <c r="F56" s="125" t="s">
        <v>1722</v>
      </c>
      <c r="G56" s="186" t="s">
        <v>1725</v>
      </c>
    </row>
    <row r="57" spans="2:10" ht="30" customHeight="1" x14ac:dyDescent="0.25">
      <c r="B57" s="330"/>
      <c r="C57" s="332"/>
      <c r="D57" s="123" t="s">
        <v>764</v>
      </c>
      <c r="E57" s="205">
        <v>3</v>
      </c>
      <c r="F57" s="260" t="s">
        <v>3237</v>
      </c>
      <c r="G57" s="186" t="s">
        <v>3755</v>
      </c>
    </row>
    <row r="58" spans="2:10" ht="30" customHeight="1" x14ac:dyDescent="0.25">
      <c r="B58" s="331"/>
      <c r="C58" s="333"/>
      <c r="D58" s="126" t="s">
        <v>1950</v>
      </c>
      <c r="E58" s="206">
        <v>4</v>
      </c>
      <c r="F58" s="152" t="s">
        <v>3613</v>
      </c>
      <c r="G58" s="187" t="s">
        <v>1725</v>
      </c>
    </row>
    <row r="59" spans="2:10" ht="15" customHeight="1" x14ac:dyDescent="0.25">
      <c r="B59" s="329" t="s">
        <v>214</v>
      </c>
      <c r="C59" s="334" t="s">
        <v>213</v>
      </c>
      <c r="D59" s="258"/>
      <c r="E59" s="76">
        <v>1</v>
      </c>
      <c r="F59" s="284" t="s">
        <v>997</v>
      </c>
      <c r="G59" s="285" t="s">
        <v>2400</v>
      </c>
    </row>
    <row r="60" spans="2:10" ht="15" customHeight="1" x14ac:dyDescent="0.25">
      <c r="B60" s="330"/>
      <c r="C60" s="332"/>
      <c r="D60" s="123"/>
      <c r="E60" s="205">
        <v>2</v>
      </c>
      <c r="F60" s="125" t="s">
        <v>997</v>
      </c>
      <c r="G60" s="186" t="s">
        <v>3756</v>
      </c>
    </row>
    <row r="61" spans="2:10" ht="15" customHeight="1" x14ac:dyDescent="0.25">
      <c r="B61" s="330"/>
      <c r="C61" s="332"/>
      <c r="D61" s="149" t="s">
        <v>2403</v>
      </c>
      <c r="E61" s="228">
        <v>3</v>
      </c>
      <c r="F61" s="151" t="s">
        <v>997</v>
      </c>
      <c r="G61" s="196" t="s">
        <v>2758</v>
      </c>
    </row>
    <row r="62" spans="2:10" ht="15" customHeight="1" x14ac:dyDescent="0.25">
      <c r="B62" s="331"/>
      <c r="C62" s="333"/>
      <c r="D62" s="126" t="s">
        <v>2403</v>
      </c>
      <c r="E62" s="206">
        <v>4</v>
      </c>
      <c r="F62" s="128" t="s">
        <v>997</v>
      </c>
      <c r="G62" s="187" t="s">
        <v>2757</v>
      </c>
    </row>
    <row r="63" spans="2:10" ht="30" customHeight="1" x14ac:dyDescent="0.25">
      <c r="B63" s="329" t="s">
        <v>1239</v>
      </c>
      <c r="C63" s="334" t="s">
        <v>1238</v>
      </c>
      <c r="D63" s="181" t="s">
        <v>387</v>
      </c>
      <c r="E63" s="203">
        <v>1</v>
      </c>
      <c r="F63" s="182" t="s">
        <v>1501</v>
      </c>
      <c r="G63" s="119" t="s">
        <v>2250</v>
      </c>
      <c r="H63"/>
      <c r="I63"/>
      <c r="J63"/>
    </row>
    <row r="64" spans="2:10" ht="30" customHeight="1" x14ac:dyDescent="0.25">
      <c r="B64" s="330"/>
      <c r="C64" s="332"/>
      <c r="D64" s="123"/>
      <c r="E64" s="205">
        <v>2</v>
      </c>
      <c r="F64" s="260" t="s">
        <v>2524</v>
      </c>
      <c r="G64" s="83" t="s">
        <v>2951</v>
      </c>
      <c r="H64"/>
      <c r="I64"/>
      <c r="J64"/>
    </row>
    <row r="65" spans="2:10" ht="30" customHeight="1" x14ac:dyDescent="0.25">
      <c r="B65" s="330"/>
      <c r="C65" s="332"/>
      <c r="D65" s="258"/>
      <c r="E65" s="76">
        <v>3</v>
      </c>
      <c r="F65" s="259" t="s">
        <v>40</v>
      </c>
      <c r="G65" s="84" t="s">
        <v>2251</v>
      </c>
      <c r="H65"/>
      <c r="I65"/>
      <c r="J65"/>
    </row>
    <row r="66" spans="2:10" ht="30" customHeight="1" x14ac:dyDescent="0.25">
      <c r="B66" s="331"/>
      <c r="C66" s="333"/>
      <c r="D66" s="126" t="s">
        <v>387</v>
      </c>
      <c r="E66" s="206">
        <v>4</v>
      </c>
      <c r="F66" s="152" t="s">
        <v>3613</v>
      </c>
      <c r="G66" s="115" t="s">
        <v>2951</v>
      </c>
      <c r="H66"/>
      <c r="I66"/>
      <c r="J66"/>
    </row>
    <row r="67" spans="2:10" ht="15" customHeight="1" x14ac:dyDescent="0.25">
      <c r="B67" s="330" t="s">
        <v>1549</v>
      </c>
      <c r="C67" s="332" t="s">
        <v>1548</v>
      </c>
      <c r="D67" s="181"/>
      <c r="E67" s="203">
        <v>1</v>
      </c>
      <c r="F67" s="182" t="s">
        <v>3688</v>
      </c>
      <c r="G67" s="119" t="s">
        <v>1552</v>
      </c>
    </row>
    <row r="68" spans="2:10" ht="30" customHeight="1" x14ac:dyDescent="0.25">
      <c r="B68" s="330"/>
      <c r="C68" s="332"/>
      <c r="D68" s="123"/>
      <c r="E68" s="205">
        <v>2</v>
      </c>
      <c r="F68" s="125" t="s">
        <v>530</v>
      </c>
      <c r="G68" s="83" t="s">
        <v>1551</v>
      </c>
    </row>
    <row r="69" spans="2:10" ht="15" customHeight="1" x14ac:dyDescent="0.25">
      <c r="B69" s="330"/>
      <c r="C69" s="332"/>
      <c r="D69" s="123" t="s">
        <v>387</v>
      </c>
      <c r="E69" s="205">
        <v>3</v>
      </c>
      <c r="F69" s="125" t="s">
        <v>1391</v>
      </c>
      <c r="G69" s="186" t="s">
        <v>1559</v>
      </c>
    </row>
    <row r="70" spans="2:10" ht="30" customHeight="1" x14ac:dyDescent="0.25">
      <c r="B70" s="330"/>
      <c r="C70" s="332"/>
      <c r="D70" s="235" t="s">
        <v>387</v>
      </c>
      <c r="E70" s="243">
        <v>4</v>
      </c>
      <c r="F70" s="131" t="s">
        <v>3613</v>
      </c>
      <c r="G70" s="238" t="s">
        <v>2252</v>
      </c>
    </row>
    <row r="71" spans="2:10" ht="15" customHeight="1" x14ac:dyDescent="0.25">
      <c r="B71" s="329" t="s">
        <v>2415</v>
      </c>
      <c r="C71" s="334" t="s">
        <v>2414</v>
      </c>
      <c r="D71" s="181"/>
      <c r="E71" s="203">
        <v>1</v>
      </c>
      <c r="F71" s="182" t="s">
        <v>1501</v>
      </c>
      <c r="G71" s="204" t="s">
        <v>2417</v>
      </c>
    </row>
    <row r="72" spans="2:10" ht="15" customHeight="1" x14ac:dyDescent="0.25">
      <c r="B72" s="330"/>
      <c r="C72" s="332"/>
      <c r="D72" s="123" t="s">
        <v>519</v>
      </c>
      <c r="E72" s="205">
        <v>2</v>
      </c>
      <c r="F72" s="125" t="s">
        <v>1501</v>
      </c>
      <c r="G72" s="186" t="s">
        <v>3476</v>
      </c>
    </row>
    <row r="73" spans="2:10" ht="15" customHeight="1" x14ac:dyDescent="0.25">
      <c r="B73" s="330"/>
      <c r="C73" s="332"/>
      <c r="D73" s="123"/>
      <c r="E73" s="205">
        <v>3</v>
      </c>
      <c r="F73" s="125" t="s">
        <v>3237</v>
      </c>
      <c r="G73" s="186" t="s">
        <v>3747</v>
      </c>
    </row>
    <row r="74" spans="2:10" ht="15" customHeight="1" x14ac:dyDescent="0.25">
      <c r="B74" s="330"/>
      <c r="C74" s="332"/>
      <c r="D74" s="123"/>
      <c r="E74" s="205">
        <v>4</v>
      </c>
      <c r="F74" s="125" t="s">
        <v>3237</v>
      </c>
      <c r="G74" s="186" t="s">
        <v>2423</v>
      </c>
    </row>
    <row r="75" spans="2:10" ht="15" customHeight="1" x14ac:dyDescent="0.25">
      <c r="B75" s="330"/>
      <c r="C75" s="332"/>
      <c r="D75" s="123" t="s">
        <v>519</v>
      </c>
      <c r="E75" s="205">
        <v>5</v>
      </c>
      <c r="F75" s="125" t="s">
        <v>3237</v>
      </c>
      <c r="G75" s="186" t="s">
        <v>2424</v>
      </c>
    </row>
    <row r="76" spans="2:10" ht="30" customHeight="1" x14ac:dyDescent="0.25">
      <c r="B76" s="330"/>
      <c r="C76" s="332"/>
      <c r="D76" s="123"/>
      <c r="E76" s="205">
        <v>6</v>
      </c>
      <c r="F76" s="260" t="s">
        <v>3613</v>
      </c>
      <c r="G76" s="186" t="s">
        <v>2423</v>
      </c>
    </row>
    <row r="77" spans="2:10" ht="30" customHeight="1" x14ac:dyDescent="0.25">
      <c r="B77" s="331"/>
      <c r="C77" s="333"/>
      <c r="D77" s="235" t="s">
        <v>519</v>
      </c>
      <c r="E77" s="243">
        <v>7</v>
      </c>
      <c r="F77" s="131" t="s">
        <v>3613</v>
      </c>
      <c r="G77" s="238" t="s">
        <v>2424</v>
      </c>
    </row>
    <row r="78" spans="2:10" ht="15" customHeight="1" x14ac:dyDescent="0.25">
      <c r="B78" s="317" t="s">
        <v>187</v>
      </c>
      <c r="C78" s="10" t="s">
        <v>188</v>
      </c>
      <c r="D78" s="235"/>
      <c r="E78" s="230">
        <v>1</v>
      </c>
      <c r="F78" s="4" t="s">
        <v>2739</v>
      </c>
      <c r="G78" s="231" t="s">
        <v>189</v>
      </c>
    </row>
    <row r="79" spans="2:10" ht="15" customHeight="1" x14ac:dyDescent="0.25">
      <c r="B79" s="330" t="s">
        <v>3565</v>
      </c>
      <c r="C79" s="332" t="s">
        <v>2413</v>
      </c>
      <c r="D79" s="149"/>
      <c r="E79" s="207">
        <v>1</v>
      </c>
      <c r="F79" s="125" t="s">
        <v>997</v>
      </c>
      <c r="G79" s="186" t="s">
        <v>2253</v>
      </c>
    </row>
    <row r="80" spans="2:10" ht="15" customHeight="1" x14ac:dyDescent="0.25">
      <c r="B80" s="330"/>
      <c r="C80" s="332"/>
      <c r="D80" s="149" t="s">
        <v>1935</v>
      </c>
      <c r="E80" s="207">
        <v>2</v>
      </c>
      <c r="F80" s="125" t="s">
        <v>997</v>
      </c>
      <c r="G80" s="196" t="s">
        <v>2715</v>
      </c>
    </row>
    <row r="81" spans="2:7" ht="15" customHeight="1" x14ac:dyDescent="0.25">
      <c r="B81" s="330"/>
      <c r="C81" s="332"/>
      <c r="D81" s="149" t="s">
        <v>1935</v>
      </c>
      <c r="E81" s="207">
        <v>3</v>
      </c>
      <c r="F81" s="125" t="s">
        <v>997</v>
      </c>
      <c r="G81" s="196" t="s">
        <v>2716</v>
      </c>
    </row>
    <row r="82" spans="2:7" ht="27.75" customHeight="1" x14ac:dyDescent="0.25">
      <c r="B82" s="330"/>
      <c r="C82" s="332"/>
      <c r="D82" s="123"/>
      <c r="E82" s="205">
        <v>4</v>
      </c>
      <c r="F82" s="125" t="s">
        <v>3477</v>
      </c>
      <c r="G82" s="196" t="s">
        <v>2254</v>
      </c>
    </row>
    <row r="83" spans="2:7" ht="30" customHeight="1" x14ac:dyDescent="0.25">
      <c r="B83" s="330"/>
      <c r="C83" s="332"/>
      <c r="D83" s="126"/>
      <c r="E83" s="206">
        <v>5</v>
      </c>
      <c r="F83" s="152" t="s">
        <v>3613</v>
      </c>
      <c r="G83" s="187" t="s">
        <v>2255</v>
      </c>
    </row>
    <row r="84" spans="2:7" ht="15" customHeight="1" x14ac:dyDescent="0.25">
      <c r="B84" s="329" t="s">
        <v>3564</v>
      </c>
      <c r="C84" s="334" t="s">
        <v>3563</v>
      </c>
      <c r="D84" s="149"/>
      <c r="E84" s="228">
        <v>1</v>
      </c>
      <c r="F84" s="151" t="s">
        <v>2739</v>
      </c>
      <c r="G84" s="122" t="s">
        <v>2256</v>
      </c>
    </row>
    <row r="85" spans="2:7" ht="15" customHeight="1" x14ac:dyDescent="0.25">
      <c r="B85" s="330"/>
      <c r="C85" s="332"/>
      <c r="D85" s="123"/>
      <c r="E85" s="205">
        <v>2</v>
      </c>
      <c r="F85" s="125" t="s">
        <v>2739</v>
      </c>
      <c r="G85" s="196" t="s">
        <v>2257</v>
      </c>
    </row>
    <row r="86" spans="2:7" ht="15" customHeight="1" x14ac:dyDescent="0.25">
      <c r="B86" s="330"/>
      <c r="C86" s="332"/>
      <c r="D86" s="123"/>
      <c r="E86" s="205">
        <v>3</v>
      </c>
      <c r="F86" s="208" t="s">
        <v>1501</v>
      </c>
      <c r="G86" s="196" t="s">
        <v>2258</v>
      </c>
    </row>
    <row r="87" spans="2:7" ht="30" customHeight="1" x14ac:dyDescent="0.25">
      <c r="B87" s="331"/>
      <c r="C87" s="333"/>
      <c r="D87" s="123"/>
      <c r="E87" s="205">
        <v>4</v>
      </c>
      <c r="F87" s="142" t="s">
        <v>3613</v>
      </c>
      <c r="G87" s="186" t="s">
        <v>2259</v>
      </c>
    </row>
    <row r="88" spans="2:7" ht="15" customHeight="1" x14ac:dyDescent="0.25">
      <c r="B88" s="329" t="s">
        <v>2818</v>
      </c>
      <c r="C88" s="334" t="s">
        <v>287</v>
      </c>
      <c r="D88" s="236"/>
      <c r="E88" s="237">
        <v>1</v>
      </c>
      <c r="F88" s="215" t="s">
        <v>3237</v>
      </c>
      <c r="G88" s="204" t="s">
        <v>2260</v>
      </c>
    </row>
    <row r="89" spans="2:7" ht="27" customHeight="1" x14ac:dyDescent="0.25">
      <c r="B89" s="331"/>
      <c r="C89" s="333"/>
      <c r="D89" s="126"/>
      <c r="E89" s="127">
        <v>2</v>
      </c>
      <c r="F89" s="152" t="s">
        <v>3613</v>
      </c>
      <c r="G89" s="238" t="s">
        <v>2261</v>
      </c>
    </row>
    <row r="90" spans="2:7" ht="15" customHeight="1" x14ac:dyDescent="0.25">
      <c r="B90" s="314" t="s">
        <v>2521</v>
      </c>
      <c r="C90" s="316" t="s">
        <v>2523</v>
      </c>
      <c r="D90" s="235"/>
      <c r="E90" s="230">
        <v>1</v>
      </c>
      <c r="F90" s="4" t="s">
        <v>2524</v>
      </c>
      <c r="G90" s="231" t="s">
        <v>2262</v>
      </c>
    </row>
    <row r="91" spans="2:7" ht="15" customHeight="1" x14ac:dyDescent="0.25">
      <c r="B91" s="329" t="s">
        <v>2520</v>
      </c>
      <c r="C91" s="334" t="s">
        <v>2522</v>
      </c>
      <c r="D91" s="149" t="s">
        <v>1935</v>
      </c>
      <c r="E91" s="228">
        <v>1</v>
      </c>
      <c r="F91" s="151" t="s">
        <v>997</v>
      </c>
      <c r="G91" s="122" t="s">
        <v>2263</v>
      </c>
    </row>
    <row r="92" spans="2:7" ht="15" customHeight="1" x14ac:dyDescent="0.25">
      <c r="B92" s="330"/>
      <c r="C92" s="332"/>
      <c r="D92" s="141"/>
      <c r="E92" s="207">
        <v>2</v>
      </c>
      <c r="F92" s="125" t="s">
        <v>997</v>
      </c>
      <c r="G92" s="186" t="s">
        <v>2264</v>
      </c>
    </row>
    <row r="93" spans="2:7" ht="15" customHeight="1" x14ac:dyDescent="0.25">
      <c r="B93" s="331"/>
      <c r="C93" s="333"/>
      <c r="D93" s="126"/>
      <c r="E93" s="127">
        <v>3</v>
      </c>
      <c r="F93" s="128" t="s">
        <v>1501</v>
      </c>
      <c r="G93" s="129" t="s">
        <v>3687</v>
      </c>
    </row>
    <row r="94" spans="2:7" ht="15" customHeight="1" x14ac:dyDescent="0.25">
      <c r="B94" s="329" t="s">
        <v>1333</v>
      </c>
      <c r="C94" s="334" t="s">
        <v>1334</v>
      </c>
      <c r="D94" s="149" t="s">
        <v>559</v>
      </c>
      <c r="E94" s="228">
        <v>1</v>
      </c>
      <c r="F94" s="151" t="s">
        <v>997</v>
      </c>
      <c r="G94" s="122" t="s">
        <v>2265</v>
      </c>
    </row>
    <row r="95" spans="2:7" ht="15" customHeight="1" x14ac:dyDescent="0.25">
      <c r="B95" s="330"/>
      <c r="C95" s="332"/>
      <c r="D95" s="123" t="s">
        <v>1935</v>
      </c>
      <c r="E95" s="205">
        <v>2</v>
      </c>
      <c r="F95" s="125" t="s">
        <v>997</v>
      </c>
      <c r="G95" s="122" t="s">
        <v>2266</v>
      </c>
    </row>
    <row r="96" spans="2:7" ht="15" customHeight="1" x14ac:dyDescent="0.25">
      <c r="B96" s="330"/>
      <c r="C96" s="332"/>
      <c r="D96" s="123"/>
      <c r="E96" s="205">
        <v>3</v>
      </c>
      <c r="F96" s="125" t="s">
        <v>997</v>
      </c>
      <c r="G96" s="186" t="s">
        <v>2264</v>
      </c>
    </row>
    <row r="97" spans="2:7" ht="15" customHeight="1" x14ac:dyDescent="0.25">
      <c r="B97" s="330"/>
      <c r="C97" s="332"/>
      <c r="D97" s="123"/>
      <c r="E97" s="205">
        <v>4</v>
      </c>
      <c r="F97" s="125" t="s">
        <v>1501</v>
      </c>
      <c r="G97" s="186" t="s">
        <v>2267</v>
      </c>
    </row>
    <row r="98" spans="2:7" ht="15" customHeight="1" x14ac:dyDescent="0.25">
      <c r="B98" s="331"/>
      <c r="C98" s="333"/>
      <c r="D98" s="126"/>
      <c r="E98" s="206">
        <v>5</v>
      </c>
      <c r="F98" s="128" t="s">
        <v>1501</v>
      </c>
      <c r="G98" s="187" t="s">
        <v>2268</v>
      </c>
    </row>
    <row r="99" spans="2:7" ht="15" customHeight="1" x14ac:dyDescent="0.25">
      <c r="B99" s="329" t="s">
        <v>2069</v>
      </c>
      <c r="C99" s="334" t="s">
        <v>2070</v>
      </c>
      <c r="D99" s="181"/>
      <c r="E99" s="237">
        <v>1</v>
      </c>
      <c r="F99" s="182" t="s">
        <v>2739</v>
      </c>
      <c r="G99" s="204" t="s">
        <v>2269</v>
      </c>
    </row>
    <row r="100" spans="2:7" ht="15" customHeight="1" x14ac:dyDescent="0.25">
      <c r="B100" s="331"/>
      <c r="C100" s="333"/>
      <c r="D100" s="235"/>
      <c r="E100" s="326">
        <v>2</v>
      </c>
      <c r="F100" s="148" t="s">
        <v>2739</v>
      </c>
      <c r="G100" s="238" t="s">
        <v>2270</v>
      </c>
    </row>
    <row r="101" spans="2:7" ht="15" customHeight="1" x14ac:dyDescent="0.25">
      <c r="B101" s="329" t="s">
        <v>4047</v>
      </c>
      <c r="C101" s="334" t="s">
        <v>4048</v>
      </c>
      <c r="D101" s="181"/>
      <c r="E101" s="237">
        <v>3</v>
      </c>
      <c r="F101" s="182" t="s">
        <v>2739</v>
      </c>
      <c r="G101" s="204" t="s">
        <v>2271</v>
      </c>
    </row>
    <row r="102" spans="2:7" ht="15" customHeight="1" x14ac:dyDescent="0.25">
      <c r="B102" s="330"/>
      <c r="C102" s="332"/>
      <c r="D102" s="123"/>
      <c r="E102" s="124">
        <v>4</v>
      </c>
      <c r="F102" s="125" t="s">
        <v>2739</v>
      </c>
      <c r="G102" s="186" t="s">
        <v>2272</v>
      </c>
    </row>
    <row r="103" spans="2:7" ht="15" customHeight="1" x14ac:dyDescent="0.25">
      <c r="B103" s="330"/>
      <c r="C103" s="332"/>
      <c r="D103" s="149"/>
      <c r="E103" s="150">
        <v>5</v>
      </c>
      <c r="F103" s="151" t="s">
        <v>1391</v>
      </c>
      <c r="G103" s="196" t="s">
        <v>2273</v>
      </c>
    </row>
    <row r="104" spans="2:7" ht="15" customHeight="1" x14ac:dyDescent="0.25">
      <c r="B104" s="330"/>
      <c r="C104" s="332"/>
      <c r="D104" s="149" t="s">
        <v>528</v>
      </c>
      <c r="E104" s="150">
        <v>6</v>
      </c>
      <c r="F104" s="151" t="s">
        <v>1391</v>
      </c>
      <c r="G104" s="196" t="s">
        <v>2274</v>
      </c>
    </row>
    <row r="105" spans="2:7" ht="30" customHeight="1" x14ac:dyDescent="0.25">
      <c r="B105" s="331"/>
      <c r="C105" s="333"/>
      <c r="D105" s="126"/>
      <c r="E105" s="127">
        <v>7</v>
      </c>
      <c r="F105" s="152" t="s">
        <v>40</v>
      </c>
      <c r="G105" s="187" t="s">
        <v>2468</v>
      </c>
    </row>
    <row r="106" spans="2:7" ht="15" customHeight="1" x14ac:dyDescent="0.25">
      <c r="B106" s="329" t="s">
        <v>2385</v>
      </c>
      <c r="C106" s="334" t="s">
        <v>2387</v>
      </c>
      <c r="D106" s="149"/>
      <c r="E106" s="150">
        <v>1</v>
      </c>
      <c r="F106" s="151" t="s">
        <v>2739</v>
      </c>
      <c r="G106" s="196" t="s">
        <v>2275</v>
      </c>
    </row>
    <row r="107" spans="2:7" ht="15" customHeight="1" x14ac:dyDescent="0.25">
      <c r="B107" s="330"/>
      <c r="C107" s="332"/>
      <c r="D107" s="149"/>
      <c r="E107" s="150">
        <v>2</v>
      </c>
      <c r="F107" s="151" t="s">
        <v>2739</v>
      </c>
      <c r="G107" s="196" t="s">
        <v>2276</v>
      </c>
    </row>
    <row r="108" spans="2:7" ht="15" customHeight="1" x14ac:dyDescent="0.25">
      <c r="B108" s="330"/>
      <c r="C108" s="332"/>
      <c r="D108" s="149"/>
      <c r="E108" s="150">
        <v>3</v>
      </c>
      <c r="F108" s="151" t="s">
        <v>1501</v>
      </c>
      <c r="G108" s="196" t="s">
        <v>2277</v>
      </c>
    </row>
    <row r="109" spans="2:7" ht="15" customHeight="1" x14ac:dyDescent="0.25">
      <c r="B109" s="330"/>
      <c r="C109" s="332"/>
      <c r="D109" s="149"/>
      <c r="E109" s="150">
        <v>4</v>
      </c>
      <c r="F109" s="151" t="s">
        <v>1501</v>
      </c>
      <c r="G109" s="122" t="s">
        <v>2278</v>
      </c>
    </row>
    <row r="110" spans="2:7" ht="15" customHeight="1" x14ac:dyDescent="0.25">
      <c r="B110" s="330"/>
      <c r="C110" s="332"/>
      <c r="D110" s="141"/>
      <c r="E110" s="219">
        <v>5</v>
      </c>
      <c r="F110" s="208" t="s">
        <v>1391</v>
      </c>
      <c r="G110" s="115" t="s">
        <v>3795</v>
      </c>
    </row>
    <row r="111" spans="2:7" ht="30" customHeight="1" x14ac:dyDescent="0.25">
      <c r="B111" s="329" t="s">
        <v>1336</v>
      </c>
      <c r="C111" s="334" t="s">
        <v>2386</v>
      </c>
      <c r="D111" s="181"/>
      <c r="E111" s="203">
        <v>1</v>
      </c>
      <c r="F111" s="182" t="s">
        <v>3023</v>
      </c>
      <c r="G111" s="204" t="s">
        <v>3796</v>
      </c>
    </row>
    <row r="112" spans="2:7" ht="30" customHeight="1" x14ac:dyDescent="0.25">
      <c r="B112" s="330"/>
      <c r="C112" s="332"/>
      <c r="D112" s="123" t="s">
        <v>519</v>
      </c>
      <c r="E112" s="205">
        <v>2</v>
      </c>
      <c r="F112" s="125" t="s">
        <v>2383</v>
      </c>
      <c r="G112" s="186" t="s">
        <v>3797</v>
      </c>
    </row>
    <row r="113" spans="2:7" ht="16.5" customHeight="1" x14ac:dyDescent="0.25">
      <c r="B113" s="330"/>
      <c r="C113" s="332"/>
      <c r="D113" s="123"/>
      <c r="E113" s="205">
        <v>3</v>
      </c>
      <c r="F113" s="125" t="s">
        <v>2383</v>
      </c>
      <c r="G113" s="186" t="s">
        <v>3798</v>
      </c>
    </row>
    <row r="114" spans="2:7" ht="30" customHeight="1" x14ac:dyDescent="0.25">
      <c r="B114" s="330"/>
      <c r="C114" s="332"/>
      <c r="D114" s="123" t="s">
        <v>1935</v>
      </c>
      <c r="E114" s="205">
        <v>4</v>
      </c>
      <c r="F114" s="125" t="s">
        <v>2383</v>
      </c>
      <c r="G114" s="186" t="s">
        <v>3799</v>
      </c>
    </row>
    <row r="115" spans="2:7" ht="15" customHeight="1" x14ac:dyDescent="0.25">
      <c r="B115" s="330"/>
      <c r="C115" s="332"/>
      <c r="D115" s="123"/>
      <c r="E115" s="205">
        <v>5</v>
      </c>
      <c r="F115" s="125" t="s">
        <v>2383</v>
      </c>
      <c r="G115" s="186" t="s">
        <v>3800</v>
      </c>
    </row>
    <row r="116" spans="2:7" ht="15" customHeight="1" x14ac:dyDescent="0.25">
      <c r="B116" s="330"/>
      <c r="C116" s="332"/>
      <c r="D116" s="123" t="s">
        <v>1935</v>
      </c>
      <c r="E116" s="205">
        <v>6</v>
      </c>
      <c r="F116" s="125" t="s">
        <v>2383</v>
      </c>
      <c r="G116" s="186" t="s">
        <v>1447</v>
      </c>
    </row>
    <row r="117" spans="2:7" ht="15" customHeight="1" x14ac:dyDescent="0.25">
      <c r="B117" s="330"/>
      <c r="C117" s="332"/>
      <c r="D117" s="123"/>
      <c r="E117" s="205">
        <v>7</v>
      </c>
      <c r="F117" s="125" t="s">
        <v>3024</v>
      </c>
      <c r="G117" s="186" t="s">
        <v>3801</v>
      </c>
    </row>
    <row r="118" spans="2:7" ht="15" customHeight="1" x14ac:dyDescent="0.25">
      <c r="B118" s="330"/>
      <c r="C118" s="332"/>
      <c r="D118" s="123" t="s">
        <v>1935</v>
      </c>
      <c r="E118" s="205">
        <v>8</v>
      </c>
      <c r="F118" s="125" t="s">
        <v>3024</v>
      </c>
      <c r="G118" s="186" t="s">
        <v>3452</v>
      </c>
    </row>
    <row r="119" spans="2:7" ht="15" customHeight="1" x14ac:dyDescent="0.25">
      <c r="B119" s="330"/>
      <c r="C119" s="332"/>
      <c r="D119" s="123" t="s">
        <v>1935</v>
      </c>
      <c r="E119" s="205">
        <v>9</v>
      </c>
      <c r="F119" s="125" t="s">
        <v>3024</v>
      </c>
      <c r="G119" s="186" t="s">
        <v>2347</v>
      </c>
    </row>
    <row r="120" spans="2:7" ht="28.5" customHeight="1" x14ac:dyDescent="0.25">
      <c r="B120" s="331"/>
      <c r="C120" s="333"/>
      <c r="D120" s="126" t="s">
        <v>1935</v>
      </c>
      <c r="E120" s="206">
        <v>10</v>
      </c>
      <c r="F120" s="152" t="s">
        <v>40</v>
      </c>
      <c r="G120" s="187" t="s">
        <v>2960</v>
      </c>
    </row>
    <row r="121" spans="2:7" ht="15" customHeight="1" x14ac:dyDescent="0.25">
      <c r="B121" s="329" t="s">
        <v>462</v>
      </c>
      <c r="C121" s="334" t="s">
        <v>2959</v>
      </c>
      <c r="D121" s="181"/>
      <c r="E121" s="203">
        <v>1</v>
      </c>
      <c r="F121" s="182" t="s">
        <v>2383</v>
      </c>
      <c r="G121" s="204" t="s">
        <v>461</v>
      </c>
    </row>
    <row r="122" spans="2:7" ht="15" customHeight="1" x14ac:dyDescent="0.25">
      <c r="B122" s="330"/>
      <c r="C122" s="332"/>
      <c r="D122" s="123"/>
      <c r="E122" s="205">
        <v>2</v>
      </c>
      <c r="F122" s="125" t="s">
        <v>2383</v>
      </c>
      <c r="G122" s="186" t="s">
        <v>460</v>
      </c>
    </row>
    <row r="123" spans="2:7" ht="15" customHeight="1" x14ac:dyDescent="0.25">
      <c r="B123" s="330"/>
      <c r="C123" s="332"/>
      <c r="D123" s="123" t="s">
        <v>528</v>
      </c>
      <c r="E123" s="205">
        <v>3</v>
      </c>
      <c r="F123" s="125" t="s">
        <v>2383</v>
      </c>
      <c r="G123" s="186" t="s">
        <v>416</v>
      </c>
    </row>
    <row r="124" spans="2:7" ht="15" customHeight="1" x14ac:dyDescent="0.25">
      <c r="B124" s="330"/>
      <c r="C124" s="332"/>
      <c r="D124" s="123"/>
      <c r="E124" s="205">
        <v>4</v>
      </c>
      <c r="F124" s="125" t="s">
        <v>1391</v>
      </c>
      <c r="G124" s="186" t="s">
        <v>2348</v>
      </c>
    </row>
    <row r="125" spans="2:7" ht="15" customHeight="1" x14ac:dyDescent="0.25">
      <c r="B125" s="330"/>
      <c r="C125" s="332"/>
      <c r="D125" s="123"/>
      <c r="E125" s="205">
        <v>5</v>
      </c>
      <c r="F125" s="125" t="s">
        <v>1391</v>
      </c>
      <c r="G125" s="186" t="s">
        <v>2064</v>
      </c>
    </row>
    <row r="126" spans="2:7" ht="15" customHeight="1" x14ac:dyDescent="0.25">
      <c r="B126" s="331"/>
      <c r="C126" s="333"/>
      <c r="D126" s="126" t="s">
        <v>1935</v>
      </c>
      <c r="E126" s="206">
        <v>6</v>
      </c>
      <c r="F126" s="128" t="s">
        <v>1391</v>
      </c>
      <c r="G126" s="187" t="s">
        <v>878</v>
      </c>
    </row>
    <row r="127" spans="2:7" ht="15" customHeight="1" x14ac:dyDescent="0.25">
      <c r="B127" s="329" t="s">
        <v>1047</v>
      </c>
      <c r="C127" s="334" t="s">
        <v>1048</v>
      </c>
      <c r="D127" s="181"/>
      <c r="E127" s="203">
        <v>1</v>
      </c>
      <c r="F127" s="182" t="s">
        <v>654</v>
      </c>
      <c r="G127" s="204" t="s">
        <v>2349</v>
      </c>
    </row>
    <row r="128" spans="2:7" ht="15" customHeight="1" x14ac:dyDescent="0.25">
      <c r="B128" s="330"/>
      <c r="C128" s="332"/>
      <c r="D128" s="123" t="s">
        <v>1935</v>
      </c>
      <c r="E128" s="205">
        <v>2</v>
      </c>
      <c r="F128" s="125" t="s">
        <v>1501</v>
      </c>
      <c r="G128" s="196" t="s">
        <v>2350</v>
      </c>
    </row>
    <row r="129" spans="2:7" ht="15" customHeight="1" x14ac:dyDescent="0.25">
      <c r="B129" s="330"/>
      <c r="C129" s="332"/>
      <c r="D129" s="123" t="s">
        <v>1935</v>
      </c>
      <c r="E129" s="205">
        <v>3</v>
      </c>
      <c r="F129" s="125" t="s">
        <v>1391</v>
      </c>
      <c r="G129" s="186" t="s">
        <v>2351</v>
      </c>
    </row>
    <row r="130" spans="2:7" ht="15" customHeight="1" x14ac:dyDescent="0.25">
      <c r="B130" s="330"/>
      <c r="C130" s="332"/>
      <c r="D130" s="141"/>
      <c r="E130" s="207">
        <v>4</v>
      </c>
      <c r="F130" s="208" t="s">
        <v>1391</v>
      </c>
      <c r="G130" s="209" t="s">
        <v>2352</v>
      </c>
    </row>
    <row r="131" spans="2:7" ht="15" customHeight="1" x14ac:dyDescent="0.25">
      <c r="B131" s="331"/>
      <c r="C131" s="333"/>
      <c r="D131" s="126"/>
      <c r="E131" s="206">
        <v>5</v>
      </c>
      <c r="F131" s="128" t="s">
        <v>1164</v>
      </c>
      <c r="G131" s="187" t="s">
        <v>2372</v>
      </c>
    </row>
    <row r="132" spans="2:7" ht="15" customHeight="1" x14ac:dyDescent="0.25">
      <c r="B132" s="329" t="s">
        <v>3443</v>
      </c>
      <c r="C132" s="334" t="s">
        <v>3444</v>
      </c>
      <c r="D132" s="149"/>
      <c r="E132" s="195">
        <v>1</v>
      </c>
      <c r="F132" s="190" t="s">
        <v>1052</v>
      </c>
      <c r="G132" s="196" t="s">
        <v>2353</v>
      </c>
    </row>
    <row r="133" spans="2:7" ht="15" customHeight="1" x14ac:dyDescent="0.25">
      <c r="B133" s="330"/>
      <c r="C133" s="332"/>
      <c r="D133" s="149"/>
      <c r="E133" s="195">
        <v>2</v>
      </c>
      <c r="F133" s="190" t="s">
        <v>1052</v>
      </c>
      <c r="G133" s="196" t="s">
        <v>2354</v>
      </c>
    </row>
    <row r="134" spans="2:7" ht="15" customHeight="1" x14ac:dyDescent="0.25">
      <c r="B134" s="330"/>
      <c r="C134" s="332"/>
      <c r="D134" s="149"/>
      <c r="E134" s="195">
        <v>3</v>
      </c>
      <c r="F134" s="190" t="s">
        <v>1052</v>
      </c>
      <c r="G134" s="196" t="s">
        <v>2355</v>
      </c>
    </row>
    <row r="135" spans="2:7" ht="15" customHeight="1" x14ac:dyDescent="0.25">
      <c r="B135" s="330"/>
      <c r="C135" s="332"/>
      <c r="D135" s="149"/>
      <c r="E135" s="195">
        <v>4</v>
      </c>
      <c r="F135" s="190" t="s">
        <v>1052</v>
      </c>
      <c r="G135" s="196" t="s">
        <v>2356</v>
      </c>
    </row>
    <row r="136" spans="2:7" ht="15" customHeight="1" x14ac:dyDescent="0.25">
      <c r="B136" s="330"/>
      <c r="C136" s="332"/>
      <c r="D136" s="149"/>
      <c r="E136" s="195">
        <v>5</v>
      </c>
      <c r="F136" s="190" t="s">
        <v>1052</v>
      </c>
      <c r="G136" s="196" t="s">
        <v>2357</v>
      </c>
    </row>
    <row r="137" spans="2:7" ht="15" customHeight="1" x14ac:dyDescent="0.25">
      <c r="B137" s="330"/>
      <c r="C137" s="332"/>
      <c r="D137" s="149"/>
      <c r="E137" s="195">
        <v>6</v>
      </c>
      <c r="F137" s="190" t="s">
        <v>1052</v>
      </c>
      <c r="G137" s="196" t="s">
        <v>2358</v>
      </c>
    </row>
    <row r="138" spans="2:7" ht="15" customHeight="1" x14ac:dyDescent="0.25">
      <c r="B138" s="330"/>
      <c r="C138" s="332"/>
      <c r="D138" s="149"/>
      <c r="E138" s="195">
        <v>7</v>
      </c>
      <c r="F138" s="190" t="s">
        <v>1052</v>
      </c>
      <c r="G138" s="196" t="s">
        <v>2359</v>
      </c>
    </row>
    <row r="139" spans="2:7" ht="15" customHeight="1" x14ac:dyDescent="0.25">
      <c r="B139" s="330"/>
      <c r="C139" s="332"/>
      <c r="D139" s="149"/>
      <c r="E139" s="195">
        <v>8</v>
      </c>
      <c r="F139" s="190" t="s">
        <v>1501</v>
      </c>
      <c r="G139" s="196" t="s">
        <v>2360</v>
      </c>
    </row>
    <row r="140" spans="2:7" ht="15" customHeight="1" x14ac:dyDescent="0.25">
      <c r="B140" s="330"/>
      <c r="C140" s="332"/>
      <c r="D140" s="149"/>
      <c r="E140" s="195">
        <v>9</v>
      </c>
      <c r="F140" s="190" t="s">
        <v>1501</v>
      </c>
      <c r="G140" s="196" t="s">
        <v>2361</v>
      </c>
    </row>
    <row r="141" spans="2:7" ht="15" customHeight="1" x14ac:dyDescent="0.25">
      <c r="B141" s="330"/>
      <c r="C141" s="332"/>
      <c r="D141" s="123"/>
      <c r="E141" s="192">
        <v>10</v>
      </c>
      <c r="F141" s="188" t="s">
        <v>1501</v>
      </c>
      <c r="G141" s="186" t="s">
        <v>2362</v>
      </c>
    </row>
    <row r="142" spans="2:7" ht="15" customHeight="1" x14ac:dyDescent="0.25">
      <c r="B142" s="330"/>
      <c r="C142" s="332"/>
      <c r="D142" s="123"/>
      <c r="E142" s="192">
        <v>11</v>
      </c>
      <c r="F142" s="188" t="s">
        <v>1501</v>
      </c>
      <c r="G142" s="186" t="s">
        <v>2363</v>
      </c>
    </row>
    <row r="143" spans="2:7" ht="15" customHeight="1" x14ac:dyDescent="0.25">
      <c r="B143" s="331"/>
      <c r="C143" s="333"/>
      <c r="D143" s="126"/>
      <c r="E143" s="193">
        <v>12</v>
      </c>
      <c r="F143" s="189" t="s">
        <v>1391</v>
      </c>
      <c r="G143" s="187" t="s">
        <v>2364</v>
      </c>
    </row>
    <row r="144" spans="2:7" ht="15" customHeight="1" x14ac:dyDescent="0.25">
      <c r="B144" s="329" t="s">
        <v>129</v>
      </c>
      <c r="C144" s="334" t="s">
        <v>128</v>
      </c>
      <c r="D144" s="149" t="s">
        <v>1935</v>
      </c>
      <c r="E144" s="150">
        <v>1</v>
      </c>
      <c r="F144" s="190" t="s">
        <v>997</v>
      </c>
      <c r="G144" s="122" t="s">
        <v>2365</v>
      </c>
    </row>
    <row r="145" spans="2:7" ht="15" customHeight="1" x14ac:dyDescent="0.25">
      <c r="B145" s="330"/>
      <c r="C145" s="332"/>
      <c r="D145" s="123" t="s">
        <v>1935</v>
      </c>
      <c r="E145" s="124">
        <v>2</v>
      </c>
      <c r="F145" s="125" t="s">
        <v>997</v>
      </c>
      <c r="G145" s="83" t="s">
        <v>2366</v>
      </c>
    </row>
    <row r="146" spans="2:7" ht="15" customHeight="1" x14ac:dyDescent="0.25">
      <c r="B146" s="330"/>
      <c r="C146" s="332"/>
      <c r="D146" s="159"/>
      <c r="E146" s="160">
        <v>3</v>
      </c>
      <c r="F146" s="125" t="s">
        <v>641</v>
      </c>
      <c r="G146" s="122" t="s">
        <v>2377</v>
      </c>
    </row>
    <row r="147" spans="2:7" ht="15" customHeight="1" x14ac:dyDescent="0.25">
      <c r="B147" s="330"/>
      <c r="C147" s="332"/>
      <c r="D147" s="159"/>
      <c r="E147" s="160">
        <v>4</v>
      </c>
      <c r="F147" s="125" t="s">
        <v>641</v>
      </c>
      <c r="G147" s="122" t="s">
        <v>2378</v>
      </c>
    </row>
    <row r="148" spans="2:7" ht="15" customHeight="1" x14ac:dyDescent="0.25">
      <c r="B148" s="330"/>
      <c r="C148" s="332"/>
      <c r="D148" s="159" t="s">
        <v>528</v>
      </c>
      <c r="E148" s="160">
        <v>5</v>
      </c>
      <c r="F148" s="125" t="s">
        <v>641</v>
      </c>
      <c r="G148" s="83" t="s">
        <v>2367</v>
      </c>
    </row>
    <row r="149" spans="2:7" ht="15" customHeight="1" x14ac:dyDescent="0.25">
      <c r="B149" s="330"/>
      <c r="C149" s="332"/>
      <c r="D149" s="159" t="s">
        <v>528</v>
      </c>
      <c r="E149" s="160">
        <v>6</v>
      </c>
      <c r="F149" s="125" t="s">
        <v>641</v>
      </c>
      <c r="G149" s="83" t="s">
        <v>2368</v>
      </c>
    </row>
    <row r="150" spans="2:7" ht="15" customHeight="1" x14ac:dyDescent="0.25">
      <c r="B150" s="331"/>
      <c r="C150" s="333"/>
      <c r="D150" s="183"/>
      <c r="E150" s="140">
        <v>7</v>
      </c>
      <c r="F150" s="74" t="s">
        <v>1501</v>
      </c>
      <c r="G150" s="83" t="s">
        <v>910</v>
      </c>
    </row>
    <row r="151" spans="2:7" ht="15" customHeight="1" x14ac:dyDescent="0.25">
      <c r="B151" s="329" t="s">
        <v>3466</v>
      </c>
      <c r="C151" s="334" t="s">
        <v>3465</v>
      </c>
      <c r="D151" s="181"/>
      <c r="E151" s="158">
        <v>1</v>
      </c>
      <c r="F151" s="182" t="s">
        <v>3688</v>
      </c>
      <c r="G151" s="119" t="s">
        <v>3818</v>
      </c>
    </row>
    <row r="152" spans="2:7" ht="15" customHeight="1" x14ac:dyDescent="0.25">
      <c r="B152" s="330"/>
      <c r="C152" s="332"/>
      <c r="D152" s="123"/>
      <c r="E152" s="140">
        <v>2</v>
      </c>
      <c r="F152" s="125" t="s">
        <v>641</v>
      </c>
      <c r="G152" s="83" t="s">
        <v>3819</v>
      </c>
    </row>
    <row r="153" spans="2:7" ht="15" customHeight="1" x14ac:dyDescent="0.25">
      <c r="B153" s="330"/>
      <c r="C153" s="332"/>
      <c r="D153" s="159"/>
      <c r="E153" s="160">
        <v>3</v>
      </c>
      <c r="F153" s="125" t="s">
        <v>641</v>
      </c>
      <c r="G153" s="83" t="s">
        <v>3820</v>
      </c>
    </row>
    <row r="154" spans="2:7" ht="15" customHeight="1" x14ac:dyDescent="0.25">
      <c r="B154" s="330"/>
      <c r="C154" s="332"/>
      <c r="D154" s="159"/>
      <c r="E154" s="140">
        <v>4</v>
      </c>
      <c r="F154" s="121" t="s">
        <v>1501</v>
      </c>
      <c r="G154" s="122" t="s">
        <v>3821</v>
      </c>
    </row>
    <row r="155" spans="2:7" ht="15" customHeight="1" x14ac:dyDescent="0.25">
      <c r="B155" s="330"/>
      <c r="C155" s="332"/>
      <c r="D155" s="159"/>
      <c r="E155" s="160">
        <v>5</v>
      </c>
      <c r="F155" s="121" t="s">
        <v>1501</v>
      </c>
      <c r="G155" s="122" t="s">
        <v>3822</v>
      </c>
    </row>
    <row r="156" spans="2:7" ht="15" customHeight="1" x14ac:dyDescent="0.25">
      <c r="B156" s="330"/>
      <c r="C156" s="332"/>
      <c r="D156" s="159"/>
      <c r="E156" s="140">
        <v>6</v>
      </c>
      <c r="F156" s="121" t="s">
        <v>1501</v>
      </c>
      <c r="G156" s="122" t="s">
        <v>3823</v>
      </c>
    </row>
    <row r="157" spans="2:7" ht="15" customHeight="1" x14ac:dyDescent="0.25">
      <c r="B157" s="330"/>
      <c r="C157" s="332"/>
      <c r="D157" s="159"/>
      <c r="E157" s="160">
        <v>7</v>
      </c>
      <c r="F157" s="121" t="s">
        <v>1501</v>
      </c>
      <c r="G157" s="122" t="s">
        <v>3824</v>
      </c>
    </row>
    <row r="158" spans="2:7" ht="15" customHeight="1" x14ac:dyDescent="0.25">
      <c r="B158" s="330"/>
      <c r="C158" s="332"/>
      <c r="D158" s="159"/>
      <c r="E158" s="140">
        <v>8</v>
      </c>
      <c r="F158" s="121" t="s">
        <v>1501</v>
      </c>
      <c r="G158" s="122" t="s">
        <v>3825</v>
      </c>
    </row>
    <row r="159" spans="2:7" ht="15" customHeight="1" x14ac:dyDescent="0.25">
      <c r="B159" s="330"/>
      <c r="C159" s="332"/>
      <c r="D159" s="159"/>
      <c r="E159" s="160">
        <v>9</v>
      </c>
      <c r="F159" s="121" t="s">
        <v>1501</v>
      </c>
      <c r="G159" s="83" t="s">
        <v>3826</v>
      </c>
    </row>
    <row r="160" spans="2:7" ht="15" customHeight="1" x14ac:dyDescent="0.25">
      <c r="B160" s="330"/>
      <c r="C160" s="332"/>
      <c r="D160" s="159"/>
      <c r="E160" s="140">
        <v>10</v>
      </c>
      <c r="F160" s="121" t="s">
        <v>1501</v>
      </c>
      <c r="G160" s="84" t="s">
        <v>3827</v>
      </c>
    </row>
    <row r="161" spans="2:7" ht="15" customHeight="1" x14ac:dyDescent="0.25">
      <c r="B161" s="330"/>
      <c r="C161" s="332"/>
      <c r="D161" s="159"/>
      <c r="E161" s="160">
        <v>11</v>
      </c>
      <c r="F161" s="125" t="s">
        <v>1164</v>
      </c>
      <c r="G161" s="84" t="s">
        <v>3828</v>
      </c>
    </row>
    <row r="162" spans="2:7" ht="15" customHeight="1" x14ac:dyDescent="0.25">
      <c r="B162" s="330"/>
      <c r="C162" s="332"/>
      <c r="D162" s="159"/>
      <c r="E162" s="140">
        <v>12</v>
      </c>
      <c r="F162" s="125" t="s">
        <v>1164</v>
      </c>
      <c r="G162" s="84" t="s">
        <v>3829</v>
      </c>
    </row>
    <row r="163" spans="2:7" ht="30" customHeight="1" x14ac:dyDescent="0.25">
      <c r="B163" s="331"/>
      <c r="C163" s="333"/>
      <c r="D163" s="156"/>
      <c r="E163" s="157">
        <v>13</v>
      </c>
      <c r="F163" s="152" t="s">
        <v>2630</v>
      </c>
      <c r="G163" s="129" t="s">
        <v>3830</v>
      </c>
    </row>
    <row r="164" spans="2:7" ht="30" customHeight="1" x14ac:dyDescent="0.25">
      <c r="B164" s="329" t="s">
        <v>4049</v>
      </c>
      <c r="C164" s="334" t="s">
        <v>4050</v>
      </c>
      <c r="D164" s="319"/>
      <c r="E164" s="320">
        <v>14</v>
      </c>
      <c r="F164" s="153" t="s">
        <v>2630</v>
      </c>
      <c r="G164" s="321" t="s">
        <v>3831</v>
      </c>
    </row>
    <row r="165" spans="2:7" ht="30" customHeight="1" x14ac:dyDescent="0.25">
      <c r="B165" s="330"/>
      <c r="C165" s="332"/>
      <c r="D165" s="183"/>
      <c r="E165" s="140">
        <v>15</v>
      </c>
      <c r="F165" s="260" t="s">
        <v>2630</v>
      </c>
      <c r="G165" s="83" t="s">
        <v>3832</v>
      </c>
    </row>
    <row r="166" spans="2:7" ht="30" customHeight="1" x14ac:dyDescent="0.25">
      <c r="B166" s="331"/>
      <c r="C166" s="333"/>
      <c r="D166" s="156"/>
      <c r="E166" s="157">
        <v>16</v>
      </c>
      <c r="F166" s="152" t="s">
        <v>2630</v>
      </c>
      <c r="G166" s="129" t="s">
        <v>3833</v>
      </c>
    </row>
    <row r="167" spans="2:7" ht="15" customHeight="1" x14ac:dyDescent="0.25">
      <c r="B167" s="329" t="s">
        <v>3533</v>
      </c>
      <c r="C167" s="334" t="s">
        <v>4057</v>
      </c>
      <c r="D167" s="181"/>
      <c r="E167" s="237">
        <v>1</v>
      </c>
      <c r="F167" s="182" t="s">
        <v>997</v>
      </c>
      <c r="G167" s="119" t="s">
        <v>3834</v>
      </c>
    </row>
    <row r="168" spans="2:7" ht="15" customHeight="1" x14ac:dyDescent="0.25">
      <c r="B168" s="330"/>
      <c r="C168" s="332"/>
      <c r="D168" s="123"/>
      <c r="E168" s="124">
        <v>2</v>
      </c>
      <c r="F168" s="125" t="s">
        <v>997</v>
      </c>
      <c r="G168" s="83" t="s">
        <v>3835</v>
      </c>
    </row>
    <row r="169" spans="2:7" ht="15" customHeight="1" x14ac:dyDescent="0.25">
      <c r="B169" s="330"/>
      <c r="C169" s="332"/>
      <c r="D169" s="123"/>
      <c r="E169" s="124">
        <v>3</v>
      </c>
      <c r="F169" s="125" t="s">
        <v>997</v>
      </c>
      <c r="G169" s="83" t="s">
        <v>3836</v>
      </c>
    </row>
    <row r="170" spans="2:7" ht="15" customHeight="1" x14ac:dyDescent="0.25">
      <c r="B170" s="330"/>
      <c r="C170" s="332"/>
      <c r="D170" s="123" t="s">
        <v>1935</v>
      </c>
      <c r="E170" s="124">
        <v>4</v>
      </c>
      <c r="F170" s="125" t="s">
        <v>997</v>
      </c>
      <c r="G170" s="83" t="s">
        <v>3837</v>
      </c>
    </row>
    <row r="171" spans="2:7" ht="15" customHeight="1" x14ac:dyDescent="0.25">
      <c r="B171" s="330"/>
      <c r="C171" s="332"/>
      <c r="D171" s="123" t="s">
        <v>1935</v>
      </c>
      <c r="E171" s="124">
        <v>5</v>
      </c>
      <c r="F171" s="125" t="s">
        <v>997</v>
      </c>
      <c r="G171" s="83" t="s">
        <v>3838</v>
      </c>
    </row>
    <row r="172" spans="2:7" ht="15" customHeight="1" x14ac:dyDescent="0.25">
      <c r="B172" s="330"/>
      <c r="C172" s="332"/>
      <c r="D172" s="123"/>
      <c r="E172" s="124">
        <v>6</v>
      </c>
      <c r="F172" s="125" t="s">
        <v>3688</v>
      </c>
      <c r="G172" s="83" t="s">
        <v>3839</v>
      </c>
    </row>
    <row r="173" spans="2:7" ht="15" customHeight="1" x14ac:dyDescent="0.25">
      <c r="B173" s="330"/>
      <c r="C173" s="332"/>
      <c r="D173" s="123"/>
      <c r="E173" s="124">
        <v>7</v>
      </c>
      <c r="F173" s="125" t="s">
        <v>3688</v>
      </c>
      <c r="G173" s="83" t="s">
        <v>3840</v>
      </c>
    </row>
    <row r="174" spans="2:7" ht="15" customHeight="1" x14ac:dyDescent="0.25">
      <c r="B174" s="330"/>
      <c r="C174" s="332"/>
      <c r="D174" s="123"/>
      <c r="E174" s="124">
        <v>8</v>
      </c>
      <c r="F174" s="125" t="s">
        <v>641</v>
      </c>
      <c r="G174" s="83" t="s">
        <v>1657</v>
      </c>
    </row>
    <row r="175" spans="2:7" ht="15" customHeight="1" x14ac:dyDescent="0.25">
      <c r="B175" s="330"/>
      <c r="C175" s="332"/>
      <c r="D175" s="123"/>
      <c r="E175" s="124">
        <v>9</v>
      </c>
      <c r="F175" s="125" t="s">
        <v>994</v>
      </c>
      <c r="G175" s="83" t="s">
        <v>3092</v>
      </c>
    </row>
    <row r="176" spans="2:7" ht="15" customHeight="1" x14ac:dyDescent="0.25">
      <c r="B176" s="330"/>
      <c r="C176" s="332"/>
      <c r="D176" s="123"/>
      <c r="E176" s="124">
        <v>10</v>
      </c>
      <c r="F176" s="125" t="s">
        <v>641</v>
      </c>
      <c r="G176" s="83" t="s">
        <v>3841</v>
      </c>
    </row>
    <row r="177" spans="2:7" ht="15" customHeight="1" x14ac:dyDescent="0.25">
      <c r="B177" s="330"/>
      <c r="C177" s="332"/>
      <c r="D177" s="123" t="s">
        <v>1935</v>
      </c>
      <c r="E177" s="124">
        <v>11</v>
      </c>
      <c r="F177" s="125" t="s">
        <v>641</v>
      </c>
      <c r="G177" s="83" t="s">
        <v>3842</v>
      </c>
    </row>
    <row r="178" spans="2:7" ht="15" customHeight="1" x14ac:dyDescent="0.25">
      <c r="B178" s="330"/>
      <c r="C178" s="332"/>
      <c r="D178" s="123"/>
      <c r="E178" s="124">
        <v>12</v>
      </c>
      <c r="F178" s="125" t="s">
        <v>3688</v>
      </c>
      <c r="G178" s="83" t="s">
        <v>3843</v>
      </c>
    </row>
    <row r="179" spans="2:7" ht="15" customHeight="1" x14ac:dyDescent="0.25">
      <c r="B179" s="330"/>
      <c r="C179" s="332"/>
      <c r="D179" s="123" t="s">
        <v>1935</v>
      </c>
      <c r="E179" s="124">
        <v>13</v>
      </c>
      <c r="F179" s="125" t="s">
        <v>3688</v>
      </c>
      <c r="G179" s="83" t="s">
        <v>3844</v>
      </c>
    </row>
    <row r="180" spans="2:7" ht="30" customHeight="1" x14ac:dyDescent="0.25">
      <c r="B180" s="330"/>
      <c r="C180" s="332"/>
      <c r="D180" s="123" t="s">
        <v>1935</v>
      </c>
      <c r="E180" s="124">
        <v>14</v>
      </c>
      <c r="F180" s="125" t="s">
        <v>530</v>
      </c>
      <c r="G180" s="83" t="s">
        <v>3846</v>
      </c>
    </row>
    <row r="181" spans="2:7" ht="15" customHeight="1" x14ac:dyDescent="0.25">
      <c r="B181" s="330"/>
      <c r="C181" s="332"/>
      <c r="D181" s="123"/>
      <c r="E181" s="124">
        <v>15</v>
      </c>
      <c r="F181" s="125" t="s">
        <v>3688</v>
      </c>
      <c r="G181" s="83" t="s">
        <v>3847</v>
      </c>
    </row>
    <row r="182" spans="2:7" ht="15" customHeight="1" x14ac:dyDescent="0.25">
      <c r="B182" s="330"/>
      <c r="C182" s="332"/>
      <c r="D182" s="123"/>
      <c r="E182" s="124">
        <v>16</v>
      </c>
      <c r="F182" s="125" t="s">
        <v>3688</v>
      </c>
      <c r="G182" s="83" t="s">
        <v>3848</v>
      </c>
    </row>
    <row r="183" spans="2:7" ht="15" customHeight="1" x14ac:dyDescent="0.25">
      <c r="B183" s="330"/>
      <c r="C183" s="332"/>
      <c r="D183" s="123"/>
      <c r="E183" s="124">
        <v>17</v>
      </c>
      <c r="F183" s="125" t="s">
        <v>3688</v>
      </c>
      <c r="G183" s="83" t="s">
        <v>3849</v>
      </c>
    </row>
    <row r="184" spans="2:7" ht="15" customHeight="1" x14ac:dyDescent="0.25">
      <c r="B184" s="330"/>
      <c r="C184" s="332"/>
      <c r="D184" s="123"/>
      <c r="E184" s="124">
        <v>18</v>
      </c>
      <c r="F184" s="125" t="s">
        <v>3688</v>
      </c>
      <c r="G184" s="83" t="s">
        <v>3850</v>
      </c>
    </row>
    <row r="185" spans="2:7" ht="15" customHeight="1" x14ac:dyDescent="0.25">
      <c r="B185" s="330"/>
      <c r="C185" s="332"/>
      <c r="D185" s="123"/>
      <c r="E185" s="124">
        <v>19</v>
      </c>
      <c r="F185" s="125" t="s">
        <v>3688</v>
      </c>
      <c r="G185" s="83" t="s">
        <v>3851</v>
      </c>
    </row>
    <row r="186" spans="2:7" ht="15" customHeight="1" x14ac:dyDescent="0.25">
      <c r="B186" s="330"/>
      <c r="C186" s="332"/>
      <c r="D186" s="123" t="s">
        <v>1935</v>
      </c>
      <c r="E186" s="124">
        <v>20</v>
      </c>
      <c r="F186" s="125" t="s">
        <v>3688</v>
      </c>
      <c r="G186" s="83" t="s">
        <v>3852</v>
      </c>
    </row>
    <row r="187" spans="2:7" ht="15" customHeight="1" x14ac:dyDescent="0.25">
      <c r="B187" s="330"/>
      <c r="C187" s="332"/>
      <c r="D187" s="123"/>
      <c r="E187" s="124">
        <v>21</v>
      </c>
      <c r="F187" s="125" t="s">
        <v>3688</v>
      </c>
      <c r="G187" s="83" t="s">
        <v>3853</v>
      </c>
    </row>
    <row r="188" spans="2:7" ht="15" customHeight="1" x14ac:dyDescent="0.25">
      <c r="B188" s="330"/>
      <c r="C188" s="332"/>
      <c r="D188" s="123"/>
      <c r="E188" s="124">
        <v>22</v>
      </c>
      <c r="F188" s="125" t="s">
        <v>3688</v>
      </c>
      <c r="G188" s="83" t="s">
        <v>3854</v>
      </c>
    </row>
    <row r="189" spans="2:7" ht="15" customHeight="1" x14ac:dyDescent="0.25">
      <c r="B189" s="330"/>
      <c r="C189" s="332"/>
      <c r="D189" s="123"/>
      <c r="E189" s="124">
        <v>23</v>
      </c>
      <c r="F189" s="74" t="s">
        <v>1501</v>
      </c>
      <c r="G189" s="83" t="s">
        <v>3855</v>
      </c>
    </row>
    <row r="190" spans="2:7" ht="15" customHeight="1" x14ac:dyDescent="0.25">
      <c r="B190" s="330"/>
      <c r="C190" s="332"/>
      <c r="D190" s="123"/>
      <c r="E190" s="124">
        <v>24</v>
      </c>
      <c r="F190" s="74" t="s">
        <v>1501</v>
      </c>
      <c r="G190" s="83" t="s">
        <v>3856</v>
      </c>
    </row>
    <row r="191" spans="2:7" ht="15" customHeight="1" x14ac:dyDescent="0.25">
      <c r="B191" s="330"/>
      <c r="C191" s="332"/>
      <c r="D191" s="123"/>
      <c r="E191" s="124">
        <v>25</v>
      </c>
      <c r="F191" s="74" t="s">
        <v>1501</v>
      </c>
      <c r="G191" s="83" t="s">
        <v>3857</v>
      </c>
    </row>
    <row r="192" spans="2:7" ht="15" customHeight="1" x14ac:dyDescent="0.25">
      <c r="B192" s="330"/>
      <c r="C192" s="332"/>
      <c r="D192" s="123"/>
      <c r="E192" s="124">
        <v>26</v>
      </c>
      <c r="F192" s="74" t="s">
        <v>1501</v>
      </c>
      <c r="G192" s="83" t="s">
        <v>3858</v>
      </c>
    </row>
    <row r="193" spans="2:7" ht="15" customHeight="1" x14ac:dyDescent="0.25">
      <c r="B193" s="330"/>
      <c r="C193" s="332"/>
      <c r="D193" s="123"/>
      <c r="E193" s="124">
        <v>27</v>
      </c>
      <c r="F193" s="74" t="s">
        <v>1501</v>
      </c>
      <c r="G193" s="83" t="s">
        <v>3859</v>
      </c>
    </row>
    <row r="194" spans="2:7" ht="15" customHeight="1" x14ac:dyDescent="0.25">
      <c r="B194" s="330"/>
      <c r="C194" s="332"/>
      <c r="D194" s="123"/>
      <c r="E194" s="124">
        <v>28</v>
      </c>
      <c r="F194" s="74" t="s">
        <v>1501</v>
      </c>
      <c r="G194" s="83" t="s">
        <v>3860</v>
      </c>
    </row>
    <row r="195" spans="2:7" ht="15" customHeight="1" x14ac:dyDescent="0.25">
      <c r="B195" s="330"/>
      <c r="C195" s="332"/>
      <c r="D195" s="123"/>
      <c r="E195" s="124">
        <v>29</v>
      </c>
      <c r="F195" s="74" t="s">
        <v>1501</v>
      </c>
      <c r="G195" s="83" t="s">
        <v>3861</v>
      </c>
    </row>
    <row r="196" spans="2:7" ht="15" customHeight="1" x14ac:dyDescent="0.25">
      <c r="B196" s="330"/>
      <c r="C196" s="332"/>
      <c r="D196" s="123"/>
      <c r="E196" s="124">
        <v>30</v>
      </c>
      <c r="F196" s="74" t="s">
        <v>1501</v>
      </c>
      <c r="G196" s="83" t="s">
        <v>3862</v>
      </c>
    </row>
    <row r="197" spans="2:7" ht="15" customHeight="1" x14ac:dyDescent="0.25">
      <c r="B197" s="330"/>
      <c r="C197" s="332"/>
      <c r="D197" s="123"/>
      <c r="E197" s="124">
        <v>31</v>
      </c>
      <c r="F197" s="74" t="s">
        <v>1501</v>
      </c>
      <c r="G197" s="83" t="s">
        <v>3863</v>
      </c>
    </row>
    <row r="198" spans="2:7" ht="15" customHeight="1" x14ac:dyDescent="0.25">
      <c r="B198" s="330"/>
      <c r="C198" s="332"/>
      <c r="D198" s="123"/>
      <c r="E198" s="124">
        <v>32</v>
      </c>
      <c r="F198" s="74" t="s">
        <v>1501</v>
      </c>
      <c r="G198" s="83" t="s">
        <v>3864</v>
      </c>
    </row>
    <row r="199" spans="2:7" ht="15" customHeight="1" x14ac:dyDescent="0.25">
      <c r="B199" s="330"/>
      <c r="C199" s="332"/>
      <c r="D199" s="123"/>
      <c r="E199" s="124">
        <v>33</v>
      </c>
      <c r="F199" s="74" t="s">
        <v>1501</v>
      </c>
      <c r="G199" s="83" t="s">
        <v>3865</v>
      </c>
    </row>
    <row r="200" spans="2:7" ht="15" customHeight="1" x14ac:dyDescent="0.25">
      <c r="B200" s="330"/>
      <c r="C200" s="332"/>
      <c r="D200" s="123"/>
      <c r="E200" s="124">
        <v>34</v>
      </c>
      <c r="F200" s="74" t="s">
        <v>1501</v>
      </c>
      <c r="G200" s="83" t="s">
        <v>3866</v>
      </c>
    </row>
    <row r="201" spans="2:7" ht="15" customHeight="1" x14ac:dyDescent="0.25">
      <c r="B201" s="330"/>
      <c r="C201" s="332"/>
      <c r="D201" s="123"/>
      <c r="E201" s="124">
        <v>35</v>
      </c>
      <c r="F201" s="74" t="s">
        <v>1501</v>
      </c>
      <c r="G201" s="83" t="s">
        <v>3867</v>
      </c>
    </row>
    <row r="202" spans="2:7" ht="15" customHeight="1" x14ac:dyDescent="0.25">
      <c r="B202" s="330"/>
      <c r="C202" s="332"/>
      <c r="D202" s="123"/>
      <c r="E202" s="124">
        <v>36</v>
      </c>
      <c r="F202" s="74" t="s">
        <v>1501</v>
      </c>
      <c r="G202" s="83" t="s">
        <v>3868</v>
      </c>
    </row>
    <row r="203" spans="2:7" ht="15" customHeight="1" x14ac:dyDescent="0.25">
      <c r="B203" s="330"/>
      <c r="C203" s="332"/>
      <c r="D203" s="123"/>
      <c r="E203" s="124">
        <v>37</v>
      </c>
      <c r="F203" s="74" t="s">
        <v>1501</v>
      </c>
      <c r="G203" s="83" t="s">
        <v>3869</v>
      </c>
    </row>
    <row r="204" spans="2:7" ht="15" customHeight="1" x14ac:dyDescent="0.25">
      <c r="B204" s="330"/>
      <c r="C204" s="332"/>
      <c r="D204" s="123"/>
      <c r="E204" s="124">
        <v>38</v>
      </c>
      <c r="F204" s="74" t="s">
        <v>1501</v>
      </c>
      <c r="G204" s="83" t="s">
        <v>3870</v>
      </c>
    </row>
    <row r="205" spans="2:7" ht="15" customHeight="1" x14ac:dyDescent="0.25">
      <c r="B205" s="330"/>
      <c r="C205" s="332"/>
      <c r="D205" s="123"/>
      <c r="E205" s="124">
        <v>39</v>
      </c>
      <c r="F205" s="74" t="s">
        <v>1501</v>
      </c>
      <c r="G205" s="83" t="s">
        <v>3871</v>
      </c>
    </row>
    <row r="206" spans="2:7" ht="15" customHeight="1" x14ac:dyDescent="0.25">
      <c r="B206" s="330"/>
      <c r="C206" s="332"/>
      <c r="D206" s="123"/>
      <c r="E206" s="124">
        <v>40</v>
      </c>
      <c r="F206" s="74" t="s">
        <v>1501</v>
      </c>
      <c r="G206" s="83" t="s">
        <v>3872</v>
      </c>
    </row>
    <row r="207" spans="2:7" ht="28.5" customHeight="1" x14ac:dyDescent="0.25">
      <c r="B207" s="330"/>
      <c r="C207" s="332"/>
      <c r="D207" s="123"/>
      <c r="E207" s="124">
        <v>41</v>
      </c>
      <c r="F207" s="74" t="s">
        <v>1501</v>
      </c>
      <c r="G207" s="83" t="s">
        <v>3845</v>
      </c>
    </row>
    <row r="208" spans="2:7" ht="15" customHeight="1" x14ac:dyDescent="0.25">
      <c r="B208" s="330"/>
      <c r="C208" s="332"/>
      <c r="D208" s="123"/>
      <c r="E208" s="124">
        <v>42</v>
      </c>
      <c r="F208" s="74" t="s">
        <v>1501</v>
      </c>
      <c r="G208" s="83" t="s">
        <v>3873</v>
      </c>
    </row>
    <row r="209" spans="2:7" ht="15" customHeight="1" x14ac:dyDescent="0.25">
      <c r="B209" s="330"/>
      <c r="C209" s="332"/>
      <c r="D209" s="123"/>
      <c r="E209" s="124">
        <v>43</v>
      </c>
      <c r="F209" s="74" t="s">
        <v>1501</v>
      </c>
      <c r="G209" s="83" t="s">
        <v>3874</v>
      </c>
    </row>
    <row r="210" spans="2:7" ht="15" customHeight="1" x14ac:dyDescent="0.25">
      <c r="B210" s="330"/>
      <c r="C210" s="332"/>
      <c r="D210" s="123"/>
      <c r="E210" s="124">
        <v>44</v>
      </c>
      <c r="F210" s="74" t="s">
        <v>1501</v>
      </c>
      <c r="G210" s="83" t="s">
        <v>3875</v>
      </c>
    </row>
    <row r="211" spans="2:7" ht="15" customHeight="1" x14ac:dyDescent="0.25">
      <c r="B211" s="330"/>
      <c r="C211" s="332"/>
      <c r="D211" s="123"/>
      <c r="E211" s="124">
        <v>45</v>
      </c>
      <c r="F211" s="74" t="s">
        <v>1501</v>
      </c>
      <c r="G211" s="83" t="s">
        <v>3876</v>
      </c>
    </row>
    <row r="212" spans="2:7" ht="15" customHeight="1" x14ac:dyDescent="0.25">
      <c r="B212" s="330"/>
      <c r="C212" s="332"/>
      <c r="D212" s="123"/>
      <c r="E212" s="124">
        <v>46</v>
      </c>
      <c r="F212" s="74" t="s">
        <v>1501</v>
      </c>
      <c r="G212" s="83" t="s">
        <v>3877</v>
      </c>
    </row>
    <row r="213" spans="2:7" ht="15" customHeight="1" x14ac:dyDescent="0.25">
      <c r="B213" s="330"/>
      <c r="C213" s="332"/>
      <c r="D213" s="123"/>
      <c r="E213" s="124">
        <v>47</v>
      </c>
      <c r="F213" s="74" t="s">
        <v>1501</v>
      </c>
      <c r="G213" s="83" t="s">
        <v>3878</v>
      </c>
    </row>
    <row r="214" spans="2:7" ht="15" customHeight="1" x14ac:dyDescent="0.25">
      <c r="B214" s="330"/>
      <c r="C214" s="332"/>
      <c r="D214" s="123"/>
      <c r="E214" s="124">
        <v>48</v>
      </c>
      <c r="F214" s="74" t="s">
        <v>1501</v>
      </c>
      <c r="G214" s="83" t="s">
        <v>3879</v>
      </c>
    </row>
    <row r="215" spans="2:7" ht="15" customHeight="1" x14ac:dyDescent="0.25">
      <c r="B215" s="330"/>
      <c r="C215" s="332"/>
      <c r="D215" s="123"/>
      <c r="E215" s="124">
        <v>49</v>
      </c>
      <c r="F215" s="74" t="s">
        <v>1501</v>
      </c>
      <c r="G215" s="83" t="s">
        <v>3880</v>
      </c>
    </row>
    <row r="216" spans="2:7" ht="15" customHeight="1" x14ac:dyDescent="0.25">
      <c r="B216" s="330"/>
      <c r="C216" s="332"/>
      <c r="D216" s="123"/>
      <c r="E216" s="124">
        <v>50</v>
      </c>
      <c r="F216" s="74" t="s">
        <v>1501</v>
      </c>
      <c r="G216" s="83" t="s">
        <v>3881</v>
      </c>
    </row>
    <row r="217" spans="2:7" ht="15" customHeight="1" x14ac:dyDescent="0.25">
      <c r="B217" s="330"/>
      <c r="C217" s="332"/>
      <c r="D217" s="123"/>
      <c r="E217" s="124">
        <v>51</v>
      </c>
      <c r="F217" s="74" t="s">
        <v>1391</v>
      </c>
      <c r="G217" s="83" t="s">
        <v>3882</v>
      </c>
    </row>
    <row r="218" spans="2:7" ht="15" customHeight="1" x14ac:dyDescent="0.25">
      <c r="B218" s="330"/>
      <c r="C218" s="332"/>
      <c r="D218" s="123"/>
      <c r="E218" s="124">
        <v>52</v>
      </c>
      <c r="F218" s="125" t="s">
        <v>1391</v>
      </c>
      <c r="G218" s="83" t="s">
        <v>3883</v>
      </c>
    </row>
    <row r="219" spans="2:7" ht="15" customHeight="1" x14ac:dyDescent="0.25">
      <c r="B219" s="330"/>
      <c r="C219" s="332"/>
      <c r="D219" s="123"/>
      <c r="E219" s="124">
        <v>53</v>
      </c>
      <c r="F219" s="125" t="s">
        <v>1391</v>
      </c>
      <c r="G219" s="115" t="s">
        <v>3884</v>
      </c>
    </row>
    <row r="220" spans="2:7" ht="15" customHeight="1" x14ac:dyDescent="0.25">
      <c r="B220" s="330"/>
      <c r="C220" s="332"/>
      <c r="D220" s="123"/>
      <c r="E220" s="124">
        <v>54</v>
      </c>
      <c r="F220" s="125" t="s">
        <v>1164</v>
      </c>
      <c r="G220" s="115" t="s">
        <v>3885</v>
      </c>
    </row>
    <row r="221" spans="2:7" ht="15" customHeight="1" x14ac:dyDescent="0.25">
      <c r="B221" s="330"/>
      <c r="C221" s="332"/>
      <c r="D221" s="123"/>
      <c r="E221" s="124">
        <v>55</v>
      </c>
      <c r="F221" s="125" t="s">
        <v>1164</v>
      </c>
      <c r="G221" s="115" t="s">
        <v>3886</v>
      </c>
    </row>
    <row r="222" spans="2:7" ht="15" customHeight="1" x14ac:dyDescent="0.25">
      <c r="B222" s="330"/>
      <c r="C222" s="332"/>
      <c r="D222" s="123"/>
      <c r="E222" s="124">
        <v>56</v>
      </c>
      <c r="F222" s="125" t="s">
        <v>1164</v>
      </c>
      <c r="G222" s="115" t="s">
        <v>3887</v>
      </c>
    </row>
    <row r="223" spans="2:7" ht="15" customHeight="1" x14ac:dyDescent="0.25">
      <c r="B223" s="330"/>
      <c r="C223" s="332"/>
      <c r="D223" s="123"/>
      <c r="E223" s="124">
        <v>57</v>
      </c>
      <c r="F223" s="125" t="s">
        <v>1164</v>
      </c>
      <c r="G223" s="115" t="s">
        <v>3888</v>
      </c>
    </row>
    <row r="224" spans="2:7" ht="15" customHeight="1" x14ac:dyDescent="0.25">
      <c r="B224" s="330"/>
      <c r="C224" s="332"/>
      <c r="D224" s="123"/>
      <c r="E224" s="124">
        <v>58</v>
      </c>
      <c r="F224" s="125" t="s">
        <v>1164</v>
      </c>
      <c r="G224" s="115" t="s">
        <v>3889</v>
      </c>
    </row>
    <row r="225" spans="2:7" ht="30" customHeight="1" x14ac:dyDescent="0.25">
      <c r="B225" s="331"/>
      <c r="C225" s="333"/>
      <c r="D225" s="126"/>
      <c r="E225" s="127">
        <v>59</v>
      </c>
      <c r="F225" s="152" t="s">
        <v>2630</v>
      </c>
      <c r="G225" s="129" t="s">
        <v>3890</v>
      </c>
    </row>
    <row r="226" spans="2:7" ht="30" customHeight="1" x14ac:dyDescent="0.25">
      <c r="B226" s="317" t="s">
        <v>4056</v>
      </c>
      <c r="C226" s="10" t="s">
        <v>4058</v>
      </c>
      <c r="D226" s="306"/>
      <c r="E226" s="223">
        <v>60</v>
      </c>
      <c r="F226" s="24" t="s">
        <v>2630</v>
      </c>
      <c r="G226" s="322" t="s">
        <v>3891</v>
      </c>
    </row>
    <row r="227" spans="2:7" ht="15" customHeight="1" x14ac:dyDescent="0.25">
      <c r="B227" s="329" t="s">
        <v>178</v>
      </c>
      <c r="C227" s="334" t="s">
        <v>177</v>
      </c>
      <c r="D227" s="181"/>
      <c r="E227" s="237">
        <v>1</v>
      </c>
      <c r="F227" s="182" t="s">
        <v>3688</v>
      </c>
      <c r="G227" s="119" t="s">
        <v>3892</v>
      </c>
    </row>
    <row r="228" spans="2:7" ht="15" customHeight="1" x14ac:dyDescent="0.25">
      <c r="B228" s="330"/>
      <c r="C228" s="332"/>
      <c r="D228" s="149"/>
      <c r="E228" s="150">
        <v>2</v>
      </c>
      <c r="F228" s="151" t="s">
        <v>3688</v>
      </c>
      <c r="G228" s="122" t="s">
        <v>3893</v>
      </c>
    </row>
    <row r="229" spans="2:7" ht="15" customHeight="1" x14ac:dyDescent="0.25">
      <c r="B229" s="330"/>
      <c r="C229" s="332"/>
      <c r="D229" s="123"/>
      <c r="E229" s="124">
        <v>3</v>
      </c>
      <c r="F229" s="125" t="s">
        <v>3688</v>
      </c>
      <c r="G229" s="83" t="s">
        <v>3894</v>
      </c>
    </row>
    <row r="230" spans="2:7" ht="15" customHeight="1" x14ac:dyDescent="0.25">
      <c r="B230" s="330"/>
      <c r="C230" s="332"/>
      <c r="D230" s="123"/>
      <c r="E230" s="124">
        <v>4</v>
      </c>
      <c r="F230" s="125" t="s">
        <v>3688</v>
      </c>
      <c r="G230" s="83" t="s">
        <v>3895</v>
      </c>
    </row>
    <row r="231" spans="2:7" ht="15" customHeight="1" x14ac:dyDescent="0.25">
      <c r="B231" s="330"/>
      <c r="C231" s="332"/>
      <c r="D231" s="123"/>
      <c r="E231" s="124">
        <v>5</v>
      </c>
      <c r="F231" s="125" t="s">
        <v>3688</v>
      </c>
      <c r="G231" s="83" t="s">
        <v>3896</v>
      </c>
    </row>
    <row r="232" spans="2:7" ht="30" customHeight="1" x14ac:dyDescent="0.25">
      <c r="B232" s="330"/>
      <c r="C232" s="332"/>
      <c r="D232" s="123"/>
      <c r="E232" s="124">
        <v>6</v>
      </c>
      <c r="F232" s="125" t="s">
        <v>3688</v>
      </c>
      <c r="G232" s="83" t="s">
        <v>3897</v>
      </c>
    </row>
    <row r="233" spans="2:7" ht="29.25" customHeight="1" x14ac:dyDescent="0.25">
      <c r="B233" s="330"/>
      <c r="C233" s="332"/>
      <c r="D233" s="123"/>
      <c r="E233" s="124">
        <v>7</v>
      </c>
      <c r="F233" s="125" t="s">
        <v>3688</v>
      </c>
      <c r="G233" s="83" t="s">
        <v>3898</v>
      </c>
    </row>
    <row r="234" spans="2:7" ht="15" customHeight="1" x14ac:dyDescent="0.25">
      <c r="B234" s="330"/>
      <c r="C234" s="332"/>
      <c r="D234" s="123"/>
      <c r="E234" s="124">
        <v>8</v>
      </c>
      <c r="F234" s="125" t="s">
        <v>3688</v>
      </c>
      <c r="G234" s="83" t="s">
        <v>3899</v>
      </c>
    </row>
    <row r="235" spans="2:7" ht="15" customHeight="1" x14ac:dyDescent="0.25">
      <c r="B235" s="330"/>
      <c r="C235" s="332"/>
      <c r="D235" s="123"/>
      <c r="E235" s="124">
        <v>9</v>
      </c>
      <c r="F235" s="125" t="s">
        <v>3688</v>
      </c>
      <c r="G235" s="83" t="s">
        <v>3900</v>
      </c>
    </row>
    <row r="236" spans="2:7" ht="15" customHeight="1" x14ac:dyDescent="0.25">
      <c r="B236" s="330"/>
      <c r="C236" s="332"/>
      <c r="D236" s="123"/>
      <c r="E236" s="124">
        <v>10</v>
      </c>
      <c r="F236" s="74" t="s">
        <v>1501</v>
      </c>
      <c r="G236" s="83" t="s">
        <v>3901</v>
      </c>
    </row>
    <row r="237" spans="2:7" ht="30" customHeight="1" x14ac:dyDescent="0.25">
      <c r="B237" s="330"/>
      <c r="C237" s="332"/>
      <c r="D237" s="123"/>
      <c r="E237" s="124">
        <v>11</v>
      </c>
      <c r="F237" s="125" t="s">
        <v>1164</v>
      </c>
      <c r="G237" s="83" t="s">
        <v>3902</v>
      </c>
    </row>
    <row r="238" spans="2:7" ht="30" customHeight="1" x14ac:dyDescent="0.25">
      <c r="B238" s="330"/>
      <c r="C238" s="332"/>
      <c r="D238" s="123"/>
      <c r="E238" s="124">
        <v>12</v>
      </c>
      <c r="F238" s="125" t="s">
        <v>1164</v>
      </c>
      <c r="G238" s="83" t="s">
        <v>3903</v>
      </c>
    </row>
    <row r="239" spans="2:7" ht="32.25" customHeight="1" x14ac:dyDescent="0.25">
      <c r="B239" s="330"/>
      <c r="C239" s="332"/>
      <c r="D239" s="123"/>
      <c r="E239" s="124">
        <v>13</v>
      </c>
      <c r="F239" s="125" t="s">
        <v>1164</v>
      </c>
      <c r="G239" s="83" t="s">
        <v>3904</v>
      </c>
    </row>
    <row r="240" spans="2:7" ht="31.5" customHeight="1" x14ac:dyDescent="0.25">
      <c r="B240" s="330"/>
      <c r="C240" s="332"/>
      <c r="D240" s="123"/>
      <c r="E240" s="124">
        <v>14</v>
      </c>
      <c r="F240" s="125" t="s">
        <v>1164</v>
      </c>
      <c r="G240" s="83" t="s">
        <v>3905</v>
      </c>
    </row>
    <row r="241" spans="2:7" ht="30" customHeight="1" x14ac:dyDescent="0.25">
      <c r="B241" s="331"/>
      <c r="C241" s="333"/>
      <c r="D241" s="126"/>
      <c r="E241" s="127">
        <v>15</v>
      </c>
      <c r="F241" s="128" t="s">
        <v>1164</v>
      </c>
      <c r="G241" s="129" t="s">
        <v>3906</v>
      </c>
    </row>
    <row r="242" spans="2:7" ht="15" customHeight="1" x14ac:dyDescent="0.25">
      <c r="B242" s="337">
        <v>37775</v>
      </c>
      <c r="C242" s="335" t="s">
        <v>767</v>
      </c>
      <c r="D242" s="81"/>
      <c r="E242" s="120">
        <v>1</v>
      </c>
      <c r="F242" s="121" t="s">
        <v>2383</v>
      </c>
      <c r="G242" s="122" t="s">
        <v>3907</v>
      </c>
    </row>
    <row r="243" spans="2:7" ht="15" customHeight="1" x14ac:dyDescent="0.25">
      <c r="B243" s="338"/>
      <c r="C243" s="335"/>
      <c r="D243" s="80"/>
      <c r="E243" s="92">
        <v>2</v>
      </c>
      <c r="F243" s="74" t="s">
        <v>2383</v>
      </c>
      <c r="G243" s="83" t="s">
        <v>3908</v>
      </c>
    </row>
    <row r="244" spans="2:7" ht="15" customHeight="1" x14ac:dyDescent="0.25">
      <c r="B244" s="338"/>
      <c r="C244" s="335"/>
      <c r="D244" s="80"/>
      <c r="E244" s="92">
        <v>3</v>
      </c>
      <c r="F244" s="74" t="s">
        <v>2383</v>
      </c>
      <c r="G244" s="83" t="s">
        <v>3909</v>
      </c>
    </row>
    <row r="245" spans="2:7" ht="30" customHeight="1" x14ac:dyDescent="0.25">
      <c r="B245" s="338"/>
      <c r="C245" s="335"/>
      <c r="D245" s="80" t="s">
        <v>1935</v>
      </c>
      <c r="E245" s="92">
        <v>4</v>
      </c>
      <c r="F245" s="74" t="s">
        <v>1052</v>
      </c>
      <c r="G245" s="83" t="s">
        <v>3910</v>
      </c>
    </row>
    <row r="246" spans="2:7" ht="15" customHeight="1" x14ac:dyDescent="0.25">
      <c r="B246" s="338"/>
      <c r="C246" s="335"/>
      <c r="D246" s="80"/>
      <c r="E246" s="92">
        <v>5</v>
      </c>
      <c r="F246" s="74" t="s">
        <v>1052</v>
      </c>
      <c r="G246" s="83" t="s">
        <v>3911</v>
      </c>
    </row>
    <row r="247" spans="2:7" ht="30" customHeight="1" x14ac:dyDescent="0.25">
      <c r="B247" s="338"/>
      <c r="C247" s="335"/>
      <c r="D247" s="80" t="s">
        <v>1935</v>
      </c>
      <c r="E247" s="92">
        <v>6</v>
      </c>
      <c r="F247" s="74" t="s">
        <v>1052</v>
      </c>
      <c r="G247" s="83" t="s">
        <v>3912</v>
      </c>
    </row>
    <row r="248" spans="2:7" ht="15" customHeight="1" x14ac:dyDescent="0.25">
      <c r="B248" s="338"/>
      <c r="C248" s="335"/>
      <c r="D248" s="80"/>
      <c r="E248" s="92">
        <v>7</v>
      </c>
      <c r="F248" s="74" t="s">
        <v>1052</v>
      </c>
      <c r="G248" s="83" t="s">
        <v>3913</v>
      </c>
    </row>
    <row r="249" spans="2:7" ht="15" customHeight="1" x14ac:dyDescent="0.25">
      <c r="B249" s="338"/>
      <c r="C249" s="335"/>
      <c r="D249" s="80"/>
      <c r="E249" s="92">
        <v>8</v>
      </c>
      <c r="F249" s="74" t="s">
        <v>1052</v>
      </c>
      <c r="G249" s="83" t="s">
        <v>3914</v>
      </c>
    </row>
    <row r="250" spans="2:7" ht="15" customHeight="1" x14ac:dyDescent="0.25">
      <c r="B250" s="338"/>
      <c r="C250" s="335"/>
      <c r="D250" s="80"/>
      <c r="E250" s="92">
        <v>9</v>
      </c>
      <c r="F250" s="74" t="s">
        <v>1501</v>
      </c>
      <c r="G250" s="83" t="s">
        <v>3901</v>
      </c>
    </row>
    <row r="251" spans="2:7" ht="30" customHeight="1" x14ac:dyDescent="0.25">
      <c r="B251" s="338"/>
      <c r="C251" s="335"/>
      <c r="D251" s="80"/>
      <c r="E251" s="92">
        <v>10</v>
      </c>
      <c r="F251" s="91" t="s">
        <v>40</v>
      </c>
      <c r="G251" s="83" t="s">
        <v>3915</v>
      </c>
    </row>
    <row r="252" spans="2:7" ht="30" customHeight="1" x14ac:dyDescent="0.25">
      <c r="B252" s="339"/>
      <c r="C252" s="336"/>
      <c r="D252" s="112"/>
      <c r="E252" s="113">
        <v>11</v>
      </c>
      <c r="F252" s="114" t="s">
        <v>41</v>
      </c>
      <c r="G252" s="115" t="s">
        <v>3916</v>
      </c>
    </row>
    <row r="253" spans="2:7" ht="15" customHeight="1" x14ac:dyDescent="0.25">
      <c r="B253" s="329" t="s">
        <v>1653</v>
      </c>
      <c r="C253" s="334" t="s">
        <v>343</v>
      </c>
      <c r="D253" s="116"/>
      <c r="E253" s="117" t="s">
        <v>2497</v>
      </c>
      <c r="F253" s="118" t="s">
        <v>2739</v>
      </c>
      <c r="G253" s="119" t="s">
        <v>3917</v>
      </c>
    </row>
    <row r="254" spans="2:7" ht="15" customHeight="1" x14ac:dyDescent="0.25">
      <c r="B254" s="330"/>
      <c r="C254" s="332"/>
      <c r="D254" s="80"/>
      <c r="E254" s="92">
        <f t="shared" ref="E254:E286" si="0">E253+1</f>
        <v>2</v>
      </c>
      <c r="F254" s="74" t="s">
        <v>2739</v>
      </c>
      <c r="G254" s="83" t="s">
        <v>3918</v>
      </c>
    </row>
    <row r="255" spans="2:7" ht="15" customHeight="1" x14ac:dyDescent="0.25">
      <c r="B255" s="330"/>
      <c r="C255" s="332"/>
      <c r="D255" s="80"/>
      <c r="E255" s="92">
        <f t="shared" si="0"/>
        <v>3</v>
      </c>
      <c r="F255" s="74" t="s">
        <v>1052</v>
      </c>
      <c r="G255" s="83" t="s">
        <v>3919</v>
      </c>
    </row>
    <row r="256" spans="2:7" ht="15" customHeight="1" x14ac:dyDescent="0.25">
      <c r="B256" s="330"/>
      <c r="C256" s="332"/>
      <c r="D256" s="80"/>
      <c r="E256" s="92">
        <f t="shared" si="0"/>
        <v>4</v>
      </c>
      <c r="F256" s="74" t="s">
        <v>641</v>
      </c>
      <c r="G256" s="83" t="s">
        <v>3920</v>
      </c>
    </row>
    <row r="257" spans="2:7" ht="15" customHeight="1" x14ac:dyDescent="0.25">
      <c r="B257" s="330"/>
      <c r="C257" s="332"/>
      <c r="D257" s="80"/>
      <c r="E257" s="92">
        <f t="shared" si="0"/>
        <v>5</v>
      </c>
      <c r="F257" s="74" t="s">
        <v>530</v>
      </c>
      <c r="G257" s="83" t="s">
        <v>3921</v>
      </c>
    </row>
    <row r="258" spans="2:7" ht="15" customHeight="1" x14ac:dyDescent="0.25">
      <c r="B258" s="330"/>
      <c r="C258" s="332"/>
      <c r="D258" s="80"/>
      <c r="E258" s="92">
        <f t="shared" si="0"/>
        <v>6</v>
      </c>
      <c r="F258" s="74" t="s">
        <v>530</v>
      </c>
      <c r="G258" s="83" t="s">
        <v>3922</v>
      </c>
    </row>
    <row r="259" spans="2:7" ht="30" customHeight="1" x14ac:dyDescent="0.25">
      <c r="B259" s="330"/>
      <c r="C259" s="332"/>
      <c r="D259" s="81" t="s">
        <v>1935</v>
      </c>
      <c r="E259" s="92">
        <f t="shared" si="0"/>
        <v>7</v>
      </c>
      <c r="F259" s="82" t="s">
        <v>530</v>
      </c>
      <c r="G259" s="84" t="s">
        <v>3923</v>
      </c>
    </row>
    <row r="260" spans="2:7" ht="30" customHeight="1" x14ac:dyDescent="0.25">
      <c r="B260" s="330"/>
      <c r="C260" s="332"/>
      <c r="D260" s="81"/>
      <c r="E260" s="92">
        <f t="shared" si="0"/>
        <v>8</v>
      </c>
      <c r="F260" s="74" t="s">
        <v>530</v>
      </c>
      <c r="G260" s="83" t="s">
        <v>3924</v>
      </c>
    </row>
    <row r="261" spans="2:7" ht="30" customHeight="1" x14ac:dyDescent="0.25">
      <c r="B261" s="330"/>
      <c r="C261" s="332"/>
      <c r="D261" s="81"/>
      <c r="E261" s="92">
        <f t="shared" si="0"/>
        <v>9</v>
      </c>
      <c r="F261" s="74" t="s">
        <v>530</v>
      </c>
      <c r="G261" s="83" t="s">
        <v>3925</v>
      </c>
    </row>
    <row r="262" spans="2:7" ht="30" customHeight="1" x14ac:dyDescent="0.25">
      <c r="B262" s="330"/>
      <c r="C262" s="332"/>
      <c r="D262" s="81"/>
      <c r="E262" s="92">
        <f t="shared" si="0"/>
        <v>10</v>
      </c>
      <c r="F262" s="74" t="s">
        <v>530</v>
      </c>
      <c r="G262" s="83" t="s">
        <v>3926</v>
      </c>
    </row>
    <row r="263" spans="2:7" ht="16.5" customHeight="1" x14ac:dyDescent="0.25">
      <c r="B263" s="330"/>
      <c r="C263" s="332"/>
      <c r="D263" s="81" t="s">
        <v>1935</v>
      </c>
      <c r="E263" s="92">
        <f t="shared" si="0"/>
        <v>11</v>
      </c>
      <c r="F263" s="74" t="s">
        <v>994</v>
      </c>
      <c r="G263" s="83" t="s">
        <v>3927</v>
      </c>
    </row>
    <row r="264" spans="2:7" ht="15" customHeight="1" x14ac:dyDescent="0.25">
      <c r="B264" s="330"/>
      <c r="C264" s="332"/>
      <c r="D264" s="81"/>
      <c r="E264" s="92">
        <f>E263+1</f>
        <v>12</v>
      </c>
      <c r="F264" s="74" t="s">
        <v>994</v>
      </c>
      <c r="G264" s="83" t="s">
        <v>3928</v>
      </c>
    </row>
    <row r="265" spans="2:7" ht="15" customHeight="1" x14ac:dyDescent="0.25">
      <c r="B265" s="330"/>
      <c r="C265" s="332"/>
      <c r="D265" s="81"/>
      <c r="E265" s="92">
        <f t="shared" si="0"/>
        <v>13</v>
      </c>
      <c r="F265" s="74" t="s">
        <v>994</v>
      </c>
      <c r="G265" s="83" t="s">
        <v>3929</v>
      </c>
    </row>
    <row r="266" spans="2:7" ht="15" customHeight="1" x14ac:dyDescent="0.25">
      <c r="B266" s="330"/>
      <c r="C266" s="332"/>
      <c r="D266" s="81"/>
      <c r="E266" s="92">
        <f t="shared" si="0"/>
        <v>14</v>
      </c>
      <c r="F266" s="74" t="s">
        <v>641</v>
      </c>
      <c r="G266" s="83" t="s">
        <v>3930</v>
      </c>
    </row>
    <row r="267" spans="2:7" ht="15" customHeight="1" x14ac:dyDescent="0.25">
      <c r="B267" s="330"/>
      <c r="C267" s="332"/>
      <c r="D267" s="80"/>
      <c r="E267" s="92">
        <f t="shared" si="0"/>
        <v>15</v>
      </c>
      <c r="F267" s="74" t="s">
        <v>641</v>
      </c>
      <c r="G267" s="83" t="s">
        <v>3931</v>
      </c>
    </row>
    <row r="268" spans="2:7" ht="15" customHeight="1" x14ac:dyDescent="0.25">
      <c r="B268" s="330"/>
      <c r="C268" s="332"/>
      <c r="D268" s="80"/>
      <c r="E268" s="92">
        <f t="shared" si="0"/>
        <v>16</v>
      </c>
      <c r="F268" s="74" t="s">
        <v>1052</v>
      </c>
      <c r="G268" s="83" t="s">
        <v>3932</v>
      </c>
    </row>
    <row r="269" spans="2:7" ht="15" customHeight="1" x14ac:dyDescent="0.25">
      <c r="B269" s="330"/>
      <c r="C269" s="332"/>
      <c r="D269" s="80"/>
      <c r="E269" s="92">
        <f t="shared" si="0"/>
        <v>17</v>
      </c>
      <c r="F269" s="74" t="s">
        <v>1052</v>
      </c>
      <c r="G269" s="83" t="s">
        <v>3933</v>
      </c>
    </row>
    <row r="270" spans="2:7" ht="15" customHeight="1" x14ac:dyDescent="0.25">
      <c r="B270" s="330"/>
      <c r="C270" s="332"/>
      <c r="D270" s="80" t="s">
        <v>1935</v>
      </c>
      <c r="E270" s="92">
        <f t="shared" si="0"/>
        <v>18</v>
      </c>
      <c r="F270" s="74" t="s">
        <v>1052</v>
      </c>
      <c r="G270" s="83" t="s">
        <v>3934</v>
      </c>
    </row>
    <row r="271" spans="2:7" ht="15" customHeight="1" x14ac:dyDescent="0.25">
      <c r="B271" s="330"/>
      <c r="C271" s="332"/>
      <c r="D271" s="80"/>
      <c r="E271" s="92">
        <f t="shared" si="0"/>
        <v>19</v>
      </c>
      <c r="F271" s="74" t="s">
        <v>1052</v>
      </c>
      <c r="G271" s="83" t="s">
        <v>3935</v>
      </c>
    </row>
    <row r="272" spans="2:7" ht="15" customHeight="1" x14ac:dyDescent="0.25">
      <c r="B272" s="330"/>
      <c r="C272" s="332"/>
      <c r="D272" s="80"/>
      <c r="E272" s="92">
        <f t="shared" si="0"/>
        <v>20</v>
      </c>
      <c r="F272" s="74" t="s">
        <v>2738</v>
      </c>
      <c r="G272" s="83" t="s">
        <v>3936</v>
      </c>
    </row>
    <row r="273" spans="2:7" ht="15" customHeight="1" x14ac:dyDescent="0.25">
      <c r="B273" s="330"/>
      <c r="C273" s="332"/>
      <c r="D273" s="80"/>
      <c r="E273" s="92">
        <f t="shared" si="0"/>
        <v>21</v>
      </c>
      <c r="F273" s="74" t="s">
        <v>2738</v>
      </c>
      <c r="G273" s="83" t="s">
        <v>3937</v>
      </c>
    </row>
    <row r="274" spans="2:7" ht="15" customHeight="1" x14ac:dyDescent="0.25">
      <c r="B274" s="330"/>
      <c r="C274" s="332"/>
      <c r="D274" s="80" t="s">
        <v>1935</v>
      </c>
      <c r="E274" s="92">
        <f t="shared" si="0"/>
        <v>22</v>
      </c>
      <c r="F274" s="74" t="s">
        <v>2738</v>
      </c>
      <c r="G274" s="83" t="s">
        <v>3938</v>
      </c>
    </row>
    <row r="275" spans="2:7" ht="28.5" customHeight="1" x14ac:dyDescent="0.25">
      <c r="B275" s="330"/>
      <c r="C275" s="332"/>
      <c r="D275" s="80"/>
      <c r="E275" s="92">
        <f t="shared" si="0"/>
        <v>23</v>
      </c>
      <c r="F275" s="74" t="s">
        <v>2738</v>
      </c>
      <c r="G275" s="83" t="s">
        <v>3939</v>
      </c>
    </row>
    <row r="276" spans="2:7" ht="28.5" customHeight="1" x14ac:dyDescent="0.25">
      <c r="B276" s="331"/>
      <c r="C276" s="333"/>
      <c r="D276" s="323"/>
      <c r="E276" s="324">
        <f t="shared" si="0"/>
        <v>24</v>
      </c>
      <c r="F276" s="327" t="s">
        <v>2738</v>
      </c>
      <c r="G276" s="129" t="s">
        <v>3940</v>
      </c>
    </row>
    <row r="277" spans="2:7" ht="15" customHeight="1" x14ac:dyDescent="0.25">
      <c r="B277" s="329" t="s">
        <v>4051</v>
      </c>
      <c r="C277" s="334" t="s">
        <v>4052</v>
      </c>
      <c r="D277" s="116" t="s">
        <v>1935</v>
      </c>
      <c r="E277" s="117">
        <f t="shared" si="0"/>
        <v>25</v>
      </c>
      <c r="F277" s="118" t="s">
        <v>1501</v>
      </c>
      <c r="G277" s="119" t="s">
        <v>3941</v>
      </c>
    </row>
    <row r="278" spans="2:7" ht="30" customHeight="1" x14ac:dyDescent="0.25">
      <c r="B278" s="330"/>
      <c r="C278" s="332"/>
      <c r="D278" s="80"/>
      <c r="E278" s="92">
        <f t="shared" si="0"/>
        <v>26</v>
      </c>
      <c r="F278" s="74" t="s">
        <v>1391</v>
      </c>
      <c r="G278" s="83" t="s">
        <v>3942</v>
      </c>
    </row>
    <row r="279" spans="2:7" ht="15" customHeight="1" x14ac:dyDescent="0.25">
      <c r="B279" s="330"/>
      <c r="C279" s="332"/>
      <c r="D279" s="81"/>
      <c r="E279" s="120">
        <f t="shared" si="0"/>
        <v>27</v>
      </c>
      <c r="F279" s="121" t="s">
        <v>1391</v>
      </c>
      <c r="G279" s="122" t="s">
        <v>3943</v>
      </c>
    </row>
    <row r="280" spans="2:7" ht="30" customHeight="1" x14ac:dyDescent="0.25">
      <c r="B280" s="330"/>
      <c r="C280" s="332"/>
      <c r="D280" s="80"/>
      <c r="E280" s="92">
        <f t="shared" si="0"/>
        <v>28</v>
      </c>
      <c r="F280" s="74" t="s">
        <v>1391</v>
      </c>
      <c r="G280" s="83" t="s">
        <v>94</v>
      </c>
    </row>
    <row r="281" spans="2:7" ht="15" customHeight="1" x14ac:dyDescent="0.25">
      <c r="B281" s="330"/>
      <c r="C281" s="332"/>
      <c r="D281" s="80" t="s">
        <v>1935</v>
      </c>
      <c r="E281" s="92">
        <f t="shared" si="0"/>
        <v>29</v>
      </c>
      <c r="F281" s="74" t="s">
        <v>1164</v>
      </c>
      <c r="G281" s="83" t="s">
        <v>3944</v>
      </c>
    </row>
    <row r="282" spans="2:7" ht="15" customHeight="1" x14ac:dyDescent="0.25">
      <c r="B282" s="330"/>
      <c r="C282" s="332"/>
      <c r="D282" s="80" t="s">
        <v>1935</v>
      </c>
      <c r="E282" s="92">
        <f t="shared" si="0"/>
        <v>30</v>
      </c>
      <c r="F282" s="74" t="s">
        <v>1164</v>
      </c>
      <c r="G282" s="83" t="s">
        <v>3945</v>
      </c>
    </row>
    <row r="283" spans="2:7" ht="15" customHeight="1" x14ac:dyDescent="0.25">
      <c r="B283" s="330"/>
      <c r="C283" s="332"/>
      <c r="D283" s="80" t="s">
        <v>1935</v>
      </c>
      <c r="E283" s="92">
        <f t="shared" si="0"/>
        <v>31</v>
      </c>
      <c r="F283" s="74" t="s">
        <v>1164</v>
      </c>
      <c r="G283" s="83" t="s">
        <v>3946</v>
      </c>
    </row>
    <row r="284" spans="2:7" ht="15" customHeight="1" x14ac:dyDescent="0.25">
      <c r="B284" s="330"/>
      <c r="C284" s="332"/>
      <c r="D284" s="80" t="s">
        <v>1935</v>
      </c>
      <c r="E284" s="92">
        <f t="shared" si="0"/>
        <v>32</v>
      </c>
      <c r="F284" s="74" t="s">
        <v>1164</v>
      </c>
      <c r="G284" s="83" t="s">
        <v>3947</v>
      </c>
    </row>
    <row r="285" spans="2:7" ht="30" customHeight="1" x14ac:dyDescent="0.25">
      <c r="B285" s="330"/>
      <c r="C285" s="332"/>
      <c r="D285" s="80" t="s">
        <v>1935</v>
      </c>
      <c r="E285" s="92">
        <f t="shared" si="0"/>
        <v>33</v>
      </c>
      <c r="F285" s="91" t="s">
        <v>2776</v>
      </c>
      <c r="G285" s="83" t="s">
        <v>3944</v>
      </c>
    </row>
    <row r="286" spans="2:7" ht="30" customHeight="1" x14ac:dyDescent="0.25">
      <c r="B286" s="331"/>
      <c r="C286" s="333"/>
      <c r="D286" s="323" t="s">
        <v>1935</v>
      </c>
      <c r="E286" s="324">
        <f t="shared" si="0"/>
        <v>34</v>
      </c>
      <c r="F286" s="325" t="s">
        <v>2776</v>
      </c>
      <c r="G286" s="129" t="s">
        <v>3945</v>
      </c>
    </row>
    <row r="287" spans="2:7" ht="15" customHeight="1" thickBot="1" x14ac:dyDescent="0.3">
      <c r="B287" s="72" t="s">
        <v>1668</v>
      </c>
      <c r="C287" s="73" t="s">
        <v>342</v>
      </c>
      <c r="D287" s="79"/>
      <c r="E287" s="93"/>
      <c r="F287" s="75"/>
      <c r="G287" s="85" t="s">
        <v>3948</v>
      </c>
    </row>
    <row r="288" spans="2:7" ht="15" customHeight="1" thickTop="1" x14ac:dyDescent="0.25"/>
  </sheetData>
  <mergeCells count="68">
    <mergeCell ref="B227:B241"/>
    <mergeCell ref="C227:C241"/>
    <mergeCell ref="B253:B276"/>
    <mergeCell ref="C253:C276"/>
    <mergeCell ref="B277:B286"/>
    <mergeCell ref="C277:C286"/>
    <mergeCell ref="C242:C252"/>
    <mergeCell ref="B242:B252"/>
    <mergeCell ref="C164:C166"/>
    <mergeCell ref="B164:B166"/>
    <mergeCell ref="B167:B225"/>
    <mergeCell ref="C167:C225"/>
    <mergeCell ref="C46:C53"/>
    <mergeCell ref="B46:B53"/>
    <mergeCell ref="B127:B131"/>
    <mergeCell ref="B132:B143"/>
    <mergeCell ref="C132:C143"/>
    <mergeCell ref="C121:C126"/>
    <mergeCell ref="B151:B163"/>
    <mergeCell ref="C151:C163"/>
    <mergeCell ref="B144:B150"/>
    <mergeCell ref="C144:C150"/>
    <mergeCell ref="B106:B110"/>
    <mergeCell ref="C106:C110"/>
    <mergeCell ref="C101:C105"/>
    <mergeCell ref="C99:C100"/>
    <mergeCell ref="B99:B100"/>
    <mergeCell ref="B63:B66"/>
    <mergeCell ref="C71:C77"/>
    <mergeCell ref="B84:B87"/>
    <mergeCell ref="B94:B98"/>
    <mergeCell ref="B91:B93"/>
    <mergeCell ref="B88:B89"/>
    <mergeCell ref="C91:C93"/>
    <mergeCell ref="B67:B70"/>
    <mergeCell ref="C67:C70"/>
    <mergeCell ref="C127:C131"/>
    <mergeCell ref="C111:C120"/>
    <mergeCell ref="C94:C98"/>
    <mergeCell ref="B21:B23"/>
    <mergeCell ref="C21:C23"/>
    <mergeCell ref="B59:B62"/>
    <mergeCell ref="B55:B58"/>
    <mergeCell ref="C55:C58"/>
    <mergeCell ref="C59:C62"/>
    <mergeCell ref="C63:C66"/>
    <mergeCell ref="C88:C89"/>
    <mergeCell ref="B71:B77"/>
    <mergeCell ref="C84:C87"/>
    <mergeCell ref="B79:B83"/>
    <mergeCell ref="C79:C83"/>
    <mergeCell ref="B35:B45"/>
    <mergeCell ref="B121:B126"/>
    <mergeCell ref="B11:B12"/>
    <mergeCell ref="B13:B14"/>
    <mergeCell ref="B15:B16"/>
    <mergeCell ref="C15:C16"/>
    <mergeCell ref="C13:C14"/>
    <mergeCell ref="C11:C12"/>
    <mergeCell ref="B19:B20"/>
    <mergeCell ref="C19:C20"/>
    <mergeCell ref="C25:C30"/>
    <mergeCell ref="B25:B30"/>
    <mergeCell ref="B31:B34"/>
    <mergeCell ref="C31:C34"/>
    <mergeCell ref="B111:B120"/>
    <mergeCell ref="C35:C45"/>
    <mergeCell ref="B101:B105"/>
  </mergeCells>
  <phoneticPr fontId="2"/>
  <pageMargins left="0.59055118110236227" right="0.19685039370078741" top="0.98425196850393704" bottom="0.98425196850393704" header="0.51181102362204722" footer="0.51181102362204722"/>
  <pageSetup paperSize="9" scale="72" orientation="portrait"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V1497"/>
  <sheetViews>
    <sheetView tabSelected="1" view="pageBreakPreview" topLeftCell="A194" zoomScale="85" zoomScaleNormal="100" zoomScaleSheetLayoutView="85" workbookViewId="0">
      <selection activeCell="E206" sqref="E206"/>
    </sheetView>
  </sheetViews>
  <sheetFormatPr defaultColWidth="9" defaultRowHeight="15" customHeight="1" x14ac:dyDescent="0.25"/>
  <cols>
    <col min="1" max="1" width="2.1328125" style="1" customWidth="1"/>
    <col min="2" max="2" width="5" style="1" customWidth="1"/>
    <col min="3" max="3" width="2.46484375" style="1" customWidth="1"/>
    <col min="4" max="4" width="4.73046875" style="2" customWidth="1"/>
    <col min="5" max="5" width="23.59765625" style="1" customWidth="1"/>
    <col min="6" max="7" width="5.59765625" style="1" customWidth="1"/>
    <col min="8" max="8" width="6.46484375" style="26" customWidth="1"/>
    <col min="9" max="9" width="5.59765625" style="1" customWidth="1"/>
    <col min="10" max="10" width="5.59765625" style="2" customWidth="1"/>
    <col min="11" max="11" width="77.1328125" style="1" customWidth="1"/>
    <col min="12" max="18" width="5.59765625" style="2" bestFit="1" customWidth="1"/>
    <col min="19" max="20" width="3" style="2" bestFit="1" customWidth="1"/>
    <col min="21" max="21" width="3" style="1" bestFit="1" customWidth="1"/>
    <col min="22" max="16384" width="9" style="1"/>
  </cols>
  <sheetData>
    <row r="2" spans="2:22" ht="15" customHeight="1" x14ac:dyDescent="0.25">
      <c r="B2" s="12" t="s">
        <v>2332</v>
      </c>
      <c r="E2" s="2"/>
      <c r="F2" s="2"/>
      <c r="G2" s="2"/>
      <c r="H2" s="25"/>
      <c r="U2" s="2"/>
      <c r="V2" s="13"/>
    </row>
    <row r="3" spans="2:22" ht="15" customHeight="1" x14ac:dyDescent="0.25">
      <c r="B3" s="9"/>
      <c r="F3" s="2"/>
      <c r="K3" s="13"/>
    </row>
    <row r="4" spans="2:22" ht="15" customHeight="1" x14ac:dyDescent="0.25">
      <c r="B4" s="1" t="s">
        <v>3075</v>
      </c>
    </row>
    <row r="5" spans="2:22" ht="15" customHeight="1" x14ac:dyDescent="0.25">
      <c r="B5" s="1" t="s">
        <v>3076</v>
      </c>
    </row>
    <row r="6" spans="2:22" ht="15" customHeight="1" x14ac:dyDescent="0.25">
      <c r="B6" s="1" t="s">
        <v>3077</v>
      </c>
    </row>
    <row r="7" spans="2:22" ht="15" customHeight="1" x14ac:dyDescent="0.25">
      <c r="B7" s="1" t="s">
        <v>903</v>
      </c>
    </row>
    <row r="8" spans="2:22" ht="15" customHeight="1" x14ac:dyDescent="0.25">
      <c r="B8" s="1" t="s">
        <v>3078</v>
      </c>
    </row>
    <row r="9" spans="2:22" ht="15" customHeight="1" x14ac:dyDescent="0.25">
      <c r="B9" s="1" t="s">
        <v>3079</v>
      </c>
    </row>
    <row r="10" spans="2:22" ht="15" customHeight="1" x14ac:dyDescent="0.25">
      <c r="D10" s="2">
        <v>0</v>
      </c>
      <c r="E10" s="1" t="s">
        <v>466</v>
      </c>
    </row>
    <row r="11" spans="2:22" ht="15" customHeight="1" x14ac:dyDescent="0.25">
      <c r="D11" s="2" t="s">
        <v>467</v>
      </c>
      <c r="E11" s="1" t="s">
        <v>468</v>
      </c>
    </row>
    <row r="12" spans="2:22" ht="15" customHeight="1" x14ac:dyDescent="0.25">
      <c r="D12" s="2" t="s">
        <v>469</v>
      </c>
      <c r="E12" s="1" t="s">
        <v>470</v>
      </c>
    </row>
    <row r="13" spans="2:22" ht="15" customHeight="1" x14ac:dyDescent="0.25">
      <c r="D13" s="2" t="s">
        <v>2382</v>
      </c>
      <c r="E13" s="1" t="s">
        <v>2152</v>
      </c>
    </row>
    <row r="16" spans="2:22" ht="15" customHeight="1" x14ac:dyDescent="0.25">
      <c r="B16" s="21" t="s">
        <v>726</v>
      </c>
      <c r="C16" s="14"/>
      <c r="D16" s="14"/>
      <c r="E16" s="14"/>
      <c r="F16" s="22" t="s">
        <v>1742</v>
      </c>
      <c r="G16" s="14"/>
      <c r="H16" s="27">
        <f>F71+H71-1</f>
        <v>21657</v>
      </c>
      <c r="I16" s="22" t="s">
        <v>1329</v>
      </c>
      <c r="J16" s="14"/>
      <c r="K16" s="15"/>
    </row>
    <row r="17" spans="2:11" s="2" customFormat="1" ht="15" customHeight="1" x14ac:dyDescent="0.25">
      <c r="B17" s="3" t="s">
        <v>1450</v>
      </c>
      <c r="C17" s="3"/>
      <c r="D17" s="3" t="s">
        <v>55</v>
      </c>
      <c r="E17" s="3" t="s">
        <v>2506</v>
      </c>
      <c r="F17" s="3" t="s">
        <v>2507</v>
      </c>
      <c r="G17" s="3" t="s">
        <v>3041</v>
      </c>
      <c r="H17" s="28" t="s">
        <v>574</v>
      </c>
      <c r="I17" s="3" t="s">
        <v>1451</v>
      </c>
      <c r="J17" s="3" t="s">
        <v>2508</v>
      </c>
      <c r="K17" s="3" t="s">
        <v>3042</v>
      </c>
    </row>
    <row r="18" spans="2:11" ht="15" customHeight="1" x14ac:dyDescent="0.25">
      <c r="B18" s="4">
        <v>1</v>
      </c>
      <c r="C18" s="4"/>
      <c r="D18" s="5"/>
      <c r="E18" s="4" t="s">
        <v>2568</v>
      </c>
      <c r="F18" s="4">
        <v>1</v>
      </c>
      <c r="G18" s="4"/>
      <c r="H18" s="29">
        <v>2</v>
      </c>
      <c r="I18" s="4"/>
      <c r="J18" s="5"/>
      <c r="K18" s="4" t="s">
        <v>240</v>
      </c>
    </row>
    <row r="19" spans="2:11" ht="30" customHeight="1" x14ac:dyDescent="0.25">
      <c r="B19" s="4">
        <f>B18+1</f>
        <v>2</v>
      </c>
      <c r="C19" s="4"/>
      <c r="D19" s="5"/>
      <c r="E19" s="4" t="s">
        <v>443</v>
      </c>
      <c r="F19" s="4">
        <f>IF(I18="",F18+H18,F18+I18)</f>
        <v>3</v>
      </c>
      <c r="G19" s="4"/>
      <c r="H19" s="29">
        <v>1</v>
      </c>
      <c r="I19" s="4"/>
      <c r="J19" s="5">
        <v>0</v>
      </c>
      <c r="K19" s="24" t="s">
        <v>725</v>
      </c>
    </row>
    <row r="20" spans="2:11" ht="15" customHeight="1" x14ac:dyDescent="0.25">
      <c r="B20" s="4">
        <f>B19+1</f>
        <v>3</v>
      </c>
      <c r="C20" s="4"/>
      <c r="D20" s="5"/>
      <c r="E20" s="4" t="s">
        <v>3541</v>
      </c>
      <c r="F20" s="4">
        <f t="shared" ref="F20:F54" si="0">IF(I19="",F19+H19,F19+I19)</f>
        <v>4</v>
      </c>
      <c r="G20" s="4"/>
      <c r="H20" s="29">
        <v>8</v>
      </c>
      <c r="I20" s="4"/>
      <c r="J20" s="5">
        <v>0</v>
      </c>
      <c r="K20" s="4" t="s">
        <v>3546</v>
      </c>
    </row>
    <row r="21" spans="2:11" ht="15" customHeight="1" x14ac:dyDescent="0.25">
      <c r="B21" s="4">
        <f>B20+1</f>
        <v>4</v>
      </c>
      <c r="C21" s="4"/>
      <c r="D21" s="5" t="s">
        <v>1937</v>
      </c>
      <c r="E21" s="4" t="s">
        <v>1732</v>
      </c>
      <c r="F21" s="4">
        <f t="shared" si="0"/>
        <v>12</v>
      </c>
      <c r="G21" s="4"/>
      <c r="H21" s="29">
        <v>4</v>
      </c>
      <c r="I21" s="4"/>
      <c r="J21" s="5">
        <v>0</v>
      </c>
      <c r="K21" s="4" t="s">
        <v>3547</v>
      </c>
    </row>
    <row r="22" spans="2:11" ht="15" customHeight="1" x14ac:dyDescent="0.25">
      <c r="B22" s="4">
        <f t="shared" ref="B22:B54" si="1">1+B21</f>
        <v>5</v>
      </c>
      <c r="C22" s="4"/>
      <c r="D22" s="5" t="s">
        <v>1936</v>
      </c>
      <c r="E22" s="4" t="s">
        <v>1733</v>
      </c>
      <c r="F22" s="4">
        <f t="shared" si="0"/>
        <v>16</v>
      </c>
      <c r="G22" s="4"/>
      <c r="H22" s="29">
        <v>4</v>
      </c>
      <c r="I22" s="4"/>
      <c r="J22" s="5">
        <v>0</v>
      </c>
      <c r="K22" s="4" t="s">
        <v>3548</v>
      </c>
    </row>
    <row r="23" spans="2:11" ht="15" customHeight="1" x14ac:dyDescent="0.25">
      <c r="B23" s="4">
        <f t="shared" si="1"/>
        <v>6</v>
      </c>
      <c r="C23" s="4"/>
      <c r="D23" s="5" t="s">
        <v>1936</v>
      </c>
      <c r="E23" s="4" t="s">
        <v>2921</v>
      </c>
      <c r="F23" s="4">
        <f t="shared" si="0"/>
        <v>20</v>
      </c>
      <c r="G23" s="4"/>
      <c r="H23" s="29">
        <v>2</v>
      </c>
      <c r="I23" s="4"/>
      <c r="J23" s="5">
        <v>0</v>
      </c>
      <c r="K23" s="4" t="s">
        <v>3543</v>
      </c>
    </row>
    <row r="24" spans="2:11" ht="15" customHeight="1" x14ac:dyDescent="0.25">
      <c r="B24" s="4">
        <f t="shared" si="1"/>
        <v>7</v>
      </c>
      <c r="C24" s="4"/>
      <c r="D24" s="5" t="s">
        <v>1936</v>
      </c>
      <c r="E24" s="4" t="s">
        <v>1734</v>
      </c>
      <c r="F24" s="4">
        <f t="shared" si="0"/>
        <v>22</v>
      </c>
      <c r="G24" s="4"/>
      <c r="H24" s="29">
        <v>2</v>
      </c>
      <c r="I24" s="4"/>
      <c r="J24" s="5">
        <v>0</v>
      </c>
      <c r="K24" s="4" t="s">
        <v>2578</v>
      </c>
    </row>
    <row r="25" spans="2:11" ht="15" customHeight="1" x14ac:dyDescent="0.25">
      <c r="B25" s="4">
        <f t="shared" si="1"/>
        <v>8</v>
      </c>
      <c r="C25" s="4"/>
      <c r="D25" s="5" t="s">
        <v>1936</v>
      </c>
      <c r="E25" s="4" t="s">
        <v>2160</v>
      </c>
      <c r="F25" s="4">
        <f t="shared" si="0"/>
        <v>24</v>
      </c>
      <c r="G25" s="4"/>
      <c r="H25" s="29">
        <v>2</v>
      </c>
      <c r="I25" s="4"/>
      <c r="J25" s="5">
        <v>0</v>
      </c>
      <c r="K25" s="4" t="s">
        <v>2161</v>
      </c>
    </row>
    <row r="26" spans="2:11" ht="15" customHeight="1" x14ac:dyDescent="0.25">
      <c r="B26" s="4">
        <f t="shared" si="1"/>
        <v>9</v>
      </c>
      <c r="C26" s="4"/>
      <c r="D26" s="5" t="s">
        <v>1936</v>
      </c>
      <c r="E26" s="4" t="s">
        <v>1735</v>
      </c>
      <c r="F26" s="4">
        <f t="shared" si="0"/>
        <v>26</v>
      </c>
      <c r="G26" s="4"/>
      <c r="H26" s="29">
        <v>2</v>
      </c>
      <c r="I26" s="4"/>
      <c r="J26" s="5">
        <v>0</v>
      </c>
      <c r="K26" s="4" t="s">
        <v>3544</v>
      </c>
    </row>
    <row r="27" spans="2:11" ht="15" customHeight="1" x14ac:dyDescent="0.25">
      <c r="B27" s="4">
        <f t="shared" si="1"/>
        <v>10</v>
      </c>
      <c r="C27" s="4"/>
      <c r="D27" s="5"/>
      <c r="E27" s="4" t="s">
        <v>2509</v>
      </c>
      <c r="F27" s="4">
        <f t="shared" si="0"/>
        <v>28</v>
      </c>
      <c r="G27" s="4"/>
      <c r="H27" s="29">
        <v>1</v>
      </c>
      <c r="I27" s="4"/>
      <c r="J27" s="5">
        <v>0</v>
      </c>
      <c r="K27" s="4" t="s">
        <v>3545</v>
      </c>
    </row>
    <row r="28" spans="2:11" ht="15" customHeight="1" x14ac:dyDescent="0.25">
      <c r="B28" s="4">
        <f t="shared" si="1"/>
        <v>11</v>
      </c>
      <c r="C28" s="4"/>
      <c r="D28" s="5"/>
      <c r="E28" s="4" t="s">
        <v>991</v>
      </c>
      <c r="F28" s="4">
        <f t="shared" si="0"/>
        <v>29</v>
      </c>
      <c r="G28" s="4"/>
      <c r="H28" s="29">
        <v>4</v>
      </c>
      <c r="I28" s="4"/>
      <c r="J28" s="5">
        <v>0</v>
      </c>
      <c r="K28" s="4" t="s">
        <v>992</v>
      </c>
    </row>
    <row r="29" spans="2:11" ht="15" customHeight="1" x14ac:dyDescent="0.25">
      <c r="B29" s="4">
        <f t="shared" si="1"/>
        <v>12</v>
      </c>
      <c r="C29" s="4"/>
      <c r="D29" s="5"/>
      <c r="E29" s="4" t="s">
        <v>1452</v>
      </c>
      <c r="F29" s="4">
        <f t="shared" si="0"/>
        <v>33</v>
      </c>
      <c r="G29" s="4"/>
      <c r="H29" s="29">
        <v>60</v>
      </c>
      <c r="I29" s="4"/>
      <c r="J29" s="5" t="s">
        <v>3072</v>
      </c>
      <c r="K29" s="4" t="s">
        <v>2579</v>
      </c>
    </row>
    <row r="30" spans="2:11" ht="15" customHeight="1" x14ac:dyDescent="0.25">
      <c r="B30" s="4">
        <f>1+B29</f>
        <v>13</v>
      </c>
      <c r="C30" s="4"/>
      <c r="D30" s="5"/>
      <c r="E30" s="4" t="s">
        <v>1453</v>
      </c>
      <c r="F30" s="4">
        <f t="shared" si="0"/>
        <v>93</v>
      </c>
      <c r="G30" s="4"/>
      <c r="H30" s="29">
        <v>60</v>
      </c>
      <c r="I30" s="4"/>
      <c r="J30" s="5" t="s">
        <v>3072</v>
      </c>
      <c r="K30" s="4" t="s">
        <v>2580</v>
      </c>
    </row>
    <row r="31" spans="2:11" ht="15" customHeight="1" x14ac:dyDescent="0.25">
      <c r="B31" s="4">
        <f t="shared" si="1"/>
        <v>14</v>
      </c>
      <c r="C31" s="4"/>
      <c r="D31" s="5"/>
      <c r="E31" s="4" t="s">
        <v>1454</v>
      </c>
      <c r="F31" s="4">
        <f t="shared" si="0"/>
        <v>153</v>
      </c>
      <c r="G31" s="4"/>
      <c r="H31" s="29">
        <v>60</v>
      </c>
      <c r="I31" s="4"/>
      <c r="J31" s="5" t="s">
        <v>3072</v>
      </c>
      <c r="K31" s="4" t="s">
        <v>3225</v>
      </c>
    </row>
    <row r="32" spans="2:11" ht="15" customHeight="1" x14ac:dyDescent="0.25">
      <c r="B32" s="4">
        <f t="shared" si="1"/>
        <v>15</v>
      </c>
      <c r="C32" s="4"/>
      <c r="D32" s="5"/>
      <c r="E32" s="4" t="s">
        <v>348</v>
      </c>
      <c r="F32" s="4">
        <f t="shared" si="0"/>
        <v>213</v>
      </c>
      <c r="G32" s="4"/>
      <c r="H32" s="29">
        <v>120</v>
      </c>
      <c r="I32" s="4"/>
      <c r="J32" s="5" t="s">
        <v>350</v>
      </c>
      <c r="K32" s="4" t="s">
        <v>351</v>
      </c>
    </row>
    <row r="33" spans="2:11" ht="15" customHeight="1" x14ac:dyDescent="0.25">
      <c r="B33" s="4">
        <f t="shared" si="1"/>
        <v>16</v>
      </c>
      <c r="C33" s="4"/>
      <c r="D33" s="5"/>
      <c r="E33" s="4" t="s">
        <v>349</v>
      </c>
      <c r="F33" s="4">
        <f t="shared" si="0"/>
        <v>333</v>
      </c>
      <c r="G33" s="4"/>
      <c r="H33" s="29">
        <v>120</v>
      </c>
      <c r="I33" s="4"/>
      <c r="J33" s="5" t="s">
        <v>350</v>
      </c>
      <c r="K33" s="4" t="s">
        <v>351</v>
      </c>
    </row>
    <row r="34" spans="2:11" ht="15" customHeight="1" x14ac:dyDescent="0.25">
      <c r="B34" s="4">
        <f t="shared" si="1"/>
        <v>17</v>
      </c>
      <c r="C34" s="4"/>
      <c r="D34" s="5"/>
      <c r="E34" s="4" t="s">
        <v>1380</v>
      </c>
      <c r="F34" s="4">
        <f t="shared" si="0"/>
        <v>453</v>
      </c>
      <c r="G34" s="4"/>
      <c r="H34" s="29">
        <v>120</v>
      </c>
      <c r="I34" s="4"/>
      <c r="J34" s="5" t="s">
        <v>350</v>
      </c>
      <c r="K34" s="4" t="s">
        <v>351</v>
      </c>
    </row>
    <row r="35" spans="2:11" ht="15" customHeight="1" x14ac:dyDescent="0.25">
      <c r="B35" s="4">
        <f t="shared" si="1"/>
        <v>18</v>
      </c>
      <c r="C35" s="4"/>
      <c r="D35" s="5"/>
      <c r="E35" s="4" t="s">
        <v>3949</v>
      </c>
      <c r="F35" s="4">
        <f t="shared" si="0"/>
        <v>573</v>
      </c>
      <c r="G35" s="4"/>
      <c r="H35" s="29">
        <v>20</v>
      </c>
      <c r="I35" s="4"/>
      <c r="J35" s="5" t="s">
        <v>3072</v>
      </c>
      <c r="K35" s="4" t="s">
        <v>2510</v>
      </c>
    </row>
    <row r="36" spans="2:11" ht="15" customHeight="1" x14ac:dyDescent="0.25">
      <c r="B36" s="4">
        <f t="shared" si="1"/>
        <v>19</v>
      </c>
      <c r="C36" s="4"/>
      <c r="D36" s="5"/>
      <c r="E36" s="4" t="s">
        <v>1360</v>
      </c>
      <c r="F36" s="4">
        <f t="shared" si="0"/>
        <v>593</v>
      </c>
      <c r="G36" s="4"/>
      <c r="H36" s="29">
        <v>12</v>
      </c>
      <c r="I36" s="4"/>
      <c r="J36" s="5" t="s">
        <v>3072</v>
      </c>
      <c r="K36" s="4" t="s">
        <v>2079</v>
      </c>
    </row>
    <row r="37" spans="2:11" ht="15" customHeight="1" x14ac:dyDescent="0.25">
      <c r="B37" s="4">
        <f t="shared" si="1"/>
        <v>20</v>
      </c>
      <c r="C37" s="4"/>
      <c r="D37" s="5"/>
      <c r="E37" s="4" t="s">
        <v>2740</v>
      </c>
      <c r="F37" s="4">
        <f t="shared" si="0"/>
        <v>605</v>
      </c>
      <c r="G37" s="4"/>
      <c r="H37" s="29">
        <v>6</v>
      </c>
      <c r="I37" s="4"/>
      <c r="J37" s="5" t="s">
        <v>3072</v>
      </c>
      <c r="K37" s="4" t="s">
        <v>3485</v>
      </c>
    </row>
    <row r="38" spans="2:11" ht="30" customHeight="1" x14ac:dyDescent="0.25">
      <c r="B38" s="4">
        <f t="shared" si="1"/>
        <v>21</v>
      </c>
      <c r="C38" s="4"/>
      <c r="D38" s="5"/>
      <c r="E38" s="4" t="s">
        <v>3519</v>
      </c>
      <c r="F38" s="4">
        <f t="shared" si="0"/>
        <v>611</v>
      </c>
      <c r="G38" s="4"/>
      <c r="H38" s="29">
        <v>1</v>
      </c>
      <c r="I38" s="4"/>
      <c r="J38" s="5">
        <v>0</v>
      </c>
      <c r="K38" s="24" t="s">
        <v>1756</v>
      </c>
    </row>
    <row r="39" spans="2:11" ht="15" customHeight="1" x14ac:dyDescent="0.25">
      <c r="B39" s="4">
        <f t="shared" si="1"/>
        <v>22</v>
      </c>
      <c r="C39" s="4"/>
      <c r="D39" s="5"/>
      <c r="E39" s="4" t="s">
        <v>457</v>
      </c>
      <c r="F39" s="4">
        <f t="shared" si="0"/>
        <v>612</v>
      </c>
      <c r="G39" s="4"/>
      <c r="H39" s="29">
        <v>3</v>
      </c>
      <c r="I39" s="4"/>
      <c r="J39" s="5">
        <v>0</v>
      </c>
      <c r="K39" s="4" t="s">
        <v>1331</v>
      </c>
    </row>
    <row r="40" spans="2:11" ht="30" customHeight="1" x14ac:dyDescent="0.25">
      <c r="B40" s="4">
        <f t="shared" si="1"/>
        <v>23</v>
      </c>
      <c r="C40" s="4"/>
      <c r="D40" s="5"/>
      <c r="E40" s="4" t="s">
        <v>3486</v>
      </c>
      <c r="F40" s="4">
        <f t="shared" si="0"/>
        <v>615</v>
      </c>
      <c r="G40" s="4"/>
      <c r="H40" s="29">
        <v>1</v>
      </c>
      <c r="I40" s="4"/>
      <c r="J40" s="5" t="s">
        <v>350</v>
      </c>
      <c r="K40" s="24" t="s">
        <v>3950</v>
      </c>
    </row>
    <row r="41" spans="2:11" ht="15" customHeight="1" x14ac:dyDescent="0.25">
      <c r="B41" s="4">
        <f t="shared" si="1"/>
        <v>24</v>
      </c>
      <c r="C41" s="4"/>
      <c r="D41" s="5"/>
      <c r="E41" s="4" t="s">
        <v>3488</v>
      </c>
      <c r="F41" s="4">
        <f t="shared" si="0"/>
        <v>616</v>
      </c>
      <c r="G41" s="4"/>
      <c r="H41" s="29">
        <v>2</v>
      </c>
      <c r="I41" s="4"/>
      <c r="J41" s="5">
        <v>0</v>
      </c>
      <c r="K41" s="4" t="s">
        <v>2910</v>
      </c>
    </row>
    <row r="42" spans="2:11" ht="15" customHeight="1" x14ac:dyDescent="0.25">
      <c r="B42" s="4">
        <f t="shared" si="1"/>
        <v>25</v>
      </c>
      <c r="C42" s="4"/>
      <c r="D42" s="5"/>
      <c r="E42" s="4" t="s">
        <v>3489</v>
      </c>
      <c r="F42" s="4">
        <f t="shared" si="0"/>
        <v>618</v>
      </c>
      <c r="G42" s="4"/>
      <c r="H42" s="29">
        <v>3</v>
      </c>
      <c r="I42" s="4"/>
      <c r="J42" s="5">
        <v>0</v>
      </c>
      <c r="K42" s="4" t="s">
        <v>2911</v>
      </c>
    </row>
    <row r="43" spans="2:11" ht="15" customHeight="1" x14ac:dyDescent="0.25">
      <c r="B43" s="4">
        <f t="shared" si="1"/>
        <v>26</v>
      </c>
      <c r="C43" s="4"/>
      <c r="D43" s="5"/>
      <c r="E43" s="4" t="s">
        <v>3490</v>
      </c>
      <c r="F43" s="4">
        <f t="shared" si="0"/>
        <v>621</v>
      </c>
      <c r="G43" s="4"/>
      <c r="H43" s="29">
        <v>1</v>
      </c>
      <c r="I43" s="4"/>
      <c r="J43" s="5">
        <v>0</v>
      </c>
      <c r="K43" s="4" t="s">
        <v>2912</v>
      </c>
    </row>
    <row r="44" spans="2:11" ht="15" customHeight="1" x14ac:dyDescent="0.25">
      <c r="B44" s="4">
        <f>1+B43</f>
        <v>27</v>
      </c>
      <c r="C44" s="4"/>
      <c r="D44" s="5"/>
      <c r="E44" s="4" t="s">
        <v>2916</v>
      </c>
      <c r="F44" s="4">
        <f t="shared" si="0"/>
        <v>622</v>
      </c>
      <c r="G44" s="4"/>
      <c r="H44" s="29">
        <v>3</v>
      </c>
      <c r="I44" s="4"/>
      <c r="J44" s="5">
        <v>0</v>
      </c>
      <c r="K44" s="4" t="s">
        <v>3726</v>
      </c>
    </row>
    <row r="45" spans="2:11" ht="15" customHeight="1" x14ac:dyDescent="0.25">
      <c r="B45" s="4">
        <f t="shared" si="1"/>
        <v>28</v>
      </c>
      <c r="C45" s="4"/>
      <c r="D45" s="5"/>
      <c r="E45" s="4" t="s">
        <v>2917</v>
      </c>
      <c r="F45" s="4">
        <f t="shared" si="0"/>
        <v>625</v>
      </c>
      <c r="G45" s="4"/>
      <c r="H45" s="29">
        <v>3</v>
      </c>
      <c r="I45" s="4"/>
      <c r="J45" s="5">
        <v>0</v>
      </c>
      <c r="K45" s="4" t="s">
        <v>998</v>
      </c>
    </row>
    <row r="46" spans="2:11" ht="15" customHeight="1" x14ac:dyDescent="0.25">
      <c r="B46" s="4">
        <f t="shared" si="1"/>
        <v>29</v>
      </c>
      <c r="C46" s="4"/>
      <c r="D46" s="5"/>
      <c r="E46" s="4" t="s">
        <v>2918</v>
      </c>
      <c r="F46" s="4">
        <f t="shared" si="0"/>
        <v>628</v>
      </c>
      <c r="G46" s="4"/>
      <c r="H46" s="29">
        <v>3</v>
      </c>
      <c r="I46" s="4"/>
      <c r="J46" s="5">
        <v>0</v>
      </c>
      <c r="K46" s="4" t="s">
        <v>999</v>
      </c>
    </row>
    <row r="47" spans="2:11" ht="15" customHeight="1" x14ac:dyDescent="0.25">
      <c r="B47" s="4">
        <f t="shared" si="1"/>
        <v>30</v>
      </c>
      <c r="C47" s="4"/>
      <c r="D47" s="5"/>
      <c r="E47" s="4" t="s">
        <v>2919</v>
      </c>
      <c r="F47" s="4">
        <f t="shared" si="0"/>
        <v>631</v>
      </c>
      <c r="G47" s="4"/>
      <c r="H47" s="29">
        <v>3</v>
      </c>
      <c r="I47" s="4"/>
      <c r="J47" s="5">
        <v>0</v>
      </c>
      <c r="K47" s="4" t="s">
        <v>2574</v>
      </c>
    </row>
    <row r="48" spans="2:11" ht="15" customHeight="1" x14ac:dyDescent="0.25">
      <c r="B48" s="4">
        <f t="shared" si="1"/>
        <v>31</v>
      </c>
      <c r="C48" s="4"/>
      <c r="D48" s="5"/>
      <c r="E48" s="4" t="s">
        <v>2920</v>
      </c>
      <c r="F48" s="4">
        <f t="shared" si="0"/>
        <v>634</v>
      </c>
      <c r="G48" s="4"/>
      <c r="H48" s="29">
        <v>3</v>
      </c>
      <c r="I48" s="4"/>
      <c r="J48" s="5">
        <v>0</v>
      </c>
      <c r="K48" s="4" t="s">
        <v>1330</v>
      </c>
    </row>
    <row r="49" spans="2:11" ht="15" customHeight="1" x14ac:dyDescent="0.25">
      <c r="B49" s="4">
        <f t="shared" si="1"/>
        <v>32</v>
      </c>
      <c r="C49" s="4"/>
      <c r="D49" s="5"/>
      <c r="E49" s="4" t="s">
        <v>3492</v>
      </c>
      <c r="F49" s="4">
        <f t="shared" si="0"/>
        <v>637</v>
      </c>
      <c r="G49" s="4"/>
      <c r="H49" s="29">
        <v>4</v>
      </c>
      <c r="I49" s="4"/>
      <c r="J49" s="5">
        <v>0</v>
      </c>
      <c r="K49" s="4" t="s">
        <v>456</v>
      </c>
    </row>
    <row r="50" spans="2:11" ht="15" customHeight="1" x14ac:dyDescent="0.25">
      <c r="B50" s="4">
        <f t="shared" si="1"/>
        <v>33</v>
      </c>
      <c r="C50" s="4"/>
      <c r="D50" s="5"/>
      <c r="E50" s="4" t="s">
        <v>2700</v>
      </c>
      <c r="F50" s="4">
        <f t="shared" si="0"/>
        <v>641</v>
      </c>
      <c r="G50" s="4"/>
      <c r="H50" s="29">
        <v>2</v>
      </c>
      <c r="I50" s="4"/>
      <c r="J50" s="5">
        <v>0</v>
      </c>
      <c r="K50" s="4" t="s">
        <v>2575</v>
      </c>
    </row>
    <row r="51" spans="2:11" ht="30" customHeight="1" x14ac:dyDescent="0.25">
      <c r="B51" s="4">
        <f t="shared" si="1"/>
        <v>34</v>
      </c>
      <c r="C51" s="4"/>
      <c r="D51" s="5"/>
      <c r="E51" s="4" t="s">
        <v>3622</v>
      </c>
      <c r="F51" s="4">
        <f t="shared" si="0"/>
        <v>643</v>
      </c>
      <c r="G51" s="4"/>
      <c r="H51" s="29">
        <v>2</v>
      </c>
      <c r="I51" s="4"/>
      <c r="J51" s="5" t="s">
        <v>2598</v>
      </c>
      <c r="K51" s="24" t="s">
        <v>2777</v>
      </c>
    </row>
    <row r="52" spans="2:11" ht="30" customHeight="1" x14ac:dyDescent="0.25">
      <c r="B52" s="4">
        <f t="shared" si="1"/>
        <v>35</v>
      </c>
      <c r="C52" s="4"/>
      <c r="D52" s="5"/>
      <c r="E52" s="4" t="s">
        <v>1111</v>
      </c>
      <c r="F52" s="4">
        <f t="shared" si="0"/>
        <v>645</v>
      </c>
      <c r="G52" s="4"/>
      <c r="H52" s="29">
        <v>8</v>
      </c>
      <c r="I52" s="4"/>
      <c r="J52" s="5">
        <v>0</v>
      </c>
      <c r="K52" s="24" t="s">
        <v>1867</v>
      </c>
    </row>
    <row r="53" spans="2:11" ht="15" customHeight="1" x14ac:dyDescent="0.25">
      <c r="B53" s="4">
        <f t="shared" si="1"/>
        <v>36</v>
      </c>
      <c r="C53" s="4"/>
      <c r="D53" s="5"/>
      <c r="E53" s="4" t="s">
        <v>3067</v>
      </c>
      <c r="F53" s="4">
        <f t="shared" si="0"/>
        <v>653</v>
      </c>
      <c r="G53" s="4"/>
      <c r="H53" s="29">
        <v>3</v>
      </c>
      <c r="I53" s="4"/>
      <c r="J53" s="5">
        <v>0</v>
      </c>
      <c r="K53" s="4" t="s">
        <v>1110</v>
      </c>
    </row>
    <row r="54" spans="2:11" ht="15" customHeight="1" x14ac:dyDescent="0.25">
      <c r="B54" s="4">
        <f t="shared" si="1"/>
        <v>37</v>
      </c>
      <c r="C54" s="4"/>
      <c r="D54" s="5"/>
      <c r="E54" s="4" t="s">
        <v>1381</v>
      </c>
      <c r="F54" s="4">
        <f t="shared" si="0"/>
        <v>656</v>
      </c>
      <c r="G54" s="4">
        <v>300</v>
      </c>
      <c r="H54" s="29">
        <f>SUM(H55:H64)</f>
        <v>70</v>
      </c>
      <c r="I54" s="4">
        <f>G54*H54</f>
        <v>21000</v>
      </c>
      <c r="J54" s="5"/>
      <c r="K54" s="4"/>
    </row>
    <row r="55" spans="2:11" ht="15" customHeight="1" x14ac:dyDescent="0.25">
      <c r="B55" s="4"/>
      <c r="C55" s="4" t="s">
        <v>444</v>
      </c>
      <c r="D55" s="5"/>
      <c r="E55" s="4" t="s">
        <v>1382</v>
      </c>
      <c r="F55" s="6" t="s">
        <v>1669</v>
      </c>
      <c r="G55" s="4"/>
      <c r="H55" s="30">
        <v>3</v>
      </c>
      <c r="I55" s="4"/>
      <c r="J55" s="5">
        <v>0</v>
      </c>
      <c r="K55" s="4" t="s">
        <v>2576</v>
      </c>
    </row>
    <row r="56" spans="2:11" ht="15" customHeight="1" x14ac:dyDescent="0.25">
      <c r="B56" s="4"/>
      <c r="C56" s="4" t="s">
        <v>445</v>
      </c>
      <c r="D56" s="5"/>
      <c r="E56" s="4" t="s">
        <v>446</v>
      </c>
      <c r="F56" s="6" t="s">
        <v>1670</v>
      </c>
      <c r="G56" s="4"/>
      <c r="H56" s="30">
        <v>10</v>
      </c>
      <c r="I56" s="4"/>
      <c r="J56" s="5">
        <v>0</v>
      </c>
      <c r="K56" s="4" t="s">
        <v>2577</v>
      </c>
    </row>
    <row r="57" spans="2:11" ht="15" customHeight="1" x14ac:dyDescent="0.25">
      <c r="B57" s="4"/>
      <c r="C57" s="4" t="s">
        <v>447</v>
      </c>
      <c r="D57" s="5"/>
      <c r="E57" s="4" t="s">
        <v>448</v>
      </c>
      <c r="F57" s="6" t="s">
        <v>1671</v>
      </c>
      <c r="G57" s="4"/>
      <c r="H57" s="30">
        <v>36</v>
      </c>
      <c r="I57" s="4"/>
      <c r="J57" s="5" t="s">
        <v>3072</v>
      </c>
      <c r="K57" s="4" t="s">
        <v>3677</v>
      </c>
    </row>
    <row r="58" spans="2:11" ht="15" customHeight="1" x14ac:dyDescent="0.25">
      <c r="B58" s="4"/>
      <c r="C58" s="4" t="s">
        <v>193</v>
      </c>
      <c r="D58" s="5"/>
      <c r="E58" s="4" t="s">
        <v>680</v>
      </c>
      <c r="F58" s="6" t="s">
        <v>197</v>
      </c>
      <c r="G58" s="4"/>
      <c r="H58" s="30">
        <v>2</v>
      </c>
      <c r="I58" s="4"/>
      <c r="J58" s="5">
        <v>0</v>
      </c>
      <c r="K58" s="4" t="s">
        <v>3470</v>
      </c>
    </row>
    <row r="59" spans="2:11" ht="15" customHeight="1" x14ac:dyDescent="0.25">
      <c r="B59" s="4"/>
      <c r="C59" s="4" t="s">
        <v>194</v>
      </c>
      <c r="D59" s="5"/>
      <c r="E59" s="4" t="s">
        <v>196</v>
      </c>
      <c r="F59" s="6" t="s">
        <v>198</v>
      </c>
      <c r="G59" s="4"/>
      <c r="H59" s="30">
        <v>1</v>
      </c>
      <c r="I59" s="4"/>
      <c r="J59" s="5">
        <v>0</v>
      </c>
      <c r="K59" s="4" t="s">
        <v>942</v>
      </c>
    </row>
    <row r="60" spans="2:11" ht="15" customHeight="1" x14ac:dyDescent="0.25">
      <c r="B60" s="4"/>
      <c r="C60" s="4" t="s">
        <v>449</v>
      </c>
      <c r="D60" s="5"/>
      <c r="E60" s="4" t="s">
        <v>1635</v>
      </c>
      <c r="F60" s="6" t="s">
        <v>1703</v>
      </c>
      <c r="G60" s="4"/>
      <c r="H60" s="30">
        <v>1</v>
      </c>
      <c r="I60" s="4"/>
      <c r="J60" s="5">
        <v>0</v>
      </c>
      <c r="K60" s="4" t="s">
        <v>759</v>
      </c>
    </row>
    <row r="61" spans="2:11" ht="15" customHeight="1" x14ac:dyDescent="0.25">
      <c r="B61" s="4"/>
      <c r="C61" s="4" t="s">
        <v>450</v>
      </c>
      <c r="D61" s="5"/>
      <c r="E61" s="4" t="s">
        <v>678</v>
      </c>
      <c r="F61" s="6" t="s">
        <v>2913</v>
      </c>
      <c r="G61" s="4"/>
      <c r="H61" s="30">
        <v>5</v>
      </c>
      <c r="I61" s="4"/>
      <c r="J61" s="5">
        <v>0</v>
      </c>
      <c r="K61" s="4" t="s">
        <v>760</v>
      </c>
    </row>
    <row r="62" spans="2:11" ht="15" customHeight="1" x14ac:dyDescent="0.25">
      <c r="B62" s="4"/>
      <c r="C62" s="4" t="s">
        <v>451</v>
      </c>
      <c r="D62" s="5"/>
      <c r="E62" s="4" t="s">
        <v>679</v>
      </c>
      <c r="F62" s="6" t="s">
        <v>2914</v>
      </c>
      <c r="G62" s="4"/>
      <c r="H62" s="30">
        <v>8</v>
      </c>
      <c r="I62" s="4"/>
      <c r="J62" s="5" t="s">
        <v>3072</v>
      </c>
      <c r="K62" s="4" t="s">
        <v>241</v>
      </c>
    </row>
    <row r="63" spans="2:11" ht="15" customHeight="1" x14ac:dyDescent="0.25">
      <c r="B63" s="4"/>
      <c r="C63" s="4" t="s">
        <v>195</v>
      </c>
      <c r="D63" s="5"/>
      <c r="E63" s="4" t="s">
        <v>677</v>
      </c>
      <c r="F63" s="6" t="s">
        <v>2915</v>
      </c>
      <c r="G63" s="4"/>
      <c r="H63" s="30">
        <v>3</v>
      </c>
      <c r="I63" s="4"/>
      <c r="J63" s="5">
        <v>0</v>
      </c>
      <c r="K63" s="4" t="s">
        <v>2699</v>
      </c>
    </row>
    <row r="64" spans="2:11" ht="15" customHeight="1" x14ac:dyDescent="0.25">
      <c r="B64" s="4"/>
      <c r="C64" s="4" t="s">
        <v>452</v>
      </c>
      <c r="D64" s="5"/>
      <c r="E64" s="4" t="s">
        <v>681</v>
      </c>
      <c r="F64" s="6" t="s">
        <v>1672</v>
      </c>
      <c r="G64" s="4"/>
      <c r="H64" s="30">
        <v>1</v>
      </c>
      <c r="I64" s="4"/>
      <c r="J64" s="5">
        <v>0</v>
      </c>
      <c r="K64" s="4" t="s">
        <v>481</v>
      </c>
    </row>
    <row r="65" spans="2:21" ht="15" customHeight="1" x14ac:dyDescent="0.25">
      <c r="B65" s="4"/>
      <c r="C65" s="4"/>
      <c r="D65" s="5"/>
      <c r="E65" s="4"/>
      <c r="F65" s="4"/>
      <c r="G65" s="4"/>
      <c r="H65" s="29"/>
      <c r="I65" s="4"/>
      <c r="J65" s="5"/>
      <c r="K65" s="29"/>
    </row>
    <row r="66" spans="2:21" ht="15" customHeight="1" x14ac:dyDescent="0.25">
      <c r="B66" s="4"/>
      <c r="C66" s="4"/>
      <c r="D66" s="5"/>
      <c r="E66" s="4" t="s">
        <v>3959</v>
      </c>
      <c r="F66" s="6" t="s">
        <v>3956</v>
      </c>
      <c r="G66" s="4"/>
      <c r="H66" s="29"/>
      <c r="I66" s="4"/>
      <c r="J66" s="5" t="s">
        <v>3741</v>
      </c>
      <c r="K66" s="4" t="s">
        <v>623</v>
      </c>
    </row>
    <row r="67" spans="2:21" ht="15" customHeight="1" x14ac:dyDescent="0.25">
      <c r="B67" s="4"/>
      <c r="C67" s="4"/>
      <c r="D67" s="5"/>
      <c r="E67" s="4" t="s">
        <v>3960</v>
      </c>
      <c r="F67" s="6" t="s">
        <v>3957</v>
      </c>
      <c r="G67" s="4"/>
      <c r="H67" s="29"/>
      <c r="I67" s="4"/>
      <c r="J67" s="5" t="s">
        <v>3741</v>
      </c>
      <c r="K67" s="4"/>
    </row>
    <row r="68" spans="2:21" ht="15" customHeight="1" x14ac:dyDescent="0.25">
      <c r="B68" s="4"/>
      <c r="C68" s="4"/>
      <c r="D68" s="5"/>
      <c r="E68" s="7" t="s">
        <v>582</v>
      </c>
      <c r="F68" s="4"/>
      <c r="G68" s="4"/>
      <c r="H68" s="29"/>
      <c r="I68" s="4"/>
      <c r="J68" s="5" t="s">
        <v>3741</v>
      </c>
      <c r="K68" s="4"/>
    </row>
    <row r="69" spans="2:21" ht="15" customHeight="1" x14ac:dyDescent="0.25">
      <c r="B69" s="4"/>
      <c r="C69" s="4"/>
      <c r="D69" s="5"/>
      <c r="E69" s="4" t="s">
        <v>3961</v>
      </c>
      <c r="F69" s="6" t="s">
        <v>3958</v>
      </c>
      <c r="G69" s="4"/>
      <c r="H69" s="29"/>
      <c r="I69" s="4"/>
      <c r="J69" s="5" t="s">
        <v>3741</v>
      </c>
      <c r="K69" s="4"/>
    </row>
    <row r="70" spans="2:21" ht="15" customHeight="1" x14ac:dyDescent="0.25">
      <c r="B70" s="4"/>
      <c r="C70" s="4"/>
      <c r="D70" s="5"/>
      <c r="E70" s="4"/>
      <c r="F70" s="4"/>
      <c r="G70" s="4"/>
      <c r="H70" s="29"/>
      <c r="I70" s="4"/>
      <c r="J70" s="5"/>
      <c r="K70" s="4"/>
    </row>
    <row r="71" spans="2:21" ht="15" customHeight="1" x14ac:dyDescent="0.25">
      <c r="B71" s="4">
        <f>1+B54</f>
        <v>38</v>
      </c>
      <c r="C71" s="4"/>
      <c r="D71" s="5"/>
      <c r="E71" s="4" t="s">
        <v>54</v>
      </c>
      <c r="F71" s="4">
        <f>IF(I54="",F54+H54,F54+I54)</f>
        <v>21656</v>
      </c>
      <c r="G71" s="4"/>
      <c r="H71" s="29">
        <v>2</v>
      </c>
      <c r="I71" s="4"/>
      <c r="J71" s="5"/>
      <c r="K71" s="4" t="s">
        <v>3742</v>
      </c>
    </row>
    <row r="74" spans="2:21" ht="15" customHeight="1" x14ac:dyDescent="0.25">
      <c r="B74" s="21" t="s">
        <v>305</v>
      </c>
      <c r="C74" s="14"/>
      <c r="D74" s="14"/>
      <c r="E74" s="22"/>
      <c r="F74" s="22" t="s">
        <v>1742</v>
      </c>
      <c r="G74" s="22"/>
      <c r="H74" s="27">
        <f>F138+H138-1</f>
        <v>1272</v>
      </c>
      <c r="I74" s="22" t="s">
        <v>1329</v>
      </c>
      <c r="J74" s="22"/>
      <c r="K74" s="23"/>
      <c r="L74" s="346" t="s">
        <v>1599</v>
      </c>
      <c r="M74" s="346"/>
      <c r="N74" s="346"/>
      <c r="O74" s="346"/>
      <c r="P74" s="346"/>
      <c r="Q74" s="346"/>
      <c r="R74" s="346"/>
      <c r="S74" s="346"/>
      <c r="T74" s="346"/>
    </row>
    <row r="75" spans="2:21" s="2" customFormat="1" ht="15" customHeight="1" x14ac:dyDescent="0.25">
      <c r="B75" s="3" t="s">
        <v>1450</v>
      </c>
      <c r="C75" s="3"/>
      <c r="D75" s="3" t="s">
        <v>55</v>
      </c>
      <c r="E75" s="3" t="s">
        <v>2506</v>
      </c>
      <c r="F75" s="3" t="s">
        <v>2507</v>
      </c>
      <c r="G75" s="3" t="s">
        <v>3041</v>
      </c>
      <c r="H75" s="28" t="s">
        <v>574</v>
      </c>
      <c r="I75" s="3" t="s">
        <v>1451</v>
      </c>
      <c r="J75" s="3" t="s">
        <v>2508</v>
      </c>
      <c r="K75" s="16" t="s">
        <v>3042</v>
      </c>
      <c r="L75" s="3">
        <v>1</v>
      </c>
      <c r="M75" s="3">
        <v>2</v>
      </c>
      <c r="N75" s="3">
        <v>3</v>
      </c>
      <c r="O75" s="3">
        <v>4</v>
      </c>
      <c r="P75" s="3">
        <v>5</v>
      </c>
      <c r="Q75" s="3">
        <v>6</v>
      </c>
      <c r="R75" s="3">
        <v>7</v>
      </c>
      <c r="S75" s="3" t="s">
        <v>1597</v>
      </c>
      <c r="T75" s="3" t="s">
        <v>1598</v>
      </c>
    </row>
    <row r="76" spans="2:21" ht="15" customHeight="1" x14ac:dyDescent="0.25">
      <c r="B76" s="4">
        <v>1</v>
      </c>
      <c r="C76" s="4"/>
      <c r="D76" s="5"/>
      <c r="E76" s="4" t="s">
        <v>2568</v>
      </c>
      <c r="F76" s="4">
        <v>1</v>
      </c>
      <c r="G76" s="4"/>
      <c r="H76" s="29">
        <v>2</v>
      </c>
      <c r="I76" s="4"/>
      <c r="J76" s="5"/>
      <c r="K76" s="177" t="s">
        <v>242</v>
      </c>
      <c r="L76" s="5" t="s">
        <v>3698</v>
      </c>
      <c r="M76" s="5" t="s">
        <v>3698</v>
      </c>
      <c r="N76" s="5" t="s">
        <v>3697</v>
      </c>
      <c r="O76" s="5" t="s">
        <v>3697</v>
      </c>
      <c r="P76" s="5" t="s">
        <v>3697</v>
      </c>
      <c r="Q76" s="5" t="s">
        <v>3697</v>
      </c>
      <c r="R76" s="5" t="s">
        <v>3697</v>
      </c>
      <c r="S76" s="5" t="s">
        <v>3698</v>
      </c>
      <c r="T76" s="5" t="s">
        <v>3698</v>
      </c>
    </row>
    <row r="77" spans="2:21" ht="63" customHeight="1" x14ac:dyDescent="0.25">
      <c r="B77" s="4">
        <f>B76+1</f>
        <v>2</v>
      </c>
      <c r="C77" s="4"/>
      <c r="D77" s="5"/>
      <c r="E77" s="4" t="s">
        <v>453</v>
      </c>
      <c r="F77" s="4">
        <f>IF(I76="",F76+H76,F76+I76)</f>
        <v>3</v>
      </c>
      <c r="G77" s="4"/>
      <c r="H77" s="29">
        <v>1</v>
      </c>
      <c r="I77" s="4"/>
      <c r="J77" s="5">
        <v>0</v>
      </c>
      <c r="K77" s="178" t="s">
        <v>986</v>
      </c>
      <c r="L77" s="5" t="s">
        <v>3698</v>
      </c>
      <c r="M77" s="5" t="s">
        <v>3698</v>
      </c>
      <c r="N77" s="5" t="s">
        <v>3697</v>
      </c>
      <c r="O77" s="5" t="s">
        <v>3697</v>
      </c>
      <c r="P77" s="5" t="s">
        <v>3697</v>
      </c>
      <c r="Q77" s="5" t="s">
        <v>3697</v>
      </c>
      <c r="R77" s="5" t="s">
        <v>3697</v>
      </c>
      <c r="S77" s="5" t="s">
        <v>3698</v>
      </c>
      <c r="T77" s="5" t="s">
        <v>3698</v>
      </c>
      <c r="U77" s="2"/>
    </row>
    <row r="78" spans="2:21" ht="15" customHeight="1" x14ac:dyDescent="0.25">
      <c r="B78" s="4">
        <f t="shared" ref="B78:B113" si="2">B77+1</f>
        <v>3</v>
      </c>
      <c r="C78" s="4"/>
      <c r="D78" s="5"/>
      <c r="E78" s="4" t="s">
        <v>3542</v>
      </c>
      <c r="F78" s="4">
        <f>IF(I77="",F77+H77,F77+I77)</f>
        <v>4</v>
      </c>
      <c r="G78" s="4"/>
      <c r="H78" s="29">
        <v>8</v>
      </c>
      <c r="I78" s="4"/>
      <c r="J78" s="5">
        <v>0</v>
      </c>
      <c r="K78" s="177" t="s">
        <v>3546</v>
      </c>
      <c r="L78" s="5" t="s">
        <v>3698</v>
      </c>
      <c r="M78" s="5" t="s">
        <v>3698</v>
      </c>
      <c r="N78" s="5" t="s">
        <v>3697</v>
      </c>
      <c r="O78" s="5" t="s">
        <v>3697</v>
      </c>
      <c r="P78" s="5" t="s">
        <v>3697</v>
      </c>
      <c r="Q78" s="5" t="s">
        <v>3697</v>
      </c>
      <c r="R78" s="5" t="s">
        <v>3697</v>
      </c>
      <c r="S78" s="5" t="s">
        <v>3698</v>
      </c>
      <c r="T78" s="5" t="s">
        <v>3698</v>
      </c>
    </row>
    <row r="79" spans="2:21" ht="15" customHeight="1" x14ac:dyDescent="0.25">
      <c r="B79" s="4">
        <f t="shared" si="2"/>
        <v>4</v>
      </c>
      <c r="C79" s="4"/>
      <c r="D79" s="5" t="s">
        <v>1935</v>
      </c>
      <c r="E79" s="4" t="s">
        <v>1732</v>
      </c>
      <c r="F79" s="4">
        <f t="shared" ref="F79:F138" si="3">IF(I78="",F78+H78,F78+I78)</f>
        <v>12</v>
      </c>
      <c r="G79" s="4"/>
      <c r="H79" s="29">
        <v>4</v>
      </c>
      <c r="I79" s="4"/>
      <c r="J79" s="5">
        <v>0</v>
      </c>
      <c r="K79" s="177" t="s">
        <v>3547</v>
      </c>
      <c r="L79" s="5" t="s">
        <v>3698</v>
      </c>
      <c r="M79" s="5" t="s">
        <v>3698</v>
      </c>
      <c r="N79" s="5" t="s">
        <v>3697</v>
      </c>
      <c r="O79" s="5" t="s">
        <v>3697</v>
      </c>
      <c r="P79" s="5" t="s">
        <v>3697</v>
      </c>
      <c r="Q79" s="5" t="s">
        <v>3697</v>
      </c>
      <c r="R79" s="5" t="s">
        <v>3697</v>
      </c>
      <c r="S79" s="5" t="s">
        <v>3698</v>
      </c>
      <c r="T79" s="5" t="s">
        <v>3698</v>
      </c>
    </row>
    <row r="80" spans="2:21" ht="15" customHeight="1" x14ac:dyDescent="0.25">
      <c r="B80" s="4">
        <f t="shared" si="2"/>
        <v>5</v>
      </c>
      <c r="C80" s="4"/>
      <c r="D80" s="5" t="s">
        <v>1935</v>
      </c>
      <c r="E80" s="4" t="s">
        <v>1733</v>
      </c>
      <c r="F80" s="4">
        <f t="shared" si="3"/>
        <v>16</v>
      </c>
      <c r="G80" s="4"/>
      <c r="H80" s="29">
        <v>4</v>
      </c>
      <c r="I80" s="4"/>
      <c r="J80" s="5">
        <v>0</v>
      </c>
      <c r="K80" s="177" t="s">
        <v>3548</v>
      </c>
      <c r="L80" s="5" t="s">
        <v>3698</v>
      </c>
      <c r="M80" s="5" t="s">
        <v>3698</v>
      </c>
      <c r="N80" s="5" t="s">
        <v>3697</v>
      </c>
      <c r="O80" s="5" t="s">
        <v>3697</v>
      </c>
      <c r="P80" s="5" t="s">
        <v>3697</v>
      </c>
      <c r="Q80" s="5" t="s">
        <v>3697</v>
      </c>
      <c r="R80" s="5" t="s">
        <v>3697</v>
      </c>
      <c r="S80" s="5" t="s">
        <v>3698</v>
      </c>
      <c r="T80" s="5" t="s">
        <v>3698</v>
      </c>
    </row>
    <row r="81" spans="2:20" ht="15" customHeight="1" x14ac:dyDescent="0.25">
      <c r="B81" s="4">
        <f t="shared" si="2"/>
        <v>6</v>
      </c>
      <c r="C81" s="4"/>
      <c r="D81" s="5" t="s">
        <v>1935</v>
      </c>
      <c r="E81" s="4" t="s">
        <v>2921</v>
      </c>
      <c r="F81" s="4">
        <f t="shared" si="3"/>
        <v>20</v>
      </c>
      <c r="G81" s="4"/>
      <c r="H81" s="29">
        <v>2</v>
      </c>
      <c r="I81" s="4"/>
      <c r="J81" s="5">
        <v>0</v>
      </c>
      <c r="K81" s="177" t="s">
        <v>3543</v>
      </c>
      <c r="L81" s="5" t="s">
        <v>3698</v>
      </c>
      <c r="M81" s="5" t="s">
        <v>3698</v>
      </c>
      <c r="N81" s="5" t="s">
        <v>3697</v>
      </c>
      <c r="O81" s="5" t="s">
        <v>3697</v>
      </c>
      <c r="P81" s="5" t="s">
        <v>3697</v>
      </c>
      <c r="Q81" s="5" t="s">
        <v>3697</v>
      </c>
      <c r="R81" s="5" t="s">
        <v>3697</v>
      </c>
      <c r="S81" s="5" t="s">
        <v>3698</v>
      </c>
      <c r="T81" s="5" t="s">
        <v>3698</v>
      </c>
    </row>
    <row r="82" spans="2:20" ht="15" customHeight="1" x14ac:dyDescent="0.25">
      <c r="B82" s="4">
        <f t="shared" si="2"/>
        <v>7</v>
      </c>
      <c r="C82" s="4"/>
      <c r="D82" s="5" t="s">
        <v>1935</v>
      </c>
      <c r="E82" s="4" t="s">
        <v>1734</v>
      </c>
      <c r="F82" s="4">
        <f t="shared" si="3"/>
        <v>22</v>
      </c>
      <c r="G82" s="4"/>
      <c r="H82" s="29">
        <v>2</v>
      </c>
      <c r="I82" s="4"/>
      <c r="J82" s="5">
        <v>0</v>
      </c>
      <c r="K82" s="177" t="s">
        <v>2578</v>
      </c>
      <c r="L82" s="5" t="s">
        <v>3698</v>
      </c>
      <c r="M82" s="5" t="s">
        <v>3698</v>
      </c>
      <c r="N82" s="5" t="s">
        <v>3697</v>
      </c>
      <c r="O82" s="5" t="s">
        <v>3697</v>
      </c>
      <c r="P82" s="5" t="s">
        <v>3697</v>
      </c>
      <c r="Q82" s="5" t="s">
        <v>3697</v>
      </c>
      <c r="R82" s="5" t="s">
        <v>3697</v>
      </c>
      <c r="S82" s="5" t="s">
        <v>3698</v>
      </c>
      <c r="T82" s="180" t="s">
        <v>3699</v>
      </c>
    </row>
    <row r="83" spans="2:20" ht="15" customHeight="1" x14ac:dyDescent="0.25">
      <c r="B83" s="4">
        <f t="shared" si="2"/>
        <v>8</v>
      </c>
      <c r="C83" s="4"/>
      <c r="D83" s="5" t="s">
        <v>1935</v>
      </c>
      <c r="E83" s="4" t="s">
        <v>2160</v>
      </c>
      <c r="F83" s="4">
        <f t="shared" si="3"/>
        <v>24</v>
      </c>
      <c r="G83" s="4"/>
      <c r="H83" s="29">
        <v>2</v>
      </c>
      <c r="I83" s="4"/>
      <c r="J83" s="5">
        <v>0</v>
      </c>
      <c r="K83" s="177" t="s">
        <v>2161</v>
      </c>
      <c r="L83" s="5" t="s">
        <v>3698</v>
      </c>
      <c r="M83" s="5" t="s">
        <v>3698</v>
      </c>
      <c r="N83" s="5" t="s">
        <v>3697</v>
      </c>
      <c r="O83" s="5" t="s">
        <v>3697</v>
      </c>
      <c r="P83" s="5" t="s">
        <v>3697</v>
      </c>
      <c r="Q83" s="5" t="s">
        <v>3697</v>
      </c>
      <c r="R83" s="5" t="s">
        <v>3697</v>
      </c>
      <c r="S83" s="5" t="s">
        <v>3698</v>
      </c>
      <c r="T83" s="180" t="s">
        <v>3699</v>
      </c>
    </row>
    <row r="84" spans="2:20" ht="30" customHeight="1" x14ac:dyDescent="0.25">
      <c r="B84" s="4">
        <f t="shared" si="2"/>
        <v>9</v>
      </c>
      <c r="C84" s="4"/>
      <c r="D84" s="5" t="s">
        <v>1935</v>
      </c>
      <c r="E84" s="4" t="s">
        <v>1735</v>
      </c>
      <c r="F84" s="4">
        <f t="shared" si="3"/>
        <v>26</v>
      </c>
      <c r="G84" s="4"/>
      <c r="H84" s="29">
        <v>2</v>
      </c>
      <c r="I84" s="4"/>
      <c r="J84" s="5">
        <v>0</v>
      </c>
      <c r="K84" s="178" t="s">
        <v>570</v>
      </c>
      <c r="L84" s="5" t="s">
        <v>3698</v>
      </c>
      <c r="M84" s="5" t="s">
        <v>3698</v>
      </c>
      <c r="N84" s="5" t="s">
        <v>3697</v>
      </c>
      <c r="O84" s="5" t="s">
        <v>3697</v>
      </c>
      <c r="P84" s="5" t="s">
        <v>3697</v>
      </c>
      <c r="Q84" s="5" t="s">
        <v>3697</v>
      </c>
      <c r="R84" s="5" t="s">
        <v>3697</v>
      </c>
      <c r="S84" s="5" t="s">
        <v>3698</v>
      </c>
      <c r="T84" s="5" t="s">
        <v>3700</v>
      </c>
    </row>
    <row r="85" spans="2:20" ht="15" customHeight="1" x14ac:dyDescent="0.25">
      <c r="B85" s="4">
        <f t="shared" si="2"/>
        <v>10</v>
      </c>
      <c r="C85" s="4"/>
      <c r="D85" s="5"/>
      <c r="E85" s="4" t="s">
        <v>2509</v>
      </c>
      <c r="F85" s="4">
        <f t="shared" si="3"/>
        <v>28</v>
      </c>
      <c r="G85" s="4"/>
      <c r="H85" s="29">
        <v>1</v>
      </c>
      <c r="I85" s="4"/>
      <c r="J85" s="5">
        <v>0</v>
      </c>
      <c r="K85" s="177" t="s">
        <v>3545</v>
      </c>
      <c r="L85" s="5" t="s">
        <v>3698</v>
      </c>
      <c r="M85" s="5" t="s">
        <v>3698</v>
      </c>
      <c r="N85" s="5" t="s">
        <v>3697</v>
      </c>
      <c r="O85" s="5" t="s">
        <v>3697</v>
      </c>
      <c r="P85" s="5" t="s">
        <v>3697</v>
      </c>
      <c r="Q85" s="5" t="s">
        <v>3697</v>
      </c>
      <c r="R85" s="5" t="s">
        <v>3697</v>
      </c>
      <c r="S85" s="5" t="s">
        <v>3698</v>
      </c>
      <c r="T85" s="180" t="s">
        <v>3699</v>
      </c>
    </row>
    <row r="86" spans="2:20" ht="15" customHeight="1" x14ac:dyDescent="0.25">
      <c r="B86" s="4">
        <f t="shared" si="2"/>
        <v>11</v>
      </c>
      <c r="C86" s="4"/>
      <c r="D86" s="5"/>
      <c r="E86" s="4" t="s">
        <v>991</v>
      </c>
      <c r="F86" s="4">
        <f t="shared" si="3"/>
        <v>29</v>
      </c>
      <c r="G86" s="4"/>
      <c r="H86" s="29">
        <v>4</v>
      </c>
      <c r="I86" s="4"/>
      <c r="J86" s="5">
        <v>0</v>
      </c>
      <c r="K86" s="177" t="s">
        <v>992</v>
      </c>
      <c r="L86" s="5" t="s">
        <v>3698</v>
      </c>
      <c r="M86" s="5" t="s">
        <v>3698</v>
      </c>
      <c r="N86" s="5" t="s">
        <v>3697</v>
      </c>
      <c r="O86" s="5" t="s">
        <v>3697</v>
      </c>
      <c r="P86" s="5" t="s">
        <v>3697</v>
      </c>
      <c r="Q86" s="5" t="s">
        <v>3697</v>
      </c>
      <c r="R86" s="5" t="s">
        <v>3697</v>
      </c>
      <c r="S86" s="180" t="s">
        <v>3699</v>
      </c>
      <c r="T86" s="180" t="s">
        <v>3699</v>
      </c>
    </row>
    <row r="87" spans="2:20" ht="15" customHeight="1" x14ac:dyDescent="0.25">
      <c r="B87" s="4">
        <f t="shared" si="2"/>
        <v>12</v>
      </c>
      <c r="C87" s="4"/>
      <c r="D87" s="5"/>
      <c r="E87" s="4" t="s">
        <v>1452</v>
      </c>
      <c r="F87" s="4">
        <f t="shared" si="3"/>
        <v>33</v>
      </c>
      <c r="G87" s="4"/>
      <c r="H87" s="29">
        <v>60</v>
      </c>
      <c r="I87" s="4"/>
      <c r="J87" s="5" t="s">
        <v>3072</v>
      </c>
      <c r="K87" s="177" t="s">
        <v>2579</v>
      </c>
      <c r="L87" s="5" t="s">
        <v>3698</v>
      </c>
      <c r="M87" s="5" t="s">
        <v>3698</v>
      </c>
      <c r="N87" s="5" t="s">
        <v>3697</v>
      </c>
      <c r="O87" s="5" t="s">
        <v>3697</v>
      </c>
      <c r="P87" s="5" t="s">
        <v>3697</v>
      </c>
      <c r="Q87" s="5" t="s">
        <v>3697</v>
      </c>
      <c r="R87" s="5" t="s">
        <v>3697</v>
      </c>
      <c r="S87" s="5" t="s">
        <v>3698</v>
      </c>
      <c r="T87" s="5" t="s">
        <v>3698</v>
      </c>
    </row>
    <row r="88" spans="2:20" ht="15" customHeight="1" x14ac:dyDescent="0.25">
      <c r="B88" s="4">
        <f t="shared" si="2"/>
        <v>13</v>
      </c>
      <c r="C88" s="4"/>
      <c r="D88" s="5"/>
      <c r="E88" s="4" t="s">
        <v>306</v>
      </c>
      <c r="F88" s="4">
        <f t="shared" si="3"/>
        <v>93</v>
      </c>
      <c r="G88" s="4"/>
      <c r="H88" s="29">
        <v>60</v>
      </c>
      <c r="I88" s="4"/>
      <c r="J88" s="5" t="s">
        <v>3072</v>
      </c>
      <c r="K88" s="177" t="s">
        <v>2580</v>
      </c>
      <c r="L88" s="5" t="s">
        <v>3698</v>
      </c>
      <c r="M88" s="5" t="s">
        <v>3698</v>
      </c>
      <c r="N88" s="5" t="s">
        <v>3697</v>
      </c>
      <c r="O88" s="5" t="s">
        <v>3697</v>
      </c>
      <c r="P88" s="5" t="s">
        <v>3697</v>
      </c>
      <c r="Q88" s="5" t="s">
        <v>3697</v>
      </c>
      <c r="R88" s="5" t="s">
        <v>3697</v>
      </c>
      <c r="S88" s="180" t="s">
        <v>3699</v>
      </c>
      <c r="T88" s="180" t="s">
        <v>3699</v>
      </c>
    </row>
    <row r="89" spans="2:20" ht="15" customHeight="1" x14ac:dyDescent="0.25">
      <c r="B89" s="4">
        <f t="shared" si="2"/>
        <v>14</v>
      </c>
      <c r="C89" s="4"/>
      <c r="D89" s="5"/>
      <c r="E89" s="4" t="s">
        <v>307</v>
      </c>
      <c r="F89" s="4">
        <f t="shared" si="3"/>
        <v>153</v>
      </c>
      <c r="G89" s="4"/>
      <c r="H89" s="29">
        <v>60</v>
      </c>
      <c r="I89" s="4"/>
      <c r="J89" s="5" t="s">
        <v>3072</v>
      </c>
      <c r="K89" s="177" t="s">
        <v>3225</v>
      </c>
      <c r="L89" s="5" t="s">
        <v>3698</v>
      </c>
      <c r="M89" s="5" t="s">
        <v>3698</v>
      </c>
      <c r="N89" s="5" t="s">
        <v>3697</v>
      </c>
      <c r="O89" s="5" t="s">
        <v>3697</v>
      </c>
      <c r="P89" s="5" t="s">
        <v>3697</v>
      </c>
      <c r="Q89" s="5" t="s">
        <v>3697</v>
      </c>
      <c r="R89" s="5" t="s">
        <v>3697</v>
      </c>
      <c r="S89" s="180" t="s">
        <v>3699</v>
      </c>
      <c r="T89" s="180" t="s">
        <v>3699</v>
      </c>
    </row>
    <row r="90" spans="2:20" ht="15" customHeight="1" x14ac:dyDescent="0.25">
      <c r="B90" s="4">
        <f t="shared" si="2"/>
        <v>15</v>
      </c>
      <c r="C90" s="4"/>
      <c r="D90" s="5"/>
      <c r="E90" s="4" t="s">
        <v>348</v>
      </c>
      <c r="F90" s="4">
        <f t="shared" si="3"/>
        <v>213</v>
      </c>
      <c r="G90" s="4"/>
      <c r="H90" s="29">
        <v>120</v>
      </c>
      <c r="I90" s="4"/>
      <c r="J90" s="5" t="s">
        <v>350</v>
      </c>
      <c r="K90" s="177" t="s">
        <v>351</v>
      </c>
      <c r="L90" s="180" t="s">
        <v>3699</v>
      </c>
      <c r="M90" s="5" t="s">
        <v>3698</v>
      </c>
      <c r="N90" s="5" t="s">
        <v>3697</v>
      </c>
      <c r="O90" s="5" t="s">
        <v>3697</v>
      </c>
      <c r="P90" s="5" t="s">
        <v>3697</v>
      </c>
      <c r="Q90" s="5" t="s">
        <v>3697</v>
      </c>
      <c r="R90" s="5" t="s">
        <v>3697</v>
      </c>
      <c r="S90" s="180" t="s">
        <v>459</v>
      </c>
      <c r="T90" s="180" t="s">
        <v>458</v>
      </c>
    </row>
    <row r="91" spans="2:20" ht="15" customHeight="1" x14ac:dyDescent="0.25">
      <c r="B91" s="4">
        <f t="shared" si="2"/>
        <v>16</v>
      </c>
      <c r="C91" s="4"/>
      <c r="D91" s="5"/>
      <c r="E91" s="4" t="s">
        <v>308</v>
      </c>
      <c r="F91" s="4">
        <f t="shared" si="3"/>
        <v>333</v>
      </c>
      <c r="G91" s="4"/>
      <c r="H91" s="29">
        <v>120</v>
      </c>
      <c r="I91" s="4"/>
      <c r="J91" s="5" t="s">
        <v>350</v>
      </c>
      <c r="K91" s="177" t="s">
        <v>351</v>
      </c>
      <c r="L91" s="180" t="s">
        <v>3699</v>
      </c>
      <c r="M91" s="5" t="s">
        <v>3698</v>
      </c>
      <c r="N91" s="5" t="s">
        <v>3697</v>
      </c>
      <c r="O91" s="5" t="s">
        <v>3697</v>
      </c>
      <c r="P91" s="5" t="s">
        <v>3697</v>
      </c>
      <c r="Q91" s="5" t="s">
        <v>3697</v>
      </c>
      <c r="R91" s="5" t="s">
        <v>3697</v>
      </c>
      <c r="S91" s="180" t="s">
        <v>3699</v>
      </c>
      <c r="T91" s="180" t="s">
        <v>3699</v>
      </c>
    </row>
    <row r="92" spans="2:20" ht="15" customHeight="1" x14ac:dyDescent="0.25">
      <c r="B92" s="4">
        <f t="shared" si="2"/>
        <v>17</v>
      </c>
      <c r="C92" s="4"/>
      <c r="D92" s="5"/>
      <c r="E92" s="4" t="s">
        <v>1461</v>
      </c>
      <c r="F92" s="4">
        <f t="shared" si="3"/>
        <v>453</v>
      </c>
      <c r="G92" s="4"/>
      <c r="H92" s="29">
        <v>120</v>
      </c>
      <c r="I92" s="4"/>
      <c r="J92" s="5" t="s">
        <v>350</v>
      </c>
      <c r="K92" s="177" t="s">
        <v>351</v>
      </c>
      <c r="L92" s="180" t="s">
        <v>3699</v>
      </c>
      <c r="M92" s="5" t="s">
        <v>3698</v>
      </c>
      <c r="N92" s="5" t="s">
        <v>3697</v>
      </c>
      <c r="O92" s="5" t="s">
        <v>3697</v>
      </c>
      <c r="P92" s="5" t="s">
        <v>3697</v>
      </c>
      <c r="Q92" s="5" t="s">
        <v>3697</v>
      </c>
      <c r="R92" s="5" t="s">
        <v>3697</v>
      </c>
      <c r="S92" s="180" t="s">
        <v>3699</v>
      </c>
      <c r="T92" s="180" t="s">
        <v>3699</v>
      </c>
    </row>
    <row r="93" spans="2:20" ht="15" customHeight="1" x14ac:dyDescent="0.25">
      <c r="B93" s="4">
        <f t="shared" si="2"/>
        <v>18</v>
      </c>
      <c r="C93" s="4"/>
      <c r="D93" s="5"/>
      <c r="E93" s="4" t="s">
        <v>3949</v>
      </c>
      <c r="F93" s="4">
        <f t="shared" si="3"/>
        <v>573</v>
      </c>
      <c r="G93" s="4"/>
      <c r="H93" s="29">
        <v>20</v>
      </c>
      <c r="I93" s="4"/>
      <c r="J93" s="5" t="s">
        <v>3072</v>
      </c>
      <c r="K93" s="177" t="s">
        <v>2510</v>
      </c>
      <c r="L93" s="5" t="s">
        <v>3698</v>
      </c>
      <c r="M93" s="5" t="s">
        <v>3698</v>
      </c>
      <c r="N93" s="5" t="s">
        <v>3697</v>
      </c>
      <c r="O93" s="5" t="s">
        <v>3697</v>
      </c>
      <c r="P93" s="5" t="s">
        <v>3697</v>
      </c>
      <c r="Q93" s="5" t="s">
        <v>3697</v>
      </c>
      <c r="R93" s="5" t="s">
        <v>3697</v>
      </c>
      <c r="S93" s="5" t="s">
        <v>3698</v>
      </c>
      <c r="T93" s="5" t="s">
        <v>3698</v>
      </c>
    </row>
    <row r="94" spans="2:20" ht="15" customHeight="1" x14ac:dyDescent="0.25">
      <c r="B94" s="4">
        <f t="shared" si="2"/>
        <v>19</v>
      </c>
      <c r="C94" s="4"/>
      <c r="D94" s="5"/>
      <c r="E94" s="4" t="s">
        <v>1360</v>
      </c>
      <c r="F94" s="4">
        <f t="shared" si="3"/>
        <v>593</v>
      </c>
      <c r="G94" s="4"/>
      <c r="H94" s="29">
        <v>12</v>
      </c>
      <c r="I94" s="4"/>
      <c r="J94" s="5" t="s">
        <v>3072</v>
      </c>
      <c r="K94" s="177" t="s">
        <v>2079</v>
      </c>
      <c r="L94" s="5" t="s">
        <v>3698</v>
      </c>
      <c r="M94" s="5" t="s">
        <v>3698</v>
      </c>
      <c r="N94" s="5" t="s">
        <v>3697</v>
      </c>
      <c r="O94" s="5" t="s">
        <v>3697</v>
      </c>
      <c r="P94" s="5" t="s">
        <v>3697</v>
      </c>
      <c r="Q94" s="5" t="s">
        <v>3697</v>
      </c>
      <c r="R94" s="5" t="s">
        <v>3697</v>
      </c>
      <c r="S94" s="5" t="s">
        <v>3698</v>
      </c>
      <c r="T94" s="5" t="s">
        <v>3698</v>
      </c>
    </row>
    <row r="95" spans="2:20" ht="15" customHeight="1" x14ac:dyDescent="0.25">
      <c r="B95" s="4">
        <f t="shared" si="2"/>
        <v>20</v>
      </c>
      <c r="C95" s="4"/>
      <c r="D95" s="5"/>
      <c r="E95" s="4" t="s">
        <v>2740</v>
      </c>
      <c r="F95" s="4">
        <f t="shared" si="3"/>
        <v>605</v>
      </c>
      <c r="G95" s="4"/>
      <c r="H95" s="29">
        <v>6</v>
      </c>
      <c r="I95" s="4"/>
      <c r="J95" s="5" t="s">
        <v>3072</v>
      </c>
      <c r="K95" s="177" t="s">
        <v>3485</v>
      </c>
      <c r="L95" s="5" t="s">
        <v>3698</v>
      </c>
      <c r="M95" s="5" t="s">
        <v>3698</v>
      </c>
      <c r="N95" s="5" t="s">
        <v>3697</v>
      </c>
      <c r="O95" s="5" t="s">
        <v>3697</v>
      </c>
      <c r="P95" s="5" t="s">
        <v>3697</v>
      </c>
      <c r="Q95" s="5" t="s">
        <v>3697</v>
      </c>
      <c r="R95" s="5" t="s">
        <v>3697</v>
      </c>
      <c r="S95" s="5" t="s">
        <v>3698</v>
      </c>
      <c r="T95" s="5" t="s">
        <v>3698</v>
      </c>
    </row>
    <row r="96" spans="2:20" ht="30" customHeight="1" x14ac:dyDescent="0.25">
      <c r="B96" s="4">
        <f t="shared" si="2"/>
        <v>21</v>
      </c>
      <c r="C96" s="4"/>
      <c r="D96" s="5"/>
      <c r="E96" s="4" t="s">
        <v>3519</v>
      </c>
      <c r="F96" s="4">
        <f t="shared" si="3"/>
        <v>611</v>
      </c>
      <c r="G96" s="4"/>
      <c r="H96" s="29">
        <v>1</v>
      </c>
      <c r="I96" s="4"/>
      <c r="J96" s="5">
        <v>0</v>
      </c>
      <c r="K96" s="178" t="s">
        <v>1756</v>
      </c>
      <c r="L96" s="5" t="s">
        <v>3698</v>
      </c>
      <c r="M96" s="5" t="s">
        <v>3698</v>
      </c>
      <c r="N96" s="5" t="s">
        <v>3697</v>
      </c>
      <c r="O96" s="5" t="s">
        <v>3697</v>
      </c>
      <c r="P96" s="5" t="s">
        <v>3697</v>
      </c>
      <c r="Q96" s="5" t="s">
        <v>3697</v>
      </c>
      <c r="R96" s="5" t="s">
        <v>3697</v>
      </c>
      <c r="S96" s="180" t="s">
        <v>3699</v>
      </c>
      <c r="T96" s="180" t="s">
        <v>3699</v>
      </c>
    </row>
    <row r="97" spans="2:20" ht="15" customHeight="1" x14ac:dyDescent="0.25">
      <c r="B97" s="4">
        <f t="shared" si="2"/>
        <v>22</v>
      </c>
      <c r="C97" s="4"/>
      <c r="D97" s="5"/>
      <c r="E97" s="4" t="s">
        <v>3029</v>
      </c>
      <c r="F97" s="4">
        <f t="shared" si="3"/>
        <v>612</v>
      </c>
      <c r="G97" s="4"/>
      <c r="H97" s="29">
        <v>3</v>
      </c>
      <c r="I97" s="4"/>
      <c r="J97" s="5">
        <v>0</v>
      </c>
      <c r="K97" s="177" t="s">
        <v>1331</v>
      </c>
      <c r="L97" s="5" t="s">
        <v>3698</v>
      </c>
      <c r="M97" s="5" t="s">
        <v>3698</v>
      </c>
      <c r="N97" s="5" t="s">
        <v>3697</v>
      </c>
      <c r="O97" s="5" t="s">
        <v>3697</v>
      </c>
      <c r="P97" s="5" t="s">
        <v>3697</v>
      </c>
      <c r="Q97" s="5" t="s">
        <v>3697</v>
      </c>
      <c r="R97" s="5" t="s">
        <v>3697</v>
      </c>
      <c r="S97" s="180" t="s">
        <v>3699</v>
      </c>
      <c r="T97" s="180" t="s">
        <v>3699</v>
      </c>
    </row>
    <row r="98" spans="2:20" ht="30" customHeight="1" x14ac:dyDescent="0.25">
      <c r="B98" s="4">
        <f t="shared" si="2"/>
        <v>23</v>
      </c>
      <c r="C98" s="4"/>
      <c r="D98" s="5"/>
      <c r="E98" s="4" t="s">
        <v>3486</v>
      </c>
      <c r="F98" s="4">
        <f t="shared" si="3"/>
        <v>615</v>
      </c>
      <c r="G98" s="4"/>
      <c r="H98" s="29">
        <v>1</v>
      </c>
      <c r="I98" s="4"/>
      <c r="J98" s="5" t="s">
        <v>350</v>
      </c>
      <c r="K98" s="24" t="s">
        <v>3950</v>
      </c>
      <c r="L98" s="5" t="s">
        <v>3698</v>
      </c>
      <c r="M98" s="5" t="s">
        <v>3698</v>
      </c>
      <c r="N98" s="5" t="s">
        <v>3697</v>
      </c>
      <c r="O98" s="5" t="s">
        <v>3697</v>
      </c>
      <c r="P98" s="5" t="s">
        <v>3697</v>
      </c>
      <c r="Q98" s="5" t="s">
        <v>3697</v>
      </c>
      <c r="R98" s="5" t="s">
        <v>3697</v>
      </c>
      <c r="S98" s="5" t="s">
        <v>3698</v>
      </c>
      <c r="T98" s="5" t="s">
        <v>3698</v>
      </c>
    </row>
    <row r="99" spans="2:20" ht="15" customHeight="1" x14ac:dyDescent="0.25">
      <c r="B99" s="4">
        <f t="shared" si="2"/>
        <v>24</v>
      </c>
      <c r="C99" s="4"/>
      <c r="D99" s="5"/>
      <c r="E99" s="4" t="s">
        <v>3487</v>
      </c>
      <c r="F99" s="4">
        <f t="shared" si="3"/>
        <v>616</v>
      </c>
      <c r="G99" s="4"/>
      <c r="H99" s="29">
        <v>1</v>
      </c>
      <c r="I99" s="4"/>
      <c r="J99" s="5" t="s">
        <v>350</v>
      </c>
      <c r="K99" s="177" t="s">
        <v>1866</v>
      </c>
      <c r="L99" s="180" t="s">
        <v>3699</v>
      </c>
      <c r="M99" s="180" t="s">
        <v>3699</v>
      </c>
      <c r="N99" s="5" t="s">
        <v>3697</v>
      </c>
      <c r="O99" s="5" t="s">
        <v>3697</v>
      </c>
      <c r="P99" s="5" t="s">
        <v>3697</v>
      </c>
      <c r="Q99" s="5" t="s">
        <v>3697</v>
      </c>
      <c r="R99" s="5" t="s">
        <v>3697</v>
      </c>
      <c r="S99" s="180" t="s">
        <v>3699</v>
      </c>
      <c r="T99" s="180" t="s">
        <v>3699</v>
      </c>
    </row>
    <row r="100" spans="2:20" ht="15" customHeight="1" x14ac:dyDescent="0.25">
      <c r="B100" s="4">
        <f t="shared" si="2"/>
        <v>25</v>
      </c>
      <c r="C100" s="4"/>
      <c r="D100" s="5"/>
      <c r="E100" s="4" t="s">
        <v>3488</v>
      </c>
      <c r="F100" s="4">
        <f t="shared" si="3"/>
        <v>617</v>
      </c>
      <c r="G100" s="4"/>
      <c r="H100" s="29">
        <v>2</v>
      </c>
      <c r="I100" s="4"/>
      <c r="J100" s="5">
        <v>0</v>
      </c>
      <c r="K100" s="177" t="s">
        <v>2910</v>
      </c>
      <c r="L100" s="5" t="s">
        <v>3698</v>
      </c>
      <c r="M100" s="5" t="s">
        <v>3698</v>
      </c>
      <c r="N100" s="5" t="s">
        <v>3697</v>
      </c>
      <c r="O100" s="5" t="s">
        <v>3697</v>
      </c>
      <c r="P100" s="5" t="s">
        <v>3697</v>
      </c>
      <c r="Q100" s="5" t="s">
        <v>3697</v>
      </c>
      <c r="R100" s="5" t="s">
        <v>3697</v>
      </c>
      <c r="S100" s="180" t="s">
        <v>3699</v>
      </c>
      <c r="T100" s="5" t="s">
        <v>3698</v>
      </c>
    </row>
    <row r="101" spans="2:20" ht="15" customHeight="1" x14ac:dyDescent="0.25">
      <c r="B101" s="4">
        <f t="shared" si="2"/>
        <v>26</v>
      </c>
      <c r="C101" s="4"/>
      <c r="D101" s="5"/>
      <c r="E101" s="4" t="s">
        <v>3489</v>
      </c>
      <c r="F101" s="4">
        <f t="shared" si="3"/>
        <v>619</v>
      </c>
      <c r="G101" s="4"/>
      <c r="H101" s="29">
        <v>3</v>
      </c>
      <c r="I101" s="4"/>
      <c r="J101" s="5">
        <v>0</v>
      </c>
      <c r="K101" s="177" t="s">
        <v>2911</v>
      </c>
      <c r="L101" s="5" t="s">
        <v>3698</v>
      </c>
      <c r="M101" s="5" t="s">
        <v>3698</v>
      </c>
      <c r="N101" s="5" t="s">
        <v>3697</v>
      </c>
      <c r="O101" s="5" t="s">
        <v>3697</v>
      </c>
      <c r="P101" s="5" t="s">
        <v>3697</v>
      </c>
      <c r="Q101" s="5" t="s">
        <v>3697</v>
      </c>
      <c r="R101" s="5" t="s">
        <v>3697</v>
      </c>
      <c r="S101" s="180" t="s">
        <v>355</v>
      </c>
      <c r="T101" s="180" t="s">
        <v>458</v>
      </c>
    </row>
    <row r="102" spans="2:20" ht="15" customHeight="1" x14ac:dyDescent="0.25">
      <c r="B102" s="4">
        <f t="shared" si="2"/>
        <v>27</v>
      </c>
      <c r="C102" s="4"/>
      <c r="D102" s="5"/>
      <c r="E102" s="4" t="s">
        <v>3490</v>
      </c>
      <c r="F102" s="4">
        <f t="shared" si="3"/>
        <v>622</v>
      </c>
      <c r="G102" s="4"/>
      <c r="H102" s="29">
        <v>1</v>
      </c>
      <c r="I102" s="4"/>
      <c r="J102" s="5">
        <v>0</v>
      </c>
      <c r="K102" s="177" t="s">
        <v>2912</v>
      </c>
      <c r="L102" s="5" t="s">
        <v>3698</v>
      </c>
      <c r="M102" s="5" t="s">
        <v>3698</v>
      </c>
      <c r="N102" s="5" t="s">
        <v>3697</v>
      </c>
      <c r="O102" s="5" t="s">
        <v>3697</v>
      </c>
      <c r="P102" s="5" t="s">
        <v>3697</v>
      </c>
      <c r="Q102" s="5" t="s">
        <v>3697</v>
      </c>
      <c r="R102" s="5" t="s">
        <v>3697</v>
      </c>
      <c r="S102" s="180" t="s">
        <v>3699</v>
      </c>
      <c r="T102" s="5" t="s">
        <v>3698</v>
      </c>
    </row>
    <row r="103" spans="2:20" ht="15" customHeight="1" x14ac:dyDescent="0.25">
      <c r="B103" s="4">
        <f t="shared" si="2"/>
        <v>28</v>
      </c>
      <c r="C103" s="4"/>
      <c r="D103" s="5"/>
      <c r="E103" s="4" t="s">
        <v>2916</v>
      </c>
      <c r="F103" s="4">
        <f t="shared" si="3"/>
        <v>623</v>
      </c>
      <c r="G103" s="4"/>
      <c r="H103" s="29">
        <v>3</v>
      </c>
      <c r="I103" s="4"/>
      <c r="J103" s="5">
        <v>0</v>
      </c>
      <c r="K103" s="177" t="s">
        <v>3726</v>
      </c>
      <c r="L103" s="5" t="s">
        <v>3698</v>
      </c>
      <c r="M103" s="5" t="s">
        <v>3698</v>
      </c>
      <c r="N103" s="5" t="s">
        <v>3697</v>
      </c>
      <c r="O103" s="5" t="s">
        <v>3697</v>
      </c>
      <c r="P103" s="5" t="s">
        <v>3697</v>
      </c>
      <c r="Q103" s="5" t="s">
        <v>3697</v>
      </c>
      <c r="R103" s="5" t="s">
        <v>3697</v>
      </c>
      <c r="S103" s="180" t="s">
        <v>3699</v>
      </c>
      <c r="T103" s="180" t="s">
        <v>3699</v>
      </c>
    </row>
    <row r="104" spans="2:20" ht="15" customHeight="1" x14ac:dyDescent="0.25">
      <c r="B104" s="4">
        <f t="shared" si="2"/>
        <v>29</v>
      </c>
      <c r="C104" s="4"/>
      <c r="D104" s="5"/>
      <c r="E104" s="4" t="s">
        <v>2917</v>
      </c>
      <c r="F104" s="4">
        <f t="shared" si="3"/>
        <v>626</v>
      </c>
      <c r="G104" s="4"/>
      <c r="H104" s="29">
        <v>3</v>
      </c>
      <c r="I104" s="4"/>
      <c r="J104" s="5">
        <v>0</v>
      </c>
      <c r="K104" s="177" t="s">
        <v>998</v>
      </c>
      <c r="L104" s="5" t="s">
        <v>3698</v>
      </c>
      <c r="M104" s="5" t="s">
        <v>3698</v>
      </c>
      <c r="N104" s="5" t="s">
        <v>3697</v>
      </c>
      <c r="O104" s="5" t="s">
        <v>3697</v>
      </c>
      <c r="P104" s="5" t="s">
        <v>3697</v>
      </c>
      <c r="Q104" s="5" t="s">
        <v>3697</v>
      </c>
      <c r="R104" s="5" t="s">
        <v>3697</v>
      </c>
      <c r="S104" s="180" t="s">
        <v>3699</v>
      </c>
      <c r="T104" s="180" t="s">
        <v>3699</v>
      </c>
    </row>
    <row r="105" spans="2:20" ht="15" customHeight="1" x14ac:dyDescent="0.25">
      <c r="B105" s="4">
        <f t="shared" si="2"/>
        <v>30</v>
      </c>
      <c r="C105" s="4"/>
      <c r="D105" s="5"/>
      <c r="E105" s="4" t="s">
        <v>2918</v>
      </c>
      <c r="F105" s="4">
        <f t="shared" si="3"/>
        <v>629</v>
      </c>
      <c r="G105" s="4"/>
      <c r="H105" s="29">
        <v>3</v>
      </c>
      <c r="I105" s="4"/>
      <c r="J105" s="5">
        <v>0</v>
      </c>
      <c r="K105" s="177" t="s">
        <v>999</v>
      </c>
      <c r="L105" s="5" t="s">
        <v>3698</v>
      </c>
      <c r="M105" s="5" t="s">
        <v>3698</v>
      </c>
      <c r="N105" s="5" t="s">
        <v>3697</v>
      </c>
      <c r="O105" s="5" t="s">
        <v>3697</v>
      </c>
      <c r="P105" s="5" t="s">
        <v>3697</v>
      </c>
      <c r="Q105" s="5" t="s">
        <v>3697</v>
      </c>
      <c r="R105" s="5" t="s">
        <v>3697</v>
      </c>
      <c r="S105" s="180" t="s">
        <v>3699</v>
      </c>
      <c r="T105" s="180" t="s">
        <v>3699</v>
      </c>
    </row>
    <row r="106" spans="2:20" ht="15" customHeight="1" x14ac:dyDescent="0.25">
      <c r="B106" s="4">
        <f t="shared" si="2"/>
        <v>31</v>
      </c>
      <c r="C106" s="4"/>
      <c r="D106" s="5"/>
      <c r="E106" s="4" t="s">
        <v>2919</v>
      </c>
      <c r="F106" s="4">
        <f t="shared" si="3"/>
        <v>632</v>
      </c>
      <c r="G106" s="4"/>
      <c r="H106" s="29">
        <v>3</v>
      </c>
      <c r="I106" s="4"/>
      <c r="J106" s="5">
        <v>0</v>
      </c>
      <c r="K106" s="177" t="s">
        <v>2574</v>
      </c>
      <c r="L106" s="5" t="s">
        <v>3698</v>
      </c>
      <c r="M106" s="5" t="s">
        <v>3698</v>
      </c>
      <c r="N106" s="5" t="s">
        <v>3697</v>
      </c>
      <c r="O106" s="5" t="s">
        <v>3697</v>
      </c>
      <c r="P106" s="5" t="s">
        <v>3697</v>
      </c>
      <c r="Q106" s="5" t="s">
        <v>3697</v>
      </c>
      <c r="R106" s="5" t="s">
        <v>3697</v>
      </c>
      <c r="S106" s="180" t="s">
        <v>3699</v>
      </c>
      <c r="T106" s="180" t="s">
        <v>3699</v>
      </c>
    </row>
    <row r="107" spans="2:20" ht="15" customHeight="1" x14ac:dyDescent="0.25">
      <c r="B107" s="4">
        <f t="shared" si="2"/>
        <v>32</v>
      </c>
      <c r="C107" s="4"/>
      <c r="D107" s="5"/>
      <c r="E107" s="4" t="s">
        <v>2920</v>
      </c>
      <c r="F107" s="4">
        <f t="shared" si="3"/>
        <v>635</v>
      </c>
      <c r="G107" s="4"/>
      <c r="H107" s="29">
        <v>3</v>
      </c>
      <c r="I107" s="4"/>
      <c r="J107" s="5">
        <v>0</v>
      </c>
      <c r="K107" s="177" t="s">
        <v>1330</v>
      </c>
      <c r="L107" s="5" t="s">
        <v>3698</v>
      </c>
      <c r="M107" s="5" t="s">
        <v>3698</v>
      </c>
      <c r="N107" s="5" t="s">
        <v>3697</v>
      </c>
      <c r="O107" s="5" t="s">
        <v>3697</v>
      </c>
      <c r="P107" s="5" t="s">
        <v>3697</v>
      </c>
      <c r="Q107" s="5" t="s">
        <v>3697</v>
      </c>
      <c r="R107" s="5" t="s">
        <v>3697</v>
      </c>
      <c r="S107" s="180" t="s">
        <v>3699</v>
      </c>
      <c r="T107" s="5" t="s">
        <v>3698</v>
      </c>
    </row>
    <row r="108" spans="2:20" ht="15" customHeight="1" x14ac:dyDescent="0.25">
      <c r="B108" s="4">
        <f t="shared" si="2"/>
        <v>33</v>
      </c>
      <c r="C108" s="4"/>
      <c r="D108" s="5"/>
      <c r="E108" s="4" t="s">
        <v>3491</v>
      </c>
      <c r="F108" s="4">
        <f t="shared" si="3"/>
        <v>638</v>
      </c>
      <c r="G108" s="4"/>
      <c r="H108" s="29">
        <v>60</v>
      </c>
      <c r="I108" s="4"/>
      <c r="J108" s="5" t="s">
        <v>1054</v>
      </c>
      <c r="K108" s="177" t="s">
        <v>2795</v>
      </c>
      <c r="L108" s="180" t="s">
        <v>3699</v>
      </c>
      <c r="M108" s="180" t="s">
        <v>3699</v>
      </c>
      <c r="N108" s="5" t="s">
        <v>3699</v>
      </c>
      <c r="O108" s="5" t="s">
        <v>3699</v>
      </c>
      <c r="P108" s="5" t="s">
        <v>3699</v>
      </c>
      <c r="Q108" s="5" t="s">
        <v>3699</v>
      </c>
      <c r="R108" s="5" t="s">
        <v>3699</v>
      </c>
      <c r="S108" s="5" t="s">
        <v>3698</v>
      </c>
      <c r="T108" s="180" t="s">
        <v>3699</v>
      </c>
    </row>
    <row r="109" spans="2:20" ht="15" customHeight="1" x14ac:dyDescent="0.25">
      <c r="B109" s="4">
        <f t="shared" si="2"/>
        <v>34</v>
      </c>
      <c r="C109" s="4"/>
      <c r="D109" s="5"/>
      <c r="E109" s="4" t="s">
        <v>3492</v>
      </c>
      <c r="F109" s="4">
        <f t="shared" si="3"/>
        <v>698</v>
      </c>
      <c r="G109" s="4"/>
      <c r="H109" s="29">
        <v>4</v>
      </c>
      <c r="I109" s="4"/>
      <c r="J109" s="5">
        <v>0</v>
      </c>
      <c r="K109" s="177" t="s">
        <v>1332</v>
      </c>
      <c r="L109" s="5" t="s">
        <v>3698</v>
      </c>
      <c r="M109" s="5" t="s">
        <v>3698</v>
      </c>
      <c r="N109" s="5" t="s">
        <v>3697</v>
      </c>
      <c r="O109" s="5" t="s">
        <v>3697</v>
      </c>
      <c r="P109" s="5" t="s">
        <v>3697</v>
      </c>
      <c r="Q109" s="5" t="s">
        <v>3697</v>
      </c>
      <c r="R109" s="5" t="s">
        <v>3697</v>
      </c>
      <c r="S109" s="5" t="s">
        <v>3698</v>
      </c>
      <c r="T109" s="5" t="s">
        <v>3698</v>
      </c>
    </row>
    <row r="110" spans="2:20" ht="15" customHeight="1" x14ac:dyDescent="0.25">
      <c r="B110" s="4">
        <f t="shared" si="2"/>
        <v>35</v>
      </c>
      <c r="C110" s="4"/>
      <c r="D110" s="5"/>
      <c r="E110" s="4" t="s">
        <v>3493</v>
      </c>
      <c r="F110" s="4">
        <f t="shared" si="3"/>
        <v>702</v>
      </c>
      <c r="G110" s="4"/>
      <c r="H110" s="29">
        <v>4</v>
      </c>
      <c r="I110" s="4"/>
      <c r="J110" s="5">
        <v>0</v>
      </c>
      <c r="K110" s="177" t="s">
        <v>1866</v>
      </c>
      <c r="L110" s="180" t="s">
        <v>3699</v>
      </c>
      <c r="M110" s="180" t="s">
        <v>3699</v>
      </c>
      <c r="N110" s="5" t="s">
        <v>3697</v>
      </c>
      <c r="O110" s="5" t="s">
        <v>3697</v>
      </c>
      <c r="P110" s="5" t="s">
        <v>3697</v>
      </c>
      <c r="Q110" s="5" t="s">
        <v>3697</v>
      </c>
      <c r="R110" s="5" t="s">
        <v>3697</v>
      </c>
      <c r="S110" s="180" t="s">
        <v>3699</v>
      </c>
      <c r="T110" s="180" t="s">
        <v>3699</v>
      </c>
    </row>
    <row r="111" spans="2:20" ht="15" customHeight="1" x14ac:dyDescent="0.25">
      <c r="B111" s="4">
        <f t="shared" si="2"/>
        <v>36</v>
      </c>
      <c r="C111" s="4"/>
      <c r="D111" s="5"/>
      <c r="E111" s="4" t="s">
        <v>2700</v>
      </c>
      <c r="F111" s="4">
        <f t="shared" si="3"/>
        <v>706</v>
      </c>
      <c r="G111" s="4"/>
      <c r="H111" s="29">
        <v>2</v>
      </c>
      <c r="I111" s="4"/>
      <c r="J111" s="5">
        <v>0</v>
      </c>
      <c r="K111" s="177" t="s">
        <v>2575</v>
      </c>
      <c r="L111" s="5" t="s">
        <v>3698</v>
      </c>
      <c r="M111" s="5" t="s">
        <v>3698</v>
      </c>
      <c r="N111" s="5" t="s">
        <v>3697</v>
      </c>
      <c r="O111" s="5" t="s">
        <v>3697</v>
      </c>
      <c r="P111" s="5" t="s">
        <v>3697</v>
      </c>
      <c r="Q111" s="5" t="s">
        <v>3697</v>
      </c>
      <c r="R111" s="5" t="s">
        <v>3697</v>
      </c>
      <c r="S111" s="5" t="s">
        <v>3698</v>
      </c>
      <c r="T111" s="5" t="s">
        <v>3698</v>
      </c>
    </row>
    <row r="112" spans="2:20" ht="15" customHeight="1" x14ac:dyDescent="0.25">
      <c r="B112" s="4">
        <f t="shared" si="2"/>
        <v>37</v>
      </c>
      <c r="C112" s="4"/>
      <c r="D112" s="5"/>
      <c r="E112" s="4" t="s">
        <v>2701</v>
      </c>
      <c r="F112" s="4">
        <f t="shared" si="3"/>
        <v>708</v>
      </c>
      <c r="G112" s="4"/>
      <c r="H112" s="29">
        <v>2</v>
      </c>
      <c r="I112" s="4"/>
      <c r="J112" s="5">
        <v>0</v>
      </c>
      <c r="K112" s="177" t="s">
        <v>1866</v>
      </c>
      <c r="L112" s="180" t="s">
        <v>3699</v>
      </c>
      <c r="M112" s="180" t="s">
        <v>3699</v>
      </c>
      <c r="N112" s="5" t="s">
        <v>3697</v>
      </c>
      <c r="O112" s="5" t="s">
        <v>3697</v>
      </c>
      <c r="P112" s="5" t="s">
        <v>3697</v>
      </c>
      <c r="Q112" s="5" t="s">
        <v>3697</v>
      </c>
      <c r="R112" s="5" t="s">
        <v>3697</v>
      </c>
      <c r="S112" s="180" t="s">
        <v>3699</v>
      </c>
      <c r="T112" s="180" t="s">
        <v>3699</v>
      </c>
    </row>
    <row r="113" spans="2:20" ht="30" customHeight="1" x14ac:dyDescent="0.25">
      <c r="B113" s="4">
        <f t="shared" si="2"/>
        <v>38</v>
      </c>
      <c r="C113" s="4"/>
      <c r="D113" s="5"/>
      <c r="E113" s="4" t="s">
        <v>3622</v>
      </c>
      <c r="F113" s="4">
        <f t="shared" si="3"/>
        <v>710</v>
      </c>
      <c r="G113" s="4"/>
      <c r="H113" s="29">
        <v>2</v>
      </c>
      <c r="I113" s="4"/>
      <c r="J113" s="5" t="s">
        <v>467</v>
      </c>
      <c r="K113" s="178" t="s">
        <v>2777</v>
      </c>
      <c r="L113" s="180" t="s">
        <v>3699</v>
      </c>
      <c r="M113" s="5" t="s">
        <v>3698</v>
      </c>
      <c r="N113" s="5" t="s">
        <v>3697</v>
      </c>
      <c r="O113" s="5" t="s">
        <v>3697</v>
      </c>
      <c r="P113" s="5" t="s">
        <v>3697</v>
      </c>
      <c r="Q113" s="5" t="s">
        <v>3697</v>
      </c>
      <c r="R113" s="5" t="s">
        <v>3697</v>
      </c>
      <c r="S113" s="180" t="s">
        <v>3699</v>
      </c>
      <c r="T113" s="180" t="s">
        <v>3699</v>
      </c>
    </row>
    <row r="114" spans="2:20" ht="15" customHeight="1" x14ac:dyDescent="0.25">
      <c r="B114" s="4">
        <f t="shared" ref="B114:B119" si="4">B113+1</f>
        <v>39</v>
      </c>
      <c r="C114" s="4"/>
      <c r="D114" s="5"/>
      <c r="E114" s="4" t="s">
        <v>3064</v>
      </c>
      <c r="F114" s="4">
        <f t="shared" si="3"/>
        <v>712</v>
      </c>
      <c r="G114" s="4"/>
      <c r="H114" s="29">
        <v>2</v>
      </c>
      <c r="I114" s="4"/>
      <c r="J114" s="5" t="s">
        <v>350</v>
      </c>
      <c r="K114" s="177" t="s">
        <v>1866</v>
      </c>
      <c r="L114" s="180" t="s">
        <v>3699</v>
      </c>
      <c r="M114" s="180" t="s">
        <v>3699</v>
      </c>
      <c r="N114" s="5" t="s">
        <v>3699</v>
      </c>
      <c r="O114" s="5" t="s">
        <v>3699</v>
      </c>
      <c r="P114" s="5" t="s">
        <v>3699</v>
      </c>
      <c r="Q114" s="5" t="s">
        <v>3699</v>
      </c>
      <c r="R114" s="5" t="s">
        <v>3697</v>
      </c>
      <c r="S114" s="180" t="s">
        <v>3699</v>
      </c>
      <c r="T114" s="180" t="s">
        <v>3699</v>
      </c>
    </row>
    <row r="115" spans="2:20" ht="15" customHeight="1" x14ac:dyDescent="0.25">
      <c r="B115" s="4">
        <f t="shared" si="4"/>
        <v>40</v>
      </c>
      <c r="C115" s="4"/>
      <c r="D115" s="5"/>
      <c r="E115" s="4" t="s">
        <v>1462</v>
      </c>
      <c r="F115" s="4">
        <f t="shared" si="3"/>
        <v>714</v>
      </c>
      <c r="G115" s="4">
        <v>7</v>
      </c>
      <c r="H115" s="29">
        <v>8</v>
      </c>
      <c r="I115" s="4">
        <f>G115*H115</f>
        <v>56</v>
      </c>
      <c r="J115" s="5">
        <v>0</v>
      </c>
      <c r="K115" s="177" t="s">
        <v>2427</v>
      </c>
      <c r="L115" s="5" t="s">
        <v>3698</v>
      </c>
      <c r="M115" s="5" t="s">
        <v>3698</v>
      </c>
      <c r="N115" s="5" t="s">
        <v>3697</v>
      </c>
      <c r="O115" s="5" t="s">
        <v>3697</v>
      </c>
      <c r="P115" s="5" t="s">
        <v>3697</v>
      </c>
      <c r="Q115" s="5" t="s">
        <v>3697</v>
      </c>
      <c r="R115" s="5" t="s">
        <v>3697</v>
      </c>
      <c r="S115" s="5" t="s">
        <v>3698</v>
      </c>
      <c r="T115" s="180" t="s">
        <v>3699</v>
      </c>
    </row>
    <row r="116" spans="2:20" ht="15" customHeight="1" x14ac:dyDescent="0.25">
      <c r="B116" s="4">
        <f t="shared" si="4"/>
        <v>41</v>
      </c>
      <c r="C116" s="4"/>
      <c r="D116" s="5"/>
      <c r="E116" s="4" t="s">
        <v>1868</v>
      </c>
      <c r="F116" s="4">
        <f t="shared" si="3"/>
        <v>770</v>
      </c>
      <c r="G116" s="4">
        <v>5</v>
      </c>
      <c r="H116" s="29">
        <v>8</v>
      </c>
      <c r="I116" s="4">
        <f>G116*H116</f>
        <v>40</v>
      </c>
      <c r="J116" s="5">
        <v>0</v>
      </c>
      <c r="K116" s="177" t="s">
        <v>341</v>
      </c>
      <c r="L116" s="180" t="s">
        <v>3699</v>
      </c>
      <c r="M116" s="180" t="s">
        <v>3699</v>
      </c>
      <c r="N116" s="180" t="s">
        <v>3699</v>
      </c>
      <c r="O116" s="180" t="s">
        <v>3699</v>
      </c>
      <c r="P116" s="180" t="s">
        <v>3699</v>
      </c>
      <c r="Q116" s="5" t="s">
        <v>3697</v>
      </c>
      <c r="R116" s="5" t="s">
        <v>3697</v>
      </c>
      <c r="S116" s="180" t="s">
        <v>3699</v>
      </c>
      <c r="T116" s="180" t="s">
        <v>3699</v>
      </c>
    </row>
    <row r="117" spans="2:20" ht="15" customHeight="1" x14ac:dyDescent="0.25">
      <c r="B117" s="4">
        <f t="shared" si="4"/>
        <v>42</v>
      </c>
      <c r="C117" s="4"/>
      <c r="D117" s="5"/>
      <c r="E117" s="4" t="s">
        <v>3070</v>
      </c>
      <c r="F117" s="4">
        <f t="shared" si="3"/>
        <v>810</v>
      </c>
      <c r="G117" s="4">
        <v>5</v>
      </c>
      <c r="H117" s="29">
        <v>8</v>
      </c>
      <c r="I117" s="4">
        <f>G117*H117</f>
        <v>40</v>
      </c>
      <c r="J117" s="5">
        <v>0</v>
      </c>
      <c r="K117" s="177" t="s">
        <v>2428</v>
      </c>
      <c r="L117" s="180" t="s">
        <v>3699</v>
      </c>
      <c r="M117" s="5" t="s">
        <v>3698</v>
      </c>
      <c r="N117" s="5" t="s">
        <v>3697</v>
      </c>
      <c r="O117" s="5" t="s">
        <v>3697</v>
      </c>
      <c r="P117" s="5" t="s">
        <v>3697</v>
      </c>
      <c r="Q117" s="5" t="s">
        <v>3697</v>
      </c>
      <c r="R117" s="5" t="s">
        <v>3697</v>
      </c>
      <c r="S117" s="180" t="s">
        <v>3699</v>
      </c>
      <c r="T117" s="180" t="s">
        <v>3699</v>
      </c>
    </row>
    <row r="118" spans="2:20" ht="15" customHeight="1" x14ac:dyDescent="0.25">
      <c r="B118" s="4">
        <f t="shared" si="4"/>
        <v>43</v>
      </c>
      <c r="C118" s="4"/>
      <c r="D118" s="5"/>
      <c r="E118" s="4" t="s">
        <v>1339</v>
      </c>
      <c r="F118" s="4">
        <f t="shared" si="3"/>
        <v>850</v>
      </c>
      <c r="G118" s="4">
        <v>3</v>
      </c>
      <c r="H118" s="29">
        <v>8</v>
      </c>
      <c r="I118" s="4">
        <f>G118*H118</f>
        <v>24</v>
      </c>
      <c r="J118" s="5">
        <v>0</v>
      </c>
      <c r="K118" s="177" t="s">
        <v>1137</v>
      </c>
      <c r="L118" s="180" t="s">
        <v>3699</v>
      </c>
      <c r="M118" s="180" t="s">
        <v>3699</v>
      </c>
      <c r="N118" s="5" t="s">
        <v>3699</v>
      </c>
      <c r="O118" s="5" t="s">
        <v>3699</v>
      </c>
      <c r="P118" s="5" t="s">
        <v>3699</v>
      </c>
      <c r="Q118" s="5" t="s">
        <v>3697</v>
      </c>
      <c r="R118" s="5" t="s">
        <v>3697</v>
      </c>
      <c r="S118" s="180" t="s">
        <v>3699</v>
      </c>
      <c r="T118" s="180" t="s">
        <v>3699</v>
      </c>
    </row>
    <row r="119" spans="2:20" ht="15" customHeight="1" x14ac:dyDescent="0.25">
      <c r="B119" s="4">
        <f t="shared" si="4"/>
        <v>44</v>
      </c>
      <c r="C119" s="4"/>
      <c r="D119" s="5"/>
      <c r="E119" s="4" t="s">
        <v>3065</v>
      </c>
      <c r="F119" s="4">
        <f t="shared" si="3"/>
        <v>874</v>
      </c>
      <c r="G119" s="4"/>
      <c r="H119" s="29">
        <v>4</v>
      </c>
      <c r="I119" s="4"/>
      <c r="J119" s="5">
        <v>0</v>
      </c>
      <c r="K119" s="177" t="s">
        <v>2806</v>
      </c>
      <c r="L119" s="5" t="s">
        <v>3698</v>
      </c>
      <c r="M119" s="5" t="s">
        <v>3698</v>
      </c>
      <c r="N119" s="5" t="s">
        <v>3697</v>
      </c>
      <c r="O119" s="5" t="s">
        <v>3697</v>
      </c>
      <c r="P119" s="5" t="s">
        <v>3697</v>
      </c>
      <c r="Q119" s="5" t="s">
        <v>3697</v>
      </c>
      <c r="R119" s="5" t="s">
        <v>3697</v>
      </c>
      <c r="S119" s="180" t="s">
        <v>3699</v>
      </c>
      <c r="T119" s="180" t="s">
        <v>3699</v>
      </c>
    </row>
    <row r="120" spans="2:20" ht="15" customHeight="1" x14ac:dyDescent="0.25">
      <c r="B120" s="4">
        <f t="shared" ref="B120:B138" si="5">B119+1</f>
        <v>45</v>
      </c>
      <c r="C120" s="4"/>
      <c r="D120" s="5"/>
      <c r="E120" s="4" t="s">
        <v>3066</v>
      </c>
      <c r="F120" s="4">
        <f t="shared" si="3"/>
        <v>878</v>
      </c>
      <c r="G120" s="4"/>
      <c r="H120" s="29">
        <v>4</v>
      </c>
      <c r="I120" s="4"/>
      <c r="J120" s="5">
        <v>0</v>
      </c>
      <c r="K120" s="177" t="s">
        <v>1866</v>
      </c>
      <c r="L120" s="180" t="s">
        <v>3699</v>
      </c>
      <c r="M120" s="180" t="s">
        <v>3699</v>
      </c>
      <c r="N120" s="5" t="s">
        <v>3697</v>
      </c>
      <c r="O120" s="5" t="s">
        <v>3697</v>
      </c>
      <c r="P120" s="5" t="s">
        <v>3697</v>
      </c>
      <c r="Q120" s="5" t="s">
        <v>3697</v>
      </c>
      <c r="R120" s="5" t="s">
        <v>3697</v>
      </c>
      <c r="S120" s="180" t="s">
        <v>3699</v>
      </c>
      <c r="T120" s="180" t="s">
        <v>3699</v>
      </c>
    </row>
    <row r="121" spans="2:20" ht="45" customHeight="1" x14ac:dyDescent="0.25">
      <c r="B121" s="4">
        <f t="shared" si="5"/>
        <v>46</v>
      </c>
      <c r="C121" s="4"/>
      <c r="D121" s="5"/>
      <c r="E121" s="4" t="s">
        <v>3067</v>
      </c>
      <c r="F121" s="4">
        <f t="shared" si="3"/>
        <v>882</v>
      </c>
      <c r="G121" s="4"/>
      <c r="H121" s="29">
        <v>2</v>
      </c>
      <c r="I121" s="4"/>
      <c r="J121" s="5">
        <v>0</v>
      </c>
      <c r="K121" s="178" t="s">
        <v>2321</v>
      </c>
      <c r="L121" s="5" t="s">
        <v>3698</v>
      </c>
      <c r="M121" s="5" t="s">
        <v>3698</v>
      </c>
      <c r="N121" s="5" t="s">
        <v>3697</v>
      </c>
      <c r="O121" s="5" t="s">
        <v>3697</v>
      </c>
      <c r="P121" s="5" t="s">
        <v>3697</v>
      </c>
      <c r="Q121" s="5" t="s">
        <v>3697</v>
      </c>
      <c r="R121" s="5" t="s">
        <v>3697</v>
      </c>
      <c r="S121" s="5" t="s">
        <v>3698</v>
      </c>
      <c r="T121" s="180" t="s">
        <v>355</v>
      </c>
    </row>
    <row r="122" spans="2:20" ht="15" customHeight="1" x14ac:dyDescent="0.25">
      <c r="B122" s="4">
        <f t="shared" si="5"/>
        <v>47</v>
      </c>
      <c r="C122" s="4"/>
      <c r="D122" s="5"/>
      <c r="E122" s="4" t="s">
        <v>3068</v>
      </c>
      <c r="F122" s="4">
        <f t="shared" si="3"/>
        <v>884</v>
      </c>
      <c r="G122" s="4"/>
      <c r="H122" s="29">
        <v>2</v>
      </c>
      <c r="I122" s="4"/>
      <c r="J122" s="5">
        <v>0</v>
      </c>
      <c r="K122" s="177" t="s">
        <v>571</v>
      </c>
      <c r="L122" s="180" t="s">
        <v>3699</v>
      </c>
      <c r="M122" s="180" t="s">
        <v>3699</v>
      </c>
      <c r="N122" s="5" t="s">
        <v>3699</v>
      </c>
      <c r="O122" s="5" t="s">
        <v>3699</v>
      </c>
      <c r="P122" s="5" t="s">
        <v>3699</v>
      </c>
      <c r="Q122" s="5" t="s">
        <v>3697</v>
      </c>
      <c r="R122" s="5" t="s">
        <v>3697</v>
      </c>
      <c r="S122" s="5" t="s">
        <v>3698</v>
      </c>
      <c r="T122" s="5" t="s">
        <v>3698</v>
      </c>
    </row>
    <row r="123" spans="2:20" ht="15" customHeight="1" x14ac:dyDescent="0.25">
      <c r="B123" s="4">
        <f t="shared" si="5"/>
        <v>48</v>
      </c>
      <c r="C123" s="4"/>
      <c r="D123" s="5"/>
      <c r="E123" s="4" t="s">
        <v>3035</v>
      </c>
      <c r="F123" s="4">
        <f t="shared" si="3"/>
        <v>886</v>
      </c>
      <c r="G123" s="4"/>
      <c r="H123" s="29">
        <v>2</v>
      </c>
      <c r="I123" s="4"/>
      <c r="J123" s="5">
        <v>0</v>
      </c>
      <c r="K123" s="177" t="s">
        <v>352</v>
      </c>
      <c r="L123" s="180" t="s">
        <v>3699</v>
      </c>
      <c r="M123" s="180" t="s">
        <v>3699</v>
      </c>
      <c r="N123" s="5" t="s">
        <v>3699</v>
      </c>
      <c r="O123" s="5" t="s">
        <v>3699</v>
      </c>
      <c r="P123" s="5" t="s">
        <v>3699</v>
      </c>
      <c r="Q123" s="5" t="s">
        <v>3697</v>
      </c>
      <c r="R123" s="5" t="s">
        <v>3697</v>
      </c>
      <c r="S123" s="5" t="s">
        <v>3698</v>
      </c>
      <c r="T123" s="180" t="s">
        <v>355</v>
      </c>
    </row>
    <row r="124" spans="2:20" ht="15" customHeight="1" x14ac:dyDescent="0.25">
      <c r="B124" s="4">
        <f t="shared" si="5"/>
        <v>49</v>
      </c>
      <c r="C124" s="4"/>
      <c r="D124" s="5"/>
      <c r="E124" s="4" t="s">
        <v>3069</v>
      </c>
      <c r="F124" s="4">
        <f t="shared" si="3"/>
        <v>888</v>
      </c>
      <c r="G124" s="4"/>
      <c r="H124" s="29">
        <v>1</v>
      </c>
      <c r="I124" s="4"/>
      <c r="J124" s="5">
        <v>0</v>
      </c>
      <c r="K124" s="177" t="s">
        <v>516</v>
      </c>
      <c r="L124" s="180" t="s">
        <v>3699</v>
      </c>
      <c r="M124" s="180" t="s">
        <v>3699</v>
      </c>
      <c r="N124" s="5" t="s">
        <v>3697</v>
      </c>
      <c r="O124" s="5" t="s">
        <v>3697</v>
      </c>
      <c r="P124" s="5" t="s">
        <v>3697</v>
      </c>
      <c r="Q124" s="5" t="s">
        <v>3697</v>
      </c>
      <c r="R124" s="5" t="s">
        <v>3697</v>
      </c>
      <c r="S124" s="5" t="s">
        <v>3698</v>
      </c>
      <c r="T124" s="5" t="s">
        <v>3698</v>
      </c>
    </row>
    <row r="125" spans="2:20" ht="15" customHeight="1" x14ac:dyDescent="0.25">
      <c r="B125" s="4">
        <f t="shared" si="5"/>
        <v>50</v>
      </c>
      <c r="C125" s="4"/>
      <c r="D125" s="5"/>
      <c r="E125" s="4" t="s">
        <v>2587</v>
      </c>
      <c r="F125" s="4">
        <f t="shared" si="3"/>
        <v>889</v>
      </c>
      <c r="G125" s="4"/>
      <c r="H125" s="29">
        <v>1</v>
      </c>
      <c r="I125" s="4"/>
      <c r="J125" s="5">
        <v>0</v>
      </c>
      <c r="K125" s="177" t="s">
        <v>517</v>
      </c>
      <c r="L125" s="180" t="s">
        <v>3699</v>
      </c>
      <c r="M125" s="180" t="s">
        <v>3699</v>
      </c>
      <c r="N125" s="5" t="s">
        <v>3697</v>
      </c>
      <c r="O125" s="5" t="s">
        <v>3697</v>
      </c>
      <c r="P125" s="5" t="s">
        <v>3697</v>
      </c>
      <c r="Q125" s="5" t="s">
        <v>3697</v>
      </c>
      <c r="R125" s="5" t="s">
        <v>3697</v>
      </c>
      <c r="S125" s="5" t="s">
        <v>3698</v>
      </c>
      <c r="T125" s="5" t="s">
        <v>3698</v>
      </c>
    </row>
    <row r="126" spans="2:20" ht="15" customHeight="1" x14ac:dyDescent="0.25">
      <c r="B126" s="4">
        <f t="shared" si="5"/>
        <v>51</v>
      </c>
      <c r="C126" s="4"/>
      <c r="D126" s="5"/>
      <c r="E126" s="4" t="s">
        <v>454</v>
      </c>
      <c r="F126" s="4">
        <f t="shared" si="3"/>
        <v>890</v>
      </c>
      <c r="G126" s="4"/>
      <c r="H126" s="29">
        <v>1</v>
      </c>
      <c r="I126" s="4"/>
      <c r="J126" s="5">
        <v>0</v>
      </c>
      <c r="K126" s="177" t="s">
        <v>517</v>
      </c>
      <c r="L126" s="180" t="s">
        <v>3699</v>
      </c>
      <c r="M126" s="180" t="s">
        <v>3699</v>
      </c>
      <c r="N126" s="5" t="s">
        <v>3697</v>
      </c>
      <c r="O126" s="5" t="s">
        <v>3697</v>
      </c>
      <c r="P126" s="5" t="s">
        <v>3697</v>
      </c>
      <c r="Q126" s="5" t="s">
        <v>3697</v>
      </c>
      <c r="R126" s="5" t="s">
        <v>3697</v>
      </c>
      <c r="S126" s="5" t="s">
        <v>3698</v>
      </c>
      <c r="T126" s="5" t="s">
        <v>3698</v>
      </c>
    </row>
    <row r="127" spans="2:20" ht="45" customHeight="1" x14ac:dyDescent="0.25">
      <c r="B127" s="4">
        <f t="shared" si="5"/>
        <v>52</v>
      </c>
      <c r="C127" s="4"/>
      <c r="D127" s="5"/>
      <c r="E127" s="4" t="s">
        <v>3071</v>
      </c>
      <c r="F127" s="4">
        <f t="shared" si="3"/>
        <v>891</v>
      </c>
      <c r="G127" s="4">
        <v>25</v>
      </c>
      <c r="H127" s="29">
        <v>3</v>
      </c>
      <c r="I127" s="4">
        <f>G127*H127</f>
        <v>75</v>
      </c>
      <c r="J127" s="5">
        <v>0</v>
      </c>
      <c r="K127" s="178" t="s">
        <v>362</v>
      </c>
      <c r="L127" s="180" t="s">
        <v>3699</v>
      </c>
      <c r="M127" s="180" t="s">
        <v>3699</v>
      </c>
      <c r="N127" s="5" t="s">
        <v>3699</v>
      </c>
      <c r="O127" s="5" t="s">
        <v>3699</v>
      </c>
      <c r="P127" s="5" t="s">
        <v>3699</v>
      </c>
      <c r="Q127" s="5" t="s">
        <v>3697</v>
      </c>
      <c r="R127" s="5" t="s">
        <v>3697</v>
      </c>
      <c r="S127" s="180" t="s">
        <v>3699</v>
      </c>
      <c r="T127" s="180" t="s">
        <v>3699</v>
      </c>
    </row>
    <row r="128" spans="2:20" ht="15" customHeight="1" x14ac:dyDescent="0.25">
      <c r="B128" s="4">
        <f t="shared" si="5"/>
        <v>53</v>
      </c>
      <c r="C128" s="4"/>
      <c r="D128" s="5"/>
      <c r="E128" s="4" t="s">
        <v>2588</v>
      </c>
      <c r="F128" s="4">
        <f t="shared" si="3"/>
        <v>966</v>
      </c>
      <c r="G128" s="4"/>
      <c r="H128" s="29">
        <v>4</v>
      </c>
      <c r="I128" s="4"/>
      <c r="J128" s="5">
        <v>0</v>
      </c>
      <c r="K128" s="177" t="s">
        <v>2390</v>
      </c>
      <c r="L128" s="180" t="s">
        <v>3699</v>
      </c>
      <c r="M128" s="180" t="s">
        <v>3699</v>
      </c>
      <c r="N128" s="5" t="s">
        <v>3699</v>
      </c>
      <c r="O128" s="5" t="s">
        <v>3699</v>
      </c>
      <c r="P128" s="5" t="s">
        <v>3699</v>
      </c>
      <c r="Q128" s="5" t="s">
        <v>3697</v>
      </c>
      <c r="R128" s="5" t="s">
        <v>3697</v>
      </c>
      <c r="S128" s="180" t="s">
        <v>3699</v>
      </c>
      <c r="T128" s="180" t="s">
        <v>3699</v>
      </c>
    </row>
    <row r="129" spans="2:22" ht="40.5" customHeight="1" x14ac:dyDescent="0.25">
      <c r="B129" s="4">
        <f t="shared" si="5"/>
        <v>54</v>
      </c>
      <c r="C129" s="4"/>
      <c r="D129" s="5"/>
      <c r="E129" s="4" t="s">
        <v>3951</v>
      </c>
      <c r="F129" s="4">
        <f t="shared" si="3"/>
        <v>970</v>
      </c>
      <c r="G129" s="4"/>
      <c r="H129" s="29">
        <v>3</v>
      </c>
      <c r="I129" s="4"/>
      <c r="J129" s="5">
        <v>0</v>
      </c>
      <c r="K129" s="178" t="s">
        <v>138</v>
      </c>
      <c r="L129" s="180" t="s">
        <v>3699</v>
      </c>
      <c r="M129" s="180" t="s">
        <v>3699</v>
      </c>
      <c r="N129" s="5" t="s">
        <v>3699</v>
      </c>
      <c r="O129" s="5" t="s">
        <v>3699</v>
      </c>
      <c r="P129" s="5" t="s">
        <v>3699</v>
      </c>
      <c r="Q129" s="5" t="s">
        <v>3697</v>
      </c>
      <c r="R129" s="5" t="s">
        <v>3697</v>
      </c>
      <c r="S129" s="180" t="s">
        <v>3699</v>
      </c>
      <c r="T129" s="180" t="s">
        <v>3699</v>
      </c>
    </row>
    <row r="130" spans="2:22" ht="40.5" customHeight="1" x14ac:dyDescent="0.25">
      <c r="B130" s="4">
        <f t="shared" si="5"/>
        <v>55</v>
      </c>
      <c r="C130" s="4"/>
      <c r="D130" s="5"/>
      <c r="E130" s="4" t="s">
        <v>3952</v>
      </c>
      <c r="F130" s="4">
        <f t="shared" si="3"/>
        <v>973</v>
      </c>
      <c r="G130" s="4"/>
      <c r="H130" s="29">
        <v>3</v>
      </c>
      <c r="I130" s="4"/>
      <c r="J130" s="5">
        <v>0</v>
      </c>
      <c r="K130" s="178" t="s">
        <v>361</v>
      </c>
      <c r="L130" s="180" t="s">
        <v>3699</v>
      </c>
      <c r="M130" s="180" t="s">
        <v>3699</v>
      </c>
      <c r="N130" s="5" t="s">
        <v>3699</v>
      </c>
      <c r="O130" s="5" t="s">
        <v>3699</v>
      </c>
      <c r="P130" s="5" t="s">
        <v>3699</v>
      </c>
      <c r="Q130" s="5" t="s">
        <v>3697</v>
      </c>
      <c r="R130" s="5" t="s">
        <v>3697</v>
      </c>
      <c r="S130" s="180" t="s">
        <v>3699</v>
      </c>
      <c r="T130" s="180" t="s">
        <v>3699</v>
      </c>
    </row>
    <row r="131" spans="2:22" ht="15" customHeight="1" x14ac:dyDescent="0.25">
      <c r="B131" s="4">
        <f t="shared" si="5"/>
        <v>56</v>
      </c>
      <c r="C131" s="4"/>
      <c r="D131" s="5"/>
      <c r="E131" s="4" t="s">
        <v>3953</v>
      </c>
      <c r="F131" s="4">
        <f t="shared" si="3"/>
        <v>976</v>
      </c>
      <c r="G131" s="4"/>
      <c r="H131" s="29">
        <v>3</v>
      </c>
      <c r="I131" s="4"/>
      <c r="J131" s="5">
        <v>0</v>
      </c>
      <c r="K131" s="177" t="s">
        <v>1464</v>
      </c>
      <c r="L131" s="180" t="s">
        <v>3699</v>
      </c>
      <c r="M131" s="180" t="s">
        <v>3699</v>
      </c>
      <c r="N131" s="5" t="s">
        <v>3699</v>
      </c>
      <c r="O131" s="5" t="s">
        <v>3699</v>
      </c>
      <c r="P131" s="5" t="s">
        <v>3699</v>
      </c>
      <c r="Q131" s="5" t="s">
        <v>3697</v>
      </c>
      <c r="R131" s="5" t="s">
        <v>3697</v>
      </c>
      <c r="S131" s="180" t="s">
        <v>3699</v>
      </c>
      <c r="T131" s="180" t="s">
        <v>3699</v>
      </c>
    </row>
    <row r="132" spans="2:22" ht="15" customHeight="1" x14ac:dyDescent="0.25">
      <c r="B132" s="4">
        <f t="shared" si="5"/>
        <v>57</v>
      </c>
      <c r="C132" s="4"/>
      <c r="D132" s="5"/>
      <c r="E132" s="4" t="s">
        <v>3954</v>
      </c>
      <c r="F132" s="4">
        <f t="shared" si="3"/>
        <v>979</v>
      </c>
      <c r="G132" s="4"/>
      <c r="H132" s="29">
        <v>3</v>
      </c>
      <c r="I132" s="4"/>
      <c r="J132" s="5">
        <v>0</v>
      </c>
      <c r="K132" s="177" t="s">
        <v>520</v>
      </c>
      <c r="L132" s="180" t="s">
        <v>3699</v>
      </c>
      <c r="M132" s="180" t="s">
        <v>3699</v>
      </c>
      <c r="N132" s="5" t="s">
        <v>3699</v>
      </c>
      <c r="O132" s="5" t="s">
        <v>3699</v>
      </c>
      <c r="P132" s="5" t="s">
        <v>3699</v>
      </c>
      <c r="Q132" s="5" t="s">
        <v>3697</v>
      </c>
      <c r="R132" s="5" t="s">
        <v>3697</v>
      </c>
      <c r="S132" s="180" t="s">
        <v>3699</v>
      </c>
      <c r="T132" s="180" t="s">
        <v>3699</v>
      </c>
    </row>
    <row r="133" spans="2:22" ht="15" customHeight="1" x14ac:dyDescent="0.25">
      <c r="B133" s="4">
        <f t="shared" si="5"/>
        <v>58</v>
      </c>
      <c r="C133" s="4"/>
      <c r="D133" s="5"/>
      <c r="E133" s="4" t="s">
        <v>117</v>
      </c>
      <c r="F133" s="4">
        <f t="shared" si="3"/>
        <v>982</v>
      </c>
      <c r="G133" s="4">
        <v>4</v>
      </c>
      <c r="H133" s="29">
        <f>SUM(H134:H136)</f>
        <v>72</v>
      </c>
      <c r="I133" s="4">
        <f>G133*H133</f>
        <v>288</v>
      </c>
      <c r="J133" s="5"/>
      <c r="K133" s="177"/>
      <c r="L133" s="5"/>
      <c r="M133" s="5"/>
      <c r="N133" s="5"/>
      <c r="O133" s="5"/>
      <c r="P133" s="5"/>
      <c r="Q133" s="5"/>
      <c r="R133" s="5"/>
      <c r="S133" s="5"/>
      <c r="T133" s="5"/>
    </row>
    <row r="134" spans="2:22" ht="15" customHeight="1" x14ac:dyDescent="0.25">
      <c r="B134" s="4"/>
      <c r="C134" s="4" t="s">
        <v>118</v>
      </c>
      <c r="D134" s="5"/>
      <c r="E134" s="4" t="s">
        <v>635</v>
      </c>
      <c r="F134" s="6" t="s">
        <v>1669</v>
      </c>
      <c r="G134" s="4"/>
      <c r="H134" s="30">
        <v>1</v>
      </c>
      <c r="I134" s="4"/>
      <c r="J134" s="5">
        <v>0</v>
      </c>
      <c r="K134" s="177" t="s">
        <v>637</v>
      </c>
      <c r="L134" s="180" t="s">
        <v>3699</v>
      </c>
      <c r="M134" s="180" t="s">
        <v>3699</v>
      </c>
      <c r="N134" s="5" t="s">
        <v>3699</v>
      </c>
      <c r="O134" s="5" t="s">
        <v>3699</v>
      </c>
      <c r="P134" s="5" t="s">
        <v>3699</v>
      </c>
      <c r="Q134" s="5" t="s">
        <v>3697</v>
      </c>
      <c r="R134" s="5" t="s">
        <v>3697</v>
      </c>
      <c r="S134" s="5" t="s">
        <v>776</v>
      </c>
      <c r="T134" s="180" t="s">
        <v>3699</v>
      </c>
    </row>
    <row r="135" spans="2:22" ht="15" customHeight="1" x14ac:dyDescent="0.25">
      <c r="B135" s="4"/>
      <c r="C135" s="4" t="s">
        <v>119</v>
      </c>
      <c r="D135" s="5"/>
      <c r="E135" s="4" t="s">
        <v>486</v>
      </c>
      <c r="F135" s="6" t="s">
        <v>633</v>
      </c>
      <c r="G135" s="4"/>
      <c r="H135" s="30">
        <v>1</v>
      </c>
      <c r="I135" s="4"/>
      <c r="J135" s="5">
        <v>0</v>
      </c>
      <c r="K135" s="177" t="s">
        <v>485</v>
      </c>
      <c r="L135" s="180" t="s">
        <v>3699</v>
      </c>
      <c r="M135" s="180" t="s">
        <v>3699</v>
      </c>
      <c r="N135" s="5" t="s">
        <v>3699</v>
      </c>
      <c r="O135" s="5" t="s">
        <v>3699</v>
      </c>
      <c r="P135" s="5" t="s">
        <v>3699</v>
      </c>
      <c r="Q135" s="5" t="s">
        <v>3697</v>
      </c>
      <c r="R135" s="5" t="s">
        <v>3697</v>
      </c>
      <c r="S135" s="5" t="s">
        <v>776</v>
      </c>
      <c r="T135" s="180" t="s">
        <v>3699</v>
      </c>
    </row>
    <row r="136" spans="2:22" ht="60" customHeight="1" x14ac:dyDescent="0.25">
      <c r="B136" s="4"/>
      <c r="C136" s="4" t="s">
        <v>632</v>
      </c>
      <c r="D136" s="5"/>
      <c r="E136" s="4" t="s">
        <v>636</v>
      </c>
      <c r="F136" s="6" t="s">
        <v>634</v>
      </c>
      <c r="G136" s="4"/>
      <c r="H136" s="30">
        <v>70</v>
      </c>
      <c r="I136" s="4"/>
      <c r="J136" s="5" t="s">
        <v>350</v>
      </c>
      <c r="K136" s="178" t="s">
        <v>191</v>
      </c>
      <c r="L136" s="180" t="s">
        <v>3699</v>
      </c>
      <c r="M136" s="180" t="s">
        <v>3699</v>
      </c>
      <c r="N136" s="5" t="s">
        <v>3699</v>
      </c>
      <c r="O136" s="5" t="s">
        <v>3699</v>
      </c>
      <c r="P136" s="5" t="s">
        <v>3699</v>
      </c>
      <c r="Q136" s="5" t="s">
        <v>3697</v>
      </c>
      <c r="R136" s="5" t="s">
        <v>3697</v>
      </c>
      <c r="S136" s="5" t="s">
        <v>776</v>
      </c>
      <c r="T136" s="180" t="s">
        <v>3699</v>
      </c>
    </row>
    <row r="137" spans="2:22" ht="15" customHeight="1" x14ac:dyDescent="0.25">
      <c r="B137" s="4">
        <f>B133+1</f>
        <v>59</v>
      </c>
      <c r="C137" s="4"/>
      <c r="D137" s="5"/>
      <c r="E137" s="4" t="s">
        <v>1035</v>
      </c>
      <c r="F137" s="4">
        <f>IF(I133="",F133+H133,F133+I133)</f>
        <v>1270</v>
      </c>
      <c r="G137" s="4"/>
      <c r="H137" s="29">
        <v>1</v>
      </c>
      <c r="I137" s="4"/>
      <c r="J137" s="5">
        <v>0</v>
      </c>
      <c r="K137" s="177" t="s">
        <v>3386</v>
      </c>
      <c r="L137" s="180" t="s">
        <v>3699</v>
      </c>
      <c r="M137" s="180" t="s">
        <v>3699</v>
      </c>
      <c r="N137" s="5" t="s">
        <v>3699</v>
      </c>
      <c r="O137" s="5" t="s">
        <v>3697</v>
      </c>
      <c r="P137" s="5" t="s">
        <v>3697</v>
      </c>
      <c r="Q137" s="5" t="s">
        <v>3697</v>
      </c>
      <c r="R137" s="5" t="s">
        <v>3697</v>
      </c>
      <c r="S137" s="180" t="s">
        <v>3699</v>
      </c>
      <c r="T137" s="180" t="s">
        <v>3699</v>
      </c>
    </row>
    <row r="138" spans="2:22" ht="15" customHeight="1" x14ac:dyDescent="0.25">
      <c r="B138" s="4">
        <f t="shared" si="5"/>
        <v>60</v>
      </c>
      <c r="C138" s="4"/>
      <c r="D138" s="5"/>
      <c r="E138" s="4" t="s">
        <v>54</v>
      </c>
      <c r="F138" s="4">
        <f t="shared" si="3"/>
        <v>1271</v>
      </c>
      <c r="G138" s="4"/>
      <c r="H138" s="29">
        <v>2</v>
      </c>
      <c r="I138" s="4"/>
      <c r="J138" s="5"/>
      <c r="K138" s="177" t="s">
        <v>3742</v>
      </c>
      <c r="L138" s="5" t="s">
        <v>3698</v>
      </c>
      <c r="M138" s="5" t="s">
        <v>3698</v>
      </c>
      <c r="N138" s="5" t="s">
        <v>3698</v>
      </c>
      <c r="O138" s="5" t="s">
        <v>3698</v>
      </c>
      <c r="P138" s="5" t="s">
        <v>3698</v>
      </c>
      <c r="Q138" s="5" t="s">
        <v>3698</v>
      </c>
      <c r="R138" s="5" t="s">
        <v>3697</v>
      </c>
      <c r="S138" s="5" t="s">
        <v>3698</v>
      </c>
      <c r="T138" s="5" t="s">
        <v>3698</v>
      </c>
    </row>
    <row r="139" spans="2:22" ht="67.5" customHeight="1" x14ac:dyDescent="0.25">
      <c r="L139" s="349" t="s">
        <v>2376</v>
      </c>
      <c r="M139" s="349"/>
      <c r="N139" s="349"/>
      <c r="O139" s="349"/>
      <c r="P139" s="349"/>
      <c r="Q139" s="349"/>
      <c r="R139" s="349"/>
      <c r="S139" s="349"/>
      <c r="T139" s="349"/>
      <c r="U139" s="349"/>
    </row>
    <row r="141" spans="2:22" ht="15" customHeight="1" x14ac:dyDescent="0.25">
      <c r="B141" s="21" t="s">
        <v>518</v>
      </c>
      <c r="C141" s="14"/>
      <c r="D141" s="14"/>
      <c r="E141" s="22"/>
      <c r="F141" s="22" t="s">
        <v>1742</v>
      </c>
      <c r="G141" s="22"/>
      <c r="H141" s="27">
        <f>F213+H213-1</f>
        <v>555</v>
      </c>
      <c r="I141" s="22" t="s">
        <v>1329</v>
      </c>
      <c r="J141" s="22"/>
      <c r="K141" s="22"/>
      <c r="L141" s="347" t="s">
        <v>1599</v>
      </c>
      <c r="M141" s="348"/>
      <c r="N141" s="348"/>
      <c r="O141" s="348"/>
      <c r="P141" s="348"/>
      <c r="Q141" s="348"/>
      <c r="R141" s="348"/>
      <c r="S141" s="348"/>
      <c r="T141" s="348"/>
      <c r="U141" s="348"/>
      <c r="V141" s="82"/>
    </row>
    <row r="142" spans="2:22" s="2" customFormat="1" ht="15" customHeight="1" x14ac:dyDescent="0.25">
      <c r="B142" s="3" t="s">
        <v>1450</v>
      </c>
      <c r="C142" s="3"/>
      <c r="D142" s="3" t="s">
        <v>55</v>
      </c>
      <c r="E142" s="3" t="s">
        <v>2506</v>
      </c>
      <c r="F142" s="3" t="s">
        <v>2507</v>
      </c>
      <c r="G142" s="3" t="s">
        <v>3041</v>
      </c>
      <c r="H142" s="28" t="s">
        <v>574</v>
      </c>
      <c r="I142" s="3" t="s">
        <v>1451</v>
      </c>
      <c r="J142" s="3" t="s">
        <v>2508</v>
      </c>
      <c r="K142" s="16" t="s">
        <v>3042</v>
      </c>
      <c r="L142" s="3">
        <v>1</v>
      </c>
      <c r="M142" s="3">
        <v>2</v>
      </c>
      <c r="N142" s="3">
        <v>3</v>
      </c>
      <c r="O142" s="3">
        <v>4</v>
      </c>
      <c r="P142" s="3">
        <v>5</v>
      </c>
      <c r="Q142" s="3">
        <v>6</v>
      </c>
      <c r="R142" s="3">
        <v>7</v>
      </c>
      <c r="S142" s="3" t="s">
        <v>1597</v>
      </c>
      <c r="T142" s="3" t="s">
        <v>356</v>
      </c>
      <c r="U142" s="3" t="s">
        <v>357</v>
      </c>
    </row>
    <row r="143" spans="2:22" ht="15" customHeight="1" x14ac:dyDescent="0.25">
      <c r="B143" s="4">
        <v>1</v>
      </c>
      <c r="C143" s="4"/>
      <c r="D143" s="5"/>
      <c r="E143" s="4" t="s">
        <v>2568</v>
      </c>
      <c r="F143" s="4">
        <v>1</v>
      </c>
      <c r="G143" s="4"/>
      <c r="H143" s="29">
        <v>2</v>
      </c>
      <c r="I143" s="4"/>
      <c r="J143" s="5"/>
      <c r="K143" s="177" t="s">
        <v>243</v>
      </c>
      <c r="L143" s="5" t="s">
        <v>1935</v>
      </c>
      <c r="M143" s="5" t="s">
        <v>1935</v>
      </c>
      <c r="N143" s="5" t="s">
        <v>3697</v>
      </c>
      <c r="O143" s="5" t="s">
        <v>3697</v>
      </c>
      <c r="P143" s="5" t="s">
        <v>3697</v>
      </c>
      <c r="Q143" s="5" t="s">
        <v>3697</v>
      </c>
      <c r="R143" s="5" t="s">
        <v>3697</v>
      </c>
      <c r="S143" s="5" t="s">
        <v>1935</v>
      </c>
      <c r="T143" s="5" t="s">
        <v>1935</v>
      </c>
      <c r="U143" s="5" t="s">
        <v>1935</v>
      </c>
    </row>
    <row r="144" spans="2:22" ht="62.25" customHeight="1" x14ac:dyDescent="0.25">
      <c r="B144" s="4">
        <f>B143+1</f>
        <v>2</v>
      </c>
      <c r="C144" s="4"/>
      <c r="D144" s="5"/>
      <c r="E144" s="4" t="s">
        <v>453</v>
      </c>
      <c r="F144" s="4">
        <f t="shared" ref="F144:F213" si="6">IF(I143="",F143+H143,F143+I143)</f>
        <v>3</v>
      </c>
      <c r="G144" s="4"/>
      <c r="H144" s="29">
        <v>1</v>
      </c>
      <c r="I144" s="4"/>
      <c r="J144" s="5">
        <v>0</v>
      </c>
      <c r="K144" s="178" t="s">
        <v>1550</v>
      </c>
      <c r="L144" s="5" t="s">
        <v>1935</v>
      </c>
      <c r="M144" s="5" t="s">
        <v>1935</v>
      </c>
      <c r="N144" s="5" t="s">
        <v>3697</v>
      </c>
      <c r="O144" s="5" t="s">
        <v>3697</v>
      </c>
      <c r="P144" s="5" t="s">
        <v>3697</v>
      </c>
      <c r="Q144" s="5" t="s">
        <v>3697</v>
      </c>
      <c r="R144" s="5" t="s">
        <v>3697</v>
      </c>
      <c r="S144" s="5" t="s">
        <v>1935</v>
      </c>
      <c r="T144" s="5" t="s">
        <v>1935</v>
      </c>
      <c r="U144" s="5" t="s">
        <v>1935</v>
      </c>
    </row>
    <row r="145" spans="2:21" ht="15" customHeight="1" x14ac:dyDescent="0.25">
      <c r="B145" s="4">
        <f t="shared" ref="B145:B213" si="7">B144+1</f>
        <v>3</v>
      </c>
      <c r="C145" s="4"/>
      <c r="D145" s="5"/>
      <c r="E145" s="4" t="s">
        <v>3542</v>
      </c>
      <c r="F145" s="4">
        <f t="shared" si="6"/>
        <v>4</v>
      </c>
      <c r="G145" s="4"/>
      <c r="H145" s="29">
        <v>8</v>
      </c>
      <c r="I145" s="4"/>
      <c r="J145" s="5">
        <v>0</v>
      </c>
      <c r="K145" s="177" t="s">
        <v>3546</v>
      </c>
      <c r="L145" s="5" t="s">
        <v>1935</v>
      </c>
      <c r="M145" s="5" t="s">
        <v>1935</v>
      </c>
      <c r="N145" s="5" t="s">
        <v>3697</v>
      </c>
      <c r="O145" s="5" t="s">
        <v>3697</v>
      </c>
      <c r="P145" s="5" t="s">
        <v>3697</v>
      </c>
      <c r="Q145" s="5" t="s">
        <v>3697</v>
      </c>
      <c r="R145" s="5" t="s">
        <v>3697</v>
      </c>
      <c r="S145" s="5" t="s">
        <v>1935</v>
      </c>
      <c r="T145" s="5" t="s">
        <v>1935</v>
      </c>
      <c r="U145" s="5" t="s">
        <v>1935</v>
      </c>
    </row>
    <row r="146" spans="2:21" ht="15" customHeight="1" x14ac:dyDescent="0.25">
      <c r="B146" s="4">
        <f t="shared" si="7"/>
        <v>4</v>
      </c>
      <c r="C146" s="4"/>
      <c r="D146" s="5" t="s">
        <v>519</v>
      </c>
      <c r="E146" s="4" t="s">
        <v>1732</v>
      </c>
      <c r="F146" s="4">
        <f t="shared" si="6"/>
        <v>12</v>
      </c>
      <c r="G146" s="8"/>
      <c r="H146" s="31">
        <v>4</v>
      </c>
      <c r="I146" s="8"/>
      <c r="J146" s="5">
        <v>0</v>
      </c>
      <c r="K146" s="177" t="s">
        <v>3547</v>
      </c>
      <c r="L146" s="5" t="s">
        <v>1935</v>
      </c>
      <c r="M146" s="5" t="s">
        <v>1935</v>
      </c>
      <c r="N146" s="5" t="s">
        <v>3697</v>
      </c>
      <c r="O146" s="5" t="s">
        <v>3697</v>
      </c>
      <c r="P146" s="5" t="s">
        <v>3697</v>
      </c>
      <c r="Q146" s="5" t="s">
        <v>3697</v>
      </c>
      <c r="R146" s="5" t="s">
        <v>3697</v>
      </c>
      <c r="S146" s="5" t="s">
        <v>1935</v>
      </c>
      <c r="T146" s="5" t="s">
        <v>1935</v>
      </c>
      <c r="U146" s="5" t="s">
        <v>1935</v>
      </c>
    </row>
    <row r="147" spans="2:21" ht="15" customHeight="1" x14ac:dyDescent="0.25">
      <c r="B147" s="4">
        <f t="shared" si="7"/>
        <v>5</v>
      </c>
      <c r="C147" s="4"/>
      <c r="D147" s="5" t="s">
        <v>1935</v>
      </c>
      <c r="E147" s="4" t="s">
        <v>1733</v>
      </c>
      <c r="F147" s="4">
        <f t="shared" si="6"/>
        <v>16</v>
      </c>
      <c r="G147" s="8"/>
      <c r="H147" s="31">
        <v>4</v>
      </c>
      <c r="I147" s="8"/>
      <c r="J147" s="5">
        <v>0</v>
      </c>
      <c r="K147" s="177" t="s">
        <v>3548</v>
      </c>
      <c r="L147" s="5" t="s">
        <v>1935</v>
      </c>
      <c r="M147" s="5" t="s">
        <v>1935</v>
      </c>
      <c r="N147" s="5" t="s">
        <v>3697</v>
      </c>
      <c r="O147" s="5" t="s">
        <v>3697</v>
      </c>
      <c r="P147" s="5" t="s">
        <v>3697</v>
      </c>
      <c r="Q147" s="5" t="s">
        <v>3697</v>
      </c>
      <c r="R147" s="5" t="s">
        <v>3697</v>
      </c>
      <c r="S147" s="5" t="s">
        <v>1935</v>
      </c>
      <c r="T147" s="5" t="s">
        <v>1935</v>
      </c>
      <c r="U147" s="5" t="s">
        <v>1935</v>
      </c>
    </row>
    <row r="148" spans="2:21" ht="15" customHeight="1" x14ac:dyDescent="0.25">
      <c r="B148" s="4">
        <f t="shared" si="7"/>
        <v>6</v>
      </c>
      <c r="C148" s="4"/>
      <c r="D148" s="5" t="s">
        <v>1935</v>
      </c>
      <c r="E148" s="4" t="s">
        <v>2921</v>
      </c>
      <c r="F148" s="4">
        <f t="shared" si="6"/>
        <v>20</v>
      </c>
      <c r="G148" s="8"/>
      <c r="H148" s="31">
        <v>2</v>
      </c>
      <c r="I148" s="8"/>
      <c r="J148" s="5">
        <v>0</v>
      </c>
      <c r="K148" s="177" t="s">
        <v>3543</v>
      </c>
      <c r="L148" s="5" t="s">
        <v>1935</v>
      </c>
      <c r="M148" s="5" t="s">
        <v>1935</v>
      </c>
      <c r="N148" s="5" t="s">
        <v>3697</v>
      </c>
      <c r="O148" s="5" t="s">
        <v>3697</v>
      </c>
      <c r="P148" s="5" t="s">
        <v>3697</v>
      </c>
      <c r="Q148" s="5" t="s">
        <v>3697</v>
      </c>
      <c r="R148" s="5" t="s">
        <v>3697</v>
      </c>
      <c r="S148" s="5" t="s">
        <v>1935</v>
      </c>
      <c r="T148" s="5" t="s">
        <v>1935</v>
      </c>
      <c r="U148" s="5" t="s">
        <v>1935</v>
      </c>
    </row>
    <row r="149" spans="2:21" ht="15" customHeight="1" x14ac:dyDescent="0.25">
      <c r="B149" s="4">
        <f t="shared" si="7"/>
        <v>7</v>
      </c>
      <c r="C149" s="4"/>
      <c r="D149" s="5" t="s">
        <v>1935</v>
      </c>
      <c r="E149" s="4" t="s">
        <v>1734</v>
      </c>
      <c r="F149" s="4">
        <f t="shared" si="6"/>
        <v>22</v>
      </c>
      <c r="G149" s="8"/>
      <c r="H149" s="31">
        <v>2</v>
      </c>
      <c r="I149" s="8"/>
      <c r="J149" s="5">
        <v>0</v>
      </c>
      <c r="K149" s="177" t="s">
        <v>2578</v>
      </c>
      <c r="L149" s="5" t="s">
        <v>1935</v>
      </c>
      <c r="M149" s="5" t="s">
        <v>1935</v>
      </c>
      <c r="N149" s="5" t="s">
        <v>3697</v>
      </c>
      <c r="O149" s="5" t="s">
        <v>3697</v>
      </c>
      <c r="P149" s="5" t="s">
        <v>3697</v>
      </c>
      <c r="Q149" s="5" t="s">
        <v>3697</v>
      </c>
      <c r="R149" s="5" t="s">
        <v>3697</v>
      </c>
      <c r="S149" s="5" t="s">
        <v>1935</v>
      </c>
      <c r="T149" s="180" t="s">
        <v>354</v>
      </c>
      <c r="U149" s="180" t="s">
        <v>354</v>
      </c>
    </row>
    <row r="150" spans="2:21" ht="15" customHeight="1" x14ac:dyDescent="0.25">
      <c r="B150" s="4">
        <f t="shared" si="7"/>
        <v>8</v>
      </c>
      <c r="C150" s="4"/>
      <c r="D150" s="5" t="s">
        <v>1935</v>
      </c>
      <c r="E150" s="4" t="s">
        <v>2160</v>
      </c>
      <c r="F150" s="4">
        <f t="shared" si="6"/>
        <v>24</v>
      </c>
      <c r="G150" s="8"/>
      <c r="H150" s="31">
        <v>2</v>
      </c>
      <c r="I150" s="8"/>
      <c r="J150" s="5">
        <v>0</v>
      </c>
      <c r="K150" s="177" t="s">
        <v>2161</v>
      </c>
      <c r="L150" s="5" t="s">
        <v>1935</v>
      </c>
      <c r="M150" s="5" t="s">
        <v>1935</v>
      </c>
      <c r="N150" s="5" t="s">
        <v>3697</v>
      </c>
      <c r="O150" s="5" t="s">
        <v>3697</v>
      </c>
      <c r="P150" s="5" t="s">
        <v>3697</v>
      </c>
      <c r="Q150" s="5" t="s">
        <v>3697</v>
      </c>
      <c r="R150" s="5" t="s">
        <v>3697</v>
      </c>
      <c r="S150" s="5" t="s">
        <v>1935</v>
      </c>
      <c r="T150" s="180" t="s">
        <v>354</v>
      </c>
      <c r="U150" s="180" t="s">
        <v>354</v>
      </c>
    </row>
    <row r="151" spans="2:21" ht="15" customHeight="1" x14ac:dyDescent="0.25">
      <c r="B151" s="4">
        <f t="shared" si="7"/>
        <v>9</v>
      </c>
      <c r="C151" s="4"/>
      <c r="D151" s="5" t="s">
        <v>387</v>
      </c>
      <c r="E151" s="4" t="s">
        <v>1735</v>
      </c>
      <c r="F151" s="4">
        <f t="shared" si="6"/>
        <v>26</v>
      </c>
      <c r="G151" s="8"/>
      <c r="H151" s="31">
        <v>2</v>
      </c>
      <c r="I151" s="8"/>
      <c r="J151" s="5">
        <v>0</v>
      </c>
      <c r="K151" s="177" t="s">
        <v>3544</v>
      </c>
      <c r="L151" s="5" t="s">
        <v>1935</v>
      </c>
      <c r="M151" s="5" t="s">
        <v>1935</v>
      </c>
      <c r="N151" s="5" t="s">
        <v>3697</v>
      </c>
      <c r="O151" s="5" t="s">
        <v>3697</v>
      </c>
      <c r="P151" s="5" t="s">
        <v>3697</v>
      </c>
      <c r="Q151" s="5" t="s">
        <v>3697</v>
      </c>
      <c r="R151" s="5" t="s">
        <v>3697</v>
      </c>
      <c r="S151" s="5" t="s">
        <v>1935</v>
      </c>
      <c r="T151" s="5" t="s">
        <v>355</v>
      </c>
      <c r="U151" s="5" t="s">
        <v>355</v>
      </c>
    </row>
    <row r="152" spans="2:21" ht="15" customHeight="1" x14ac:dyDescent="0.25">
      <c r="B152" s="4">
        <f t="shared" si="7"/>
        <v>10</v>
      </c>
      <c r="C152" s="4"/>
      <c r="D152" s="5"/>
      <c r="E152" s="4" t="s">
        <v>550</v>
      </c>
      <c r="F152" s="4">
        <f t="shared" si="6"/>
        <v>28</v>
      </c>
      <c r="G152" s="8"/>
      <c r="H152" s="29">
        <v>1</v>
      </c>
      <c r="I152" s="4"/>
      <c r="J152" s="5">
        <v>0</v>
      </c>
      <c r="K152" s="177"/>
      <c r="L152" s="180" t="s">
        <v>354</v>
      </c>
      <c r="M152" s="5" t="s">
        <v>1935</v>
      </c>
      <c r="N152" s="5" t="s">
        <v>3697</v>
      </c>
      <c r="O152" s="5" t="s">
        <v>3697</v>
      </c>
      <c r="P152" s="5" t="s">
        <v>3697</v>
      </c>
      <c r="Q152" s="5" t="s">
        <v>3697</v>
      </c>
      <c r="R152" s="5" t="s">
        <v>3697</v>
      </c>
      <c r="S152" s="5" t="s">
        <v>1935</v>
      </c>
      <c r="T152" s="180" t="s">
        <v>354</v>
      </c>
      <c r="U152" s="180" t="s">
        <v>354</v>
      </c>
    </row>
    <row r="153" spans="2:21" ht="10.5" x14ac:dyDescent="0.25">
      <c r="B153" s="4">
        <f t="shared" si="7"/>
        <v>11</v>
      </c>
      <c r="C153" s="4"/>
      <c r="D153" s="5" t="s">
        <v>1535</v>
      </c>
      <c r="E153" s="4" t="s">
        <v>549</v>
      </c>
      <c r="F153" s="4">
        <f t="shared" si="6"/>
        <v>29</v>
      </c>
      <c r="G153" s="8"/>
      <c r="H153" s="29">
        <v>2</v>
      </c>
      <c r="I153" s="4"/>
      <c r="J153" s="5">
        <v>0</v>
      </c>
      <c r="K153" s="178" t="s">
        <v>4033</v>
      </c>
      <c r="L153" s="180" t="s">
        <v>354</v>
      </c>
      <c r="M153" s="5" t="s">
        <v>1935</v>
      </c>
      <c r="N153" s="5" t="s">
        <v>3697</v>
      </c>
      <c r="O153" s="5" t="s">
        <v>3697</v>
      </c>
      <c r="P153" s="5" t="s">
        <v>3697</v>
      </c>
      <c r="Q153" s="5" t="s">
        <v>3697</v>
      </c>
      <c r="R153" s="5" t="s">
        <v>3697</v>
      </c>
      <c r="S153" s="5" t="s">
        <v>1935</v>
      </c>
      <c r="T153" s="5" t="s">
        <v>355</v>
      </c>
      <c r="U153" s="5" t="s">
        <v>355</v>
      </c>
    </row>
    <row r="154" spans="2:21" ht="15" customHeight="1" x14ac:dyDescent="0.25">
      <c r="B154" s="4">
        <f t="shared" si="7"/>
        <v>12</v>
      </c>
      <c r="C154" s="4"/>
      <c r="D154" s="5" t="s">
        <v>1935</v>
      </c>
      <c r="E154" s="4" t="s">
        <v>548</v>
      </c>
      <c r="F154" s="4">
        <f t="shared" si="6"/>
        <v>31</v>
      </c>
      <c r="G154" s="4"/>
      <c r="H154" s="29">
        <v>10</v>
      </c>
      <c r="I154" s="4"/>
      <c r="J154" s="5">
        <v>0</v>
      </c>
      <c r="K154" s="177" t="s">
        <v>2577</v>
      </c>
      <c r="L154" s="5" t="s">
        <v>1935</v>
      </c>
      <c r="M154" s="5" t="s">
        <v>1935</v>
      </c>
      <c r="N154" s="5" t="s">
        <v>3697</v>
      </c>
      <c r="O154" s="5" t="s">
        <v>3697</v>
      </c>
      <c r="P154" s="5" t="s">
        <v>3697</v>
      </c>
      <c r="Q154" s="5" t="s">
        <v>3697</v>
      </c>
      <c r="R154" s="5" t="s">
        <v>3697</v>
      </c>
      <c r="S154" s="5" t="s">
        <v>1935</v>
      </c>
      <c r="T154" s="5" t="s">
        <v>1935</v>
      </c>
      <c r="U154" s="180" t="s">
        <v>354</v>
      </c>
    </row>
    <row r="155" spans="2:21" ht="15" customHeight="1" x14ac:dyDescent="0.25">
      <c r="B155" s="4">
        <f t="shared" si="7"/>
        <v>13</v>
      </c>
      <c r="C155" s="4"/>
      <c r="D155" s="5"/>
      <c r="E155" s="4" t="s">
        <v>552</v>
      </c>
      <c r="F155" s="4">
        <f t="shared" si="6"/>
        <v>41</v>
      </c>
      <c r="G155" s="8"/>
      <c r="H155" s="31">
        <v>36</v>
      </c>
      <c r="I155" s="8"/>
      <c r="J155" s="5" t="s">
        <v>3693</v>
      </c>
      <c r="K155" s="178" t="s">
        <v>3962</v>
      </c>
      <c r="L155" s="5" t="s">
        <v>1935</v>
      </c>
      <c r="M155" s="5" t="s">
        <v>1935</v>
      </c>
      <c r="N155" s="5" t="s">
        <v>3697</v>
      </c>
      <c r="O155" s="5" t="s">
        <v>3697</v>
      </c>
      <c r="P155" s="5" t="s">
        <v>3697</v>
      </c>
      <c r="Q155" s="5" t="s">
        <v>3697</v>
      </c>
      <c r="R155" s="5" t="s">
        <v>3697</v>
      </c>
      <c r="S155" s="5" t="s">
        <v>1935</v>
      </c>
      <c r="T155" s="5" t="s">
        <v>1935</v>
      </c>
      <c r="U155" s="5" t="s">
        <v>1935</v>
      </c>
    </row>
    <row r="156" spans="2:21" ht="15" customHeight="1" x14ac:dyDescent="0.25">
      <c r="B156" s="4">
        <f t="shared" si="7"/>
        <v>14</v>
      </c>
      <c r="C156" s="4"/>
      <c r="D156" s="5"/>
      <c r="E156" s="4" t="s">
        <v>551</v>
      </c>
      <c r="F156" s="4">
        <f t="shared" si="6"/>
        <v>77</v>
      </c>
      <c r="G156" s="8"/>
      <c r="H156" s="29">
        <v>2</v>
      </c>
      <c r="I156" s="4"/>
      <c r="J156" s="5">
        <v>0</v>
      </c>
      <c r="K156" s="177" t="s">
        <v>3470</v>
      </c>
      <c r="L156" s="5" t="s">
        <v>1935</v>
      </c>
      <c r="M156" s="5" t="s">
        <v>1935</v>
      </c>
      <c r="N156" s="5" t="s">
        <v>3697</v>
      </c>
      <c r="O156" s="5" t="s">
        <v>3697</v>
      </c>
      <c r="P156" s="5" t="s">
        <v>3697</v>
      </c>
      <c r="Q156" s="5" t="s">
        <v>3697</v>
      </c>
      <c r="R156" s="5" t="s">
        <v>3697</v>
      </c>
      <c r="S156" s="180" t="s">
        <v>354</v>
      </c>
      <c r="T156" s="5" t="s">
        <v>1935</v>
      </c>
      <c r="U156" s="180" t="s">
        <v>354</v>
      </c>
    </row>
    <row r="157" spans="2:21" ht="15" customHeight="1" x14ac:dyDescent="0.25">
      <c r="B157" s="4">
        <f t="shared" si="7"/>
        <v>15</v>
      </c>
      <c r="C157" s="4"/>
      <c r="D157" s="5"/>
      <c r="E157" s="4" t="s">
        <v>192</v>
      </c>
      <c r="F157" s="4">
        <f t="shared" si="6"/>
        <v>79</v>
      </c>
      <c r="G157" s="8"/>
      <c r="H157" s="29">
        <v>1</v>
      </c>
      <c r="I157" s="4"/>
      <c r="J157" s="5">
        <v>0</v>
      </c>
      <c r="K157" s="177" t="s">
        <v>3471</v>
      </c>
      <c r="L157" s="5" t="s">
        <v>1935</v>
      </c>
      <c r="M157" s="5" t="s">
        <v>1935</v>
      </c>
      <c r="N157" s="5" t="s">
        <v>3697</v>
      </c>
      <c r="O157" s="5" t="s">
        <v>3697</v>
      </c>
      <c r="P157" s="5" t="s">
        <v>3697</v>
      </c>
      <c r="Q157" s="5" t="s">
        <v>3697</v>
      </c>
      <c r="R157" s="5" t="s">
        <v>3697</v>
      </c>
      <c r="S157" s="5" t="s">
        <v>1935</v>
      </c>
      <c r="T157" s="5" t="s">
        <v>1935</v>
      </c>
      <c r="U157" s="180" t="s">
        <v>458</v>
      </c>
    </row>
    <row r="158" spans="2:21" ht="15" customHeight="1" x14ac:dyDescent="0.25">
      <c r="B158" s="4">
        <f t="shared" si="7"/>
        <v>16</v>
      </c>
      <c r="C158" s="4"/>
      <c r="D158" s="5"/>
      <c r="E158" s="4" t="s">
        <v>737</v>
      </c>
      <c r="F158" s="4">
        <f t="shared" si="6"/>
        <v>80</v>
      </c>
      <c r="G158" s="4"/>
      <c r="H158" s="29">
        <v>1</v>
      </c>
      <c r="I158" s="4"/>
      <c r="J158" s="5">
        <v>0</v>
      </c>
      <c r="K158" s="177" t="s">
        <v>3472</v>
      </c>
      <c r="L158" s="5" t="s">
        <v>1935</v>
      </c>
      <c r="M158" s="5" t="s">
        <v>1935</v>
      </c>
      <c r="N158" s="5" t="s">
        <v>3697</v>
      </c>
      <c r="O158" s="5" t="s">
        <v>3697</v>
      </c>
      <c r="P158" s="5" t="s">
        <v>3697</v>
      </c>
      <c r="Q158" s="5" t="s">
        <v>3697</v>
      </c>
      <c r="R158" s="5" t="s">
        <v>3697</v>
      </c>
      <c r="S158" s="5" t="s">
        <v>1935</v>
      </c>
      <c r="T158" s="5" t="s">
        <v>1935</v>
      </c>
      <c r="U158" s="180" t="s">
        <v>354</v>
      </c>
    </row>
    <row r="159" spans="2:21" ht="15" customHeight="1" x14ac:dyDescent="0.25">
      <c r="B159" s="4">
        <f t="shared" si="7"/>
        <v>17</v>
      </c>
      <c r="C159" s="4"/>
      <c r="D159" s="5"/>
      <c r="E159" s="4" t="s">
        <v>735</v>
      </c>
      <c r="F159" s="4">
        <f t="shared" si="6"/>
        <v>81</v>
      </c>
      <c r="G159" s="4"/>
      <c r="H159" s="29">
        <v>2</v>
      </c>
      <c r="I159" s="4"/>
      <c r="J159" s="5">
        <v>0</v>
      </c>
      <c r="K159" s="177" t="s">
        <v>3689</v>
      </c>
      <c r="L159" s="5" t="s">
        <v>1935</v>
      </c>
      <c r="M159" s="5" t="s">
        <v>1935</v>
      </c>
      <c r="N159" s="5" t="s">
        <v>3697</v>
      </c>
      <c r="O159" s="5" t="s">
        <v>3697</v>
      </c>
      <c r="P159" s="5" t="s">
        <v>3697</v>
      </c>
      <c r="Q159" s="5" t="s">
        <v>3697</v>
      </c>
      <c r="R159" s="5" t="s">
        <v>3697</v>
      </c>
      <c r="S159" s="5" t="s">
        <v>1935</v>
      </c>
      <c r="T159" s="5" t="s">
        <v>1935</v>
      </c>
      <c r="U159" s="180" t="s">
        <v>354</v>
      </c>
    </row>
    <row r="160" spans="2:21" ht="31.5" customHeight="1" x14ac:dyDescent="0.25">
      <c r="B160" s="4">
        <f t="shared" si="7"/>
        <v>18</v>
      </c>
      <c r="C160" s="4"/>
      <c r="D160" s="5"/>
      <c r="E160" s="4" t="s">
        <v>1177</v>
      </c>
      <c r="F160" s="4">
        <f t="shared" si="6"/>
        <v>83</v>
      </c>
      <c r="G160" s="4"/>
      <c r="H160" s="29">
        <v>2</v>
      </c>
      <c r="I160" s="4"/>
      <c r="J160" s="5">
        <v>0</v>
      </c>
      <c r="K160" s="178" t="s">
        <v>372</v>
      </c>
      <c r="L160" s="5" t="s">
        <v>1935</v>
      </c>
      <c r="M160" s="5" t="s">
        <v>1935</v>
      </c>
      <c r="N160" s="5" t="s">
        <v>3697</v>
      </c>
      <c r="O160" s="5" t="s">
        <v>3697</v>
      </c>
      <c r="P160" s="5" t="s">
        <v>3697</v>
      </c>
      <c r="Q160" s="5" t="s">
        <v>3697</v>
      </c>
      <c r="R160" s="5" t="s">
        <v>3697</v>
      </c>
      <c r="S160" s="5" t="s">
        <v>1935</v>
      </c>
      <c r="T160" s="5" t="s">
        <v>1935</v>
      </c>
      <c r="U160" s="180" t="s">
        <v>458</v>
      </c>
    </row>
    <row r="161" spans="2:21" ht="15" customHeight="1" x14ac:dyDescent="0.25">
      <c r="B161" s="4">
        <f t="shared" si="7"/>
        <v>19</v>
      </c>
      <c r="C161" s="4"/>
      <c r="D161" s="5"/>
      <c r="E161" s="4" t="s">
        <v>1521</v>
      </c>
      <c r="F161" s="4">
        <f t="shared" si="6"/>
        <v>85</v>
      </c>
      <c r="G161" s="8"/>
      <c r="H161" s="29">
        <v>1</v>
      </c>
      <c r="I161" s="4"/>
      <c r="J161" s="5">
        <v>0</v>
      </c>
      <c r="K161" s="177" t="s">
        <v>3692</v>
      </c>
      <c r="L161" s="5" t="s">
        <v>1935</v>
      </c>
      <c r="M161" s="5" t="s">
        <v>1935</v>
      </c>
      <c r="N161" s="5" t="s">
        <v>3697</v>
      </c>
      <c r="O161" s="5" t="s">
        <v>3697</v>
      </c>
      <c r="P161" s="5" t="s">
        <v>3697</v>
      </c>
      <c r="Q161" s="5" t="s">
        <v>3697</v>
      </c>
      <c r="R161" s="5" t="s">
        <v>3697</v>
      </c>
      <c r="S161" s="180" t="s">
        <v>354</v>
      </c>
      <c r="T161" s="5" t="s">
        <v>1935</v>
      </c>
      <c r="U161" s="180" t="s">
        <v>354</v>
      </c>
    </row>
    <row r="162" spans="2:21" ht="15" customHeight="1" x14ac:dyDescent="0.25">
      <c r="B162" s="4">
        <f t="shared" si="7"/>
        <v>20</v>
      </c>
      <c r="C162" s="4"/>
      <c r="D162" s="5"/>
      <c r="E162" s="4" t="s">
        <v>1253</v>
      </c>
      <c r="F162" s="4">
        <f t="shared" si="6"/>
        <v>86</v>
      </c>
      <c r="G162" s="8"/>
      <c r="H162" s="29">
        <v>5</v>
      </c>
      <c r="I162" s="4"/>
      <c r="J162" s="5">
        <v>0</v>
      </c>
      <c r="K162" s="177" t="s">
        <v>1286</v>
      </c>
      <c r="L162" s="5" t="s">
        <v>1935</v>
      </c>
      <c r="M162" s="5" t="s">
        <v>1935</v>
      </c>
      <c r="N162" s="5" t="s">
        <v>3697</v>
      </c>
      <c r="O162" s="5" t="s">
        <v>3697</v>
      </c>
      <c r="P162" s="5" t="s">
        <v>3697</v>
      </c>
      <c r="Q162" s="5" t="s">
        <v>3697</v>
      </c>
      <c r="R162" s="5" t="s">
        <v>3697</v>
      </c>
      <c r="S162" s="180" t="s">
        <v>354</v>
      </c>
      <c r="T162" s="5" t="s">
        <v>1935</v>
      </c>
      <c r="U162" s="180" t="s">
        <v>354</v>
      </c>
    </row>
    <row r="163" spans="2:21" ht="15" customHeight="1" x14ac:dyDescent="0.25">
      <c r="B163" s="4">
        <f t="shared" si="7"/>
        <v>21</v>
      </c>
      <c r="C163" s="4"/>
      <c r="D163" s="5"/>
      <c r="E163" s="4" t="s">
        <v>1254</v>
      </c>
      <c r="F163" s="4">
        <f t="shared" si="6"/>
        <v>91</v>
      </c>
      <c r="G163" s="8"/>
      <c r="H163" s="29">
        <v>8</v>
      </c>
      <c r="I163" s="4"/>
      <c r="J163" s="5" t="s">
        <v>2281</v>
      </c>
      <c r="K163" s="177" t="s">
        <v>1441</v>
      </c>
      <c r="L163" s="5" t="s">
        <v>1935</v>
      </c>
      <c r="M163" s="5" t="s">
        <v>1935</v>
      </c>
      <c r="N163" s="5" t="s">
        <v>3697</v>
      </c>
      <c r="O163" s="5" t="s">
        <v>3697</v>
      </c>
      <c r="P163" s="5" t="s">
        <v>3697</v>
      </c>
      <c r="Q163" s="5" t="s">
        <v>3697</v>
      </c>
      <c r="R163" s="5" t="s">
        <v>3697</v>
      </c>
      <c r="S163" s="5" t="s">
        <v>1935</v>
      </c>
      <c r="T163" s="5" t="s">
        <v>1935</v>
      </c>
      <c r="U163" s="180" t="s">
        <v>354</v>
      </c>
    </row>
    <row r="164" spans="2:21" ht="15" customHeight="1" x14ac:dyDescent="0.25">
      <c r="B164" s="4">
        <f t="shared" si="7"/>
        <v>22</v>
      </c>
      <c r="C164" s="4"/>
      <c r="D164" s="5"/>
      <c r="E164" s="4" t="s">
        <v>1442</v>
      </c>
      <c r="F164" s="4">
        <f t="shared" si="6"/>
        <v>99</v>
      </c>
      <c r="G164" s="8"/>
      <c r="H164" s="29">
        <v>6</v>
      </c>
      <c r="I164" s="4"/>
      <c r="J164" s="5">
        <v>0</v>
      </c>
      <c r="K164" s="177" t="s">
        <v>1287</v>
      </c>
      <c r="L164" s="5" t="s">
        <v>1935</v>
      </c>
      <c r="M164" s="5" t="s">
        <v>1935</v>
      </c>
      <c r="N164" s="5" t="s">
        <v>3697</v>
      </c>
      <c r="O164" s="5" t="s">
        <v>3697</v>
      </c>
      <c r="P164" s="5" t="s">
        <v>3697</v>
      </c>
      <c r="Q164" s="5" t="s">
        <v>3697</v>
      </c>
      <c r="R164" s="5" t="s">
        <v>3697</v>
      </c>
      <c r="S164" s="180" t="s">
        <v>354</v>
      </c>
      <c r="T164" s="5" t="s">
        <v>1935</v>
      </c>
      <c r="U164" s="180" t="s">
        <v>354</v>
      </c>
    </row>
    <row r="165" spans="2:21" ht="38.25" customHeight="1" x14ac:dyDescent="0.25">
      <c r="B165" s="4">
        <f t="shared" si="7"/>
        <v>23</v>
      </c>
      <c r="C165" s="4"/>
      <c r="D165" s="5"/>
      <c r="E165" s="4" t="s">
        <v>758</v>
      </c>
      <c r="F165" s="4">
        <f t="shared" si="6"/>
        <v>105</v>
      </c>
      <c r="G165" s="8"/>
      <c r="H165" s="29">
        <v>64</v>
      </c>
      <c r="I165" s="4"/>
      <c r="J165" s="5" t="s">
        <v>3693</v>
      </c>
      <c r="K165" s="178" t="s">
        <v>3074</v>
      </c>
      <c r="L165" s="5" t="s">
        <v>1935</v>
      </c>
      <c r="M165" s="5" t="s">
        <v>1935</v>
      </c>
      <c r="N165" s="5" t="s">
        <v>3697</v>
      </c>
      <c r="O165" s="5" t="s">
        <v>3697</v>
      </c>
      <c r="P165" s="5" t="s">
        <v>3697</v>
      </c>
      <c r="Q165" s="5" t="s">
        <v>3697</v>
      </c>
      <c r="R165" s="5" t="s">
        <v>3697</v>
      </c>
      <c r="S165" s="5" t="s">
        <v>355</v>
      </c>
      <c r="T165" s="5" t="s">
        <v>1935</v>
      </c>
      <c r="U165" s="180" t="s">
        <v>354</v>
      </c>
    </row>
    <row r="166" spans="2:21" ht="45" customHeight="1" x14ac:dyDescent="0.25">
      <c r="B166" s="4">
        <f t="shared" si="7"/>
        <v>24</v>
      </c>
      <c r="C166" s="4"/>
      <c r="D166" s="5"/>
      <c r="E166" s="4" t="s">
        <v>2820</v>
      </c>
      <c r="F166" s="4">
        <f t="shared" si="6"/>
        <v>169</v>
      </c>
      <c r="G166" s="8"/>
      <c r="H166" s="29">
        <v>60</v>
      </c>
      <c r="I166" s="4"/>
      <c r="J166" s="5" t="s">
        <v>2282</v>
      </c>
      <c r="K166" s="178" t="s">
        <v>131</v>
      </c>
      <c r="L166" s="5" t="s">
        <v>1935</v>
      </c>
      <c r="M166" s="5" t="s">
        <v>1935</v>
      </c>
      <c r="N166" s="5" t="s">
        <v>3697</v>
      </c>
      <c r="O166" s="5" t="s">
        <v>3697</v>
      </c>
      <c r="P166" s="5" t="s">
        <v>3697</v>
      </c>
      <c r="Q166" s="5" t="s">
        <v>3697</v>
      </c>
      <c r="R166" s="5" t="s">
        <v>3697</v>
      </c>
      <c r="S166" s="180" t="s">
        <v>354</v>
      </c>
      <c r="T166" s="5" t="s">
        <v>1935</v>
      </c>
      <c r="U166" s="180" t="s">
        <v>354</v>
      </c>
    </row>
    <row r="167" spans="2:21" ht="15" customHeight="1" x14ac:dyDescent="0.25">
      <c r="B167" s="4">
        <f t="shared" si="7"/>
        <v>25</v>
      </c>
      <c r="C167" s="4"/>
      <c r="D167" s="5"/>
      <c r="E167" s="4" t="s">
        <v>371</v>
      </c>
      <c r="F167" s="4">
        <f t="shared" si="6"/>
        <v>229</v>
      </c>
      <c r="G167" s="8"/>
      <c r="H167" s="29">
        <v>60</v>
      </c>
      <c r="I167" s="4"/>
      <c r="J167" s="5" t="s">
        <v>2282</v>
      </c>
      <c r="K167" s="178"/>
      <c r="L167" s="5" t="s">
        <v>1935</v>
      </c>
      <c r="M167" s="5" t="s">
        <v>1935</v>
      </c>
      <c r="N167" s="5" t="s">
        <v>3697</v>
      </c>
      <c r="O167" s="5" t="s">
        <v>3697</v>
      </c>
      <c r="P167" s="5" t="s">
        <v>3697</v>
      </c>
      <c r="Q167" s="5" t="s">
        <v>3697</v>
      </c>
      <c r="R167" s="5" t="s">
        <v>3697</v>
      </c>
      <c r="S167" s="5" t="s">
        <v>1935</v>
      </c>
      <c r="T167" s="5" t="s">
        <v>1935</v>
      </c>
      <c r="U167" s="5" t="s">
        <v>1935</v>
      </c>
    </row>
    <row r="168" spans="2:21" ht="15" customHeight="1" x14ac:dyDescent="0.25">
      <c r="B168" s="4">
        <f t="shared" si="7"/>
        <v>26</v>
      </c>
      <c r="C168" s="4"/>
      <c r="D168" s="5"/>
      <c r="E168" s="4" t="s">
        <v>553</v>
      </c>
      <c r="F168" s="4">
        <f t="shared" si="6"/>
        <v>289</v>
      </c>
      <c r="G168" s="8"/>
      <c r="H168" s="29">
        <v>3</v>
      </c>
      <c r="I168" s="4"/>
      <c r="J168" s="5">
        <v>0</v>
      </c>
      <c r="K168" s="177" t="s">
        <v>554</v>
      </c>
      <c r="L168" s="5" t="s">
        <v>1935</v>
      </c>
      <c r="M168" s="5" t="s">
        <v>1935</v>
      </c>
      <c r="N168" s="5" t="s">
        <v>3697</v>
      </c>
      <c r="O168" s="5" t="s">
        <v>3697</v>
      </c>
      <c r="P168" s="5" t="s">
        <v>3697</v>
      </c>
      <c r="Q168" s="5" t="s">
        <v>3697</v>
      </c>
      <c r="R168" s="5" t="s">
        <v>3697</v>
      </c>
      <c r="S168" s="5" t="s">
        <v>1935</v>
      </c>
      <c r="T168" s="5" t="s">
        <v>1935</v>
      </c>
      <c r="U168" s="180" t="s">
        <v>354</v>
      </c>
    </row>
    <row r="169" spans="2:21" ht="15" customHeight="1" x14ac:dyDescent="0.25">
      <c r="B169" s="4">
        <f t="shared" si="7"/>
        <v>27</v>
      </c>
      <c r="C169" s="4"/>
      <c r="D169" s="5"/>
      <c r="E169" s="4" t="s">
        <v>682</v>
      </c>
      <c r="F169" s="4">
        <f t="shared" si="6"/>
        <v>292</v>
      </c>
      <c r="G169" s="8"/>
      <c r="H169" s="29">
        <v>3</v>
      </c>
      <c r="I169" s="4"/>
      <c r="J169" s="5">
        <v>0</v>
      </c>
      <c r="K169" s="177" t="s">
        <v>1866</v>
      </c>
      <c r="L169" s="180" t="s">
        <v>354</v>
      </c>
      <c r="M169" s="180" t="s">
        <v>354</v>
      </c>
      <c r="N169" s="5" t="s">
        <v>3697</v>
      </c>
      <c r="O169" s="5" t="s">
        <v>3697</v>
      </c>
      <c r="P169" s="5" t="s">
        <v>3697</v>
      </c>
      <c r="Q169" s="5" t="s">
        <v>3697</v>
      </c>
      <c r="R169" s="5" t="s">
        <v>3697</v>
      </c>
      <c r="S169" s="180" t="s">
        <v>354</v>
      </c>
      <c r="T169" s="180" t="s">
        <v>354</v>
      </c>
      <c r="U169" s="180" t="s">
        <v>354</v>
      </c>
    </row>
    <row r="170" spans="2:21" ht="15" customHeight="1" x14ac:dyDescent="0.25">
      <c r="B170" s="4">
        <f t="shared" si="7"/>
        <v>28</v>
      </c>
      <c r="C170" s="4"/>
      <c r="D170" s="5"/>
      <c r="E170" s="4" t="s">
        <v>1285</v>
      </c>
      <c r="F170" s="4">
        <f t="shared" si="6"/>
        <v>295</v>
      </c>
      <c r="G170" s="8"/>
      <c r="H170" s="29">
        <v>1</v>
      </c>
      <c r="I170" s="4"/>
      <c r="J170" s="5">
        <v>0</v>
      </c>
      <c r="K170" s="177" t="s">
        <v>555</v>
      </c>
      <c r="L170" s="5" t="s">
        <v>1935</v>
      </c>
      <c r="M170" s="5" t="s">
        <v>1935</v>
      </c>
      <c r="N170" s="5" t="s">
        <v>3697</v>
      </c>
      <c r="O170" s="5" t="s">
        <v>3697</v>
      </c>
      <c r="P170" s="5" t="s">
        <v>3697</v>
      </c>
      <c r="Q170" s="5" t="s">
        <v>3697</v>
      </c>
      <c r="R170" s="5" t="s">
        <v>3697</v>
      </c>
      <c r="S170" s="180" t="s">
        <v>354</v>
      </c>
      <c r="T170" s="180" t="s">
        <v>354</v>
      </c>
      <c r="U170" s="180" t="s">
        <v>354</v>
      </c>
    </row>
    <row r="171" spans="2:21" ht="15" customHeight="1" x14ac:dyDescent="0.25">
      <c r="B171" s="4">
        <f t="shared" si="7"/>
        <v>29</v>
      </c>
      <c r="C171" s="4"/>
      <c r="D171" s="5"/>
      <c r="E171" s="4" t="s">
        <v>371</v>
      </c>
      <c r="F171" s="4">
        <f t="shared" si="6"/>
        <v>296</v>
      </c>
      <c r="G171" s="8"/>
      <c r="H171" s="29">
        <v>1</v>
      </c>
      <c r="I171" s="4"/>
      <c r="J171" s="5">
        <v>0</v>
      </c>
      <c r="K171" s="177"/>
      <c r="L171" s="5" t="s">
        <v>1935</v>
      </c>
      <c r="M171" s="5" t="s">
        <v>1935</v>
      </c>
      <c r="N171" s="5" t="s">
        <v>3697</v>
      </c>
      <c r="O171" s="5" t="s">
        <v>3697</v>
      </c>
      <c r="P171" s="5" t="s">
        <v>3697</v>
      </c>
      <c r="Q171" s="5" t="s">
        <v>3697</v>
      </c>
      <c r="R171" s="5" t="s">
        <v>3697</v>
      </c>
      <c r="S171" s="5" t="s">
        <v>1935</v>
      </c>
      <c r="T171" s="5" t="s">
        <v>1935</v>
      </c>
      <c r="U171" s="5" t="s">
        <v>1935</v>
      </c>
    </row>
    <row r="172" spans="2:21" ht="15" customHeight="1" x14ac:dyDescent="0.25">
      <c r="B172" s="4">
        <f t="shared" si="7"/>
        <v>30</v>
      </c>
      <c r="C172" s="4"/>
      <c r="D172" s="5"/>
      <c r="E172" s="4" t="s">
        <v>3447</v>
      </c>
      <c r="F172" s="4">
        <f t="shared" si="6"/>
        <v>297</v>
      </c>
      <c r="G172" s="8"/>
      <c r="H172" s="29">
        <v>5</v>
      </c>
      <c r="I172" s="4"/>
      <c r="J172" s="5">
        <v>0</v>
      </c>
      <c r="K172" s="177" t="s">
        <v>1288</v>
      </c>
      <c r="L172" s="5" t="s">
        <v>1935</v>
      </c>
      <c r="M172" s="5" t="s">
        <v>1935</v>
      </c>
      <c r="N172" s="5" t="s">
        <v>3697</v>
      </c>
      <c r="O172" s="5" t="s">
        <v>3697</v>
      </c>
      <c r="P172" s="5" t="s">
        <v>3697</v>
      </c>
      <c r="Q172" s="5" t="s">
        <v>3697</v>
      </c>
      <c r="R172" s="5" t="s">
        <v>3697</v>
      </c>
      <c r="S172" s="180" t="s">
        <v>354</v>
      </c>
      <c r="T172" s="5" t="s">
        <v>355</v>
      </c>
      <c r="U172" s="180" t="s">
        <v>354</v>
      </c>
    </row>
    <row r="173" spans="2:21" ht="15" customHeight="1" x14ac:dyDescent="0.25">
      <c r="B173" s="4">
        <f t="shared" si="7"/>
        <v>31</v>
      </c>
      <c r="C173" s="4"/>
      <c r="D173" s="5"/>
      <c r="E173" s="4" t="s">
        <v>1250</v>
      </c>
      <c r="F173" s="4">
        <f t="shared" si="6"/>
        <v>302</v>
      </c>
      <c r="G173" s="8"/>
      <c r="H173" s="29">
        <v>5</v>
      </c>
      <c r="I173" s="4"/>
      <c r="J173" s="5">
        <v>0</v>
      </c>
      <c r="K173" s="177" t="s">
        <v>1866</v>
      </c>
      <c r="L173" s="180" t="s">
        <v>354</v>
      </c>
      <c r="M173" s="180" t="s">
        <v>354</v>
      </c>
      <c r="N173" s="5" t="s">
        <v>3697</v>
      </c>
      <c r="O173" s="5" t="s">
        <v>3697</v>
      </c>
      <c r="P173" s="5" t="s">
        <v>3697</v>
      </c>
      <c r="Q173" s="5" t="s">
        <v>3697</v>
      </c>
      <c r="R173" s="5" t="s">
        <v>3697</v>
      </c>
      <c r="S173" s="180" t="s">
        <v>354</v>
      </c>
      <c r="T173" s="180" t="s">
        <v>354</v>
      </c>
      <c r="U173" s="180" t="s">
        <v>354</v>
      </c>
    </row>
    <row r="174" spans="2:21" ht="15" customHeight="1" x14ac:dyDescent="0.25">
      <c r="B174" s="4">
        <f t="shared" si="7"/>
        <v>32</v>
      </c>
      <c r="C174" s="4"/>
      <c r="D174" s="5"/>
      <c r="E174" s="4" t="s">
        <v>1251</v>
      </c>
      <c r="F174" s="4">
        <f t="shared" si="6"/>
        <v>307</v>
      </c>
      <c r="G174" s="8"/>
      <c r="H174" s="29">
        <v>8</v>
      </c>
      <c r="I174" s="4"/>
      <c r="J174" s="5" t="s">
        <v>2280</v>
      </c>
      <c r="K174" s="177" t="s">
        <v>1441</v>
      </c>
      <c r="L174" s="5" t="s">
        <v>1935</v>
      </c>
      <c r="M174" s="5" t="s">
        <v>1935</v>
      </c>
      <c r="N174" s="5" t="s">
        <v>3697</v>
      </c>
      <c r="O174" s="5" t="s">
        <v>3697</v>
      </c>
      <c r="P174" s="5" t="s">
        <v>3697</v>
      </c>
      <c r="Q174" s="5" t="s">
        <v>3697</v>
      </c>
      <c r="R174" s="5" t="s">
        <v>3697</v>
      </c>
      <c r="S174" s="5" t="s">
        <v>1935</v>
      </c>
      <c r="T174" s="5" t="s">
        <v>1935</v>
      </c>
      <c r="U174" s="180" t="s">
        <v>354</v>
      </c>
    </row>
    <row r="175" spans="2:21" ht="15" customHeight="1" x14ac:dyDescent="0.25">
      <c r="B175" s="4">
        <f t="shared" si="7"/>
        <v>33</v>
      </c>
      <c r="C175" s="4"/>
      <c r="D175" s="5"/>
      <c r="E175" s="4" t="s">
        <v>1252</v>
      </c>
      <c r="F175" s="4">
        <f t="shared" si="6"/>
        <v>315</v>
      </c>
      <c r="G175" s="8"/>
      <c r="H175" s="29">
        <v>8</v>
      </c>
      <c r="I175" s="4"/>
      <c r="J175" s="5" t="s">
        <v>2280</v>
      </c>
      <c r="K175" s="177" t="s">
        <v>1866</v>
      </c>
      <c r="L175" s="180" t="s">
        <v>354</v>
      </c>
      <c r="M175" s="180" t="s">
        <v>354</v>
      </c>
      <c r="N175" s="5" t="s">
        <v>3697</v>
      </c>
      <c r="O175" s="5" t="s">
        <v>3697</v>
      </c>
      <c r="P175" s="5" t="s">
        <v>3697</v>
      </c>
      <c r="Q175" s="5" t="s">
        <v>3697</v>
      </c>
      <c r="R175" s="5" t="s">
        <v>3697</v>
      </c>
      <c r="S175" s="180" t="s">
        <v>354</v>
      </c>
      <c r="T175" s="180" t="s">
        <v>354</v>
      </c>
      <c r="U175" s="180" t="s">
        <v>354</v>
      </c>
    </row>
    <row r="176" spans="2:21" ht="15" customHeight="1" x14ac:dyDescent="0.25">
      <c r="B176" s="4">
        <f t="shared" si="7"/>
        <v>34</v>
      </c>
      <c r="C176" s="4"/>
      <c r="D176" s="5"/>
      <c r="E176" s="4" t="s">
        <v>1290</v>
      </c>
      <c r="F176" s="4">
        <f t="shared" si="6"/>
        <v>323</v>
      </c>
      <c r="G176" s="8"/>
      <c r="H176" s="29">
        <v>1</v>
      </c>
      <c r="I176" s="4"/>
      <c r="J176" s="5">
        <v>0</v>
      </c>
      <c r="K176" s="177" t="s">
        <v>1289</v>
      </c>
      <c r="L176" s="5" t="s">
        <v>1935</v>
      </c>
      <c r="M176" s="5" t="s">
        <v>1935</v>
      </c>
      <c r="N176" s="5" t="s">
        <v>3697</v>
      </c>
      <c r="O176" s="5" t="s">
        <v>3697</v>
      </c>
      <c r="P176" s="5" t="s">
        <v>3697</v>
      </c>
      <c r="Q176" s="5" t="s">
        <v>3697</v>
      </c>
      <c r="R176" s="5" t="s">
        <v>3697</v>
      </c>
      <c r="S176" s="180" t="s">
        <v>354</v>
      </c>
      <c r="T176" s="180" t="s">
        <v>354</v>
      </c>
      <c r="U176" s="180" t="s">
        <v>354</v>
      </c>
    </row>
    <row r="177" spans="2:21" ht="15" customHeight="1" x14ac:dyDescent="0.25">
      <c r="B177" s="4">
        <f t="shared" si="7"/>
        <v>35</v>
      </c>
      <c r="C177" s="4"/>
      <c r="D177" s="5"/>
      <c r="E177" s="4" t="s">
        <v>1291</v>
      </c>
      <c r="F177" s="4">
        <f t="shared" si="6"/>
        <v>324</v>
      </c>
      <c r="G177" s="8"/>
      <c r="H177" s="29">
        <v>1</v>
      </c>
      <c r="I177" s="4"/>
      <c r="J177" s="5">
        <v>0</v>
      </c>
      <c r="K177" s="177" t="s">
        <v>1866</v>
      </c>
      <c r="L177" s="180" t="s">
        <v>354</v>
      </c>
      <c r="M177" s="180" t="s">
        <v>354</v>
      </c>
      <c r="N177" s="5" t="s">
        <v>3697</v>
      </c>
      <c r="O177" s="5" t="s">
        <v>3697</v>
      </c>
      <c r="P177" s="5" t="s">
        <v>3697</v>
      </c>
      <c r="Q177" s="5" t="s">
        <v>3697</v>
      </c>
      <c r="R177" s="5" t="s">
        <v>3697</v>
      </c>
      <c r="S177" s="180" t="s">
        <v>354</v>
      </c>
      <c r="T177" s="180" t="s">
        <v>354</v>
      </c>
      <c r="U177" s="180" t="s">
        <v>354</v>
      </c>
    </row>
    <row r="178" spans="2:21" ht="30" customHeight="1" x14ac:dyDescent="0.25">
      <c r="B178" s="4">
        <f t="shared" si="7"/>
        <v>36</v>
      </c>
      <c r="C178" s="4"/>
      <c r="D178" s="5"/>
      <c r="E178" s="4" t="s">
        <v>1444</v>
      </c>
      <c r="F178" s="4">
        <f t="shared" si="6"/>
        <v>325</v>
      </c>
      <c r="G178" s="8"/>
      <c r="H178" s="29">
        <v>3</v>
      </c>
      <c r="I178" s="4"/>
      <c r="J178" s="5" t="s">
        <v>2598</v>
      </c>
      <c r="K178" s="178" t="s">
        <v>1294</v>
      </c>
      <c r="L178" s="180" t="s">
        <v>354</v>
      </c>
      <c r="M178" s="180" t="s">
        <v>354</v>
      </c>
      <c r="N178" s="5" t="s">
        <v>3697</v>
      </c>
      <c r="O178" s="5" t="s">
        <v>3697</v>
      </c>
      <c r="P178" s="5" t="s">
        <v>3697</v>
      </c>
      <c r="Q178" s="5" t="s">
        <v>3697</v>
      </c>
      <c r="R178" s="5" t="s">
        <v>3697</v>
      </c>
      <c r="S178" s="5" t="s">
        <v>1935</v>
      </c>
      <c r="T178" s="5" t="s">
        <v>355</v>
      </c>
      <c r="U178" s="180" t="s">
        <v>354</v>
      </c>
    </row>
    <row r="179" spans="2:21" ht="15" customHeight="1" x14ac:dyDescent="0.25">
      <c r="B179" s="4">
        <f t="shared" si="7"/>
        <v>37</v>
      </c>
      <c r="C179" s="4"/>
      <c r="D179" s="5"/>
      <c r="E179" s="4" t="s">
        <v>1428</v>
      </c>
      <c r="F179" s="4">
        <f t="shared" si="6"/>
        <v>328</v>
      </c>
      <c r="G179" s="8"/>
      <c r="H179" s="29">
        <v>1</v>
      </c>
      <c r="I179" s="4"/>
      <c r="J179" s="5" t="s">
        <v>1284</v>
      </c>
      <c r="K179" s="179" t="s">
        <v>1293</v>
      </c>
      <c r="L179" s="180" t="s">
        <v>354</v>
      </c>
      <c r="M179" s="180" t="s">
        <v>354</v>
      </c>
      <c r="N179" s="5" t="s">
        <v>3697</v>
      </c>
      <c r="O179" s="5" t="s">
        <v>3697</v>
      </c>
      <c r="P179" s="5" t="s">
        <v>3697</v>
      </c>
      <c r="Q179" s="5" t="s">
        <v>3697</v>
      </c>
      <c r="R179" s="5" t="s">
        <v>3697</v>
      </c>
      <c r="S179" s="5" t="s">
        <v>1935</v>
      </c>
      <c r="T179" s="180" t="s">
        <v>354</v>
      </c>
      <c r="U179" s="180" t="s">
        <v>354</v>
      </c>
    </row>
    <row r="180" spans="2:21" ht="40.5" customHeight="1" x14ac:dyDescent="0.25">
      <c r="B180" s="4">
        <f t="shared" si="7"/>
        <v>38</v>
      </c>
      <c r="C180" s="4"/>
      <c r="D180" s="5"/>
      <c r="E180" s="4" t="s">
        <v>1429</v>
      </c>
      <c r="F180" s="4">
        <f t="shared" si="6"/>
        <v>329</v>
      </c>
      <c r="G180" s="8"/>
      <c r="H180" s="29">
        <v>3</v>
      </c>
      <c r="I180" s="4"/>
      <c r="J180" s="5" t="s">
        <v>1373</v>
      </c>
      <c r="K180" s="178" t="s">
        <v>3586</v>
      </c>
      <c r="L180" s="180" t="s">
        <v>354</v>
      </c>
      <c r="M180" s="180" t="s">
        <v>354</v>
      </c>
      <c r="N180" s="5" t="s">
        <v>3697</v>
      </c>
      <c r="O180" s="5" t="s">
        <v>3697</v>
      </c>
      <c r="P180" s="5" t="s">
        <v>3697</v>
      </c>
      <c r="Q180" s="5" t="s">
        <v>3697</v>
      </c>
      <c r="R180" s="5" t="s">
        <v>3697</v>
      </c>
      <c r="S180" s="5" t="s">
        <v>1935</v>
      </c>
      <c r="T180" s="180" t="s">
        <v>354</v>
      </c>
      <c r="U180" s="180" t="s">
        <v>354</v>
      </c>
    </row>
    <row r="181" spans="2:21" ht="15" customHeight="1" x14ac:dyDescent="0.25">
      <c r="B181" s="4">
        <f t="shared" si="7"/>
        <v>39</v>
      </c>
      <c r="C181" s="4"/>
      <c r="D181" s="5"/>
      <c r="E181" s="4" t="s">
        <v>1443</v>
      </c>
      <c r="F181" s="4">
        <f t="shared" si="6"/>
        <v>332</v>
      </c>
      <c r="G181" s="8"/>
      <c r="H181" s="29">
        <v>1</v>
      </c>
      <c r="I181" s="4"/>
      <c r="J181" s="5">
        <v>0</v>
      </c>
      <c r="K181" s="177" t="s">
        <v>2138</v>
      </c>
      <c r="L181" s="180" t="s">
        <v>354</v>
      </c>
      <c r="M181" s="180" t="s">
        <v>354</v>
      </c>
      <c r="N181" s="5" t="s">
        <v>355</v>
      </c>
      <c r="O181" s="5" t="s">
        <v>355</v>
      </c>
      <c r="P181" s="5" t="s">
        <v>3697</v>
      </c>
      <c r="Q181" s="5" t="s">
        <v>3697</v>
      </c>
      <c r="R181" s="5" t="s">
        <v>3697</v>
      </c>
      <c r="S181" s="5" t="s">
        <v>1935</v>
      </c>
      <c r="T181" s="5" t="s">
        <v>1935</v>
      </c>
      <c r="U181" s="5" t="s">
        <v>1935</v>
      </c>
    </row>
    <row r="182" spans="2:21" ht="15" customHeight="1" x14ac:dyDescent="0.25">
      <c r="B182" s="4">
        <f t="shared" si="7"/>
        <v>40</v>
      </c>
      <c r="C182" s="4"/>
      <c r="D182" s="5"/>
      <c r="E182" s="4" t="s">
        <v>1434</v>
      </c>
      <c r="F182" s="4">
        <f t="shared" si="6"/>
        <v>333</v>
      </c>
      <c r="G182" s="8"/>
      <c r="H182" s="29">
        <v>2</v>
      </c>
      <c r="I182" s="4"/>
      <c r="J182" s="5">
        <v>0</v>
      </c>
      <c r="K182" s="177" t="s">
        <v>1435</v>
      </c>
      <c r="L182" s="180" t="s">
        <v>354</v>
      </c>
      <c r="M182" s="180" t="s">
        <v>354</v>
      </c>
      <c r="N182" s="5" t="s">
        <v>354</v>
      </c>
      <c r="O182" s="5" t="s">
        <v>354</v>
      </c>
      <c r="P182" s="5" t="s">
        <v>354</v>
      </c>
      <c r="Q182" s="5" t="s">
        <v>3697</v>
      </c>
      <c r="R182" s="5" t="s">
        <v>3697</v>
      </c>
      <c r="S182" s="180" t="s">
        <v>354</v>
      </c>
      <c r="T182" s="5" t="s">
        <v>1935</v>
      </c>
      <c r="U182" s="180" t="s">
        <v>354</v>
      </c>
    </row>
    <row r="183" spans="2:21" ht="15" customHeight="1" x14ac:dyDescent="0.25">
      <c r="B183" s="4">
        <f t="shared" si="7"/>
        <v>41</v>
      </c>
      <c r="C183" s="4"/>
      <c r="D183" s="5"/>
      <c r="E183" s="4" t="s">
        <v>1436</v>
      </c>
      <c r="F183" s="4">
        <f t="shared" si="6"/>
        <v>335</v>
      </c>
      <c r="G183" s="8"/>
      <c r="H183" s="29">
        <v>2</v>
      </c>
      <c r="I183" s="4"/>
      <c r="J183" s="5">
        <v>0</v>
      </c>
      <c r="K183" s="177" t="s">
        <v>795</v>
      </c>
      <c r="L183" s="180" t="s">
        <v>354</v>
      </c>
      <c r="M183" s="180" t="s">
        <v>354</v>
      </c>
      <c r="N183" s="5" t="s">
        <v>3697</v>
      </c>
      <c r="O183" s="5" t="s">
        <v>3697</v>
      </c>
      <c r="P183" s="5" t="s">
        <v>3697</v>
      </c>
      <c r="Q183" s="5" t="s">
        <v>3697</v>
      </c>
      <c r="R183" s="5" t="s">
        <v>3697</v>
      </c>
      <c r="S183" s="5" t="s">
        <v>1935</v>
      </c>
      <c r="T183" s="5" t="s">
        <v>1935</v>
      </c>
      <c r="U183" s="5" t="s">
        <v>1935</v>
      </c>
    </row>
    <row r="184" spans="2:21" ht="15" customHeight="1" x14ac:dyDescent="0.25">
      <c r="B184" s="4">
        <f t="shared" si="7"/>
        <v>42</v>
      </c>
      <c r="C184" s="4"/>
      <c r="D184" s="5"/>
      <c r="E184" s="4" t="s">
        <v>800</v>
      </c>
      <c r="F184" s="4">
        <f t="shared" si="6"/>
        <v>337</v>
      </c>
      <c r="G184" s="8"/>
      <c r="H184" s="29">
        <v>1</v>
      </c>
      <c r="I184" s="4"/>
      <c r="J184" s="5">
        <v>0</v>
      </c>
      <c r="K184" s="177" t="s">
        <v>2139</v>
      </c>
      <c r="L184" s="180" t="s">
        <v>354</v>
      </c>
      <c r="M184" s="180" t="s">
        <v>354</v>
      </c>
      <c r="N184" s="5" t="s">
        <v>354</v>
      </c>
      <c r="O184" s="5" t="s">
        <v>354</v>
      </c>
      <c r="P184" s="5" t="s">
        <v>354</v>
      </c>
      <c r="Q184" s="5" t="s">
        <v>3697</v>
      </c>
      <c r="R184" s="5" t="s">
        <v>3697</v>
      </c>
      <c r="S184" s="5" t="s">
        <v>1935</v>
      </c>
      <c r="T184" s="180" t="s">
        <v>354</v>
      </c>
      <c r="U184" s="180" t="s">
        <v>354</v>
      </c>
    </row>
    <row r="185" spans="2:21" ht="15" customHeight="1" x14ac:dyDescent="0.25">
      <c r="B185" s="4">
        <f t="shared" si="7"/>
        <v>43</v>
      </c>
      <c r="C185" s="4"/>
      <c r="D185" s="5"/>
      <c r="E185" s="4" t="s">
        <v>1374</v>
      </c>
      <c r="F185" s="4">
        <f t="shared" si="6"/>
        <v>338</v>
      </c>
      <c r="G185" s="8"/>
      <c r="H185" s="29">
        <v>1</v>
      </c>
      <c r="I185" s="4"/>
      <c r="J185" s="5">
        <v>0</v>
      </c>
      <c r="K185" s="177" t="s">
        <v>3030</v>
      </c>
      <c r="L185" s="180" t="s">
        <v>354</v>
      </c>
      <c r="M185" s="180" t="s">
        <v>354</v>
      </c>
      <c r="N185" s="5" t="s">
        <v>354</v>
      </c>
      <c r="O185" s="5" t="s">
        <v>354</v>
      </c>
      <c r="P185" s="5" t="s">
        <v>354</v>
      </c>
      <c r="Q185" s="5" t="s">
        <v>3697</v>
      </c>
      <c r="R185" s="5" t="s">
        <v>3697</v>
      </c>
      <c r="S185" s="5" t="s">
        <v>1935</v>
      </c>
      <c r="T185" s="180" t="s">
        <v>354</v>
      </c>
      <c r="U185" s="180" t="s">
        <v>354</v>
      </c>
    </row>
    <row r="186" spans="2:21" ht="15" customHeight="1" x14ac:dyDescent="0.25">
      <c r="B186" s="4">
        <f t="shared" si="7"/>
        <v>44</v>
      </c>
      <c r="C186" s="4"/>
      <c r="D186" s="5"/>
      <c r="E186" s="4" t="s">
        <v>1432</v>
      </c>
      <c r="F186" s="4">
        <f t="shared" si="6"/>
        <v>339</v>
      </c>
      <c r="G186" s="8"/>
      <c r="H186" s="29">
        <v>4</v>
      </c>
      <c r="I186" s="4"/>
      <c r="J186" s="5">
        <v>0</v>
      </c>
      <c r="K186" s="177" t="s">
        <v>3660</v>
      </c>
      <c r="L186" s="180" t="s">
        <v>354</v>
      </c>
      <c r="M186" s="180" t="s">
        <v>354</v>
      </c>
      <c r="N186" s="5" t="s">
        <v>355</v>
      </c>
      <c r="O186" s="5" t="s">
        <v>355</v>
      </c>
      <c r="P186" s="5" t="s">
        <v>3697</v>
      </c>
      <c r="Q186" s="5" t="s">
        <v>3697</v>
      </c>
      <c r="R186" s="5" t="s">
        <v>3697</v>
      </c>
      <c r="S186" s="5" t="s">
        <v>1935</v>
      </c>
      <c r="T186" s="5" t="s">
        <v>355</v>
      </c>
      <c r="U186" s="5" t="s">
        <v>355</v>
      </c>
    </row>
    <row r="187" spans="2:21" ht="15" customHeight="1" x14ac:dyDescent="0.25">
      <c r="B187" s="4">
        <f t="shared" si="7"/>
        <v>45</v>
      </c>
      <c r="C187" s="4"/>
      <c r="D187" s="5"/>
      <c r="E187" s="4" t="s">
        <v>1433</v>
      </c>
      <c r="F187" s="4">
        <f t="shared" si="6"/>
        <v>343</v>
      </c>
      <c r="G187" s="8"/>
      <c r="H187" s="29">
        <v>3</v>
      </c>
      <c r="I187" s="4"/>
      <c r="J187" s="5" t="s">
        <v>1034</v>
      </c>
      <c r="K187" s="177" t="s">
        <v>1639</v>
      </c>
      <c r="L187" s="180" t="s">
        <v>354</v>
      </c>
      <c r="M187" s="180" t="s">
        <v>354</v>
      </c>
      <c r="N187" s="5" t="s">
        <v>355</v>
      </c>
      <c r="O187" s="5" t="s">
        <v>355</v>
      </c>
      <c r="P187" s="5" t="s">
        <v>3697</v>
      </c>
      <c r="Q187" s="5" t="s">
        <v>3697</v>
      </c>
      <c r="R187" s="5" t="s">
        <v>3697</v>
      </c>
      <c r="S187" s="5" t="s">
        <v>1935</v>
      </c>
      <c r="T187" s="5" t="s">
        <v>355</v>
      </c>
      <c r="U187" s="5" t="s">
        <v>355</v>
      </c>
    </row>
    <row r="188" spans="2:21" ht="15" customHeight="1" x14ac:dyDescent="0.25">
      <c r="B188" s="4">
        <f t="shared" si="7"/>
        <v>46</v>
      </c>
      <c r="C188" s="4"/>
      <c r="D188" s="5"/>
      <c r="E188" s="10" t="s">
        <v>1343</v>
      </c>
      <c r="F188" s="4">
        <f t="shared" si="6"/>
        <v>346</v>
      </c>
      <c r="G188" s="8"/>
      <c r="H188" s="29">
        <v>3</v>
      </c>
      <c r="I188" s="4"/>
      <c r="J188" s="5" t="s">
        <v>350</v>
      </c>
      <c r="K188" s="177" t="s">
        <v>1731</v>
      </c>
      <c r="L188" s="180" t="s">
        <v>354</v>
      </c>
      <c r="M188" s="180" t="s">
        <v>354</v>
      </c>
      <c r="N188" s="5" t="s">
        <v>355</v>
      </c>
      <c r="O188" s="5" t="s">
        <v>355</v>
      </c>
      <c r="P188" s="5" t="s">
        <v>3697</v>
      </c>
      <c r="Q188" s="5" t="s">
        <v>3697</v>
      </c>
      <c r="R188" s="5" t="s">
        <v>3697</v>
      </c>
      <c r="S188" s="180" t="s">
        <v>354</v>
      </c>
      <c r="T188" s="5" t="s">
        <v>776</v>
      </c>
      <c r="U188" s="180" t="s">
        <v>354</v>
      </c>
    </row>
    <row r="189" spans="2:21" ht="15" customHeight="1" x14ac:dyDescent="0.25">
      <c r="B189" s="4">
        <f t="shared" si="7"/>
        <v>47</v>
      </c>
      <c r="C189" s="4"/>
      <c r="D189" s="5"/>
      <c r="E189" s="10" t="s">
        <v>3408</v>
      </c>
      <c r="F189" s="4">
        <f t="shared" si="6"/>
        <v>349</v>
      </c>
      <c r="G189" s="8"/>
      <c r="H189" s="29">
        <v>3</v>
      </c>
      <c r="I189" s="4"/>
      <c r="J189" s="5" t="s">
        <v>350</v>
      </c>
      <c r="K189" s="177" t="s">
        <v>3955</v>
      </c>
      <c r="L189" s="180" t="s">
        <v>354</v>
      </c>
      <c r="M189" s="180" t="s">
        <v>354</v>
      </c>
      <c r="N189" s="5" t="s">
        <v>355</v>
      </c>
      <c r="O189" s="5" t="s">
        <v>355</v>
      </c>
      <c r="P189" s="5" t="s">
        <v>3697</v>
      </c>
      <c r="Q189" s="5" t="s">
        <v>3697</v>
      </c>
      <c r="R189" s="5" t="s">
        <v>3697</v>
      </c>
      <c r="S189" s="180" t="s">
        <v>354</v>
      </c>
      <c r="T189" s="180" t="s">
        <v>354</v>
      </c>
      <c r="U189" s="180" t="s">
        <v>354</v>
      </c>
    </row>
    <row r="190" spans="2:21" ht="15" customHeight="1" x14ac:dyDescent="0.25">
      <c r="B190" s="4">
        <f t="shared" si="7"/>
        <v>48</v>
      </c>
      <c r="C190" s="4"/>
      <c r="D190" s="5"/>
      <c r="E190" s="4" t="s">
        <v>3448</v>
      </c>
      <c r="F190" s="4">
        <f t="shared" si="6"/>
        <v>352</v>
      </c>
      <c r="G190" s="8"/>
      <c r="H190" s="29">
        <v>2</v>
      </c>
      <c r="I190" s="4"/>
      <c r="J190" s="5">
        <v>0</v>
      </c>
      <c r="K190" s="177"/>
      <c r="L190" s="180" t="s">
        <v>354</v>
      </c>
      <c r="M190" s="180" t="s">
        <v>354</v>
      </c>
      <c r="N190" s="5" t="s">
        <v>354</v>
      </c>
      <c r="O190" s="5" t="s">
        <v>354</v>
      </c>
      <c r="P190" s="5" t="s">
        <v>354</v>
      </c>
      <c r="Q190" s="5" t="s">
        <v>3697</v>
      </c>
      <c r="R190" s="5" t="s">
        <v>3697</v>
      </c>
      <c r="S190" s="180" t="s">
        <v>354</v>
      </c>
      <c r="T190" s="180" t="s">
        <v>354</v>
      </c>
      <c r="U190" s="180" t="s">
        <v>354</v>
      </c>
    </row>
    <row r="191" spans="2:21" ht="15" customHeight="1" x14ac:dyDescent="0.25">
      <c r="B191" s="4">
        <f t="shared" si="7"/>
        <v>49</v>
      </c>
      <c r="C191" s="4"/>
      <c r="D191" s="5"/>
      <c r="E191" s="4" t="s">
        <v>3449</v>
      </c>
      <c r="F191" s="4">
        <f t="shared" si="6"/>
        <v>354</v>
      </c>
      <c r="G191" s="8"/>
      <c r="H191" s="29">
        <v>2</v>
      </c>
      <c r="I191" s="4"/>
      <c r="J191" s="5">
        <v>0</v>
      </c>
      <c r="K191" s="177"/>
      <c r="L191" s="180" t="s">
        <v>354</v>
      </c>
      <c r="M191" s="180" t="s">
        <v>354</v>
      </c>
      <c r="N191" s="5" t="s">
        <v>354</v>
      </c>
      <c r="O191" s="5" t="s">
        <v>354</v>
      </c>
      <c r="P191" s="5" t="s">
        <v>354</v>
      </c>
      <c r="Q191" s="5" t="s">
        <v>3697</v>
      </c>
      <c r="R191" s="5" t="s">
        <v>3697</v>
      </c>
      <c r="S191" s="180" t="s">
        <v>354</v>
      </c>
      <c r="T191" s="180" t="s">
        <v>354</v>
      </c>
      <c r="U191" s="180" t="s">
        <v>354</v>
      </c>
    </row>
    <row r="192" spans="2:21" ht="15" customHeight="1" x14ac:dyDescent="0.25">
      <c r="B192" s="4">
        <f t="shared" si="7"/>
        <v>50</v>
      </c>
      <c r="C192" s="4"/>
      <c r="D192" s="5"/>
      <c r="E192" s="4" t="s">
        <v>3406</v>
      </c>
      <c r="F192" s="4">
        <f t="shared" si="6"/>
        <v>356</v>
      </c>
      <c r="G192" s="8"/>
      <c r="H192" s="29">
        <v>2</v>
      </c>
      <c r="I192" s="4"/>
      <c r="J192" s="5">
        <v>0</v>
      </c>
      <c r="K192" s="177"/>
      <c r="L192" s="180" t="s">
        <v>354</v>
      </c>
      <c r="M192" s="180" t="s">
        <v>354</v>
      </c>
      <c r="N192" s="5" t="s">
        <v>354</v>
      </c>
      <c r="O192" s="5" t="s">
        <v>354</v>
      </c>
      <c r="P192" s="5" t="s">
        <v>354</v>
      </c>
      <c r="Q192" s="5" t="s">
        <v>3697</v>
      </c>
      <c r="R192" s="5" t="s">
        <v>3697</v>
      </c>
      <c r="S192" s="180" t="s">
        <v>354</v>
      </c>
      <c r="T192" s="180" t="s">
        <v>354</v>
      </c>
      <c r="U192" s="180" t="s">
        <v>354</v>
      </c>
    </row>
    <row r="193" spans="2:21" ht="15" customHeight="1" x14ac:dyDescent="0.25">
      <c r="B193" s="4">
        <f t="shared" si="7"/>
        <v>51</v>
      </c>
      <c r="C193" s="4"/>
      <c r="D193" s="5"/>
      <c r="E193" s="4" t="s">
        <v>3407</v>
      </c>
      <c r="F193" s="4">
        <f t="shared" si="6"/>
        <v>358</v>
      </c>
      <c r="G193" s="8"/>
      <c r="H193" s="29">
        <v>2</v>
      </c>
      <c r="I193" s="4"/>
      <c r="J193" s="5">
        <v>0</v>
      </c>
      <c r="K193" s="177"/>
      <c r="L193" s="180" t="s">
        <v>354</v>
      </c>
      <c r="M193" s="180" t="s">
        <v>354</v>
      </c>
      <c r="N193" s="5" t="s">
        <v>354</v>
      </c>
      <c r="O193" s="5" t="s">
        <v>354</v>
      </c>
      <c r="P193" s="5" t="s">
        <v>354</v>
      </c>
      <c r="Q193" s="5" t="s">
        <v>3697</v>
      </c>
      <c r="R193" s="5" t="s">
        <v>3697</v>
      </c>
      <c r="S193" s="180" t="s">
        <v>354</v>
      </c>
      <c r="T193" s="180" t="s">
        <v>354</v>
      </c>
      <c r="U193" s="180" t="s">
        <v>354</v>
      </c>
    </row>
    <row r="194" spans="2:21" ht="15" customHeight="1" x14ac:dyDescent="0.25">
      <c r="B194" s="4">
        <f t="shared" si="7"/>
        <v>52</v>
      </c>
      <c r="C194" s="4"/>
      <c r="D194" s="5"/>
      <c r="E194" s="4" t="s">
        <v>797</v>
      </c>
      <c r="F194" s="4">
        <f t="shared" si="6"/>
        <v>360</v>
      </c>
      <c r="G194" s="8"/>
      <c r="H194" s="29">
        <v>4</v>
      </c>
      <c r="I194" s="4"/>
      <c r="J194" s="5">
        <v>0</v>
      </c>
      <c r="K194" s="177" t="s">
        <v>3</v>
      </c>
      <c r="L194" s="180" t="s">
        <v>354</v>
      </c>
      <c r="M194" s="180" t="s">
        <v>354</v>
      </c>
      <c r="N194" s="5" t="s">
        <v>355</v>
      </c>
      <c r="O194" s="5" t="s">
        <v>355</v>
      </c>
      <c r="P194" s="5" t="s">
        <v>355</v>
      </c>
      <c r="Q194" s="5" t="s">
        <v>355</v>
      </c>
      <c r="R194" s="5" t="s">
        <v>3697</v>
      </c>
      <c r="S194" s="180" t="s">
        <v>354</v>
      </c>
      <c r="T194" s="180" t="s">
        <v>354</v>
      </c>
      <c r="U194" s="180" t="s">
        <v>354</v>
      </c>
    </row>
    <row r="195" spans="2:21" ht="15" customHeight="1" x14ac:dyDescent="0.25">
      <c r="B195" s="4">
        <f t="shared" si="7"/>
        <v>53</v>
      </c>
      <c r="C195" s="4"/>
      <c r="D195" s="5"/>
      <c r="E195" s="4" t="s">
        <v>796</v>
      </c>
      <c r="F195" s="4">
        <f t="shared" si="6"/>
        <v>364</v>
      </c>
      <c r="G195" s="8"/>
      <c r="H195" s="29">
        <v>2</v>
      </c>
      <c r="I195" s="4"/>
      <c r="J195" s="5">
        <v>0</v>
      </c>
      <c r="K195" s="177" t="s">
        <v>2684</v>
      </c>
      <c r="L195" s="180" t="s">
        <v>354</v>
      </c>
      <c r="M195" s="180" t="s">
        <v>354</v>
      </c>
      <c r="N195" s="5" t="s">
        <v>355</v>
      </c>
      <c r="O195" s="5" t="s">
        <v>355</v>
      </c>
      <c r="P195" s="5" t="s">
        <v>355</v>
      </c>
      <c r="Q195" s="5" t="s">
        <v>355</v>
      </c>
      <c r="R195" s="5" t="s">
        <v>3697</v>
      </c>
      <c r="S195" s="5" t="s">
        <v>1935</v>
      </c>
      <c r="T195" s="180" t="s">
        <v>354</v>
      </c>
      <c r="U195" s="180" t="s">
        <v>354</v>
      </c>
    </row>
    <row r="196" spans="2:21" ht="15" customHeight="1" x14ac:dyDescent="0.25">
      <c r="B196" s="4">
        <f t="shared" si="7"/>
        <v>54</v>
      </c>
      <c r="C196" s="4"/>
      <c r="D196" s="5"/>
      <c r="E196" s="4" t="s">
        <v>798</v>
      </c>
      <c r="F196" s="4">
        <f t="shared" si="6"/>
        <v>366</v>
      </c>
      <c r="G196" s="8"/>
      <c r="H196" s="29">
        <v>8</v>
      </c>
      <c r="I196" s="4"/>
      <c r="J196" s="5">
        <v>0</v>
      </c>
      <c r="K196" s="177" t="s">
        <v>2821</v>
      </c>
      <c r="L196" s="180" t="s">
        <v>354</v>
      </c>
      <c r="M196" s="180" t="s">
        <v>354</v>
      </c>
      <c r="N196" s="5" t="s">
        <v>355</v>
      </c>
      <c r="O196" s="5" t="s">
        <v>355</v>
      </c>
      <c r="P196" s="5" t="s">
        <v>355</v>
      </c>
      <c r="Q196" s="5" t="s">
        <v>355</v>
      </c>
      <c r="R196" s="5" t="s">
        <v>3697</v>
      </c>
      <c r="S196" s="5" t="s">
        <v>1935</v>
      </c>
      <c r="T196" s="180" t="s">
        <v>354</v>
      </c>
      <c r="U196" s="180" t="s">
        <v>354</v>
      </c>
    </row>
    <row r="197" spans="2:21" ht="15" customHeight="1" x14ac:dyDescent="0.25">
      <c r="B197" s="4">
        <f t="shared" si="7"/>
        <v>55</v>
      </c>
      <c r="C197" s="4"/>
      <c r="D197" s="5"/>
      <c r="E197" s="4" t="s">
        <v>799</v>
      </c>
      <c r="F197" s="4">
        <f t="shared" si="6"/>
        <v>374</v>
      </c>
      <c r="G197" s="8"/>
      <c r="H197" s="29">
        <v>8</v>
      </c>
      <c r="I197" s="4"/>
      <c r="J197" s="5">
        <v>0</v>
      </c>
      <c r="K197" s="177" t="s">
        <v>1367</v>
      </c>
      <c r="L197" s="180" t="s">
        <v>354</v>
      </c>
      <c r="M197" s="180" t="s">
        <v>354</v>
      </c>
      <c r="N197" s="5" t="s">
        <v>355</v>
      </c>
      <c r="O197" s="5" t="s">
        <v>355</v>
      </c>
      <c r="P197" s="5" t="s">
        <v>355</v>
      </c>
      <c r="Q197" s="5" t="s">
        <v>355</v>
      </c>
      <c r="R197" s="5" t="s">
        <v>3697</v>
      </c>
      <c r="S197" s="180" t="s">
        <v>354</v>
      </c>
      <c r="T197" s="180" t="s">
        <v>354</v>
      </c>
      <c r="U197" s="180" t="s">
        <v>354</v>
      </c>
    </row>
    <row r="198" spans="2:21" ht="15" customHeight="1" x14ac:dyDescent="0.25">
      <c r="B198" s="4">
        <f t="shared" si="7"/>
        <v>56</v>
      </c>
      <c r="C198" s="4"/>
      <c r="D198" s="5"/>
      <c r="E198" s="4" t="s">
        <v>1344</v>
      </c>
      <c r="F198" s="4">
        <f t="shared" si="6"/>
        <v>382</v>
      </c>
      <c r="G198" s="8"/>
      <c r="H198" s="29">
        <v>3</v>
      </c>
      <c r="I198" s="4"/>
      <c r="J198" s="5">
        <v>0</v>
      </c>
      <c r="K198" s="177"/>
      <c r="L198" s="5" t="s">
        <v>1935</v>
      </c>
      <c r="M198" s="5" t="s">
        <v>1935</v>
      </c>
      <c r="N198" s="5" t="s">
        <v>3697</v>
      </c>
      <c r="O198" s="5" t="s">
        <v>3697</v>
      </c>
      <c r="P198" s="5" t="s">
        <v>3697</v>
      </c>
      <c r="Q198" s="5" t="s">
        <v>3697</v>
      </c>
      <c r="R198" s="5" t="s">
        <v>3697</v>
      </c>
      <c r="S198" s="5" t="s">
        <v>1935</v>
      </c>
      <c r="T198" s="5" t="s">
        <v>1935</v>
      </c>
      <c r="U198" s="5" t="s">
        <v>1935</v>
      </c>
    </row>
    <row r="199" spans="2:21" ht="15" customHeight="1" x14ac:dyDescent="0.25">
      <c r="B199" s="4">
        <f t="shared" si="7"/>
        <v>57</v>
      </c>
      <c r="C199" s="4"/>
      <c r="D199" s="5"/>
      <c r="E199" s="4" t="s">
        <v>1344</v>
      </c>
      <c r="F199" s="4">
        <f t="shared" si="6"/>
        <v>385</v>
      </c>
      <c r="G199" s="8"/>
      <c r="H199" s="29">
        <v>3</v>
      </c>
      <c r="I199" s="4"/>
      <c r="J199" s="5">
        <v>0</v>
      </c>
      <c r="K199" s="177"/>
      <c r="L199" s="5" t="s">
        <v>1935</v>
      </c>
      <c r="M199" s="5" t="s">
        <v>1935</v>
      </c>
      <c r="N199" s="5" t="s">
        <v>3697</v>
      </c>
      <c r="O199" s="5" t="s">
        <v>3697</v>
      </c>
      <c r="P199" s="5" t="s">
        <v>3697</v>
      </c>
      <c r="Q199" s="5" t="s">
        <v>3697</v>
      </c>
      <c r="R199" s="5" t="s">
        <v>3697</v>
      </c>
      <c r="S199" s="5" t="s">
        <v>1935</v>
      </c>
      <c r="T199" s="5" t="s">
        <v>1935</v>
      </c>
      <c r="U199" s="5" t="s">
        <v>1935</v>
      </c>
    </row>
    <row r="200" spans="2:21" ht="30" customHeight="1" x14ac:dyDescent="0.25">
      <c r="B200" s="4">
        <f t="shared" si="7"/>
        <v>58</v>
      </c>
      <c r="C200" s="4"/>
      <c r="D200" s="5"/>
      <c r="E200" s="4" t="s">
        <v>1430</v>
      </c>
      <c r="F200" s="4">
        <f t="shared" si="6"/>
        <v>388</v>
      </c>
      <c r="G200" s="8"/>
      <c r="H200" s="29">
        <v>3</v>
      </c>
      <c r="I200" s="4"/>
      <c r="J200" s="5">
        <v>0</v>
      </c>
      <c r="K200" s="344" t="s">
        <v>2980</v>
      </c>
      <c r="L200" s="180" t="s">
        <v>354</v>
      </c>
      <c r="M200" s="180" t="s">
        <v>354</v>
      </c>
      <c r="N200" s="5" t="s">
        <v>354</v>
      </c>
      <c r="O200" s="5" t="s">
        <v>354</v>
      </c>
      <c r="P200" s="5" t="s">
        <v>354</v>
      </c>
      <c r="Q200" s="5" t="s">
        <v>3697</v>
      </c>
      <c r="R200" s="5" t="s">
        <v>3697</v>
      </c>
      <c r="S200" s="180" t="s">
        <v>354</v>
      </c>
      <c r="T200" s="180" t="s">
        <v>354</v>
      </c>
      <c r="U200" s="180" t="s">
        <v>354</v>
      </c>
    </row>
    <row r="201" spans="2:21" ht="30" customHeight="1" x14ac:dyDescent="0.25">
      <c r="B201" s="4">
        <f t="shared" si="7"/>
        <v>59</v>
      </c>
      <c r="C201" s="4"/>
      <c r="D201" s="5"/>
      <c r="E201" s="4" t="s">
        <v>1431</v>
      </c>
      <c r="F201" s="4">
        <f t="shared" si="6"/>
        <v>391</v>
      </c>
      <c r="G201" s="8"/>
      <c r="H201" s="29">
        <v>3</v>
      </c>
      <c r="I201" s="4"/>
      <c r="J201" s="5">
        <v>0</v>
      </c>
      <c r="K201" s="345"/>
      <c r="L201" s="180" t="s">
        <v>354</v>
      </c>
      <c r="M201" s="180" t="s">
        <v>354</v>
      </c>
      <c r="N201" s="5" t="s">
        <v>354</v>
      </c>
      <c r="O201" s="5" t="s">
        <v>354</v>
      </c>
      <c r="P201" s="5" t="s">
        <v>354</v>
      </c>
      <c r="Q201" s="5" t="s">
        <v>3697</v>
      </c>
      <c r="R201" s="5" t="s">
        <v>3697</v>
      </c>
      <c r="S201" s="180" t="s">
        <v>354</v>
      </c>
      <c r="T201" s="180" t="s">
        <v>354</v>
      </c>
      <c r="U201" s="180" t="s">
        <v>354</v>
      </c>
    </row>
    <row r="202" spans="2:21" ht="30" customHeight="1" x14ac:dyDescent="0.25">
      <c r="B202" s="4">
        <f t="shared" si="7"/>
        <v>60</v>
      </c>
      <c r="C202" s="4"/>
      <c r="D202" s="5"/>
      <c r="E202" s="4" t="s">
        <v>1278</v>
      </c>
      <c r="F202" s="4">
        <f t="shared" si="6"/>
        <v>394</v>
      </c>
      <c r="G202" s="8">
        <v>3</v>
      </c>
      <c r="H202" s="29">
        <f>SUM(H203:H204)</f>
        <v>46</v>
      </c>
      <c r="I202" s="4">
        <f>G202*H202</f>
        <v>138</v>
      </c>
      <c r="J202" s="5"/>
      <c r="K202" s="178" t="s">
        <v>2247</v>
      </c>
      <c r="L202" s="223"/>
      <c r="M202" s="223"/>
      <c r="N202" s="5"/>
      <c r="O202" s="5"/>
      <c r="P202" s="5"/>
      <c r="Q202" s="5"/>
      <c r="R202" s="5"/>
      <c r="S202" s="223"/>
      <c r="T202" s="223"/>
      <c r="U202" s="223"/>
    </row>
    <row r="203" spans="2:21" ht="15" customHeight="1" x14ac:dyDescent="0.25">
      <c r="B203" s="4"/>
      <c r="C203" s="4" t="s">
        <v>118</v>
      </c>
      <c r="D203" s="5"/>
      <c r="E203" s="4" t="s">
        <v>1279</v>
      </c>
      <c r="F203" s="6" t="s">
        <v>1401</v>
      </c>
      <c r="G203" s="8"/>
      <c r="H203" s="30">
        <v>10</v>
      </c>
      <c r="I203" s="4"/>
      <c r="J203" s="5">
        <v>0</v>
      </c>
      <c r="K203" s="177" t="s">
        <v>2248</v>
      </c>
      <c r="L203" s="180" t="s">
        <v>354</v>
      </c>
      <c r="M203" s="180" t="s">
        <v>354</v>
      </c>
      <c r="N203" s="5" t="s">
        <v>354</v>
      </c>
      <c r="O203" s="5" t="s">
        <v>354</v>
      </c>
      <c r="P203" s="5" t="s">
        <v>354</v>
      </c>
      <c r="Q203" s="5" t="s">
        <v>3697</v>
      </c>
      <c r="R203" s="5" t="s">
        <v>3697</v>
      </c>
      <c r="S203" s="5" t="s">
        <v>1935</v>
      </c>
      <c r="T203" s="5" t="s">
        <v>355</v>
      </c>
      <c r="U203" s="5" t="s">
        <v>355</v>
      </c>
    </row>
    <row r="204" spans="2:21" ht="15" customHeight="1" x14ac:dyDescent="0.25">
      <c r="B204" s="4"/>
      <c r="C204" s="4" t="s">
        <v>119</v>
      </c>
      <c r="D204" s="5"/>
      <c r="E204" s="4" t="s">
        <v>1280</v>
      </c>
      <c r="F204" s="6" t="s">
        <v>1283</v>
      </c>
      <c r="G204" s="8"/>
      <c r="H204" s="30">
        <v>36</v>
      </c>
      <c r="I204" s="8"/>
      <c r="J204" s="5" t="s">
        <v>3693</v>
      </c>
      <c r="K204" s="178" t="s">
        <v>2831</v>
      </c>
      <c r="L204" s="180" t="s">
        <v>354</v>
      </c>
      <c r="M204" s="180" t="s">
        <v>354</v>
      </c>
      <c r="N204" s="5" t="s">
        <v>354</v>
      </c>
      <c r="O204" s="5" t="s">
        <v>354</v>
      </c>
      <c r="P204" s="5" t="s">
        <v>354</v>
      </c>
      <c r="Q204" s="5" t="s">
        <v>3697</v>
      </c>
      <c r="R204" s="5" t="s">
        <v>3697</v>
      </c>
      <c r="S204" s="5" t="s">
        <v>1935</v>
      </c>
      <c r="T204" s="5" t="s">
        <v>1935</v>
      </c>
      <c r="U204" s="5" t="s">
        <v>1935</v>
      </c>
    </row>
    <row r="205" spans="2:21" ht="45" customHeight="1" x14ac:dyDescent="0.25">
      <c r="B205" s="4">
        <f>B202+1</f>
        <v>61</v>
      </c>
      <c r="C205" s="4"/>
      <c r="D205" s="5"/>
      <c r="E205" s="4" t="s">
        <v>1739</v>
      </c>
      <c r="F205" s="4">
        <f>IF(I202="",F202+H202,F202+I202)</f>
        <v>532</v>
      </c>
      <c r="G205" s="8"/>
      <c r="H205" s="29">
        <v>4</v>
      </c>
      <c r="I205" s="4"/>
      <c r="J205" s="5">
        <v>0</v>
      </c>
      <c r="K205" s="178" t="s">
        <v>1136</v>
      </c>
      <c r="L205" s="180" t="s">
        <v>354</v>
      </c>
      <c r="M205" s="180" t="s">
        <v>354</v>
      </c>
      <c r="N205" s="5" t="s">
        <v>354</v>
      </c>
      <c r="O205" s="5" t="s">
        <v>354</v>
      </c>
      <c r="P205" s="5" t="s">
        <v>354</v>
      </c>
      <c r="Q205" s="5" t="s">
        <v>3697</v>
      </c>
      <c r="R205" s="5" t="s">
        <v>3697</v>
      </c>
      <c r="S205" s="5" t="s">
        <v>1935</v>
      </c>
      <c r="T205" s="180" t="s">
        <v>354</v>
      </c>
      <c r="U205" s="180" t="s">
        <v>354</v>
      </c>
    </row>
    <row r="206" spans="2:21" ht="15" customHeight="1" x14ac:dyDescent="0.25">
      <c r="B206" s="4">
        <f t="shared" si="7"/>
        <v>62</v>
      </c>
      <c r="C206" s="4"/>
      <c r="D206" s="5"/>
      <c r="E206" s="4" t="s">
        <v>1035</v>
      </c>
      <c r="F206" s="4">
        <f t="shared" si="6"/>
        <v>536</v>
      </c>
      <c r="G206" s="8"/>
      <c r="H206" s="29">
        <v>1</v>
      </c>
      <c r="I206" s="4"/>
      <c r="J206" s="5">
        <v>0</v>
      </c>
      <c r="K206" s="177" t="s">
        <v>3386</v>
      </c>
      <c r="L206" s="180" t="s">
        <v>354</v>
      </c>
      <c r="M206" s="180" t="s">
        <v>354</v>
      </c>
      <c r="N206" s="5" t="s">
        <v>355</v>
      </c>
      <c r="O206" s="5" t="s">
        <v>3697</v>
      </c>
      <c r="P206" s="5" t="s">
        <v>3697</v>
      </c>
      <c r="Q206" s="5" t="s">
        <v>3697</v>
      </c>
      <c r="R206" s="5" t="s">
        <v>3697</v>
      </c>
      <c r="S206" s="180" t="s">
        <v>354</v>
      </c>
      <c r="T206" s="180" t="s">
        <v>354</v>
      </c>
      <c r="U206" s="180" t="s">
        <v>354</v>
      </c>
    </row>
    <row r="207" spans="2:21" ht="15" customHeight="1" x14ac:dyDescent="0.25">
      <c r="B207" s="4">
        <f t="shared" si="7"/>
        <v>63</v>
      </c>
      <c r="C207" s="4"/>
      <c r="D207" s="5"/>
      <c r="E207" s="4" t="s">
        <v>1740</v>
      </c>
      <c r="F207" s="4">
        <f t="shared" si="6"/>
        <v>537</v>
      </c>
      <c r="G207" s="8"/>
      <c r="H207" s="29">
        <v>1</v>
      </c>
      <c r="I207" s="4"/>
      <c r="J207" s="5">
        <v>0</v>
      </c>
      <c r="K207" s="177" t="s">
        <v>2249</v>
      </c>
      <c r="L207" s="180" t="s">
        <v>354</v>
      </c>
      <c r="M207" s="180" t="s">
        <v>354</v>
      </c>
      <c r="N207" s="180" t="s">
        <v>354</v>
      </c>
      <c r="O207" s="180" t="s">
        <v>354</v>
      </c>
      <c r="P207" s="180" t="s">
        <v>354</v>
      </c>
      <c r="Q207" s="180" t="s">
        <v>354</v>
      </c>
      <c r="R207" s="5" t="s">
        <v>3697</v>
      </c>
      <c r="S207" s="180" t="s">
        <v>354</v>
      </c>
      <c r="T207" s="180" t="s">
        <v>354</v>
      </c>
      <c r="U207" s="180" t="s">
        <v>354</v>
      </c>
    </row>
    <row r="208" spans="2:21" ht="15" customHeight="1" x14ac:dyDescent="0.25">
      <c r="B208" s="4">
        <f t="shared" si="7"/>
        <v>64</v>
      </c>
      <c r="C208" s="4"/>
      <c r="D208" s="5"/>
      <c r="E208" s="4" t="s">
        <v>1489</v>
      </c>
      <c r="F208" s="4">
        <f t="shared" si="6"/>
        <v>538</v>
      </c>
      <c r="G208" s="8"/>
      <c r="H208" s="29">
        <v>5</v>
      </c>
      <c r="I208" s="4"/>
      <c r="J208" s="5">
        <v>0</v>
      </c>
      <c r="K208" s="177" t="s">
        <v>638</v>
      </c>
      <c r="L208" s="180" t="s">
        <v>354</v>
      </c>
      <c r="M208" s="180" t="s">
        <v>354</v>
      </c>
      <c r="N208" s="180" t="s">
        <v>354</v>
      </c>
      <c r="O208" s="180" t="s">
        <v>354</v>
      </c>
      <c r="P208" s="180" t="s">
        <v>354</v>
      </c>
      <c r="Q208" s="180" t="s">
        <v>354</v>
      </c>
      <c r="R208" s="5" t="s">
        <v>3697</v>
      </c>
      <c r="S208" s="180" t="s">
        <v>354</v>
      </c>
      <c r="T208" s="180" t="s">
        <v>354</v>
      </c>
      <c r="U208" s="180" t="s">
        <v>354</v>
      </c>
    </row>
    <row r="209" spans="2:21" ht="46.5" customHeight="1" x14ac:dyDescent="0.25">
      <c r="B209" s="4">
        <f t="shared" si="7"/>
        <v>65</v>
      </c>
      <c r="C209" s="4"/>
      <c r="D209" s="5"/>
      <c r="E209" s="4" t="s">
        <v>1490</v>
      </c>
      <c r="F209" s="4">
        <f t="shared" si="6"/>
        <v>543</v>
      </c>
      <c r="G209" s="4"/>
      <c r="H209" s="29">
        <v>4</v>
      </c>
      <c r="I209" s="4"/>
      <c r="J209" s="5">
        <v>0</v>
      </c>
      <c r="K209" s="178" t="s">
        <v>3315</v>
      </c>
      <c r="L209" s="180" t="s">
        <v>354</v>
      </c>
      <c r="M209" s="180" t="s">
        <v>354</v>
      </c>
      <c r="N209" s="180" t="s">
        <v>354</v>
      </c>
      <c r="O209" s="180" t="s">
        <v>354</v>
      </c>
      <c r="P209" s="180" t="s">
        <v>354</v>
      </c>
      <c r="Q209" s="180" t="s">
        <v>354</v>
      </c>
      <c r="R209" s="5" t="s">
        <v>3697</v>
      </c>
      <c r="S209" s="180" t="s">
        <v>354</v>
      </c>
      <c r="T209" s="180" t="s">
        <v>354</v>
      </c>
      <c r="U209" s="180" t="s">
        <v>354</v>
      </c>
    </row>
    <row r="210" spans="2:21" ht="45" customHeight="1" x14ac:dyDescent="0.25">
      <c r="B210" s="4">
        <f t="shared" si="7"/>
        <v>66</v>
      </c>
      <c r="C210" s="4"/>
      <c r="D210" s="5"/>
      <c r="E210" s="4" t="s">
        <v>1491</v>
      </c>
      <c r="F210" s="4">
        <f t="shared" si="6"/>
        <v>547</v>
      </c>
      <c r="G210" s="4"/>
      <c r="H210" s="29">
        <v>4</v>
      </c>
      <c r="I210" s="4"/>
      <c r="J210" s="5">
        <v>0</v>
      </c>
      <c r="K210" s="178" t="s">
        <v>3316</v>
      </c>
      <c r="L210" s="180" t="s">
        <v>354</v>
      </c>
      <c r="M210" s="180" t="s">
        <v>354</v>
      </c>
      <c r="N210" s="180" t="s">
        <v>354</v>
      </c>
      <c r="O210" s="180" t="s">
        <v>354</v>
      </c>
      <c r="P210" s="180" t="s">
        <v>354</v>
      </c>
      <c r="Q210" s="180" t="s">
        <v>354</v>
      </c>
      <c r="R210" s="5" t="s">
        <v>3697</v>
      </c>
      <c r="S210" s="180" t="s">
        <v>354</v>
      </c>
      <c r="T210" s="180" t="s">
        <v>354</v>
      </c>
      <c r="U210" s="180" t="s">
        <v>354</v>
      </c>
    </row>
    <row r="211" spans="2:21" ht="15" customHeight="1" x14ac:dyDescent="0.25">
      <c r="B211" s="4">
        <f t="shared" si="7"/>
        <v>67</v>
      </c>
      <c r="C211" s="4"/>
      <c r="D211" s="5"/>
      <c r="E211" s="4" t="s">
        <v>1281</v>
      </c>
      <c r="F211" s="4">
        <f t="shared" si="6"/>
        <v>551</v>
      </c>
      <c r="G211" s="8"/>
      <c r="H211" s="29">
        <v>2</v>
      </c>
      <c r="I211" s="4"/>
      <c r="J211" s="5">
        <v>0</v>
      </c>
      <c r="K211" s="177" t="s">
        <v>639</v>
      </c>
      <c r="L211" s="180" t="s">
        <v>354</v>
      </c>
      <c r="M211" s="180" t="s">
        <v>354</v>
      </c>
      <c r="N211" s="180" t="s">
        <v>354</v>
      </c>
      <c r="O211" s="180" t="s">
        <v>354</v>
      </c>
      <c r="P211" s="180" t="s">
        <v>354</v>
      </c>
      <c r="Q211" s="180" t="s">
        <v>354</v>
      </c>
      <c r="R211" s="5" t="s">
        <v>3697</v>
      </c>
      <c r="S211" s="180" t="s">
        <v>354</v>
      </c>
      <c r="T211" s="180" t="s">
        <v>354</v>
      </c>
      <c r="U211" s="180" t="s">
        <v>354</v>
      </c>
    </row>
    <row r="212" spans="2:21" ht="15" customHeight="1" x14ac:dyDescent="0.25">
      <c r="B212" s="4">
        <f t="shared" si="7"/>
        <v>68</v>
      </c>
      <c r="C212" s="4"/>
      <c r="D212" s="5"/>
      <c r="E212" s="4" t="s">
        <v>1282</v>
      </c>
      <c r="F212" s="4">
        <f t="shared" si="6"/>
        <v>553</v>
      </c>
      <c r="G212" s="8"/>
      <c r="H212" s="29">
        <v>1</v>
      </c>
      <c r="I212" s="4"/>
      <c r="J212" s="5">
        <v>0</v>
      </c>
      <c r="K212" s="177" t="s">
        <v>1741</v>
      </c>
      <c r="L212" s="180" t="s">
        <v>354</v>
      </c>
      <c r="M212" s="180" t="s">
        <v>354</v>
      </c>
      <c r="N212" s="180" t="s">
        <v>354</v>
      </c>
      <c r="O212" s="180" t="s">
        <v>354</v>
      </c>
      <c r="P212" s="180" t="s">
        <v>354</v>
      </c>
      <c r="Q212" s="180" t="s">
        <v>354</v>
      </c>
      <c r="R212" s="5" t="s">
        <v>3697</v>
      </c>
      <c r="S212" s="180" t="s">
        <v>354</v>
      </c>
      <c r="T212" s="180" t="s">
        <v>354</v>
      </c>
      <c r="U212" s="180" t="s">
        <v>354</v>
      </c>
    </row>
    <row r="213" spans="2:21" ht="15" customHeight="1" x14ac:dyDescent="0.25">
      <c r="B213" s="4">
        <f t="shared" si="7"/>
        <v>69</v>
      </c>
      <c r="C213" s="4"/>
      <c r="D213" s="5"/>
      <c r="E213" s="4" t="s">
        <v>54</v>
      </c>
      <c r="F213" s="4">
        <f t="shared" si="6"/>
        <v>554</v>
      </c>
      <c r="G213" s="4"/>
      <c r="H213" s="29">
        <v>2</v>
      </c>
      <c r="I213" s="4"/>
      <c r="J213" s="5"/>
      <c r="K213" s="177" t="s">
        <v>3742</v>
      </c>
      <c r="L213" s="5" t="s">
        <v>1935</v>
      </c>
      <c r="M213" s="5" t="s">
        <v>1935</v>
      </c>
      <c r="N213" s="5" t="s">
        <v>1935</v>
      </c>
      <c r="O213" s="5" t="s">
        <v>1935</v>
      </c>
      <c r="P213" s="5" t="s">
        <v>1935</v>
      </c>
      <c r="Q213" s="5" t="s">
        <v>1935</v>
      </c>
      <c r="R213" s="5" t="s">
        <v>3697</v>
      </c>
      <c r="S213" s="5" t="s">
        <v>1935</v>
      </c>
      <c r="T213" s="5" t="s">
        <v>1935</v>
      </c>
      <c r="U213" s="5" t="s">
        <v>1935</v>
      </c>
    </row>
    <row r="214" spans="2:21" ht="96" customHeight="1" x14ac:dyDescent="0.25">
      <c r="B214" s="343" t="s">
        <v>2796</v>
      </c>
      <c r="C214" s="343"/>
      <c r="D214" s="343"/>
      <c r="E214" s="343"/>
      <c r="F214" s="343"/>
      <c r="G214" s="343"/>
      <c r="H214" s="343"/>
      <c r="I214" s="343"/>
      <c r="J214" s="343"/>
      <c r="K214" s="343"/>
      <c r="L214" s="353" t="s">
        <v>2375</v>
      </c>
      <c r="M214" s="354"/>
      <c r="N214" s="354"/>
      <c r="O214" s="354"/>
      <c r="P214" s="354"/>
      <c r="Q214" s="354"/>
      <c r="R214" s="354"/>
      <c r="S214" s="354"/>
      <c r="T214" s="354"/>
      <c r="U214" s="354"/>
    </row>
    <row r="216" spans="2:21" ht="15" customHeight="1" x14ac:dyDescent="0.25">
      <c r="B216" s="21" t="s">
        <v>1375</v>
      </c>
      <c r="C216" s="14"/>
      <c r="D216" s="14"/>
      <c r="E216" s="22"/>
      <c r="F216" s="22" t="s">
        <v>1742</v>
      </c>
      <c r="G216" s="22"/>
      <c r="H216" s="27">
        <f>F295+H295-1</f>
        <v>719</v>
      </c>
      <c r="I216" s="22" t="s">
        <v>1329</v>
      </c>
      <c r="J216" s="22"/>
      <c r="K216" s="23"/>
    </row>
    <row r="217" spans="2:21" s="2" customFormat="1" ht="15" customHeight="1" x14ac:dyDescent="0.25">
      <c r="B217" s="3" t="s">
        <v>1450</v>
      </c>
      <c r="C217" s="3"/>
      <c r="D217" s="3" t="s">
        <v>55</v>
      </c>
      <c r="E217" s="3" t="s">
        <v>2506</v>
      </c>
      <c r="F217" s="3" t="s">
        <v>2507</v>
      </c>
      <c r="G217" s="3" t="s">
        <v>3041</v>
      </c>
      <c r="H217" s="28" t="s">
        <v>574</v>
      </c>
      <c r="I217" s="3" t="s">
        <v>1451</v>
      </c>
      <c r="J217" s="3" t="s">
        <v>2508</v>
      </c>
      <c r="K217" s="3" t="s">
        <v>3042</v>
      </c>
    </row>
    <row r="218" spans="2:21" ht="15" customHeight="1" x14ac:dyDescent="0.25">
      <c r="B218" s="4">
        <v>1</v>
      </c>
      <c r="C218" s="4"/>
      <c r="D218" s="5"/>
      <c r="E218" s="4" t="s">
        <v>2568</v>
      </c>
      <c r="F218" s="4">
        <v>1</v>
      </c>
      <c r="G218" s="4"/>
      <c r="H218" s="29">
        <v>2</v>
      </c>
      <c r="I218" s="4"/>
      <c r="J218" s="5"/>
      <c r="K218" s="4" t="s">
        <v>244</v>
      </c>
    </row>
    <row r="219" spans="2:21" ht="30" customHeight="1" x14ac:dyDescent="0.25">
      <c r="B219" s="4">
        <f>B218+1</f>
        <v>2</v>
      </c>
      <c r="C219" s="4"/>
      <c r="D219" s="5"/>
      <c r="E219" s="4" t="s">
        <v>453</v>
      </c>
      <c r="F219" s="4">
        <f t="shared" ref="F219:F259" si="8">IF(I218="",F218+H218,F218+I218)</f>
        <v>3</v>
      </c>
      <c r="G219" s="4"/>
      <c r="H219" s="29">
        <v>1</v>
      </c>
      <c r="I219" s="4"/>
      <c r="J219" s="5">
        <v>0</v>
      </c>
      <c r="K219" s="24" t="s">
        <v>483</v>
      </c>
    </row>
    <row r="220" spans="2:21" ht="15" customHeight="1" x14ac:dyDescent="0.25">
      <c r="B220" s="4">
        <f t="shared" ref="B220:B259" si="9">B219+1</f>
        <v>3</v>
      </c>
      <c r="C220" s="4"/>
      <c r="D220" s="5"/>
      <c r="E220" s="4" t="s">
        <v>3542</v>
      </c>
      <c r="F220" s="4">
        <f t="shared" si="8"/>
        <v>4</v>
      </c>
      <c r="G220" s="4"/>
      <c r="H220" s="29">
        <v>8</v>
      </c>
      <c r="I220" s="4"/>
      <c r="J220" s="5">
        <v>0</v>
      </c>
      <c r="K220" s="4" t="s">
        <v>3546</v>
      </c>
    </row>
    <row r="221" spans="2:21" ht="15" customHeight="1" x14ac:dyDescent="0.25">
      <c r="B221" s="4">
        <f t="shared" si="9"/>
        <v>4</v>
      </c>
      <c r="C221" s="4"/>
      <c r="D221" s="5" t="s">
        <v>519</v>
      </c>
      <c r="E221" s="4" t="s">
        <v>1732</v>
      </c>
      <c r="F221" s="4">
        <f t="shared" si="8"/>
        <v>12</v>
      </c>
      <c r="G221" s="4"/>
      <c r="H221" s="29">
        <v>4</v>
      </c>
      <c r="I221" s="4"/>
      <c r="J221" s="5">
        <v>0</v>
      </c>
      <c r="K221" s="4" t="s">
        <v>3547</v>
      </c>
    </row>
    <row r="222" spans="2:21" ht="15" customHeight="1" x14ac:dyDescent="0.25">
      <c r="B222" s="4">
        <f t="shared" si="9"/>
        <v>5</v>
      </c>
      <c r="C222" s="4"/>
      <c r="D222" s="5" t="s">
        <v>1935</v>
      </c>
      <c r="E222" s="4" t="s">
        <v>1733</v>
      </c>
      <c r="F222" s="4">
        <f t="shared" si="8"/>
        <v>16</v>
      </c>
      <c r="G222" s="4"/>
      <c r="H222" s="29">
        <v>4</v>
      </c>
      <c r="I222" s="4"/>
      <c r="J222" s="5">
        <v>0</v>
      </c>
      <c r="K222" s="4" t="s">
        <v>3548</v>
      </c>
    </row>
    <row r="223" spans="2:21" ht="15" customHeight="1" x14ac:dyDescent="0.25">
      <c r="B223" s="4">
        <f t="shared" si="9"/>
        <v>6</v>
      </c>
      <c r="C223" s="4"/>
      <c r="D223" s="5" t="s">
        <v>1935</v>
      </c>
      <c r="E223" s="4" t="s">
        <v>2921</v>
      </c>
      <c r="F223" s="4">
        <f t="shared" si="8"/>
        <v>20</v>
      </c>
      <c r="G223" s="4"/>
      <c r="H223" s="29">
        <v>2</v>
      </c>
      <c r="I223" s="4"/>
      <c r="J223" s="5">
        <v>0</v>
      </c>
      <c r="K223" s="4" t="s">
        <v>3543</v>
      </c>
    </row>
    <row r="224" spans="2:21" ht="15" customHeight="1" x14ac:dyDescent="0.25">
      <c r="B224" s="4">
        <f t="shared" si="9"/>
        <v>7</v>
      </c>
      <c r="C224" s="4"/>
      <c r="D224" s="5" t="s">
        <v>1935</v>
      </c>
      <c r="E224" s="4" t="s">
        <v>1734</v>
      </c>
      <c r="F224" s="4">
        <f t="shared" si="8"/>
        <v>22</v>
      </c>
      <c r="G224" s="4"/>
      <c r="H224" s="29">
        <v>2</v>
      </c>
      <c r="I224" s="4"/>
      <c r="J224" s="5">
        <v>0</v>
      </c>
      <c r="K224" s="4" t="s">
        <v>2578</v>
      </c>
    </row>
    <row r="225" spans="2:11" ht="15" customHeight="1" x14ac:dyDescent="0.25">
      <c r="B225" s="4">
        <f t="shared" si="9"/>
        <v>8</v>
      </c>
      <c r="C225" s="4"/>
      <c r="D225" s="5" t="s">
        <v>1935</v>
      </c>
      <c r="E225" s="4" t="s">
        <v>2160</v>
      </c>
      <c r="F225" s="4">
        <f t="shared" si="8"/>
        <v>24</v>
      </c>
      <c r="G225" s="4"/>
      <c r="H225" s="29">
        <v>2</v>
      </c>
      <c r="I225" s="4"/>
      <c r="J225" s="5">
        <v>0</v>
      </c>
      <c r="K225" s="4" t="s">
        <v>2161</v>
      </c>
    </row>
    <row r="226" spans="2:11" ht="15" customHeight="1" x14ac:dyDescent="0.25">
      <c r="B226" s="4">
        <f t="shared" si="9"/>
        <v>9</v>
      </c>
      <c r="C226" s="4"/>
      <c r="D226" s="5" t="s">
        <v>1935</v>
      </c>
      <c r="E226" s="4" t="s">
        <v>1735</v>
      </c>
      <c r="F226" s="4">
        <f t="shared" si="8"/>
        <v>26</v>
      </c>
      <c r="G226" s="4"/>
      <c r="H226" s="29">
        <v>2</v>
      </c>
      <c r="I226" s="4"/>
      <c r="J226" s="5">
        <v>0</v>
      </c>
      <c r="K226" s="4" t="s">
        <v>3544</v>
      </c>
    </row>
    <row r="227" spans="2:11" ht="15" customHeight="1" x14ac:dyDescent="0.25">
      <c r="B227" s="4">
        <f t="shared" si="9"/>
        <v>10</v>
      </c>
      <c r="C227" s="4"/>
      <c r="D227" s="5"/>
      <c r="E227" s="4" t="s">
        <v>340</v>
      </c>
      <c r="F227" s="4">
        <f t="shared" si="8"/>
        <v>28</v>
      </c>
      <c r="G227" s="4"/>
      <c r="H227" s="29">
        <v>2</v>
      </c>
      <c r="I227" s="4"/>
      <c r="J227" s="5">
        <v>0</v>
      </c>
      <c r="K227" s="24" t="s">
        <v>2142</v>
      </c>
    </row>
    <row r="228" spans="2:11" ht="15" customHeight="1" x14ac:dyDescent="0.25">
      <c r="B228" s="4">
        <f t="shared" si="9"/>
        <v>11</v>
      </c>
      <c r="C228" s="4"/>
      <c r="D228" s="5"/>
      <c r="E228" s="4" t="s">
        <v>2141</v>
      </c>
      <c r="F228" s="4">
        <f t="shared" si="8"/>
        <v>30</v>
      </c>
      <c r="G228" s="4"/>
      <c r="H228" s="29">
        <v>2</v>
      </c>
      <c r="I228" s="4"/>
      <c r="J228" s="5">
        <v>0</v>
      </c>
      <c r="K228" s="4" t="s">
        <v>732</v>
      </c>
    </row>
    <row r="229" spans="2:11" ht="15" customHeight="1" x14ac:dyDescent="0.25">
      <c r="B229" s="4">
        <f t="shared" si="9"/>
        <v>12</v>
      </c>
      <c r="C229" s="4"/>
      <c r="D229" s="5"/>
      <c r="E229" s="4" t="s">
        <v>1040</v>
      </c>
      <c r="F229" s="4">
        <f t="shared" si="8"/>
        <v>32</v>
      </c>
      <c r="G229" s="4"/>
      <c r="H229" s="29">
        <v>1</v>
      </c>
      <c r="I229" s="4"/>
      <c r="J229" s="5">
        <v>0</v>
      </c>
      <c r="K229" s="4" t="s">
        <v>2586</v>
      </c>
    </row>
    <row r="230" spans="2:11" ht="15" customHeight="1" x14ac:dyDescent="0.25">
      <c r="B230" s="4">
        <f t="shared" si="9"/>
        <v>13</v>
      </c>
      <c r="C230" s="4"/>
      <c r="D230" s="5"/>
      <c r="E230" s="4" t="s">
        <v>1041</v>
      </c>
      <c r="F230" s="4">
        <f t="shared" si="8"/>
        <v>33</v>
      </c>
      <c r="G230" s="4"/>
      <c r="H230" s="29">
        <v>1</v>
      </c>
      <c r="I230" s="4"/>
      <c r="J230" s="5">
        <v>0</v>
      </c>
      <c r="K230" s="4" t="s">
        <v>781</v>
      </c>
    </row>
    <row r="231" spans="2:11" ht="15" customHeight="1" x14ac:dyDescent="0.25">
      <c r="B231" s="4">
        <f t="shared" si="9"/>
        <v>14</v>
      </c>
      <c r="C231" s="4"/>
      <c r="D231" s="5"/>
      <c r="E231" s="4" t="s">
        <v>1042</v>
      </c>
      <c r="F231" s="4">
        <f t="shared" si="8"/>
        <v>34</v>
      </c>
      <c r="G231" s="4"/>
      <c r="H231" s="29">
        <v>1</v>
      </c>
      <c r="I231" s="4"/>
      <c r="J231" s="5">
        <v>0</v>
      </c>
      <c r="K231" s="4" t="s">
        <v>782</v>
      </c>
    </row>
    <row r="232" spans="2:11" ht="15" customHeight="1" x14ac:dyDescent="0.25">
      <c r="B232" s="4">
        <f t="shared" si="9"/>
        <v>15</v>
      </c>
      <c r="C232" s="4"/>
      <c r="D232" s="5"/>
      <c r="E232" s="4" t="s">
        <v>1043</v>
      </c>
      <c r="F232" s="4">
        <f t="shared" si="8"/>
        <v>35</v>
      </c>
      <c r="G232" s="4"/>
      <c r="H232" s="29">
        <v>1</v>
      </c>
      <c r="I232" s="4"/>
      <c r="J232" s="5">
        <v>0</v>
      </c>
      <c r="K232" s="4" t="s">
        <v>1196</v>
      </c>
    </row>
    <row r="233" spans="2:11" ht="15" customHeight="1" x14ac:dyDescent="0.25">
      <c r="B233" s="4">
        <f t="shared" si="9"/>
        <v>16</v>
      </c>
      <c r="C233" s="4"/>
      <c r="D233" s="5"/>
      <c r="E233" s="4" t="s">
        <v>2966</v>
      </c>
      <c r="F233" s="4">
        <f t="shared" si="8"/>
        <v>36</v>
      </c>
      <c r="G233" s="4"/>
      <c r="H233" s="29">
        <v>1</v>
      </c>
      <c r="I233" s="4"/>
      <c r="J233" s="5">
        <v>0</v>
      </c>
      <c r="K233" s="4" t="s">
        <v>1197</v>
      </c>
    </row>
    <row r="234" spans="2:11" ht="15" customHeight="1" x14ac:dyDescent="0.25">
      <c r="B234" s="4">
        <f t="shared" si="9"/>
        <v>17</v>
      </c>
      <c r="C234" s="4"/>
      <c r="D234" s="5"/>
      <c r="E234" s="4" t="s">
        <v>1376</v>
      </c>
      <c r="F234" s="4">
        <f t="shared" si="8"/>
        <v>37</v>
      </c>
      <c r="G234" s="4"/>
      <c r="H234" s="29">
        <v>1</v>
      </c>
      <c r="I234" s="4"/>
      <c r="J234" s="5">
        <v>0</v>
      </c>
      <c r="K234" s="4"/>
    </row>
    <row r="235" spans="2:11" ht="15" customHeight="1" x14ac:dyDescent="0.25">
      <c r="B235" s="4">
        <f t="shared" si="9"/>
        <v>18</v>
      </c>
      <c r="C235" s="4"/>
      <c r="D235" s="5"/>
      <c r="E235" s="4" t="s">
        <v>2965</v>
      </c>
      <c r="F235" s="4">
        <f t="shared" si="8"/>
        <v>38</v>
      </c>
      <c r="G235" s="4"/>
      <c r="H235" s="29">
        <v>1</v>
      </c>
      <c r="I235" s="4"/>
      <c r="J235" s="5">
        <v>0</v>
      </c>
      <c r="K235" s="4" t="s">
        <v>1198</v>
      </c>
    </row>
    <row r="236" spans="2:11" ht="15" customHeight="1" x14ac:dyDescent="0.25">
      <c r="B236" s="4">
        <f t="shared" si="9"/>
        <v>19</v>
      </c>
      <c r="C236" s="4"/>
      <c r="D236" s="5"/>
      <c r="E236" s="4" t="s">
        <v>2967</v>
      </c>
      <c r="F236" s="4">
        <f t="shared" si="8"/>
        <v>39</v>
      </c>
      <c r="G236" s="4"/>
      <c r="H236" s="29">
        <v>1</v>
      </c>
      <c r="I236" s="4"/>
      <c r="J236" s="5">
        <v>0</v>
      </c>
      <c r="K236" s="4" t="s">
        <v>2939</v>
      </c>
    </row>
    <row r="237" spans="2:11" ht="15" customHeight="1" x14ac:dyDescent="0.25">
      <c r="B237" s="4">
        <f t="shared" si="9"/>
        <v>20</v>
      </c>
      <c r="C237" s="4"/>
      <c r="D237" s="5"/>
      <c r="E237" s="4" t="s">
        <v>761</v>
      </c>
      <c r="F237" s="4">
        <f t="shared" si="8"/>
        <v>40</v>
      </c>
      <c r="G237" s="4"/>
      <c r="H237" s="29">
        <v>1</v>
      </c>
      <c r="I237" s="4"/>
      <c r="J237" s="5">
        <v>0</v>
      </c>
      <c r="K237" s="4" t="s">
        <v>762</v>
      </c>
    </row>
    <row r="238" spans="2:11" ht="15" customHeight="1" x14ac:dyDescent="0.25">
      <c r="B238" s="4">
        <f t="shared" si="9"/>
        <v>21</v>
      </c>
      <c r="C238" s="4"/>
      <c r="D238" s="5"/>
      <c r="E238" s="4" t="s">
        <v>2968</v>
      </c>
      <c r="F238" s="4">
        <f t="shared" si="8"/>
        <v>41</v>
      </c>
      <c r="G238" s="4"/>
      <c r="H238" s="29">
        <v>1</v>
      </c>
      <c r="I238" s="4"/>
      <c r="J238" s="5">
        <v>0</v>
      </c>
      <c r="K238" s="4" t="s">
        <v>53</v>
      </c>
    </row>
    <row r="239" spans="2:11" ht="15" customHeight="1" x14ac:dyDescent="0.25">
      <c r="B239" s="4">
        <f t="shared" si="9"/>
        <v>22</v>
      </c>
      <c r="C239" s="4"/>
      <c r="D239" s="5"/>
      <c r="E239" s="4" t="s">
        <v>2969</v>
      </c>
      <c r="F239" s="4">
        <f t="shared" si="8"/>
        <v>42</v>
      </c>
      <c r="G239" s="4"/>
      <c r="H239" s="29">
        <v>1</v>
      </c>
      <c r="I239" s="4"/>
      <c r="J239" s="5">
        <v>0</v>
      </c>
      <c r="K239" s="4" t="s">
        <v>2940</v>
      </c>
    </row>
    <row r="240" spans="2:11" ht="15" customHeight="1" x14ac:dyDescent="0.25">
      <c r="B240" s="4">
        <f t="shared" si="9"/>
        <v>23</v>
      </c>
      <c r="C240" s="4"/>
      <c r="D240" s="5"/>
      <c r="E240" s="4" t="s">
        <v>2970</v>
      </c>
      <c r="F240" s="4">
        <f t="shared" si="8"/>
        <v>43</v>
      </c>
      <c r="G240" s="4"/>
      <c r="H240" s="29">
        <v>1</v>
      </c>
      <c r="I240" s="4"/>
      <c r="J240" s="5">
        <v>0</v>
      </c>
      <c r="K240" s="4" t="s">
        <v>2941</v>
      </c>
    </row>
    <row r="241" spans="2:11" ht="15" customHeight="1" x14ac:dyDescent="0.25">
      <c r="B241" s="4">
        <f t="shared" si="9"/>
        <v>24</v>
      </c>
      <c r="C241" s="4"/>
      <c r="D241" s="5"/>
      <c r="E241" s="4" t="s">
        <v>2971</v>
      </c>
      <c r="F241" s="4">
        <f t="shared" si="8"/>
        <v>44</v>
      </c>
      <c r="G241" s="4"/>
      <c r="H241" s="29">
        <v>1</v>
      </c>
      <c r="I241" s="4"/>
      <c r="J241" s="5">
        <v>0</v>
      </c>
      <c r="K241" s="4" t="s">
        <v>2942</v>
      </c>
    </row>
    <row r="242" spans="2:11" ht="15" customHeight="1" x14ac:dyDescent="0.25">
      <c r="B242" s="4">
        <f t="shared" si="9"/>
        <v>25</v>
      </c>
      <c r="C242" s="4"/>
      <c r="D242" s="5"/>
      <c r="E242" s="4" t="s">
        <v>2972</v>
      </c>
      <c r="F242" s="4">
        <f t="shared" si="8"/>
        <v>45</v>
      </c>
      <c r="G242" s="4"/>
      <c r="H242" s="29">
        <v>1</v>
      </c>
      <c r="I242" s="4"/>
      <c r="J242" s="5">
        <v>0</v>
      </c>
      <c r="K242" s="4" t="s">
        <v>1362</v>
      </c>
    </row>
    <row r="243" spans="2:11" ht="15" customHeight="1" x14ac:dyDescent="0.25">
      <c r="B243" s="4">
        <f t="shared" si="9"/>
        <v>26</v>
      </c>
      <c r="C243" s="4"/>
      <c r="D243" s="5"/>
      <c r="E243" s="4" t="s">
        <v>1376</v>
      </c>
      <c r="F243" s="4">
        <f t="shared" si="8"/>
        <v>46</v>
      </c>
      <c r="G243" s="4"/>
      <c r="H243" s="29">
        <v>1</v>
      </c>
      <c r="I243" s="4"/>
      <c r="J243" s="5">
        <v>0</v>
      </c>
      <c r="K243" s="4"/>
    </row>
    <row r="244" spans="2:11" ht="15" customHeight="1" x14ac:dyDescent="0.25">
      <c r="B244" s="4">
        <f t="shared" si="9"/>
        <v>27</v>
      </c>
      <c r="C244" s="4"/>
      <c r="D244" s="5"/>
      <c r="E244" s="4" t="s">
        <v>995</v>
      </c>
      <c r="F244" s="4">
        <f t="shared" si="8"/>
        <v>47</v>
      </c>
      <c r="G244" s="4"/>
      <c r="H244" s="29">
        <v>1</v>
      </c>
      <c r="I244" s="4"/>
      <c r="J244" s="5">
        <v>0</v>
      </c>
      <c r="K244" s="4" t="s">
        <v>1363</v>
      </c>
    </row>
    <row r="245" spans="2:11" ht="15" customHeight="1" x14ac:dyDescent="0.25">
      <c r="B245" s="4">
        <f t="shared" si="9"/>
        <v>28</v>
      </c>
      <c r="C245" s="4"/>
      <c r="D245" s="5"/>
      <c r="E245" s="4" t="s">
        <v>996</v>
      </c>
      <c r="F245" s="4">
        <f t="shared" si="8"/>
        <v>48</v>
      </c>
      <c r="G245" s="4"/>
      <c r="H245" s="29">
        <v>1</v>
      </c>
      <c r="I245" s="4"/>
      <c r="J245" s="5">
        <v>0</v>
      </c>
      <c r="K245" s="4" t="s">
        <v>275</v>
      </c>
    </row>
    <row r="246" spans="2:11" ht="15" customHeight="1" x14ac:dyDescent="0.25">
      <c r="B246" s="4">
        <f t="shared" si="9"/>
        <v>29</v>
      </c>
      <c r="C246" s="4"/>
      <c r="D246" s="5"/>
      <c r="E246" s="4" t="s">
        <v>1673</v>
      </c>
      <c r="F246" s="4">
        <f t="shared" si="8"/>
        <v>49</v>
      </c>
      <c r="G246" s="4"/>
      <c r="H246" s="29">
        <v>1</v>
      </c>
      <c r="I246" s="4"/>
      <c r="J246" s="5">
        <v>0</v>
      </c>
      <c r="K246" s="4" t="s">
        <v>1674</v>
      </c>
    </row>
    <row r="247" spans="2:11" ht="15" customHeight="1" x14ac:dyDescent="0.25">
      <c r="B247" s="4">
        <f t="shared" si="9"/>
        <v>30</v>
      </c>
      <c r="C247" s="4"/>
      <c r="D247" s="5"/>
      <c r="E247" s="4" t="s">
        <v>390</v>
      </c>
      <c r="F247" s="4">
        <f t="shared" si="8"/>
        <v>50</v>
      </c>
      <c r="G247" s="4"/>
      <c r="H247" s="29">
        <v>1</v>
      </c>
      <c r="I247" s="4"/>
      <c r="J247" s="5">
        <v>0</v>
      </c>
      <c r="K247" s="4" t="s">
        <v>391</v>
      </c>
    </row>
    <row r="248" spans="2:11" ht="15" customHeight="1" x14ac:dyDescent="0.25">
      <c r="B248" s="4">
        <f t="shared" si="9"/>
        <v>31</v>
      </c>
      <c r="C248" s="4"/>
      <c r="D248" s="5"/>
      <c r="E248" s="4" t="s">
        <v>392</v>
      </c>
      <c r="F248" s="4">
        <f t="shared" si="8"/>
        <v>51</v>
      </c>
      <c r="G248" s="4"/>
      <c r="H248" s="29">
        <v>1</v>
      </c>
      <c r="I248" s="4"/>
      <c r="J248" s="5">
        <v>0</v>
      </c>
      <c r="K248" s="4" t="s">
        <v>393</v>
      </c>
    </row>
    <row r="249" spans="2:11" ht="15" customHeight="1" x14ac:dyDescent="0.25">
      <c r="B249" s="4">
        <f t="shared" si="9"/>
        <v>32</v>
      </c>
      <c r="C249" s="4"/>
      <c r="D249" s="5"/>
      <c r="E249" s="4" t="s">
        <v>394</v>
      </c>
      <c r="F249" s="4">
        <f t="shared" si="8"/>
        <v>52</v>
      </c>
      <c r="G249" s="4"/>
      <c r="H249" s="29">
        <v>1</v>
      </c>
      <c r="I249" s="4"/>
      <c r="J249" s="5">
        <v>0</v>
      </c>
      <c r="K249" s="4" t="s">
        <v>395</v>
      </c>
    </row>
    <row r="250" spans="2:11" ht="15" customHeight="1" x14ac:dyDescent="0.25">
      <c r="B250" s="4">
        <f t="shared" si="9"/>
        <v>33</v>
      </c>
      <c r="C250" s="4"/>
      <c r="D250" s="5"/>
      <c r="E250" s="4" t="s">
        <v>396</v>
      </c>
      <c r="F250" s="4">
        <f t="shared" si="8"/>
        <v>53</v>
      </c>
      <c r="G250" s="4"/>
      <c r="H250" s="29">
        <v>1</v>
      </c>
      <c r="I250" s="4"/>
      <c r="J250" s="5">
        <v>0</v>
      </c>
      <c r="K250" s="4" t="s">
        <v>397</v>
      </c>
    </row>
    <row r="251" spans="2:11" ht="15" customHeight="1" x14ac:dyDescent="0.25">
      <c r="B251" s="4">
        <f t="shared" si="9"/>
        <v>34</v>
      </c>
      <c r="C251" s="4"/>
      <c r="D251" s="5"/>
      <c r="E251" s="4" t="s">
        <v>398</v>
      </c>
      <c r="F251" s="4">
        <f t="shared" si="8"/>
        <v>54</v>
      </c>
      <c r="G251" s="4"/>
      <c r="H251" s="29">
        <v>1</v>
      </c>
      <c r="I251" s="4"/>
      <c r="J251" s="5">
        <v>0</v>
      </c>
      <c r="K251" s="4" t="s">
        <v>399</v>
      </c>
    </row>
    <row r="252" spans="2:11" ht="15" customHeight="1" x14ac:dyDescent="0.25">
      <c r="B252" s="4">
        <f t="shared" si="9"/>
        <v>35</v>
      </c>
      <c r="C252" s="4"/>
      <c r="D252" s="5"/>
      <c r="E252" s="4" t="s">
        <v>1376</v>
      </c>
      <c r="F252" s="4">
        <f t="shared" si="8"/>
        <v>55</v>
      </c>
      <c r="G252" s="4"/>
      <c r="H252" s="29">
        <v>1</v>
      </c>
      <c r="I252" s="4"/>
      <c r="J252" s="5">
        <v>0</v>
      </c>
      <c r="K252" s="4"/>
    </row>
    <row r="253" spans="2:11" ht="15" customHeight="1" x14ac:dyDescent="0.25">
      <c r="B253" s="4">
        <f t="shared" si="9"/>
        <v>36</v>
      </c>
      <c r="C253" s="4"/>
      <c r="D253" s="5"/>
      <c r="E253" s="4" t="s">
        <v>3007</v>
      </c>
      <c r="F253" s="4">
        <f t="shared" si="8"/>
        <v>56</v>
      </c>
      <c r="G253" s="4"/>
      <c r="H253" s="29">
        <v>1</v>
      </c>
      <c r="I253" s="4"/>
      <c r="J253" s="5">
        <v>0</v>
      </c>
      <c r="K253" s="4" t="s">
        <v>3008</v>
      </c>
    </row>
    <row r="254" spans="2:11" ht="15" customHeight="1" x14ac:dyDescent="0.25">
      <c r="B254" s="4">
        <f t="shared" si="9"/>
        <v>37</v>
      </c>
      <c r="C254" s="4"/>
      <c r="D254" s="5"/>
      <c r="E254" s="4" t="s">
        <v>3009</v>
      </c>
      <c r="F254" s="4">
        <f t="shared" si="8"/>
        <v>57</v>
      </c>
      <c r="G254" s="4"/>
      <c r="H254" s="29">
        <v>1</v>
      </c>
      <c r="I254" s="4"/>
      <c r="J254" s="5">
        <v>0</v>
      </c>
      <c r="K254" s="4" t="s">
        <v>3010</v>
      </c>
    </row>
    <row r="255" spans="2:11" ht="15" customHeight="1" x14ac:dyDescent="0.25">
      <c r="B255" s="4">
        <f t="shared" si="9"/>
        <v>38</v>
      </c>
      <c r="C255" s="4"/>
      <c r="D255" s="5"/>
      <c r="E255" s="4" t="s">
        <v>1675</v>
      </c>
      <c r="F255" s="4">
        <f t="shared" si="8"/>
        <v>58</v>
      </c>
      <c r="G255" s="4"/>
      <c r="H255" s="29">
        <v>1</v>
      </c>
      <c r="I255" s="4"/>
      <c r="J255" s="5">
        <v>0</v>
      </c>
      <c r="K255" s="4" t="s">
        <v>1676</v>
      </c>
    </row>
    <row r="256" spans="2:11" ht="29.25" customHeight="1" x14ac:dyDescent="0.25">
      <c r="B256" s="4">
        <f t="shared" si="9"/>
        <v>39</v>
      </c>
      <c r="C256" s="4"/>
      <c r="D256" s="5"/>
      <c r="E256" s="4" t="s">
        <v>1377</v>
      </c>
      <c r="F256" s="4">
        <f t="shared" si="8"/>
        <v>59</v>
      </c>
      <c r="G256" s="4">
        <v>28</v>
      </c>
      <c r="H256" s="29">
        <v>1</v>
      </c>
      <c r="I256" s="4">
        <f>G256*H256</f>
        <v>28</v>
      </c>
      <c r="J256" s="5">
        <v>0</v>
      </c>
      <c r="K256" s="24" t="s">
        <v>2673</v>
      </c>
    </row>
    <row r="257" spans="2:11" ht="30" customHeight="1" x14ac:dyDescent="0.25">
      <c r="B257" s="4">
        <f t="shared" si="9"/>
        <v>40</v>
      </c>
      <c r="C257" s="4"/>
      <c r="D257" s="5"/>
      <c r="E257" s="4" t="s">
        <v>1378</v>
      </c>
      <c r="F257" s="4">
        <f t="shared" si="8"/>
        <v>87</v>
      </c>
      <c r="G257" s="4">
        <v>8</v>
      </c>
      <c r="H257" s="29">
        <v>1</v>
      </c>
      <c r="I257" s="4">
        <f>G257*H257</f>
        <v>8</v>
      </c>
      <c r="J257" s="5">
        <v>0</v>
      </c>
      <c r="K257" s="24" t="s">
        <v>507</v>
      </c>
    </row>
    <row r="258" spans="2:11" ht="45" customHeight="1" x14ac:dyDescent="0.25">
      <c r="B258" s="4">
        <f t="shared" si="9"/>
        <v>41</v>
      </c>
      <c r="C258" s="4"/>
      <c r="D258" s="5"/>
      <c r="E258" s="4" t="s">
        <v>1379</v>
      </c>
      <c r="F258" s="4">
        <f t="shared" si="8"/>
        <v>95</v>
      </c>
      <c r="G258" s="4">
        <v>8</v>
      </c>
      <c r="H258" s="29">
        <v>1</v>
      </c>
      <c r="I258" s="4">
        <f>G258*H258</f>
        <v>8</v>
      </c>
      <c r="J258" s="5">
        <v>0</v>
      </c>
      <c r="K258" s="24" t="s">
        <v>0</v>
      </c>
    </row>
    <row r="259" spans="2:11" ht="15" customHeight="1" x14ac:dyDescent="0.25">
      <c r="B259" s="4">
        <f t="shared" si="9"/>
        <v>42</v>
      </c>
      <c r="C259" s="4"/>
      <c r="D259" s="5"/>
      <c r="E259" s="4" t="s">
        <v>1728</v>
      </c>
      <c r="F259" s="4">
        <f t="shared" si="8"/>
        <v>103</v>
      </c>
      <c r="G259" s="4">
        <v>3</v>
      </c>
      <c r="H259" s="29">
        <f>SUM(H260:H262)</f>
        <v>13</v>
      </c>
      <c r="I259" s="4">
        <f>G259*H259</f>
        <v>39</v>
      </c>
      <c r="J259" s="5"/>
      <c r="K259" s="4" t="s">
        <v>1</v>
      </c>
    </row>
    <row r="260" spans="2:11" ht="15" customHeight="1" x14ac:dyDescent="0.25">
      <c r="B260" s="4"/>
      <c r="C260" s="4" t="s">
        <v>118</v>
      </c>
      <c r="D260" s="5"/>
      <c r="E260" s="4" t="s">
        <v>1729</v>
      </c>
      <c r="F260" s="6" t="s">
        <v>217</v>
      </c>
      <c r="G260" s="4"/>
      <c r="H260" s="30">
        <v>2</v>
      </c>
      <c r="I260" s="4"/>
      <c r="J260" s="5" t="s">
        <v>467</v>
      </c>
      <c r="K260" s="4" t="s">
        <v>2823</v>
      </c>
    </row>
    <row r="261" spans="2:11" ht="15" customHeight="1" x14ac:dyDescent="0.25">
      <c r="B261" s="4"/>
      <c r="C261" s="4" t="s">
        <v>119</v>
      </c>
      <c r="D261" s="5"/>
      <c r="E261" s="4" t="s">
        <v>1730</v>
      </c>
      <c r="F261" s="6" t="s">
        <v>218</v>
      </c>
      <c r="G261" s="4"/>
      <c r="H261" s="30">
        <v>9</v>
      </c>
      <c r="I261" s="4"/>
      <c r="J261" s="5" t="s">
        <v>467</v>
      </c>
      <c r="K261" s="4" t="s">
        <v>2824</v>
      </c>
    </row>
    <row r="262" spans="2:11" ht="15" customHeight="1" x14ac:dyDescent="0.25">
      <c r="B262" s="4"/>
      <c r="C262" s="4" t="s">
        <v>632</v>
      </c>
      <c r="D262" s="5"/>
      <c r="E262" s="4" t="s">
        <v>3791</v>
      </c>
      <c r="F262" s="6" t="s">
        <v>219</v>
      </c>
      <c r="G262" s="4"/>
      <c r="H262" s="30">
        <v>2</v>
      </c>
      <c r="I262" s="4"/>
      <c r="J262" s="5" t="s">
        <v>467</v>
      </c>
      <c r="K262" s="4" t="s">
        <v>2825</v>
      </c>
    </row>
    <row r="263" spans="2:11" ht="15" customHeight="1" x14ac:dyDescent="0.25">
      <c r="B263" s="4">
        <f>B259+1</f>
        <v>43</v>
      </c>
      <c r="C263" s="4"/>
      <c r="D263" s="5"/>
      <c r="E263" s="4" t="s">
        <v>1465</v>
      </c>
      <c r="F263" s="4">
        <f>IF(I259="",F259+H259,F259+I259)</f>
        <v>142</v>
      </c>
      <c r="G263" s="4">
        <v>5</v>
      </c>
      <c r="H263" s="29">
        <f>SUM(H264:H266)</f>
        <v>13</v>
      </c>
      <c r="I263" s="4">
        <f>G263*H263</f>
        <v>65</v>
      </c>
      <c r="J263" s="5"/>
      <c r="K263" s="4" t="s">
        <v>2</v>
      </c>
    </row>
    <row r="264" spans="2:11" ht="15" customHeight="1" x14ac:dyDescent="0.25">
      <c r="B264" s="4"/>
      <c r="C264" s="4" t="s">
        <v>118</v>
      </c>
      <c r="D264" s="5"/>
      <c r="E264" s="4" t="s">
        <v>1729</v>
      </c>
      <c r="F264" s="6" t="s">
        <v>217</v>
      </c>
      <c r="G264" s="4"/>
      <c r="H264" s="30">
        <v>2</v>
      </c>
      <c r="I264" s="4"/>
      <c r="J264" s="5" t="s">
        <v>467</v>
      </c>
      <c r="K264" s="4" t="s">
        <v>1056</v>
      </c>
    </row>
    <row r="265" spans="2:11" ht="15" customHeight="1" x14ac:dyDescent="0.25">
      <c r="B265" s="4"/>
      <c r="C265" s="4" t="s">
        <v>119</v>
      </c>
      <c r="D265" s="5"/>
      <c r="E265" s="4" t="s">
        <v>1730</v>
      </c>
      <c r="F265" s="6" t="s">
        <v>218</v>
      </c>
      <c r="G265" s="4"/>
      <c r="H265" s="30">
        <v>9</v>
      </c>
      <c r="I265" s="4"/>
      <c r="J265" s="5" t="s">
        <v>467</v>
      </c>
      <c r="K265" s="4" t="s">
        <v>572</v>
      </c>
    </row>
    <row r="266" spans="2:11" ht="15" customHeight="1" x14ac:dyDescent="0.25">
      <c r="B266" s="4"/>
      <c r="C266" s="4" t="s">
        <v>632</v>
      </c>
      <c r="D266" s="5"/>
      <c r="E266" s="4" t="s">
        <v>3791</v>
      </c>
      <c r="F266" s="6" t="s">
        <v>219</v>
      </c>
      <c r="G266" s="4"/>
      <c r="H266" s="30">
        <v>2</v>
      </c>
      <c r="I266" s="4"/>
      <c r="J266" s="5" t="s">
        <v>467</v>
      </c>
      <c r="K266" s="4" t="s">
        <v>573</v>
      </c>
    </row>
    <row r="267" spans="2:11" ht="15" customHeight="1" x14ac:dyDescent="0.25">
      <c r="B267" s="4">
        <f>B263+1</f>
        <v>44</v>
      </c>
      <c r="C267" s="4"/>
      <c r="D267" s="5"/>
      <c r="E267" s="4" t="s">
        <v>1466</v>
      </c>
      <c r="F267" s="4">
        <f>IF(I263="",F263+H263,F263+I263)</f>
        <v>207</v>
      </c>
      <c r="G267" s="4">
        <v>3</v>
      </c>
      <c r="H267" s="29">
        <f>SUM(H268:H270)</f>
        <v>13</v>
      </c>
      <c r="I267" s="4">
        <f>G267*H267</f>
        <v>39</v>
      </c>
      <c r="J267" s="5"/>
      <c r="K267" s="4" t="s">
        <v>1</v>
      </c>
    </row>
    <row r="268" spans="2:11" ht="15" customHeight="1" x14ac:dyDescent="0.25">
      <c r="B268" s="4"/>
      <c r="C268" s="4" t="s">
        <v>118</v>
      </c>
      <c r="D268" s="5"/>
      <c r="E268" s="4" t="s">
        <v>1467</v>
      </c>
      <c r="F268" s="6" t="s">
        <v>217</v>
      </c>
      <c r="G268" s="4"/>
      <c r="H268" s="30">
        <v>2</v>
      </c>
      <c r="I268" s="4"/>
      <c r="J268" s="5" t="s">
        <v>467</v>
      </c>
      <c r="K268" s="4" t="s">
        <v>2330</v>
      </c>
    </row>
    <row r="269" spans="2:11" ht="15" customHeight="1" x14ac:dyDescent="0.25">
      <c r="B269" s="4"/>
      <c r="C269" s="4" t="s">
        <v>119</v>
      </c>
      <c r="D269" s="5"/>
      <c r="E269" s="4" t="s">
        <v>1730</v>
      </c>
      <c r="F269" s="6" t="s">
        <v>218</v>
      </c>
      <c r="G269" s="4"/>
      <c r="H269" s="30">
        <v>9</v>
      </c>
      <c r="I269" s="4"/>
      <c r="J269" s="5" t="s">
        <v>467</v>
      </c>
      <c r="K269" s="4" t="s">
        <v>3019</v>
      </c>
    </row>
    <row r="270" spans="2:11" ht="15" customHeight="1" x14ac:dyDescent="0.25">
      <c r="B270" s="4"/>
      <c r="C270" s="4" t="s">
        <v>632</v>
      </c>
      <c r="D270" s="5"/>
      <c r="E270" s="4" t="s">
        <v>3791</v>
      </c>
      <c r="F270" s="6" t="s">
        <v>219</v>
      </c>
      <c r="G270" s="4"/>
      <c r="H270" s="30">
        <v>2</v>
      </c>
      <c r="I270" s="4"/>
      <c r="J270" s="5" t="s">
        <v>467</v>
      </c>
      <c r="K270" s="4" t="s">
        <v>2822</v>
      </c>
    </row>
    <row r="271" spans="2:11" ht="15" customHeight="1" x14ac:dyDescent="0.25">
      <c r="B271" s="4">
        <f>B267+1</f>
        <v>45</v>
      </c>
      <c r="C271" s="4"/>
      <c r="D271" s="5"/>
      <c r="E271" s="4" t="s">
        <v>3091</v>
      </c>
      <c r="F271" s="4">
        <f>IF(I267="",F267+H267,F267+I267)</f>
        <v>246</v>
      </c>
      <c r="G271" s="4">
        <v>3</v>
      </c>
      <c r="H271" s="29">
        <f>SUM(H272:H274)</f>
        <v>16</v>
      </c>
      <c r="I271" s="4">
        <f>G271*H271</f>
        <v>48</v>
      </c>
      <c r="J271" s="5"/>
      <c r="K271" s="4" t="s">
        <v>1</v>
      </c>
    </row>
    <row r="272" spans="2:11" ht="15" customHeight="1" x14ac:dyDescent="0.25">
      <c r="B272" s="4"/>
      <c r="C272" s="4" t="s">
        <v>118</v>
      </c>
      <c r="D272" s="5"/>
      <c r="E272" s="4" t="s">
        <v>1467</v>
      </c>
      <c r="F272" s="6" t="s">
        <v>217</v>
      </c>
      <c r="G272" s="4"/>
      <c r="H272" s="30">
        <v>4</v>
      </c>
      <c r="I272" s="4"/>
      <c r="J272" s="5" t="s">
        <v>467</v>
      </c>
      <c r="K272" s="4" t="s">
        <v>727</v>
      </c>
    </row>
    <row r="273" spans="2:11" ht="15" customHeight="1" x14ac:dyDescent="0.25">
      <c r="B273" s="4"/>
      <c r="C273" s="4" t="s">
        <v>119</v>
      </c>
      <c r="D273" s="5"/>
      <c r="E273" s="4" t="s">
        <v>1730</v>
      </c>
      <c r="F273" s="6" t="s">
        <v>885</v>
      </c>
      <c r="G273" s="4"/>
      <c r="H273" s="30">
        <v>9</v>
      </c>
      <c r="I273" s="4"/>
      <c r="J273" s="5" t="s">
        <v>467</v>
      </c>
      <c r="K273" s="4" t="s">
        <v>1044</v>
      </c>
    </row>
    <row r="274" spans="2:11" ht="15" customHeight="1" x14ac:dyDescent="0.25">
      <c r="B274" s="4"/>
      <c r="C274" s="4" t="s">
        <v>632</v>
      </c>
      <c r="D274" s="5"/>
      <c r="E274" s="4" t="s">
        <v>3791</v>
      </c>
      <c r="F274" s="6" t="s">
        <v>36</v>
      </c>
      <c r="G274" s="4"/>
      <c r="H274" s="30">
        <v>3</v>
      </c>
      <c r="I274" s="4"/>
      <c r="J274" s="5" t="s">
        <v>467</v>
      </c>
      <c r="K274" s="4" t="s">
        <v>1045</v>
      </c>
    </row>
    <row r="275" spans="2:11" ht="15" customHeight="1" x14ac:dyDescent="0.25">
      <c r="B275" s="4">
        <f>B271+1</f>
        <v>46</v>
      </c>
      <c r="C275" s="4"/>
      <c r="D275" s="5"/>
      <c r="E275" s="4" t="s">
        <v>3566</v>
      </c>
      <c r="F275" s="4">
        <f>IF(I271="",F271+H271,F271+I271)</f>
        <v>294</v>
      </c>
      <c r="G275" s="4">
        <v>7</v>
      </c>
      <c r="H275" s="29">
        <f>SUM(H276:H278)</f>
        <v>16</v>
      </c>
      <c r="I275" s="4">
        <f>G275*H275</f>
        <v>112</v>
      </c>
      <c r="J275" s="5"/>
      <c r="K275" s="4" t="s">
        <v>2159</v>
      </c>
    </row>
    <row r="276" spans="2:11" ht="15" customHeight="1" x14ac:dyDescent="0.25">
      <c r="B276" s="4"/>
      <c r="C276" s="4" t="s">
        <v>118</v>
      </c>
      <c r="D276" s="5"/>
      <c r="E276" s="4" t="s">
        <v>1467</v>
      </c>
      <c r="F276" s="6" t="s">
        <v>217</v>
      </c>
      <c r="G276" s="4"/>
      <c r="H276" s="30">
        <v>4</v>
      </c>
      <c r="I276" s="4"/>
      <c r="J276" s="5" t="s">
        <v>467</v>
      </c>
      <c r="K276" s="4" t="s">
        <v>728</v>
      </c>
    </row>
    <row r="277" spans="2:11" ht="15" customHeight="1" x14ac:dyDescent="0.25">
      <c r="B277" s="4"/>
      <c r="C277" s="4" t="s">
        <v>119</v>
      </c>
      <c r="D277" s="5"/>
      <c r="E277" s="4" t="s">
        <v>1730</v>
      </c>
      <c r="F277" s="6" t="s">
        <v>885</v>
      </c>
      <c r="G277" s="4"/>
      <c r="H277" s="30">
        <v>9</v>
      </c>
      <c r="I277" s="4"/>
      <c r="J277" s="5" t="s">
        <v>467</v>
      </c>
      <c r="K277" s="4" t="s">
        <v>1046</v>
      </c>
    </row>
    <row r="278" spans="2:11" ht="15" customHeight="1" x14ac:dyDescent="0.25">
      <c r="B278" s="4"/>
      <c r="C278" s="4" t="s">
        <v>632</v>
      </c>
      <c r="D278" s="5"/>
      <c r="E278" s="4" t="s">
        <v>3791</v>
      </c>
      <c r="F278" s="6" t="s">
        <v>36</v>
      </c>
      <c r="G278" s="4"/>
      <c r="H278" s="30">
        <v>3</v>
      </c>
      <c r="I278" s="4"/>
      <c r="J278" s="5" t="s">
        <v>467</v>
      </c>
      <c r="K278" s="4" t="s">
        <v>353</v>
      </c>
    </row>
    <row r="279" spans="2:11" ht="15" customHeight="1" x14ac:dyDescent="0.25">
      <c r="B279" s="4">
        <f>B275+1</f>
        <v>47</v>
      </c>
      <c r="C279" s="4"/>
      <c r="D279" s="5"/>
      <c r="E279" s="4" t="s">
        <v>3569</v>
      </c>
      <c r="F279" s="4">
        <f>IF(I275="",F275+H275,F275+I275)</f>
        <v>406</v>
      </c>
      <c r="G279" s="4">
        <v>3</v>
      </c>
      <c r="H279" s="29">
        <f>SUM(H280:H282)</f>
        <v>16</v>
      </c>
      <c r="I279" s="4">
        <f>G279*H279</f>
        <v>48</v>
      </c>
      <c r="J279" s="5"/>
      <c r="K279" s="4"/>
    </row>
    <row r="280" spans="2:11" ht="15" customHeight="1" x14ac:dyDescent="0.25">
      <c r="B280" s="4"/>
      <c r="C280" s="4" t="s">
        <v>118</v>
      </c>
      <c r="D280" s="5"/>
      <c r="E280" s="4" t="s">
        <v>215</v>
      </c>
      <c r="F280" s="6" t="s">
        <v>217</v>
      </c>
      <c r="G280" s="4"/>
      <c r="H280" s="30">
        <v>4</v>
      </c>
      <c r="I280" s="4"/>
      <c r="J280" s="5" t="s">
        <v>467</v>
      </c>
      <c r="K280" s="4"/>
    </row>
    <row r="281" spans="2:11" ht="15" customHeight="1" x14ac:dyDescent="0.25">
      <c r="B281" s="4"/>
      <c r="C281" s="4" t="s">
        <v>119</v>
      </c>
      <c r="D281" s="5"/>
      <c r="E281" s="4" t="s">
        <v>215</v>
      </c>
      <c r="F281" s="6" t="s">
        <v>885</v>
      </c>
      <c r="G281" s="4"/>
      <c r="H281" s="30">
        <v>9</v>
      </c>
      <c r="I281" s="4"/>
      <c r="J281" s="5" t="s">
        <v>467</v>
      </c>
      <c r="K281" s="4"/>
    </row>
    <row r="282" spans="2:11" ht="15" customHeight="1" x14ac:dyDescent="0.25">
      <c r="B282" s="4"/>
      <c r="C282" s="4" t="s">
        <v>632</v>
      </c>
      <c r="D282" s="5"/>
      <c r="E282" s="4" t="s">
        <v>215</v>
      </c>
      <c r="F282" s="6" t="s">
        <v>36</v>
      </c>
      <c r="G282" s="4"/>
      <c r="H282" s="30">
        <v>3</v>
      </c>
      <c r="I282" s="4"/>
      <c r="J282" s="5" t="s">
        <v>467</v>
      </c>
      <c r="K282" s="4"/>
    </row>
    <row r="283" spans="2:11" ht="15" customHeight="1" x14ac:dyDescent="0.25">
      <c r="B283" s="4">
        <f>B279+1</f>
        <v>48</v>
      </c>
      <c r="C283" s="4"/>
      <c r="D283" s="5"/>
      <c r="E283" s="4" t="s">
        <v>3567</v>
      </c>
      <c r="F283" s="4">
        <f>IF(I279="",F279+H279,F279+I279)</f>
        <v>454</v>
      </c>
      <c r="G283" s="4">
        <v>6</v>
      </c>
      <c r="H283" s="29">
        <f>SUM(H284:H286)</f>
        <v>16</v>
      </c>
      <c r="I283" s="4">
        <f>G283*H283</f>
        <v>96</v>
      </c>
      <c r="J283" s="5"/>
      <c r="K283" s="4" t="s">
        <v>2847</v>
      </c>
    </row>
    <row r="284" spans="2:11" ht="15" customHeight="1" x14ac:dyDescent="0.25">
      <c r="B284" s="4"/>
      <c r="C284" s="4" t="s">
        <v>118</v>
      </c>
      <c r="D284" s="5"/>
      <c r="E284" s="4" t="s">
        <v>1467</v>
      </c>
      <c r="F284" s="6" t="s">
        <v>217</v>
      </c>
      <c r="G284" s="4"/>
      <c r="H284" s="30">
        <v>4</v>
      </c>
      <c r="I284" s="4"/>
      <c r="J284" s="5" t="s">
        <v>467</v>
      </c>
      <c r="K284" s="4" t="s">
        <v>729</v>
      </c>
    </row>
    <row r="285" spans="2:11" ht="15" customHeight="1" x14ac:dyDescent="0.25">
      <c r="B285" s="4"/>
      <c r="C285" s="4" t="s">
        <v>119</v>
      </c>
      <c r="D285" s="5"/>
      <c r="E285" s="4" t="s">
        <v>1730</v>
      </c>
      <c r="F285" s="6" t="s">
        <v>885</v>
      </c>
      <c r="G285" s="4"/>
      <c r="H285" s="30">
        <v>9</v>
      </c>
      <c r="I285" s="4"/>
      <c r="J285" s="5" t="s">
        <v>467</v>
      </c>
      <c r="K285" s="4" t="s">
        <v>3036</v>
      </c>
    </row>
    <row r="286" spans="2:11" ht="15" customHeight="1" x14ac:dyDescent="0.25">
      <c r="B286" s="4"/>
      <c r="C286" s="4" t="s">
        <v>632</v>
      </c>
      <c r="D286" s="5"/>
      <c r="E286" s="4" t="s">
        <v>3791</v>
      </c>
      <c r="F286" s="6" t="s">
        <v>36</v>
      </c>
      <c r="G286" s="4"/>
      <c r="H286" s="30">
        <v>3</v>
      </c>
      <c r="I286" s="4"/>
      <c r="J286" s="5" t="s">
        <v>467</v>
      </c>
      <c r="K286" s="4" t="s">
        <v>3037</v>
      </c>
    </row>
    <row r="287" spans="2:11" ht="15" customHeight="1" x14ac:dyDescent="0.25">
      <c r="B287" s="4">
        <f>B283+1</f>
        <v>49</v>
      </c>
      <c r="C287" s="4"/>
      <c r="D287" s="5"/>
      <c r="E287" s="4" t="s">
        <v>3568</v>
      </c>
      <c r="F287" s="4">
        <f>IF(I283="",F283+H283,F283+I283)</f>
        <v>550</v>
      </c>
      <c r="G287" s="4">
        <v>3</v>
      </c>
      <c r="H287" s="29">
        <f>SUM(H288:H290)</f>
        <v>18</v>
      </c>
      <c r="I287" s="4">
        <f>G287*H287</f>
        <v>54</v>
      </c>
      <c r="J287" s="5"/>
      <c r="K287" s="4" t="s">
        <v>1</v>
      </c>
    </row>
    <row r="288" spans="2:11" ht="15" customHeight="1" x14ac:dyDescent="0.25">
      <c r="B288" s="4"/>
      <c r="C288" s="4" t="s">
        <v>118</v>
      </c>
      <c r="D288" s="5"/>
      <c r="E288" s="4" t="s">
        <v>1467</v>
      </c>
      <c r="F288" s="6" t="s">
        <v>217</v>
      </c>
      <c r="G288" s="4"/>
      <c r="H288" s="30">
        <v>6</v>
      </c>
      <c r="I288" s="4"/>
      <c r="J288" s="5" t="s">
        <v>467</v>
      </c>
      <c r="K288" s="4" t="s">
        <v>730</v>
      </c>
    </row>
    <row r="289" spans="2:11" ht="15" customHeight="1" x14ac:dyDescent="0.25">
      <c r="B289" s="4"/>
      <c r="C289" s="4" t="s">
        <v>119</v>
      </c>
      <c r="D289" s="5"/>
      <c r="E289" s="4" t="s">
        <v>1730</v>
      </c>
      <c r="F289" s="6" t="s">
        <v>37</v>
      </c>
      <c r="G289" s="4"/>
      <c r="H289" s="30">
        <v>9</v>
      </c>
      <c r="I289" s="4"/>
      <c r="J289" s="5" t="s">
        <v>467</v>
      </c>
      <c r="K289" s="4" t="s">
        <v>3038</v>
      </c>
    </row>
    <row r="290" spans="2:11" ht="15" customHeight="1" x14ac:dyDescent="0.25">
      <c r="B290" s="4"/>
      <c r="C290" s="4" t="s">
        <v>632</v>
      </c>
      <c r="D290" s="5"/>
      <c r="E290" s="4" t="s">
        <v>3791</v>
      </c>
      <c r="F290" s="6" t="s">
        <v>38</v>
      </c>
      <c r="G290" s="4"/>
      <c r="H290" s="30">
        <v>3</v>
      </c>
      <c r="I290" s="4"/>
      <c r="J290" s="5" t="s">
        <v>467</v>
      </c>
      <c r="K290" s="4" t="s">
        <v>3039</v>
      </c>
    </row>
    <row r="291" spans="2:11" ht="15" customHeight="1" x14ac:dyDescent="0.25">
      <c r="B291" s="4">
        <f>B287+1</f>
        <v>50</v>
      </c>
      <c r="C291" s="4"/>
      <c r="D291" s="5"/>
      <c r="E291" s="4" t="s">
        <v>3518</v>
      </c>
      <c r="F291" s="4">
        <f>IF(I287="",F287+H287,F287+I287)</f>
        <v>604</v>
      </c>
      <c r="G291" s="4">
        <v>6</v>
      </c>
      <c r="H291" s="29">
        <f>SUM(H292:H294)</f>
        <v>19</v>
      </c>
      <c r="I291" s="4">
        <f>G291*H291</f>
        <v>114</v>
      </c>
      <c r="J291" s="5"/>
      <c r="K291" s="4" t="s">
        <v>2847</v>
      </c>
    </row>
    <row r="292" spans="2:11" ht="15" customHeight="1" x14ac:dyDescent="0.25">
      <c r="B292" s="4"/>
      <c r="C292" s="4" t="s">
        <v>118</v>
      </c>
      <c r="D292" s="5"/>
      <c r="E292" s="4" t="s">
        <v>1467</v>
      </c>
      <c r="F292" s="6" t="s">
        <v>217</v>
      </c>
      <c r="G292" s="4"/>
      <c r="H292" s="30">
        <v>6</v>
      </c>
      <c r="I292" s="4"/>
      <c r="J292" s="5" t="s">
        <v>467</v>
      </c>
      <c r="K292" s="4" t="s">
        <v>731</v>
      </c>
    </row>
    <row r="293" spans="2:11" ht="15" customHeight="1" x14ac:dyDescent="0.25">
      <c r="B293" s="4"/>
      <c r="C293" s="4" t="s">
        <v>119</v>
      </c>
      <c r="D293" s="5"/>
      <c r="E293" s="4" t="s">
        <v>1677</v>
      </c>
      <c r="F293" s="6" t="s">
        <v>37</v>
      </c>
      <c r="G293" s="4"/>
      <c r="H293" s="30">
        <v>9</v>
      </c>
      <c r="I293" s="4"/>
      <c r="J293" s="5" t="s">
        <v>467</v>
      </c>
      <c r="K293" s="4" t="s">
        <v>3516</v>
      </c>
    </row>
    <row r="294" spans="2:11" ht="15" customHeight="1" x14ac:dyDescent="0.25">
      <c r="B294" s="4"/>
      <c r="C294" s="4" t="s">
        <v>632</v>
      </c>
      <c r="D294" s="5"/>
      <c r="E294" s="4" t="s">
        <v>1678</v>
      </c>
      <c r="F294" s="6" t="s">
        <v>38</v>
      </c>
      <c r="G294" s="4"/>
      <c r="H294" s="30">
        <v>4</v>
      </c>
      <c r="I294" s="4"/>
      <c r="J294" s="5" t="s">
        <v>467</v>
      </c>
      <c r="K294" s="4" t="s">
        <v>3517</v>
      </c>
    </row>
    <row r="295" spans="2:11" ht="15" customHeight="1" x14ac:dyDescent="0.25">
      <c r="B295" s="4">
        <f>B291+1</f>
        <v>51</v>
      </c>
      <c r="C295" s="4"/>
      <c r="D295" s="5"/>
      <c r="E295" s="4" t="s">
        <v>54</v>
      </c>
      <c r="F295" s="4">
        <f>IF(I291="",F291+H291,F291+I291)</f>
        <v>718</v>
      </c>
      <c r="G295" s="4"/>
      <c r="H295" s="29">
        <v>2</v>
      </c>
      <c r="I295" s="4"/>
      <c r="J295" s="5"/>
      <c r="K295" s="4" t="s">
        <v>3742</v>
      </c>
    </row>
    <row r="298" spans="2:11" ht="15" customHeight="1" x14ac:dyDescent="0.25">
      <c r="B298" s="21" t="s">
        <v>471</v>
      </c>
      <c r="C298" s="14"/>
      <c r="D298" s="14"/>
      <c r="E298" s="22"/>
      <c r="F298" s="22" t="s">
        <v>1742</v>
      </c>
      <c r="G298" s="22"/>
      <c r="H298" s="27">
        <f>F364+H364-1</f>
        <v>28955</v>
      </c>
      <c r="I298" s="22" t="s">
        <v>1329</v>
      </c>
      <c r="J298" s="22"/>
      <c r="K298" s="23"/>
    </row>
    <row r="299" spans="2:11" s="2" customFormat="1" ht="15" customHeight="1" x14ac:dyDescent="0.25">
      <c r="B299" s="3" t="s">
        <v>1450</v>
      </c>
      <c r="C299" s="3"/>
      <c r="D299" s="3" t="s">
        <v>55</v>
      </c>
      <c r="E299" s="3" t="s">
        <v>2506</v>
      </c>
      <c r="F299" s="3" t="s">
        <v>2507</v>
      </c>
      <c r="G299" s="3" t="s">
        <v>3041</v>
      </c>
      <c r="H299" s="28" t="s">
        <v>574</v>
      </c>
      <c r="I299" s="3" t="s">
        <v>1451</v>
      </c>
      <c r="J299" s="3" t="s">
        <v>2508</v>
      </c>
      <c r="K299" s="3" t="s">
        <v>3042</v>
      </c>
    </row>
    <row r="300" spans="2:11" ht="15" customHeight="1" x14ac:dyDescent="0.25">
      <c r="B300" s="4">
        <v>1</v>
      </c>
      <c r="C300" s="4"/>
      <c r="D300" s="5"/>
      <c r="E300" s="4" t="s">
        <v>2568</v>
      </c>
      <c r="F300" s="4">
        <v>1</v>
      </c>
      <c r="G300" s="4"/>
      <c r="H300" s="29">
        <v>2</v>
      </c>
      <c r="I300" s="4"/>
      <c r="J300" s="5"/>
      <c r="K300" s="4" t="s">
        <v>245</v>
      </c>
    </row>
    <row r="301" spans="2:11" ht="30" customHeight="1" x14ac:dyDescent="0.25">
      <c r="B301" s="4">
        <f>B300+1</f>
        <v>2</v>
      </c>
      <c r="C301" s="4"/>
      <c r="D301" s="5"/>
      <c r="E301" s="4" t="s">
        <v>453</v>
      </c>
      <c r="F301" s="4">
        <f t="shared" ref="F301:F322" si="10">IF(I300="",F300+H300,F300+I300)</f>
        <v>3</v>
      </c>
      <c r="G301" s="4"/>
      <c r="H301" s="29">
        <v>1</v>
      </c>
      <c r="I301" s="4"/>
      <c r="J301" s="5">
        <v>0</v>
      </c>
      <c r="K301" s="24" t="s">
        <v>1523</v>
      </c>
    </row>
    <row r="302" spans="2:11" ht="15" customHeight="1" x14ac:dyDescent="0.25">
      <c r="B302" s="4">
        <f t="shared" ref="B302:B322" si="11">B301+1</f>
        <v>3</v>
      </c>
      <c r="C302" s="4"/>
      <c r="D302" s="5"/>
      <c r="E302" s="4" t="s">
        <v>3542</v>
      </c>
      <c r="F302" s="4">
        <f t="shared" si="10"/>
        <v>4</v>
      </c>
      <c r="G302" s="4"/>
      <c r="H302" s="29">
        <v>8</v>
      </c>
      <c r="I302" s="4"/>
      <c r="J302" s="5">
        <v>0</v>
      </c>
      <c r="K302" s="4" t="s">
        <v>3546</v>
      </c>
    </row>
    <row r="303" spans="2:11" ht="15" customHeight="1" x14ac:dyDescent="0.25">
      <c r="B303" s="4">
        <f t="shared" si="11"/>
        <v>4</v>
      </c>
      <c r="C303" s="4"/>
      <c r="D303" s="5" t="s">
        <v>519</v>
      </c>
      <c r="E303" s="4" t="s">
        <v>1732</v>
      </c>
      <c r="F303" s="4">
        <f t="shared" si="10"/>
        <v>12</v>
      </c>
      <c r="G303" s="4"/>
      <c r="H303" s="29">
        <v>4</v>
      </c>
      <c r="I303" s="4"/>
      <c r="J303" s="5">
        <v>0</v>
      </c>
      <c r="K303" s="4" t="s">
        <v>3547</v>
      </c>
    </row>
    <row r="304" spans="2:11" ht="15" customHeight="1" x14ac:dyDescent="0.25">
      <c r="B304" s="4">
        <f t="shared" si="11"/>
        <v>5</v>
      </c>
      <c r="C304" s="4"/>
      <c r="D304" s="5" t="s">
        <v>1935</v>
      </c>
      <c r="E304" s="4" t="s">
        <v>1733</v>
      </c>
      <c r="F304" s="4">
        <f t="shared" si="10"/>
        <v>16</v>
      </c>
      <c r="G304" s="4"/>
      <c r="H304" s="29">
        <v>4</v>
      </c>
      <c r="I304" s="4"/>
      <c r="J304" s="5">
        <v>0</v>
      </c>
      <c r="K304" s="4" t="s">
        <v>3548</v>
      </c>
    </row>
    <row r="305" spans="2:11" ht="15" customHeight="1" x14ac:dyDescent="0.25">
      <c r="B305" s="4">
        <f t="shared" si="11"/>
        <v>6</v>
      </c>
      <c r="C305" s="4"/>
      <c r="D305" s="5" t="s">
        <v>1935</v>
      </c>
      <c r="E305" s="4" t="s">
        <v>2921</v>
      </c>
      <c r="F305" s="4">
        <f t="shared" si="10"/>
        <v>20</v>
      </c>
      <c r="G305" s="4"/>
      <c r="H305" s="29">
        <v>2</v>
      </c>
      <c r="I305" s="4"/>
      <c r="J305" s="5">
        <v>0</v>
      </c>
      <c r="K305" s="4" t="s">
        <v>3543</v>
      </c>
    </row>
    <row r="306" spans="2:11" ht="15" customHeight="1" x14ac:dyDescent="0.25">
      <c r="B306" s="4">
        <f t="shared" si="11"/>
        <v>7</v>
      </c>
      <c r="C306" s="4"/>
      <c r="D306" s="5" t="s">
        <v>1935</v>
      </c>
      <c r="E306" s="4" t="s">
        <v>1734</v>
      </c>
      <c r="F306" s="4">
        <f t="shared" si="10"/>
        <v>22</v>
      </c>
      <c r="G306" s="4"/>
      <c r="H306" s="29">
        <v>2</v>
      </c>
      <c r="I306" s="4"/>
      <c r="J306" s="5">
        <v>0</v>
      </c>
      <c r="K306" s="4" t="s">
        <v>2578</v>
      </c>
    </row>
    <row r="307" spans="2:11" ht="15" customHeight="1" x14ac:dyDescent="0.25">
      <c r="B307" s="4">
        <f t="shared" si="11"/>
        <v>8</v>
      </c>
      <c r="C307" s="4"/>
      <c r="D307" s="5" t="s">
        <v>1935</v>
      </c>
      <c r="E307" s="4" t="s">
        <v>2160</v>
      </c>
      <c r="F307" s="4">
        <f t="shared" si="10"/>
        <v>24</v>
      </c>
      <c r="G307" s="4"/>
      <c r="H307" s="29">
        <v>2</v>
      </c>
      <c r="I307" s="4"/>
      <c r="J307" s="5">
        <v>0</v>
      </c>
      <c r="K307" s="4" t="s">
        <v>2161</v>
      </c>
    </row>
    <row r="308" spans="2:11" ht="15" customHeight="1" x14ac:dyDescent="0.25">
      <c r="B308" s="4">
        <f t="shared" si="11"/>
        <v>9</v>
      </c>
      <c r="C308" s="4"/>
      <c r="D308" s="5" t="s">
        <v>1935</v>
      </c>
      <c r="E308" s="4" t="s">
        <v>1735</v>
      </c>
      <c r="F308" s="4">
        <f t="shared" si="10"/>
        <v>26</v>
      </c>
      <c r="G308" s="4"/>
      <c r="H308" s="29">
        <v>2</v>
      </c>
      <c r="I308" s="4"/>
      <c r="J308" s="5">
        <v>0</v>
      </c>
      <c r="K308" s="4" t="s">
        <v>3544</v>
      </c>
    </row>
    <row r="309" spans="2:11" ht="15" customHeight="1" x14ac:dyDescent="0.25">
      <c r="B309" s="4">
        <f t="shared" si="11"/>
        <v>10</v>
      </c>
      <c r="C309" s="4"/>
      <c r="D309" s="5"/>
      <c r="E309" s="4" t="s">
        <v>340</v>
      </c>
      <c r="F309" s="4">
        <f t="shared" si="10"/>
        <v>28</v>
      </c>
      <c r="G309" s="4"/>
      <c r="H309" s="29">
        <v>2</v>
      </c>
      <c r="I309" s="4"/>
      <c r="J309" s="5">
        <v>0</v>
      </c>
      <c r="K309" s="24" t="s">
        <v>2142</v>
      </c>
    </row>
    <row r="310" spans="2:11" ht="15" customHeight="1" x14ac:dyDescent="0.25">
      <c r="B310" s="4">
        <f t="shared" si="11"/>
        <v>11</v>
      </c>
      <c r="C310" s="4"/>
      <c r="D310" s="5"/>
      <c r="E310" s="4" t="s">
        <v>2141</v>
      </c>
      <c r="F310" s="4">
        <f t="shared" si="10"/>
        <v>30</v>
      </c>
      <c r="G310" s="4"/>
      <c r="H310" s="29">
        <v>2</v>
      </c>
      <c r="I310" s="4"/>
      <c r="J310" s="5">
        <v>0</v>
      </c>
      <c r="K310" s="4" t="s">
        <v>732</v>
      </c>
    </row>
    <row r="311" spans="2:11" ht="15" customHeight="1" x14ac:dyDescent="0.25">
      <c r="B311" s="4">
        <f t="shared" si="11"/>
        <v>12</v>
      </c>
      <c r="C311" s="4"/>
      <c r="D311" s="5"/>
      <c r="E311" s="4" t="s">
        <v>3792</v>
      </c>
      <c r="F311" s="4">
        <f t="shared" si="10"/>
        <v>32</v>
      </c>
      <c r="G311" s="4"/>
      <c r="H311" s="29">
        <v>1</v>
      </c>
      <c r="I311" s="4"/>
      <c r="J311" s="5">
        <v>0</v>
      </c>
      <c r="K311" s="4" t="s">
        <v>1743</v>
      </c>
    </row>
    <row r="312" spans="2:11" ht="15" customHeight="1" x14ac:dyDescent="0.25">
      <c r="B312" s="4">
        <f t="shared" si="11"/>
        <v>13</v>
      </c>
      <c r="C312" s="4"/>
      <c r="D312" s="5"/>
      <c r="E312" s="4" t="s">
        <v>3793</v>
      </c>
      <c r="F312" s="4">
        <f t="shared" si="10"/>
        <v>33</v>
      </c>
      <c r="G312" s="4"/>
      <c r="H312" s="29">
        <v>1</v>
      </c>
      <c r="I312" s="4"/>
      <c r="J312" s="5">
        <v>0</v>
      </c>
      <c r="K312" s="4" t="s">
        <v>39</v>
      </c>
    </row>
    <row r="313" spans="2:11" ht="15" customHeight="1" x14ac:dyDescent="0.25">
      <c r="B313" s="4">
        <f t="shared" si="11"/>
        <v>14</v>
      </c>
      <c r="C313" s="4"/>
      <c r="D313" s="5"/>
      <c r="E313" s="4" t="s">
        <v>3794</v>
      </c>
      <c r="F313" s="4">
        <f t="shared" si="10"/>
        <v>34</v>
      </c>
      <c r="G313" s="4"/>
      <c r="H313" s="29">
        <v>1</v>
      </c>
      <c r="I313" s="4"/>
      <c r="J313" s="5">
        <v>0</v>
      </c>
      <c r="K313" s="4" t="s">
        <v>108</v>
      </c>
    </row>
    <row r="314" spans="2:11" ht="15" customHeight="1" x14ac:dyDescent="0.25">
      <c r="B314" s="4">
        <f t="shared" si="11"/>
        <v>15</v>
      </c>
      <c r="C314" s="4"/>
      <c r="D314" s="5"/>
      <c r="E314" s="4" t="s">
        <v>2341</v>
      </c>
      <c r="F314" s="4">
        <f t="shared" si="10"/>
        <v>35</v>
      </c>
      <c r="G314" s="4"/>
      <c r="H314" s="29">
        <v>1</v>
      </c>
      <c r="I314" s="4"/>
      <c r="J314" s="5">
        <v>0</v>
      </c>
      <c r="K314" s="4" t="s">
        <v>109</v>
      </c>
    </row>
    <row r="315" spans="2:11" ht="15" customHeight="1" x14ac:dyDescent="0.25">
      <c r="B315" s="4">
        <f t="shared" si="11"/>
        <v>16</v>
      </c>
      <c r="C315" s="4"/>
      <c r="D315" s="5"/>
      <c r="E315" s="4" t="s">
        <v>630</v>
      </c>
      <c r="F315" s="4">
        <f t="shared" si="10"/>
        <v>36</v>
      </c>
      <c r="G315" s="4"/>
      <c r="H315" s="29">
        <v>1</v>
      </c>
      <c r="I315" s="4"/>
      <c r="J315" s="5">
        <v>0</v>
      </c>
      <c r="K315" s="4" t="s">
        <v>2813</v>
      </c>
    </row>
    <row r="316" spans="2:11" ht="15" customHeight="1" x14ac:dyDescent="0.25">
      <c r="B316" s="4">
        <f t="shared" si="11"/>
        <v>17</v>
      </c>
      <c r="C316" s="4"/>
      <c r="D316" s="5"/>
      <c r="E316" s="4" t="s">
        <v>1037</v>
      </c>
      <c r="F316" s="4">
        <f t="shared" si="10"/>
        <v>37</v>
      </c>
      <c r="G316" s="4"/>
      <c r="H316" s="29">
        <v>1</v>
      </c>
      <c r="I316" s="4"/>
      <c r="J316" s="5">
        <v>0</v>
      </c>
      <c r="K316" s="4" t="s">
        <v>2814</v>
      </c>
    </row>
    <row r="317" spans="2:11" ht="15" customHeight="1" x14ac:dyDescent="0.25">
      <c r="B317" s="4">
        <f t="shared" si="11"/>
        <v>18</v>
      </c>
      <c r="C317" s="4"/>
      <c r="D317" s="5"/>
      <c r="E317" s="4" t="s">
        <v>1038</v>
      </c>
      <c r="F317" s="4">
        <f t="shared" si="10"/>
        <v>38</v>
      </c>
      <c r="G317" s="4"/>
      <c r="H317" s="29">
        <v>1</v>
      </c>
      <c r="I317" s="4"/>
      <c r="J317" s="5">
        <v>0</v>
      </c>
      <c r="K317" s="4" t="s">
        <v>2815</v>
      </c>
    </row>
    <row r="318" spans="2:11" ht="15" customHeight="1" x14ac:dyDescent="0.25">
      <c r="B318" s="4">
        <f t="shared" si="11"/>
        <v>19</v>
      </c>
      <c r="C318" s="4"/>
      <c r="D318" s="5"/>
      <c r="E318" s="4" t="s">
        <v>1039</v>
      </c>
      <c r="F318" s="4">
        <f t="shared" si="10"/>
        <v>39</v>
      </c>
      <c r="G318" s="4"/>
      <c r="H318" s="29">
        <v>1</v>
      </c>
      <c r="I318" s="4"/>
      <c r="J318" s="5">
        <v>0</v>
      </c>
      <c r="K318" s="4" t="s">
        <v>3615</v>
      </c>
    </row>
    <row r="319" spans="2:11" ht="29.25" customHeight="1" x14ac:dyDescent="0.25">
      <c r="B319" s="4">
        <f t="shared" si="11"/>
        <v>20</v>
      </c>
      <c r="C319" s="4"/>
      <c r="D319" s="5"/>
      <c r="E319" s="4" t="s">
        <v>1377</v>
      </c>
      <c r="F319" s="4">
        <f t="shared" si="10"/>
        <v>40</v>
      </c>
      <c r="G319" s="4">
        <v>28</v>
      </c>
      <c r="H319" s="29">
        <v>1</v>
      </c>
      <c r="I319" s="4">
        <f>G319*H319</f>
        <v>28</v>
      </c>
      <c r="J319" s="5">
        <v>0</v>
      </c>
      <c r="K319" s="24" t="s">
        <v>2673</v>
      </c>
    </row>
    <row r="320" spans="2:11" ht="30" customHeight="1" x14ac:dyDescent="0.25">
      <c r="B320" s="4">
        <f t="shared" si="11"/>
        <v>21</v>
      </c>
      <c r="C320" s="4"/>
      <c r="D320" s="5"/>
      <c r="E320" s="4" t="s">
        <v>1378</v>
      </c>
      <c r="F320" s="4">
        <f t="shared" si="10"/>
        <v>68</v>
      </c>
      <c r="G320" s="4">
        <v>8</v>
      </c>
      <c r="H320" s="29">
        <v>1</v>
      </c>
      <c r="I320" s="4">
        <f>G320*H320</f>
        <v>8</v>
      </c>
      <c r="J320" s="5">
        <v>0</v>
      </c>
      <c r="K320" s="24" t="s">
        <v>507</v>
      </c>
    </row>
    <row r="321" spans="2:11" ht="45" customHeight="1" x14ac:dyDescent="0.25">
      <c r="B321" s="4">
        <f t="shared" si="11"/>
        <v>22</v>
      </c>
      <c r="C321" s="4"/>
      <c r="D321" s="5"/>
      <c r="E321" s="4" t="s">
        <v>1379</v>
      </c>
      <c r="F321" s="4">
        <f t="shared" si="10"/>
        <v>76</v>
      </c>
      <c r="G321" s="4">
        <v>8</v>
      </c>
      <c r="H321" s="29">
        <v>1</v>
      </c>
      <c r="I321" s="4">
        <f>G321*H321</f>
        <v>8</v>
      </c>
      <c r="J321" s="5">
        <v>0</v>
      </c>
      <c r="K321" s="24" t="s">
        <v>0</v>
      </c>
    </row>
    <row r="322" spans="2:11" ht="15" customHeight="1" x14ac:dyDescent="0.25">
      <c r="B322" s="4">
        <f t="shared" si="11"/>
        <v>23</v>
      </c>
      <c r="C322" s="4"/>
      <c r="D322" s="5"/>
      <c r="E322" s="4" t="s">
        <v>1896</v>
      </c>
      <c r="F322" s="4">
        <f t="shared" si="10"/>
        <v>84</v>
      </c>
      <c r="G322" s="4">
        <v>28</v>
      </c>
      <c r="H322" s="29">
        <f>SUM(H323:H325)</f>
        <v>15</v>
      </c>
      <c r="I322" s="4">
        <f>G322*H322</f>
        <v>420</v>
      </c>
      <c r="J322" s="5"/>
      <c r="K322" s="24" t="s">
        <v>2065</v>
      </c>
    </row>
    <row r="323" spans="2:11" ht="15" customHeight="1" x14ac:dyDescent="0.25">
      <c r="B323" s="4"/>
      <c r="C323" s="4" t="s">
        <v>118</v>
      </c>
      <c r="D323" s="5"/>
      <c r="E323" s="4" t="s">
        <v>1897</v>
      </c>
      <c r="F323" s="6" t="s">
        <v>1401</v>
      </c>
      <c r="G323" s="4"/>
      <c r="H323" s="30">
        <v>2</v>
      </c>
      <c r="I323" s="4"/>
      <c r="J323" s="5" t="s">
        <v>1373</v>
      </c>
      <c r="K323" s="4" t="s">
        <v>3033</v>
      </c>
    </row>
    <row r="324" spans="2:11" ht="15" customHeight="1" x14ac:dyDescent="0.25">
      <c r="B324" s="4"/>
      <c r="C324" s="4" t="s">
        <v>119</v>
      </c>
      <c r="D324" s="5"/>
      <c r="E324" s="4" t="s">
        <v>1898</v>
      </c>
      <c r="F324" s="6" t="s">
        <v>634</v>
      </c>
      <c r="G324" s="4"/>
      <c r="H324" s="30">
        <v>11</v>
      </c>
      <c r="I324" s="4"/>
      <c r="J324" s="5" t="s">
        <v>467</v>
      </c>
      <c r="K324" s="4" t="s">
        <v>720</v>
      </c>
    </row>
    <row r="325" spans="2:11" ht="15" customHeight="1" x14ac:dyDescent="0.25">
      <c r="B325" s="4"/>
      <c r="C325" s="4" t="s">
        <v>632</v>
      </c>
      <c r="D325" s="5"/>
      <c r="E325" s="4" t="s">
        <v>1299</v>
      </c>
      <c r="F325" s="6" t="s">
        <v>1400</v>
      </c>
      <c r="G325" s="4"/>
      <c r="H325" s="30">
        <v>2</v>
      </c>
      <c r="I325" s="4"/>
      <c r="J325" s="5" t="s">
        <v>2598</v>
      </c>
      <c r="K325" s="4" t="s">
        <v>3040</v>
      </c>
    </row>
    <row r="326" spans="2:11" ht="15" customHeight="1" x14ac:dyDescent="0.25">
      <c r="B326" s="4">
        <f>B322+1</f>
        <v>24</v>
      </c>
      <c r="C326" s="4"/>
      <c r="D326" s="5"/>
      <c r="E326" s="4" t="s">
        <v>1300</v>
      </c>
      <c r="F326" s="4">
        <f>IF(I322="",F322+H322,F322+I322)</f>
        <v>504</v>
      </c>
      <c r="G326" s="4">
        <v>28</v>
      </c>
      <c r="H326" s="29">
        <f>SUM(H327:H329)</f>
        <v>15</v>
      </c>
      <c r="I326" s="4">
        <f>G326*H326</f>
        <v>420</v>
      </c>
      <c r="J326" s="5"/>
      <c r="K326" s="24" t="s">
        <v>2065</v>
      </c>
    </row>
    <row r="327" spans="2:11" ht="15" customHeight="1" x14ac:dyDescent="0.25">
      <c r="B327" s="4"/>
      <c r="C327" s="4" t="s">
        <v>118</v>
      </c>
      <c r="D327" s="5"/>
      <c r="E327" s="4" t="s">
        <v>1897</v>
      </c>
      <c r="F327" s="6" t="s">
        <v>217</v>
      </c>
      <c r="G327" s="4"/>
      <c r="H327" s="30">
        <v>2</v>
      </c>
      <c r="I327" s="4"/>
      <c r="J327" s="5" t="s">
        <v>1373</v>
      </c>
      <c r="K327" s="4" t="s">
        <v>3033</v>
      </c>
    </row>
    <row r="328" spans="2:11" ht="15" customHeight="1" x14ac:dyDescent="0.25">
      <c r="B328" s="4"/>
      <c r="C328" s="4" t="s">
        <v>119</v>
      </c>
      <c r="D328" s="5"/>
      <c r="E328" s="4" t="s">
        <v>1630</v>
      </c>
      <c r="F328" s="6" t="s">
        <v>634</v>
      </c>
      <c r="G328" s="4"/>
      <c r="H328" s="30">
        <v>11</v>
      </c>
      <c r="I328" s="4"/>
      <c r="J328" s="5" t="s">
        <v>467</v>
      </c>
      <c r="K328" s="4" t="s">
        <v>720</v>
      </c>
    </row>
    <row r="329" spans="2:11" ht="15" customHeight="1" x14ac:dyDescent="0.25">
      <c r="B329" s="4"/>
      <c r="C329" s="4" t="s">
        <v>632</v>
      </c>
      <c r="D329" s="5"/>
      <c r="E329" s="4" t="s">
        <v>1299</v>
      </c>
      <c r="F329" s="6" t="s">
        <v>36</v>
      </c>
      <c r="G329" s="4"/>
      <c r="H329" s="30">
        <v>2</v>
      </c>
      <c r="I329" s="4"/>
      <c r="J329" s="5" t="s">
        <v>2598</v>
      </c>
      <c r="K329" s="4" t="s">
        <v>3040</v>
      </c>
    </row>
    <row r="330" spans="2:11" ht="15" customHeight="1" x14ac:dyDescent="0.25">
      <c r="B330" s="4">
        <f>B326+1</f>
        <v>25</v>
      </c>
      <c r="C330" s="4"/>
      <c r="D330" s="5"/>
      <c r="E330" s="4" t="s">
        <v>1631</v>
      </c>
      <c r="F330" s="4">
        <f>IF(I326="",F326+H326,F326+I326)</f>
        <v>924</v>
      </c>
      <c r="G330" s="4">
        <v>36</v>
      </c>
      <c r="H330" s="29">
        <f>SUM(H331:H333)</f>
        <v>15</v>
      </c>
      <c r="I330" s="4">
        <f>G330*H330</f>
        <v>540</v>
      </c>
      <c r="J330" s="5"/>
      <c r="K330" s="4" t="s">
        <v>2066</v>
      </c>
    </row>
    <row r="331" spans="2:11" ht="15" customHeight="1" x14ac:dyDescent="0.25">
      <c r="B331" s="4"/>
      <c r="C331" s="4" t="s">
        <v>118</v>
      </c>
      <c r="D331" s="5"/>
      <c r="E331" s="4" t="s">
        <v>1467</v>
      </c>
      <c r="F331" s="6" t="s">
        <v>217</v>
      </c>
      <c r="G331" s="4"/>
      <c r="H331" s="30">
        <v>2</v>
      </c>
      <c r="I331" s="4"/>
      <c r="J331" s="5" t="s">
        <v>1373</v>
      </c>
      <c r="K331" s="4" t="s">
        <v>3034</v>
      </c>
    </row>
    <row r="332" spans="2:11" ht="15" customHeight="1" x14ac:dyDescent="0.25">
      <c r="B332" s="4"/>
      <c r="C332" s="4" t="s">
        <v>119</v>
      </c>
      <c r="D332" s="5"/>
      <c r="E332" s="4" t="s">
        <v>1898</v>
      </c>
      <c r="F332" s="6" t="s">
        <v>634</v>
      </c>
      <c r="G332" s="4"/>
      <c r="H332" s="30">
        <v>11</v>
      </c>
      <c r="I332" s="4"/>
      <c r="J332" s="5" t="s">
        <v>467</v>
      </c>
      <c r="K332" s="4" t="s">
        <v>720</v>
      </c>
    </row>
    <row r="333" spans="2:11" ht="15" customHeight="1" x14ac:dyDescent="0.25">
      <c r="B333" s="4"/>
      <c r="C333" s="4" t="s">
        <v>632</v>
      </c>
      <c r="D333" s="5"/>
      <c r="E333" s="4" t="s">
        <v>1299</v>
      </c>
      <c r="F333" s="6" t="s">
        <v>36</v>
      </c>
      <c r="G333" s="4"/>
      <c r="H333" s="30">
        <v>2</v>
      </c>
      <c r="I333" s="4"/>
      <c r="J333" s="5" t="s">
        <v>2598</v>
      </c>
      <c r="K333" s="4" t="s">
        <v>3040</v>
      </c>
    </row>
    <row r="334" spans="2:11" ht="15" customHeight="1" x14ac:dyDescent="0.25">
      <c r="B334" s="4">
        <f>B330+1</f>
        <v>26</v>
      </c>
      <c r="C334" s="4"/>
      <c r="D334" s="5"/>
      <c r="E334" s="4" t="s">
        <v>1402</v>
      </c>
      <c r="F334" s="4">
        <f>IF(I330="",F330+H330,F330+I330)</f>
        <v>1464</v>
      </c>
      <c r="G334" s="4">
        <v>153</v>
      </c>
      <c r="H334" s="29">
        <f>SUM(H335:H337)</f>
        <v>18</v>
      </c>
      <c r="I334" s="4">
        <f>G334*H334</f>
        <v>2754</v>
      </c>
      <c r="J334" s="5"/>
      <c r="K334" s="4" t="s">
        <v>2067</v>
      </c>
    </row>
    <row r="335" spans="2:11" ht="15" customHeight="1" x14ac:dyDescent="0.25">
      <c r="B335" s="4"/>
      <c r="C335" s="4" t="s">
        <v>118</v>
      </c>
      <c r="D335" s="5"/>
      <c r="E335" s="4" t="s">
        <v>1467</v>
      </c>
      <c r="F335" s="6" t="s">
        <v>217</v>
      </c>
      <c r="G335" s="4"/>
      <c r="H335" s="30">
        <v>4</v>
      </c>
      <c r="I335" s="4"/>
      <c r="J335" s="5" t="s">
        <v>1373</v>
      </c>
      <c r="K335" s="4" t="s">
        <v>3032</v>
      </c>
    </row>
    <row r="336" spans="2:11" ht="15" customHeight="1" x14ac:dyDescent="0.25">
      <c r="B336" s="4"/>
      <c r="C336" s="4" t="s">
        <v>119</v>
      </c>
      <c r="D336" s="5"/>
      <c r="E336" s="4" t="s">
        <v>1898</v>
      </c>
      <c r="F336" s="6" t="s">
        <v>2595</v>
      </c>
      <c r="G336" s="4"/>
      <c r="H336" s="30">
        <v>11</v>
      </c>
      <c r="I336" s="4"/>
      <c r="J336" s="5" t="s">
        <v>467</v>
      </c>
      <c r="K336" s="4" t="s">
        <v>720</v>
      </c>
    </row>
    <row r="337" spans="2:11" ht="15" customHeight="1" x14ac:dyDescent="0.25">
      <c r="B337" s="4"/>
      <c r="C337" s="4" t="s">
        <v>632</v>
      </c>
      <c r="D337" s="5"/>
      <c r="E337" s="4" t="s">
        <v>1299</v>
      </c>
      <c r="F337" s="6" t="s">
        <v>2596</v>
      </c>
      <c r="G337" s="4"/>
      <c r="H337" s="30">
        <v>3</v>
      </c>
      <c r="I337" s="4"/>
      <c r="J337" s="5" t="s">
        <v>2598</v>
      </c>
      <c r="K337" s="4" t="s">
        <v>2964</v>
      </c>
    </row>
    <row r="338" spans="2:11" ht="15" customHeight="1" x14ac:dyDescent="0.25">
      <c r="B338" s="4">
        <f>B334+1</f>
        <v>27</v>
      </c>
      <c r="C338" s="4"/>
      <c r="D338" s="5"/>
      <c r="E338" s="4" t="s">
        <v>1403</v>
      </c>
      <c r="F338" s="4">
        <f>IF(I334="",F334+H334,F334+I334)</f>
        <v>4218</v>
      </c>
      <c r="G338" s="4">
        <v>153</v>
      </c>
      <c r="H338" s="29">
        <f>SUM(H339:H341)</f>
        <v>18</v>
      </c>
      <c r="I338" s="4">
        <f>G338*H338</f>
        <v>2754</v>
      </c>
      <c r="J338" s="5"/>
      <c r="K338" s="4" t="s">
        <v>2067</v>
      </c>
    </row>
    <row r="339" spans="2:11" ht="15" customHeight="1" x14ac:dyDescent="0.25">
      <c r="B339" s="4"/>
      <c r="C339" s="4" t="s">
        <v>118</v>
      </c>
      <c r="D339" s="5"/>
      <c r="E339" s="4" t="s">
        <v>1467</v>
      </c>
      <c r="F339" s="6" t="s">
        <v>217</v>
      </c>
      <c r="G339" s="4"/>
      <c r="H339" s="30">
        <v>4</v>
      </c>
      <c r="I339" s="4"/>
      <c r="J339" s="5" t="s">
        <v>1373</v>
      </c>
      <c r="K339" s="4" t="s">
        <v>3032</v>
      </c>
    </row>
    <row r="340" spans="2:11" ht="15" customHeight="1" x14ac:dyDescent="0.25">
      <c r="B340" s="4"/>
      <c r="C340" s="4" t="s">
        <v>119</v>
      </c>
      <c r="D340" s="5"/>
      <c r="E340" s="4" t="s">
        <v>1898</v>
      </c>
      <c r="F340" s="6" t="s">
        <v>2595</v>
      </c>
      <c r="G340" s="4"/>
      <c r="H340" s="30">
        <v>11</v>
      </c>
      <c r="I340" s="4"/>
      <c r="J340" s="5" t="s">
        <v>467</v>
      </c>
      <c r="K340" s="4" t="s">
        <v>720</v>
      </c>
    </row>
    <row r="341" spans="2:11" ht="15" customHeight="1" x14ac:dyDescent="0.25">
      <c r="B341" s="4"/>
      <c r="C341" s="4" t="s">
        <v>632</v>
      </c>
      <c r="D341" s="5"/>
      <c r="E341" s="4" t="s">
        <v>1299</v>
      </c>
      <c r="F341" s="6" t="s">
        <v>2596</v>
      </c>
      <c r="G341" s="4"/>
      <c r="H341" s="30">
        <v>3</v>
      </c>
      <c r="I341" s="4"/>
      <c r="J341" s="5" t="s">
        <v>2598</v>
      </c>
      <c r="K341" s="4" t="s">
        <v>2964</v>
      </c>
    </row>
    <row r="342" spans="2:11" ht="15" customHeight="1" x14ac:dyDescent="0.25">
      <c r="B342" s="4">
        <f>B338+1</f>
        <v>28</v>
      </c>
      <c r="C342" s="4"/>
      <c r="D342" s="5"/>
      <c r="E342" s="4" t="s">
        <v>1698</v>
      </c>
      <c r="F342" s="4">
        <f>IF(I338="",F338+H338,F338+I338)</f>
        <v>6972</v>
      </c>
      <c r="G342" s="4">
        <v>306</v>
      </c>
      <c r="H342" s="29">
        <f>SUM(H343:H345)</f>
        <v>18</v>
      </c>
      <c r="I342" s="4">
        <f>G342*H342</f>
        <v>5508</v>
      </c>
      <c r="J342" s="5"/>
      <c r="K342" s="4" t="s">
        <v>2068</v>
      </c>
    </row>
    <row r="343" spans="2:11" ht="15" customHeight="1" x14ac:dyDescent="0.25">
      <c r="B343" s="4"/>
      <c r="C343" s="4" t="s">
        <v>118</v>
      </c>
      <c r="D343" s="5"/>
      <c r="E343" s="4" t="s">
        <v>1467</v>
      </c>
      <c r="F343" s="6" t="s">
        <v>217</v>
      </c>
      <c r="G343" s="4"/>
      <c r="H343" s="30">
        <v>4</v>
      </c>
      <c r="I343" s="4"/>
      <c r="J343" s="5" t="s">
        <v>1373</v>
      </c>
      <c r="K343" s="4" t="s">
        <v>3032</v>
      </c>
    </row>
    <row r="344" spans="2:11" ht="15" customHeight="1" x14ac:dyDescent="0.25">
      <c r="B344" s="4"/>
      <c r="C344" s="4" t="s">
        <v>119</v>
      </c>
      <c r="D344" s="5"/>
      <c r="E344" s="4" t="s">
        <v>1898</v>
      </c>
      <c r="F344" s="6" t="s">
        <v>2595</v>
      </c>
      <c r="G344" s="4"/>
      <c r="H344" s="30">
        <v>11</v>
      </c>
      <c r="I344" s="4"/>
      <c r="J344" s="5" t="s">
        <v>467</v>
      </c>
      <c r="K344" s="4" t="s">
        <v>720</v>
      </c>
    </row>
    <row r="345" spans="2:11" ht="15" customHeight="1" x14ac:dyDescent="0.25">
      <c r="B345" s="4"/>
      <c r="C345" s="4" t="s">
        <v>632</v>
      </c>
      <c r="D345" s="5"/>
      <c r="E345" s="4" t="s">
        <v>1299</v>
      </c>
      <c r="F345" s="6" t="s">
        <v>2596</v>
      </c>
      <c r="G345" s="4"/>
      <c r="H345" s="30">
        <v>3</v>
      </c>
      <c r="I345" s="4"/>
      <c r="J345" s="5" t="s">
        <v>2598</v>
      </c>
      <c r="K345" s="4" t="s">
        <v>2964</v>
      </c>
    </row>
    <row r="346" spans="2:11" ht="15" customHeight="1" x14ac:dyDescent="0.25">
      <c r="B346" s="4">
        <f>B342+1</f>
        <v>29</v>
      </c>
      <c r="C346" s="4"/>
      <c r="D346" s="5"/>
      <c r="E346" s="4" t="s">
        <v>1699</v>
      </c>
      <c r="F346" s="4">
        <f>IF(I342="",F342+H342,F342+I342)</f>
        <v>12480</v>
      </c>
      <c r="G346" s="4">
        <v>816</v>
      </c>
      <c r="H346" s="29">
        <f>SUM(H347:H349)</f>
        <v>20</v>
      </c>
      <c r="I346" s="4">
        <f>G346*H346</f>
        <v>16320</v>
      </c>
      <c r="J346" s="5"/>
      <c r="K346" s="4" t="s">
        <v>1420</v>
      </c>
    </row>
    <row r="347" spans="2:11" ht="15" customHeight="1" x14ac:dyDescent="0.25">
      <c r="B347" s="4"/>
      <c r="C347" s="4" t="s">
        <v>118</v>
      </c>
      <c r="D347" s="5"/>
      <c r="E347" s="4" t="s">
        <v>1467</v>
      </c>
      <c r="F347" s="6" t="s">
        <v>217</v>
      </c>
      <c r="G347" s="4"/>
      <c r="H347" s="30">
        <v>6</v>
      </c>
      <c r="I347" s="4"/>
      <c r="J347" s="5" t="s">
        <v>1373</v>
      </c>
      <c r="K347" s="4" t="s">
        <v>3032</v>
      </c>
    </row>
    <row r="348" spans="2:11" ht="15" customHeight="1" x14ac:dyDescent="0.25">
      <c r="B348" s="4"/>
      <c r="C348" s="4" t="s">
        <v>119</v>
      </c>
      <c r="D348" s="5"/>
      <c r="E348" s="4" t="s">
        <v>1898</v>
      </c>
      <c r="F348" s="6" t="s">
        <v>37</v>
      </c>
      <c r="G348" s="4"/>
      <c r="H348" s="30">
        <v>11</v>
      </c>
      <c r="I348" s="4"/>
      <c r="J348" s="5" t="s">
        <v>467</v>
      </c>
      <c r="K348" s="4" t="s">
        <v>720</v>
      </c>
    </row>
    <row r="349" spans="2:11" ht="15" customHeight="1" x14ac:dyDescent="0.25">
      <c r="B349" s="4"/>
      <c r="C349" s="4" t="s">
        <v>632</v>
      </c>
      <c r="D349" s="5"/>
      <c r="E349" s="4" t="s">
        <v>1299</v>
      </c>
      <c r="F349" s="6" t="s">
        <v>2597</v>
      </c>
      <c r="G349" s="4"/>
      <c r="H349" s="30">
        <v>3</v>
      </c>
      <c r="I349" s="4"/>
      <c r="J349" s="5" t="s">
        <v>2598</v>
      </c>
      <c r="K349" s="4" t="s">
        <v>2964</v>
      </c>
    </row>
    <row r="350" spans="2:11" ht="15" customHeight="1" x14ac:dyDescent="0.25">
      <c r="B350" s="4">
        <f>B346+1</f>
        <v>30</v>
      </c>
      <c r="C350" s="4"/>
      <c r="D350" s="5"/>
      <c r="E350" s="4" t="s">
        <v>1632</v>
      </c>
      <c r="F350" s="4">
        <f>IF(I346="",F346+H346,F346+I346)</f>
        <v>28800</v>
      </c>
      <c r="G350" s="4"/>
      <c r="H350" s="29">
        <v>11</v>
      </c>
      <c r="I350" s="4"/>
      <c r="J350" s="5" t="s">
        <v>3031</v>
      </c>
      <c r="K350" s="4" t="s">
        <v>417</v>
      </c>
    </row>
    <row r="351" spans="2:11" ht="15" customHeight="1" x14ac:dyDescent="0.25">
      <c r="B351" s="4">
        <f t="shared" ref="B351:B364" si="12">B350+1</f>
        <v>31</v>
      </c>
      <c r="C351" s="4"/>
      <c r="D351" s="5"/>
      <c r="E351" s="4" t="s">
        <v>133</v>
      </c>
      <c r="F351" s="4">
        <f t="shared" ref="F351:F364" si="13">IF(I350="",F350+H350,F350+I350)</f>
        <v>28811</v>
      </c>
      <c r="G351" s="4"/>
      <c r="H351" s="29">
        <v>11</v>
      </c>
      <c r="I351" s="4"/>
      <c r="J351" s="5" t="s">
        <v>3031</v>
      </c>
      <c r="K351" s="4" t="s">
        <v>418</v>
      </c>
    </row>
    <row r="352" spans="2:11" ht="15" customHeight="1" x14ac:dyDescent="0.25">
      <c r="B352" s="4">
        <f t="shared" si="12"/>
        <v>32</v>
      </c>
      <c r="C352" s="4"/>
      <c r="D352" s="5"/>
      <c r="E352" s="4" t="s">
        <v>134</v>
      </c>
      <c r="F352" s="4">
        <f t="shared" si="13"/>
        <v>28822</v>
      </c>
      <c r="G352" s="4"/>
      <c r="H352" s="29">
        <v>11</v>
      </c>
      <c r="I352" s="4"/>
      <c r="J352" s="5" t="s">
        <v>3031</v>
      </c>
      <c r="K352" s="4" t="s">
        <v>419</v>
      </c>
    </row>
    <row r="353" spans="2:11" ht="15" customHeight="1" x14ac:dyDescent="0.25">
      <c r="B353" s="4">
        <f t="shared" si="12"/>
        <v>33</v>
      </c>
      <c r="C353" s="4"/>
      <c r="D353" s="5"/>
      <c r="E353" s="4" t="s">
        <v>1700</v>
      </c>
      <c r="F353" s="4">
        <f t="shared" si="13"/>
        <v>28833</v>
      </c>
      <c r="G353" s="4"/>
      <c r="H353" s="29">
        <v>11</v>
      </c>
      <c r="I353" s="4"/>
      <c r="J353" s="5" t="s">
        <v>3031</v>
      </c>
      <c r="K353" s="4" t="s">
        <v>420</v>
      </c>
    </row>
    <row r="354" spans="2:11" ht="15" customHeight="1" x14ac:dyDescent="0.25">
      <c r="B354" s="4">
        <f t="shared" si="12"/>
        <v>34</v>
      </c>
      <c r="C354" s="4"/>
      <c r="D354" s="5"/>
      <c r="E354" s="4" t="s">
        <v>1701</v>
      </c>
      <c r="F354" s="4">
        <f t="shared" si="13"/>
        <v>28844</v>
      </c>
      <c r="G354" s="4"/>
      <c r="H354" s="29">
        <v>11</v>
      </c>
      <c r="I354" s="4"/>
      <c r="J354" s="5" t="s">
        <v>3031</v>
      </c>
      <c r="K354" s="4" t="s">
        <v>2373</v>
      </c>
    </row>
    <row r="355" spans="2:11" ht="15" customHeight="1" x14ac:dyDescent="0.25">
      <c r="B355" s="4">
        <f>B354+1</f>
        <v>35</v>
      </c>
      <c r="C355" s="4"/>
      <c r="D355" s="5"/>
      <c r="E355" s="4" t="s">
        <v>2589</v>
      </c>
      <c r="F355" s="4">
        <f>IF(I354="",F354+H354,F354+I354)</f>
        <v>28855</v>
      </c>
      <c r="G355" s="4"/>
      <c r="H355" s="29">
        <v>11</v>
      </c>
      <c r="I355" s="4"/>
      <c r="J355" s="5" t="s">
        <v>3031</v>
      </c>
      <c r="K355" s="4" t="s">
        <v>249</v>
      </c>
    </row>
    <row r="356" spans="2:11" ht="15" customHeight="1" x14ac:dyDescent="0.25">
      <c r="B356" s="4">
        <f t="shared" si="12"/>
        <v>36</v>
      </c>
      <c r="C356" s="4"/>
      <c r="D356" s="5"/>
      <c r="E356" s="4" t="s">
        <v>2590</v>
      </c>
      <c r="F356" s="4">
        <f t="shared" si="13"/>
        <v>28866</v>
      </c>
      <c r="G356" s="4"/>
      <c r="H356" s="29">
        <v>11</v>
      </c>
      <c r="I356" s="4"/>
      <c r="J356" s="5" t="s">
        <v>3031</v>
      </c>
      <c r="K356" s="4" t="s">
        <v>3320</v>
      </c>
    </row>
    <row r="357" spans="2:11" ht="15" customHeight="1" x14ac:dyDescent="0.25">
      <c r="B357" s="4">
        <f t="shared" si="12"/>
        <v>37</v>
      </c>
      <c r="C357" s="4"/>
      <c r="D357" s="5"/>
      <c r="E357" s="4" t="s">
        <v>135</v>
      </c>
      <c r="F357" s="4">
        <f t="shared" si="13"/>
        <v>28877</v>
      </c>
      <c r="G357" s="4"/>
      <c r="H357" s="29">
        <v>11</v>
      </c>
      <c r="I357" s="4"/>
      <c r="J357" s="5" t="s">
        <v>3031</v>
      </c>
      <c r="K357" s="4" t="s">
        <v>3321</v>
      </c>
    </row>
    <row r="358" spans="2:11" ht="15" customHeight="1" x14ac:dyDescent="0.25">
      <c r="B358" s="4">
        <f t="shared" si="12"/>
        <v>38</v>
      </c>
      <c r="C358" s="4"/>
      <c r="D358" s="5"/>
      <c r="E358" s="4" t="s">
        <v>136</v>
      </c>
      <c r="F358" s="4">
        <f t="shared" si="13"/>
        <v>28888</v>
      </c>
      <c r="G358" s="4"/>
      <c r="H358" s="29">
        <v>11</v>
      </c>
      <c r="I358" s="4"/>
      <c r="J358" s="5" t="s">
        <v>3031</v>
      </c>
      <c r="K358" s="4" t="s">
        <v>2844</v>
      </c>
    </row>
    <row r="359" spans="2:11" ht="15" customHeight="1" x14ac:dyDescent="0.25">
      <c r="B359" s="4">
        <f t="shared" si="12"/>
        <v>39</v>
      </c>
      <c r="C359" s="4"/>
      <c r="D359" s="5"/>
      <c r="E359" s="4" t="s">
        <v>137</v>
      </c>
      <c r="F359" s="4">
        <f t="shared" si="13"/>
        <v>28899</v>
      </c>
      <c r="G359" s="4"/>
      <c r="H359" s="29">
        <v>11</v>
      </c>
      <c r="I359" s="4"/>
      <c r="J359" s="5" t="s">
        <v>3031</v>
      </c>
      <c r="K359" s="4" t="s">
        <v>1217</v>
      </c>
    </row>
    <row r="360" spans="2:11" ht="15" customHeight="1" x14ac:dyDescent="0.25">
      <c r="B360" s="4">
        <f t="shared" si="12"/>
        <v>40</v>
      </c>
      <c r="C360" s="4"/>
      <c r="D360" s="5"/>
      <c r="E360" s="4" t="s">
        <v>2591</v>
      </c>
      <c r="F360" s="4">
        <f t="shared" si="13"/>
        <v>28910</v>
      </c>
      <c r="G360" s="4"/>
      <c r="H360" s="29">
        <v>11</v>
      </c>
      <c r="I360" s="4"/>
      <c r="J360" s="5" t="s">
        <v>3031</v>
      </c>
      <c r="K360" s="4" t="s">
        <v>2123</v>
      </c>
    </row>
    <row r="361" spans="2:11" ht="15" customHeight="1" x14ac:dyDescent="0.25">
      <c r="B361" s="4">
        <f t="shared" si="12"/>
        <v>41</v>
      </c>
      <c r="C361" s="4"/>
      <c r="D361" s="5"/>
      <c r="E361" s="4" t="s">
        <v>2592</v>
      </c>
      <c r="F361" s="4">
        <f t="shared" si="13"/>
        <v>28921</v>
      </c>
      <c r="G361" s="4"/>
      <c r="H361" s="29">
        <v>11</v>
      </c>
      <c r="I361" s="4"/>
      <c r="J361" s="5" t="s">
        <v>3031</v>
      </c>
      <c r="K361" s="4" t="s">
        <v>2124</v>
      </c>
    </row>
    <row r="362" spans="2:11" ht="15" customHeight="1" x14ac:dyDescent="0.25">
      <c r="B362" s="4">
        <f>B361+1</f>
        <v>42</v>
      </c>
      <c r="C362" s="4"/>
      <c r="D362" s="5"/>
      <c r="E362" s="4" t="s">
        <v>2593</v>
      </c>
      <c r="F362" s="4">
        <f>IF(I361="",F361+H361,F361+I361)</f>
        <v>28932</v>
      </c>
      <c r="G362" s="4"/>
      <c r="H362" s="29">
        <v>11</v>
      </c>
      <c r="I362" s="4"/>
      <c r="J362" s="5" t="s">
        <v>3031</v>
      </c>
      <c r="K362" s="4" t="s">
        <v>2125</v>
      </c>
    </row>
    <row r="363" spans="2:11" ht="15" customHeight="1" x14ac:dyDescent="0.25">
      <c r="B363" s="4">
        <f t="shared" si="12"/>
        <v>43</v>
      </c>
      <c r="C363" s="4"/>
      <c r="D363" s="5"/>
      <c r="E363" s="4" t="s">
        <v>2594</v>
      </c>
      <c r="F363" s="4">
        <f t="shared" si="13"/>
        <v>28943</v>
      </c>
      <c r="G363" s="4"/>
      <c r="H363" s="29">
        <v>11</v>
      </c>
      <c r="I363" s="4"/>
      <c r="J363" s="5" t="s">
        <v>3031</v>
      </c>
      <c r="K363" s="4" t="s">
        <v>2679</v>
      </c>
    </row>
    <row r="364" spans="2:11" ht="15" customHeight="1" x14ac:dyDescent="0.25">
      <c r="B364" s="4">
        <f t="shared" si="12"/>
        <v>44</v>
      </c>
      <c r="C364" s="4"/>
      <c r="D364" s="5"/>
      <c r="E364" s="4" t="s">
        <v>54</v>
      </c>
      <c r="F364" s="4">
        <f t="shared" si="13"/>
        <v>28954</v>
      </c>
      <c r="G364" s="4"/>
      <c r="H364" s="29">
        <v>2</v>
      </c>
      <c r="I364" s="4"/>
      <c r="J364" s="5"/>
      <c r="K364" s="4" t="s">
        <v>3742</v>
      </c>
    </row>
    <row r="367" spans="2:11" ht="15" customHeight="1" x14ac:dyDescent="0.25">
      <c r="B367" s="21" t="s">
        <v>474</v>
      </c>
      <c r="C367" s="14"/>
      <c r="D367" s="14"/>
      <c r="E367" s="22"/>
      <c r="F367" s="22" t="s">
        <v>1742</v>
      </c>
      <c r="G367" s="22"/>
      <c r="H367" s="27">
        <f>F388+H388-1</f>
        <v>102890</v>
      </c>
      <c r="I367" s="22" t="s">
        <v>1329</v>
      </c>
      <c r="J367" s="22"/>
      <c r="K367" s="23"/>
    </row>
    <row r="368" spans="2:11" s="2" customFormat="1" ht="15" customHeight="1" x14ac:dyDescent="0.25">
      <c r="B368" s="3" t="s">
        <v>1450</v>
      </c>
      <c r="C368" s="3"/>
      <c r="D368" s="3" t="s">
        <v>55</v>
      </c>
      <c r="E368" s="3" t="s">
        <v>2506</v>
      </c>
      <c r="F368" s="3" t="s">
        <v>2507</v>
      </c>
      <c r="G368" s="3" t="s">
        <v>3041</v>
      </c>
      <c r="H368" s="28" t="s">
        <v>574</v>
      </c>
      <c r="I368" s="3" t="s">
        <v>1451</v>
      </c>
      <c r="J368" s="3" t="s">
        <v>2508</v>
      </c>
      <c r="K368" s="3" t="s">
        <v>3042</v>
      </c>
    </row>
    <row r="369" spans="2:11" ht="15" customHeight="1" x14ac:dyDescent="0.25">
      <c r="B369" s="4">
        <v>1</v>
      </c>
      <c r="C369" s="4"/>
      <c r="D369" s="5"/>
      <c r="E369" s="4" t="s">
        <v>2568</v>
      </c>
      <c r="F369" s="4">
        <v>1</v>
      </c>
      <c r="G369" s="4"/>
      <c r="H369" s="29">
        <v>2</v>
      </c>
      <c r="I369" s="4"/>
      <c r="J369" s="5"/>
      <c r="K369" s="4" t="s">
        <v>277</v>
      </c>
    </row>
    <row r="370" spans="2:11" ht="30" customHeight="1" x14ac:dyDescent="0.25">
      <c r="B370" s="4">
        <f>B369+1</f>
        <v>2</v>
      </c>
      <c r="C370" s="4"/>
      <c r="D370" s="5"/>
      <c r="E370" s="4" t="s">
        <v>453</v>
      </c>
      <c r="F370" s="4">
        <f t="shared" ref="F370:F380" si="14">IF(I369="",F369+H369,F369+I369)</f>
        <v>3</v>
      </c>
      <c r="G370" s="4"/>
      <c r="H370" s="29">
        <v>1</v>
      </c>
      <c r="I370" s="4"/>
      <c r="J370" s="5">
        <v>0</v>
      </c>
      <c r="K370" s="24" t="s">
        <v>1523</v>
      </c>
    </row>
    <row r="371" spans="2:11" ht="15" customHeight="1" x14ac:dyDescent="0.25">
      <c r="B371" s="4">
        <f t="shared" ref="B371:B382" si="15">B370+1</f>
        <v>3</v>
      </c>
      <c r="C371" s="4"/>
      <c r="D371" s="5"/>
      <c r="E371" s="4" t="s">
        <v>3542</v>
      </c>
      <c r="F371" s="4">
        <f t="shared" si="14"/>
        <v>4</v>
      </c>
      <c r="G371" s="4"/>
      <c r="H371" s="29">
        <v>8</v>
      </c>
      <c r="I371" s="4"/>
      <c r="J371" s="5">
        <v>0</v>
      </c>
      <c r="K371" s="4" t="s">
        <v>3546</v>
      </c>
    </row>
    <row r="372" spans="2:11" ht="15" customHeight="1" x14ac:dyDescent="0.25">
      <c r="B372" s="4">
        <f t="shared" si="15"/>
        <v>4</v>
      </c>
      <c r="C372" s="4"/>
      <c r="D372" s="5" t="s">
        <v>519</v>
      </c>
      <c r="E372" s="4" t="s">
        <v>1732</v>
      </c>
      <c r="F372" s="4">
        <f t="shared" si="14"/>
        <v>12</v>
      </c>
      <c r="G372" s="4"/>
      <c r="H372" s="29">
        <v>4</v>
      </c>
      <c r="I372" s="4"/>
      <c r="J372" s="5">
        <v>0</v>
      </c>
      <c r="K372" s="4" t="s">
        <v>3547</v>
      </c>
    </row>
    <row r="373" spans="2:11" ht="15" customHeight="1" x14ac:dyDescent="0.25">
      <c r="B373" s="4">
        <f t="shared" si="15"/>
        <v>5</v>
      </c>
      <c r="C373" s="4"/>
      <c r="D373" s="5" t="s">
        <v>1935</v>
      </c>
      <c r="E373" s="4" t="s">
        <v>1733</v>
      </c>
      <c r="F373" s="4">
        <f t="shared" si="14"/>
        <v>16</v>
      </c>
      <c r="G373" s="4"/>
      <c r="H373" s="29">
        <v>4</v>
      </c>
      <c r="I373" s="4"/>
      <c r="J373" s="5">
        <v>0</v>
      </c>
      <c r="K373" s="4" t="s">
        <v>3548</v>
      </c>
    </row>
    <row r="374" spans="2:11" ht="15" customHeight="1" x14ac:dyDescent="0.25">
      <c r="B374" s="4">
        <f t="shared" si="15"/>
        <v>6</v>
      </c>
      <c r="C374" s="4"/>
      <c r="D374" s="5" t="s">
        <v>1935</v>
      </c>
      <c r="E374" s="4" t="s">
        <v>2921</v>
      </c>
      <c r="F374" s="4">
        <f t="shared" si="14"/>
        <v>20</v>
      </c>
      <c r="G374" s="4"/>
      <c r="H374" s="29">
        <v>2</v>
      </c>
      <c r="I374" s="4"/>
      <c r="J374" s="5">
        <v>0</v>
      </c>
      <c r="K374" s="4" t="s">
        <v>3543</v>
      </c>
    </row>
    <row r="375" spans="2:11" ht="15" customHeight="1" x14ac:dyDescent="0.25">
      <c r="B375" s="4">
        <f t="shared" si="15"/>
        <v>7</v>
      </c>
      <c r="C375" s="4"/>
      <c r="D375" s="5" t="s">
        <v>1935</v>
      </c>
      <c r="E375" s="4" t="s">
        <v>1734</v>
      </c>
      <c r="F375" s="4">
        <f t="shared" si="14"/>
        <v>22</v>
      </c>
      <c r="G375" s="4"/>
      <c r="H375" s="29">
        <v>2</v>
      </c>
      <c r="I375" s="4"/>
      <c r="J375" s="5">
        <v>0</v>
      </c>
      <c r="K375" s="4" t="s">
        <v>2578</v>
      </c>
    </row>
    <row r="376" spans="2:11" ht="15" customHeight="1" x14ac:dyDescent="0.25">
      <c r="B376" s="4">
        <f t="shared" si="15"/>
        <v>8</v>
      </c>
      <c r="C376" s="4"/>
      <c r="D376" s="5" t="s">
        <v>1935</v>
      </c>
      <c r="E376" s="4" t="s">
        <v>2160</v>
      </c>
      <c r="F376" s="4">
        <f t="shared" si="14"/>
        <v>24</v>
      </c>
      <c r="G376" s="4"/>
      <c r="H376" s="29">
        <v>2</v>
      </c>
      <c r="I376" s="4"/>
      <c r="J376" s="5">
        <v>0</v>
      </c>
      <c r="K376" s="4" t="s">
        <v>2161</v>
      </c>
    </row>
    <row r="377" spans="2:11" ht="15" customHeight="1" x14ac:dyDescent="0.25">
      <c r="B377" s="4">
        <f t="shared" si="15"/>
        <v>9</v>
      </c>
      <c r="C377" s="4"/>
      <c r="D377" s="5" t="s">
        <v>1935</v>
      </c>
      <c r="E377" s="4" t="s">
        <v>1735</v>
      </c>
      <c r="F377" s="4">
        <f t="shared" si="14"/>
        <v>26</v>
      </c>
      <c r="G377" s="4"/>
      <c r="H377" s="29">
        <v>2</v>
      </c>
      <c r="I377" s="4"/>
      <c r="J377" s="5">
        <v>0</v>
      </c>
      <c r="K377" s="4" t="s">
        <v>3544</v>
      </c>
    </row>
    <row r="378" spans="2:11" ht="15" customHeight="1" x14ac:dyDescent="0.25">
      <c r="B378" s="4">
        <f t="shared" si="15"/>
        <v>10</v>
      </c>
      <c r="C378" s="4"/>
      <c r="D378" s="5"/>
      <c r="E378" s="4" t="s">
        <v>340</v>
      </c>
      <c r="F378" s="4">
        <f t="shared" si="14"/>
        <v>28</v>
      </c>
      <c r="G378" s="4"/>
      <c r="H378" s="29">
        <v>2</v>
      </c>
      <c r="I378" s="4"/>
      <c r="J378" s="5">
        <v>0</v>
      </c>
      <c r="K378" s="24" t="s">
        <v>2142</v>
      </c>
    </row>
    <row r="379" spans="2:11" ht="15" customHeight="1" x14ac:dyDescent="0.25">
      <c r="B379" s="4">
        <f t="shared" si="15"/>
        <v>11</v>
      </c>
      <c r="C379" s="4"/>
      <c r="D379" s="5"/>
      <c r="E379" s="4" t="s">
        <v>2141</v>
      </c>
      <c r="F379" s="4">
        <f t="shared" si="14"/>
        <v>30</v>
      </c>
      <c r="G379" s="4"/>
      <c r="H379" s="29">
        <v>2</v>
      </c>
      <c r="I379" s="4"/>
      <c r="J379" s="5">
        <v>0</v>
      </c>
      <c r="K379" s="4" t="s">
        <v>732</v>
      </c>
    </row>
    <row r="380" spans="2:11" ht="15" customHeight="1" x14ac:dyDescent="0.25">
      <c r="B380" s="4">
        <f t="shared" si="15"/>
        <v>12</v>
      </c>
      <c r="C380" s="4"/>
      <c r="D380" s="5"/>
      <c r="E380" s="4" t="s">
        <v>278</v>
      </c>
      <c r="F380" s="4">
        <f t="shared" si="14"/>
        <v>32</v>
      </c>
      <c r="G380" s="4"/>
      <c r="H380" s="29">
        <v>1</v>
      </c>
      <c r="I380" s="4"/>
      <c r="J380" s="5">
        <v>0</v>
      </c>
      <c r="K380" s="4" t="s">
        <v>2815</v>
      </c>
    </row>
    <row r="381" spans="2:11" ht="29.25" customHeight="1" x14ac:dyDescent="0.25">
      <c r="B381" s="4">
        <f t="shared" si="15"/>
        <v>13</v>
      </c>
      <c r="C381" s="4"/>
      <c r="D381" s="5"/>
      <c r="E381" s="4" t="s">
        <v>279</v>
      </c>
      <c r="F381" s="4">
        <f>IF(I380="",F380+H380,F380+I380)</f>
        <v>33</v>
      </c>
      <c r="G381" s="4">
        <v>18</v>
      </c>
      <c r="H381" s="29">
        <v>1</v>
      </c>
      <c r="I381" s="4">
        <f>G381*H381</f>
        <v>18</v>
      </c>
      <c r="J381" s="5">
        <v>0</v>
      </c>
      <c r="K381" s="24" t="s">
        <v>280</v>
      </c>
    </row>
    <row r="382" spans="2:11" ht="15" customHeight="1" x14ac:dyDescent="0.25">
      <c r="B382" s="4">
        <f t="shared" si="15"/>
        <v>14</v>
      </c>
      <c r="C382" s="4"/>
      <c r="D382" s="5"/>
      <c r="E382" s="4" t="s">
        <v>281</v>
      </c>
      <c r="F382" s="4">
        <f>IF(I381="",F381+H381,F381+I381)</f>
        <v>51</v>
      </c>
      <c r="G382" s="4">
        <v>4896</v>
      </c>
      <c r="H382" s="29">
        <f>SUM(H383:H385)</f>
        <v>21</v>
      </c>
      <c r="I382" s="4">
        <f>G382*H382</f>
        <v>102816</v>
      </c>
      <c r="J382" s="5"/>
      <c r="K382" s="4" t="s">
        <v>1248</v>
      </c>
    </row>
    <row r="383" spans="2:11" ht="15" customHeight="1" x14ac:dyDescent="0.25">
      <c r="B383" s="4"/>
      <c r="C383" s="4" t="s">
        <v>118</v>
      </c>
      <c r="D383" s="5"/>
      <c r="E383" s="4" t="s">
        <v>1467</v>
      </c>
      <c r="F383" s="6" t="s">
        <v>217</v>
      </c>
      <c r="G383" s="4"/>
      <c r="H383" s="30">
        <v>6</v>
      </c>
      <c r="I383" s="4"/>
      <c r="J383" s="5" t="s">
        <v>1373</v>
      </c>
      <c r="K383" s="4" t="s">
        <v>3032</v>
      </c>
    </row>
    <row r="384" spans="2:11" ht="15" customHeight="1" x14ac:dyDescent="0.25">
      <c r="B384" s="4"/>
      <c r="C384" s="4" t="s">
        <v>119</v>
      </c>
      <c r="D384" s="5"/>
      <c r="E384" s="4" t="s">
        <v>1898</v>
      </c>
      <c r="F384" s="6" t="s">
        <v>37</v>
      </c>
      <c r="G384" s="4"/>
      <c r="H384" s="30">
        <v>11</v>
      </c>
      <c r="I384" s="4"/>
      <c r="J384" s="5" t="s">
        <v>467</v>
      </c>
      <c r="K384" s="4" t="s">
        <v>720</v>
      </c>
    </row>
    <row r="385" spans="2:11" ht="15" customHeight="1" x14ac:dyDescent="0.25">
      <c r="B385" s="4"/>
      <c r="C385" s="4" t="s">
        <v>632</v>
      </c>
      <c r="D385" s="5"/>
      <c r="E385" s="4" t="s">
        <v>1299</v>
      </c>
      <c r="F385" s="6" t="s">
        <v>2597</v>
      </c>
      <c r="G385" s="4"/>
      <c r="H385" s="30">
        <v>4</v>
      </c>
      <c r="I385" s="4"/>
      <c r="J385" s="5" t="s">
        <v>2598</v>
      </c>
      <c r="K385" s="4" t="s">
        <v>1247</v>
      </c>
    </row>
    <row r="386" spans="2:11" ht="15" customHeight="1" x14ac:dyDescent="0.25">
      <c r="B386" s="4">
        <f>B382+1</f>
        <v>15</v>
      </c>
      <c r="C386" s="4"/>
      <c r="D386" s="5"/>
      <c r="E386" s="4" t="s">
        <v>1249</v>
      </c>
      <c r="F386" s="4">
        <f>IF(I382="",F382+H382,F382+I382)</f>
        <v>102867</v>
      </c>
      <c r="G386" s="4"/>
      <c r="H386" s="29">
        <v>11</v>
      </c>
      <c r="I386" s="4"/>
      <c r="J386" s="5" t="s">
        <v>3031</v>
      </c>
      <c r="K386" s="4" t="s">
        <v>176</v>
      </c>
    </row>
    <row r="387" spans="2:11" ht="15" customHeight="1" x14ac:dyDescent="0.25">
      <c r="B387" s="4">
        <f>B386+1</f>
        <v>16</v>
      </c>
      <c r="C387" s="4"/>
      <c r="D387" s="5"/>
      <c r="E387" s="4" t="s">
        <v>1135</v>
      </c>
      <c r="F387" s="4">
        <f>IF(I386="",F386+H386,F386+I386)</f>
        <v>102878</v>
      </c>
      <c r="G387" s="4"/>
      <c r="H387" s="29">
        <v>11</v>
      </c>
      <c r="I387" s="4"/>
      <c r="J387" s="5" t="s">
        <v>3031</v>
      </c>
      <c r="K387" s="4" t="s">
        <v>2464</v>
      </c>
    </row>
    <row r="388" spans="2:11" ht="15" customHeight="1" x14ac:dyDescent="0.25">
      <c r="B388" s="4">
        <f>B387+1</f>
        <v>17</v>
      </c>
      <c r="C388" s="4"/>
      <c r="D388" s="5"/>
      <c r="E388" s="4" t="s">
        <v>54</v>
      </c>
      <c r="F388" s="4">
        <f>IF(I387="",F387+H387,F387+I387)</f>
        <v>102889</v>
      </c>
      <c r="G388" s="4"/>
      <c r="H388" s="29">
        <v>2</v>
      </c>
      <c r="I388" s="4"/>
      <c r="J388" s="5"/>
      <c r="K388" s="4" t="s">
        <v>3742</v>
      </c>
    </row>
    <row r="391" spans="2:11" ht="15" customHeight="1" x14ac:dyDescent="0.25">
      <c r="B391" s="21" t="s">
        <v>70</v>
      </c>
      <c r="C391" s="14"/>
      <c r="D391" s="14"/>
      <c r="E391" s="22"/>
      <c r="F391" s="22" t="s">
        <v>1742</v>
      </c>
      <c r="G391" s="22"/>
      <c r="H391" s="27">
        <f>F425+H425-1</f>
        <v>962</v>
      </c>
      <c r="I391" s="22" t="s">
        <v>1329</v>
      </c>
      <c r="J391" s="22"/>
      <c r="K391" s="23"/>
    </row>
    <row r="392" spans="2:11" s="2" customFormat="1" ht="15" customHeight="1" x14ac:dyDescent="0.25">
      <c r="B392" s="3" t="s">
        <v>1450</v>
      </c>
      <c r="C392" s="3"/>
      <c r="D392" s="3" t="s">
        <v>55</v>
      </c>
      <c r="E392" s="3" t="s">
        <v>2506</v>
      </c>
      <c r="F392" s="3" t="s">
        <v>2507</v>
      </c>
      <c r="G392" s="3" t="s">
        <v>3041</v>
      </c>
      <c r="H392" s="28" t="s">
        <v>574</v>
      </c>
      <c r="I392" s="3" t="s">
        <v>1451</v>
      </c>
      <c r="J392" s="3" t="s">
        <v>2508</v>
      </c>
      <c r="K392" s="3" t="s">
        <v>3042</v>
      </c>
    </row>
    <row r="393" spans="2:11" ht="15" customHeight="1" x14ac:dyDescent="0.25">
      <c r="B393" s="4">
        <v>1</v>
      </c>
      <c r="C393" s="4"/>
      <c r="D393" s="5"/>
      <c r="E393" s="4" t="s">
        <v>2568</v>
      </c>
      <c r="F393" s="4">
        <v>1</v>
      </c>
      <c r="G393" s="4"/>
      <c r="H393" s="29">
        <v>2</v>
      </c>
      <c r="I393" s="4"/>
      <c r="J393" s="5"/>
      <c r="K393" s="4" t="s">
        <v>246</v>
      </c>
    </row>
    <row r="394" spans="2:11" ht="30" customHeight="1" x14ac:dyDescent="0.25">
      <c r="B394" s="4">
        <f>B393+1</f>
        <v>2</v>
      </c>
      <c r="C394" s="4"/>
      <c r="D394" s="5"/>
      <c r="E394" s="4" t="s">
        <v>453</v>
      </c>
      <c r="F394" s="4">
        <f t="shared" ref="F394:F409" si="16">IF(I393="",F393+H393,F393+I393)</f>
        <v>3</v>
      </c>
      <c r="G394" s="4"/>
      <c r="H394" s="29">
        <v>1</v>
      </c>
      <c r="I394" s="4"/>
      <c r="J394" s="5">
        <v>0</v>
      </c>
      <c r="K394" s="24" t="s">
        <v>482</v>
      </c>
    </row>
    <row r="395" spans="2:11" ht="15" customHeight="1" x14ac:dyDescent="0.25">
      <c r="B395" s="4">
        <f t="shared" ref="B395:B409" si="17">B394+1</f>
        <v>3</v>
      </c>
      <c r="C395" s="4"/>
      <c r="D395" s="5"/>
      <c r="E395" s="4" t="s">
        <v>3542</v>
      </c>
      <c r="F395" s="4">
        <f t="shared" si="16"/>
        <v>4</v>
      </c>
      <c r="G395" s="4"/>
      <c r="H395" s="29">
        <v>8</v>
      </c>
      <c r="I395" s="4"/>
      <c r="J395" s="5">
        <v>0</v>
      </c>
      <c r="K395" s="4" t="s">
        <v>3546</v>
      </c>
    </row>
    <row r="396" spans="2:11" ht="15" customHeight="1" x14ac:dyDescent="0.25">
      <c r="B396" s="4">
        <f t="shared" si="17"/>
        <v>4</v>
      </c>
      <c r="C396" s="4"/>
      <c r="D396" s="5" t="s">
        <v>519</v>
      </c>
      <c r="E396" s="4" t="s">
        <v>1732</v>
      </c>
      <c r="F396" s="4">
        <f t="shared" si="16"/>
        <v>12</v>
      </c>
      <c r="G396" s="4"/>
      <c r="H396" s="29">
        <v>4</v>
      </c>
      <c r="I396" s="4"/>
      <c r="J396" s="5">
        <v>0</v>
      </c>
      <c r="K396" s="4" t="s">
        <v>3547</v>
      </c>
    </row>
    <row r="397" spans="2:11" ht="15" customHeight="1" x14ac:dyDescent="0.25">
      <c r="B397" s="4">
        <f t="shared" si="17"/>
        <v>5</v>
      </c>
      <c r="C397" s="4"/>
      <c r="D397" s="5" t="s">
        <v>1935</v>
      </c>
      <c r="E397" s="4" t="s">
        <v>1733</v>
      </c>
      <c r="F397" s="4">
        <f t="shared" si="16"/>
        <v>16</v>
      </c>
      <c r="G397" s="4"/>
      <c r="H397" s="29">
        <v>4</v>
      </c>
      <c r="I397" s="4"/>
      <c r="J397" s="5">
        <v>0</v>
      </c>
      <c r="K397" s="4" t="s">
        <v>3548</v>
      </c>
    </row>
    <row r="398" spans="2:11" ht="15" customHeight="1" x14ac:dyDescent="0.25">
      <c r="B398" s="4">
        <f t="shared" si="17"/>
        <v>6</v>
      </c>
      <c r="C398" s="4"/>
      <c r="D398" s="5" t="s">
        <v>1935</v>
      </c>
      <c r="E398" s="4" t="s">
        <v>2921</v>
      </c>
      <c r="F398" s="4">
        <f t="shared" si="16"/>
        <v>20</v>
      </c>
      <c r="G398" s="4"/>
      <c r="H398" s="29">
        <v>2</v>
      </c>
      <c r="I398" s="4"/>
      <c r="J398" s="5">
        <v>0</v>
      </c>
      <c r="K398" s="4" t="s">
        <v>3543</v>
      </c>
    </row>
    <row r="399" spans="2:11" ht="15" customHeight="1" x14ac:dyDescent="0.25">
      <c r="B399" s="4">
        <f t="shared" si="17"/>
        <v>7</v>
      </c>
      <c r="C399" s="4"/>
      <c r="D399" s="5" t="s">
        <v>1935</v>
      </c>
      <c r="E399" s="4" t="s">
        <v>1734</v>
      </c>
      <c r="F399" s="4">
        <f t="shared" si="16"/>
        <v>22</v>
      </c>
      <c r="G399" s="4"/>
      <c r="H399" s="29">
        <v>2</v>
      </c>
      <c r="I399" s="4"/>
      <c r="J399" s="5">
        <v>0</v>
      </c>
      <c r="K399" s="4" t="s">
        <v>2578</v>
      </c>
    </row>
    <row r="400" spans="2:11" ht="15" customHeight="1" x14ac:dyDescent="0.25">
      <c r="B400" s="4">
        <f t="shared" si="17"/>
        <v>8</v>
      </c>
      <c r="C400" s="4"/>
      <c r="D400" s="5" t="s">
        <v>1935</v>
      </c>
      <c r="E400" s="4" t="s">
        <v>2160</v>
      </c>
      <c r="F400" s="4">
        <f t="shared" si="16"/>
        <v>24</v>
      </c>
      <c r="G400" s="4"/>
      <c r="H400" s="29">
        <v>2</v>
      </c>
      <c r="I400" s="4"/>
      <c r="J400" s="5">
        <v>0</v>
      </c>
      <c r="K400" s="4" t="s">
        <v>2161</v>
      </c>
    </row>
    <row r="401" spans="2:11" ht="15" customHeight="1" x14ac:dyDescent="0.25">
      <c r="B401" s="4">
        <f t="shared" si="17"/>
        <v>9</v>
      </c>
      <c r="C401" s="4"/>
      <c r="D401" s="5" t="s">
        <v>1935</v>
      </c>
      <c r="E401" s="4" t="s">
        <v>1735</v>
      </c>
      <c r="F401" s="4">
        <f t="shared" si="16"/>
        <v>26</v>
      </c>
      <c r="G401" s="4"/>
      <c r="H401" s="29">
        <v>2</v>
      </c>
      <c r="I401" s="4"/>
      <c r="J401" s="5">
        <v>0</v>
      </c>
      <c r="K401" s="4" t="s">
        <v>3544</v>
      </c>
    </row>
    <row r="402" spans="2:11" ht="45" customHeight="1" x14ac:dyDescent="0.25">
      <c r="B402" s="4">
        <f t="shared" si="17"/>
        <v>10</v>
      </c>
      <c r="C402" s="4"/>
      <c r="D402" s="5" t="s">
        <v>116</v>
      </c>
      <c r="E402" s="4" t="s">
        <v>918</v>
      </c>
      <c r="F402" s="4">
        <f t="shared" si="16"/>
        <v>28</v>
      </c>
      <c r="G402" s="4"/>
      <c r="H402" s="29">
        <v>8</v>
      </c>
      <c r="I402" s="4"/>
      <c r="J402" s="5">
        <v>0</v>
      </c>
      <c r="K402" s="24" t="s">
        <v>115</v>
      </c>
    </row>
    <row r="403" spans="2:11" ht="15" customHeight="1" x14ac:dyDescent="0.25">
      <c r="B403" s="4">
        <f t="shared" si="17"/>
        <v>11</v>
      </c>
      <c r="C403" s="4"/>
      <c r="D403" s="5"/>
      <c r="E403" s="4" t="s">
        <v>340</v>
      </c>
      <c r="F403" s="4">
        <f t="shared" si="16"/>
        <v>36</v>
      </c>
      <c r="G403" s="4"/>
      <c r="H403" s="29">
        <v>2</v>
      </c>
      <c r="I403" s="4"/>
      <c r="J403" s="5">
        <v>0</v>
      </c>
      <c r="K403" s="24" t="s">
        <v>2142</v>
      </c>
    </row>
    <row r="404" spans="2:11" ht="15" customHeight="1" x14ac:dyDescent="0.25">
      <c r="B404" s="4">
        <f t="shared" si="17"/>
        <v>12</v>
      </c>
      <c r="C404" s="4"/>
      <c r="D404" s="5"/>
      <c r="E404" s="4" t="s">
        <v>2141</v>
      </c>
      <c r="F404" s="4">
        <f t="shared" si="16"/>
        <v>38</v>
      </c>
      <c r="G404" s="4"/>
      <c r="H404" s="29">
        <v>2</v>
      </c>
      <c r="I404" s="4"/>
      <c r="J404" s="5">
        <v>0</v>
      </c>
      <c r="K404" s="4" t="s">
        <v>732</v>
      </c>
    </row>
    <row r="405" spans="2:11" ht="15" customHeight="1" x14ac:dyDescent="0.25">
      <c r="B405" s="4">
        <f t="shared" si="17"/>
        <v>13</v>
      </c>
      <c r="C405" s="4"/>
      <c r="D405" s="5"/>
      <c r="E405" s="4" t="s">
        <v>3792</v>
      </c>
      <c r="F405" s="4">
        <f t="shared" si="16"/>
        <v>40</v>
      </c>
      <c r="G405" s="4"/>
      <c r="H405" s="29">
        <v>1</v>
      </c>
      <c r="I405" s="4"/>
      <c r="J405" s="5">
        <v>0</v>
      </c>
      <c r="K405" s="4" t="s">
        <v>1743</v>
      </c>
    </row>
    <row r="406" spans="2:11" ht="15" customHeight="1" x14ac:dyDescent="0.25">
      <c r="B406" s="4">
        <f t="shared" si="17"/>
        <v>14</v>
      </c>
      <c r="C406" s="4"/>
      <c r="D406" s="5"/>
      <c r="E406" s="4" t="s">
        <v>3793</v>
      </c>
      <c r="F406" s="4">
        <f t="shared" si="16"/>
        <v>41</v>
      </c>
      <c r="G406" s="4"/>
      <c r="H406" s="29">
        <v>1</v>
      </c>
      <c r="I406" s="4"/>
      <c r="J406" s="5">
        <v>0</v>
      </c>
      <c r="K406" s="4" t="s">
        <v>39</v>
      </c>
    </row>
    <row r="407" spans="2:11" ht="15" customHeight="1" x14ac:dyDescent="0.25">
      <c r="B407" s="4">
        <f t="shared" si="17"/>
        <v>15</v>
      </c>
      <c r="C407" s="4"/>
      <c r="D407" s="5"/>
      <c r="E407" s="4" t="s">
        <v>3794</v>
      </c>
      <c r="F407" s="4">
        <f t="shared" si="16"/>
        <v>42</v>
      </c>
      <c r="G407" s="4"/>
      <c r="H407" s="29">
        <v>1</v>
      </c>
      <c r="I407" s="4"/>
      <c r="J407" s="5">
        <v>0</v>
      </c>
      <c r="K407" s="4" t="s">
        <v>108</v>
      </c>
    </row>
    <row r="408" spans="2:11" ht="15" customHeight="1" x14ac:dyDescent="0.25">
      <c r="B408" s="4">
        <f t="shared" si="17"/>
        <v>16</v>
      </c>
      <c r="C408" s="4"/>
      <c r="D408" s="5"/>
      <c r="E408" s="4" t="s">
        <v>1039</v>
      </c>
      <c r="F408" s="4">
        <f t="shared" si="16"/>
        <v>43</v>
      </c>
      <c r="G408" s="4"/>
      <c r="H408" s="29">
        <v>1</v>
      </c>
      <c r="I408" s="4"/>
      <c r="J408" s="5">
        <v>0</v>
      </c>
      <c r="K408" s="4" t="s">
        <v>3615</v>
      </c>
    </row>
    <row r="409" spans="2:11" ht="15" customHeight="1" x14ac:dyDescent="0.25">
      <c r="B409" s="4">
        <f t="shared" si="17"/>
        <v>17</v>
      </c>
      <c r="C409" s="4"/>
      <c r="D409" s="5"/>
      <c r="E409" s="4" t="s">
        <v>2143</v>
      </c>
      <c r="F409" s="4">
        <f t="shared" si="16"/>
        <v>44</v>
      </c>
      <c r="G409" s="4">
        <v>28</v>
      </c>
      <c r="H409" s="29">
        <f>SUM(H410:H412)</f>
        <v>8</v>
      </c>
      <c r="I409" s="4">
        <f>G409*H409</f>
        <v>224</v>
      </c>
      <c r="J409" s="5"/>
      <c r="K409" s="24" t="s">
        <v>2065</v>
      </c>
    </row>
    <row r="410" spans="2:11" ht="15" customHeight="1" x14ac:dyDescent="0.25">
      <c r="B410" s="4"/>
      <c r="C410" s="4" t="s">
        <v>118</v>
      </c>
      <c r="D410" s="5"/>
      <c r="E410" s="4" t="s">
        <v>1897</v>
      </c>
      <c r="F410" s="6" t="s">
        <v>1401</v>
      </c>
      <c r="G410" s="4"/>
      <c r="H410" s="30">
        <v>2</v>
      </c>
      <c r="I410" s="4"/>
      <c r="J410" s="5" t="s">
        <v>1373</v>
      </c>
      <c r="K410" s="4" t="s">
        <v>3033</v>
      </c>
    </row>
    <row r="411" spans="2:11" ht="27.75" customHeight="1" x14ac:dyDescent="0.25">
      <c r="B411" s="4"/>
      <c r="C411" s="4" t="s">
        <v>119</v>
      </c>
      <c r="D411" s="5"/>
      <c r="E411" s="4" t="s">
        <v>2144</v>
      </c>
      <c r="F411" s="6" t="s">
        <v>634</v>
      </c>
      <c r="G411" s="4"/>
      <c r="H411" s="30">
        <v>4</v>
      </c>
      <c r="I411" s="4"/>
      <c r="J411" s="5" t="s">
        <v>2150</v>
      </c>
      <c r="K411" s="24" t="s">
        <v>768</v>
      </c>
    </row>
    <row r="412" spans="2:11" ht="30" customHeight="1" x14ac:dyDescent="0.25">
      <c r="B412" s="4"/>
      <c r="C412" s="4" t="s">
        <v>632</v>
      </c>
      <c r="D412" s="5"/>
      <c r="E412" s="4" t="s">
        <v>1299</v>
      </c>
      <c r="F412" s="6" t="s">
        <v>37</v>
      </c>
      <c r="G412" s="4"/>
      <c r="H412" s="30">
        <v>2</v>
      </c>
      <c r="I412" s="4"/>
      <c r="J412" s="5" t="s">
        <v>1284</v>
      </c>
      <c r="K412" s="24" t="s">
        <v>2162</v>
      </c>
    </row>
    <row r="413" spans="2:11" ht="15" customHeight="1" x14ac:dyDescent="0.25">
      <c r="B413" s="4">
        <f>B409+1</f>
        <v>18</v>
      </c>
      <c r="C413" s="4"/>
      <c r="D413" s="5"/>
      <c r="E413" s="4" t="s">
        <v>2379</v>
      </c>
      <c r="F413" s="4">
        <f>IF(I409="",F409+H409,F409+I409)</f>
        <v>268</v>
      </c>
      <c r="G413" s="4">
        <v>28</v>
      </c>
      <c r="H413" s="29">
        <f>SUM(H414:H417)</f>
        <v>12</v>
      </c>
      <c r="I413" s="4">
        <f>G413*H413</f>
        <v>336</v>
      </c>
      <c r="J413" s="5"/>
      <c r="K413" s="24" t="s">
        <v>2065</v>
      </c>
    </row>
    <row r="414" spans="2:11" ht="15" customHeight="1" x14ac:dyDescent="0.25">
      <c r="B414" s="4"/>
      <c r="C414" s="4" t="s">
        <v>118</v>
      </c>
      <c r="D414" s="5"/>
      <c r="E414" s="4" t="s">
        <v>1897</v>
      </c>
      <c r="F414" s="6" t="s">
        <v>217</v>
      </c>
      <c r="G414" s="4"/>
      <c r="H414" s="30">
        <v>2</v>
      </c>
      <c r="I414" s="4"/>
      <c r="J414" s="5" t="s">
        <v>1373</v>
      </c>
      <c r="K414" s="4" t="s">
        <v>3033</v>
      </c>
    </row>
    <row r="415" spans="2:11" ht="30" customHeight="1" x14ac:dyDescent="0.25">
      <c r="B415" s="4"/>
      <c r="C415" s="4" t="s">
        <v>119</v>
      </c>
      <c r="D415" s="5"/>
      <c r="E415" s="4" t="s">
        <v>2146</v>
      </c>
      <c r="F415" s="6" t="s">
        <v>634</v>
      </c>
      <c r="G415" s="4"/>
      <c r="H415" s="30">
        <v>4</v>
      </c>
      <c r="I415" s="4"/>
      <c r="J415" s="5" t="s">
        <v>2151</v>
      </c>
      <c r="K415" s="24" t="s">
        <v>3462</v>
      </c>
    </row>
    <row r="416" spans="2:11" ht="30" customHeight="1" x14ac:dyDescent="0.25">
      <c r="B416" s="4"/>
      <c r="C416" s="4" t="s">
        <v>632</v>
      </c>
      <c r="D416" s="5"/>
      <c r="E416" s="4" t="s">
        <v>2147</v>
      </c>
      <c r="F416" s="6" t="s">
        <v>2148</v>
      </c>
      <c r="G416" s="4"/>
      <c r="H416" s="30">
        <v>4</v>
      </c>
      <c r="I416" s="4"/>
      <c r="J416" s="5" t="s">
        <v>1284</v>
      </c>
      <c r="K416" s="24" t="s">
        <v>3462</v>
      </c>
    </row>
    <row r="417" spans="2:11" ht="30" customHeight="1" x14ac:dyDescent="0.25">
      <c r="B417" s="4"/>
      <c r="C417" s="4" t="s">
        <v>193</v>
      </c>
      <c r="D417" s="5"/>
      <c r="E417" s="4" t="s">
        <v>1299</v>
      </c>
      <c r="F417" s="6" t="s">
        <v>2149</v>
      </c>
      <c r="G417" s="4"/>
      <c r="H417" s="30">
        <v>2</v>
      </c>
      <c r="I417" s="4"/>
      <c r="J417" s="5" t="s">
        <v>2598</v>
      </c>
      <c r="K417" s="24" t="s">
        <v>2162</v>
      </c>
    </row>
    <row r="418" spans="2:11" ht="15" customHeight="1" x14ac:dyDescent="0.25">
      <c r="B418" s="4">
        <f>B413+1</f>
        <v>19</v>
      </c>
      <c r="C418" s="4"/>
      <c r="D418" s="5"/>
      <c r="E418" s="4" t="s">
        <v>2380</v>
      </c>
      <c r="F418" s="4">
        <f>IF(I413="",F413+H413,F413+I413)</f>
        <v>604</v>
      </c>
      <c r="G418" s="4">
        <v>36</v>
      </c>
      <c r="H418" s="29">
        <f>SUM(H419:H421)</f>
        <v>9</v>
      </c>
      <c r="I418" s="4">
        <f>G418*H418</f>
        <v>324</v>
      </c>
      <c r="J418" s="5"/>
      <c r="K418" s="4" t="s">
        <v>2066</v>
      </c>
    </row>
    <row r="419" spans="2:11" ht="15" customHeight="1" x14ac:dyDescent="0.25">
      <c r="B419" s="4"/>
      <c r="C419" s="4" t="s">
        <v>118</v>
      </c>
      <c r="D419" s="5"/>
      <c r="E419" s="4" t="s">
        <v>1467</v>
      </c>
      <c r="F419" s="6" t="s">
        <v>217</v>
      </c>
      <c r="G419" s="4"/>
      <c r="H419" s="30">
        <v>2</v>
      </c>
      <c r="I419" s="4"/>
      <c r="J419" s="5" t="s">
        <v>1373</v>
      </c>
      <c r="K419" s="4" t="s">
        <v>3034</v>
      </c>
    </row>
    <row r="420" spans="2:11" ht="45" customHeight="1" x14ac:dyDescent="0.25">
      <c r="B420" s="4"/>
      <c r="C420" s="4" t="s">
        <v>119</v>
      </c>
      <c r="D420" s="5"/>
      <c r="E420" s="4" t="s">
        <v>2145</v>
      </c>
      <c r="F420" s="6" t="s">
        <v>634</v>
      </c>
      <c r="G420" s="4"/>
      <c r="H420" s="30">
        <v>5</v>
      </c>
      <c r="I420" s="4"/>
      <c r="J420" s="5" t="s">
        <v>467</v>
      </c>
      <c r="K420" s="24" t="s">
        <v>3463</v>
      </c>
    </row>
    <row r="421" spans="2:11" ht="30" customHeight="1" x14ac:dyDescent="0.25">
      <c r="B421" s="4"/>
      <c r="C421" s="4" t="s">
        <v>632</v>
      </c>
      <c r="D421" s="5"/>
      <c r="E421" s="4" t="s">
        <v>1299</v>
      </c>
      <c r="F421" s="6" t="s">
        <v>3413</v>
      </c>
      <c r="G421" s="4"/>
      <c r="H421" s="30">
        <v>2</v>
      </c>
      <c r="I421" s="4"/>
      <c r="J421" s="5" t="s">
        <v>2598</v>
      </c>
      <c r="K421" s="24" t="s">
        <v>2162</v>
      </c>
    </row>
    <row r="422" spans="2:11" ht="15" customHeight="1" x14ac:dyDescent="0.25">
      <c r="B422" s="4">
        <f>B418+1</f>
        <v>20</v>
      </c>
      <c r="C422" s="4"/>
      <c r="D422" s="5"/>
      <c r="E422" s="4" t="s">
        <v>1632</v>
      </c>
      <c r="F422" s="4">
        <f>IF(I418="",F418+H418,F418+I418)</f>
        <v>928</v>
      </c>
      <c r="G422" s="4"/>
      <c r="H422" s="29">
        <v>11</v>
      </c>
      <c r="I422" s="4"/>
      <c r="J422" s="5" t="s">
        <v>1373</v>
      </c>
      <c r="K422" s="4" t="s">
        <v>417</v>
      </c>
    </row>
    <row r="423" spans="2:11" ht="15" customHeight="1" x14ac:dyDescent="0.25">
      <c r="B423" s="4">
        <f>B422+1</f>
        <v>21</v>
      </c>
      <c r="C423" s="4"/>
      <c r="D423" s="5"/>
      <c r="E423" s="4" t="s">
        <v>133</v>
      </c>
      <c r="F423" s="4">
        <f>IF(I422="",F422+H422,F422+I422)</f>
        <v>939</v>
      </c>
      <c r="G423" s="4"/>
      <c r="H423" s="29">
        <v>11</v>
      </c>
      <c r="I423" s="4"/>
      <c r="J423" s="5" t="s">
        <v>1373</v>
      </c>
      <c r="K423" s="4" t="s">
        <v>418</v>
      </c>
    </row>
    <row r="424" spans="2:11" ht="15" customHeight="1" x14ac:dyDescent="0.25">
      <c r="B424" s="4">
        <f>B423+1</f>
        <v>22</v>
      </c>
      <c r="C424" s="4"/>
      <c r="D424" s="5"/>
      <c r="E424" s="4" t="s">
        <v>134</v>
      </c>
      <c r="F424" s="4">
        <f>IF(I423="",F423+H423,F423+I423)</f>
        <v>950</v>
      </c>
      <c r="G424" s="4"/>
      <c r="H424" s="29">
        <v>11</v>
      </c>
      <c r="I424" s="4"/>
      <c r="J424" s="5" t="s">
        <v>1373</v>
      </c>
      <c r="K424" s="4" t="s">
        <v>419</v>
      </c>
    </row>
    <row r="425" spans="2:11" ht="15" customHeight="1" x14ac:dyDescent="0.25">
      <c r="B425" s="4">
        <f>B424+1</f>
        <v>23</v>
      </c>
      <c r="C425" s="4"/>
      <c r="D425" s="5"/>
      <c r="E425" s="4" t="s">
        <v>54</v>
      </c>
      <c r="F425" s="4">
        <f>IF(I424="",F424+H424,F424+I424)</f>
        <v>961</v>
      </c>
      <c r="G425" s="4"/>
      <c r="H425" s="29">
        <v>2</v>
      </c>
      <c r="I425" s="4"/>
      <c r="J425" s="5"/>
      <c r="K425" s="4" t="s">
        <v>3742</v>
      </c>
    </row>
    <row r="428" spans="2:11" ht="15" customHeight="1" x14ac:dyDescent="0.25">
      <c r="B428" s="21" t="s">
        <v>69</v>
      </c>
      <c r="C428" s="14"/>
      <c r="D428" s="14"/>
      <c r="E428" s="22"/>
      <c r="F428" s="22" t="s">
        <v>1742</v>
      </c>
      <c r="G428" s="22"/>
      <c r="H428" s="27">
        <f>F448+H448-1</f>
        <v>2042</v>
      </c>
      <c r="I428" s="22" t="s">
        <v>1329</v>
      </c>
      <c r="J428" s="22"/>
      <c r="K428" s="23"/>
    </row>
    <row r="429" spans="2:11" s="2" customFormat="1" ht="15" customHeight="1" x14ac:dyDescent="0.25">
      <c r="B429" s="3" t="s">
        <v>1450</v>
      </c>
      <c r="C429" s="3"/>
      <c r="D429" s="3" t="s">
        <v>55</v>
      </c>
      <c r="E429" s="3" t="s">
        <v>2506</v>
      </c>
      <c r="F429" s="3" t="s">
        <v>2507</v>
      </c>
      <c r="G429" s="3" t="s">
        <v>3041</v>
      </c>
      <c r="H429" s="28" t="s">
        <v>574</v>
      </c>
      <c r="I429" s="3" t="s">
        <v>1451</v>
      </c>
      <c r="J429" s="3" t="s">
        <v>2508</v>
      </c>
      <c r="K429" s="3" t="s">
        <v>3042</v>
      </c>
    </row>
    <row r="430" spans="2:11" ht="15" customHeight="1" x14ac:dyDescent="0.25">
      <c r="B430" s="4">
        <v>1</v>
      </c>
      <c r="C430" s="4"/>
      <c r="D430" s="5"/>
      <c r="E430" s="4" t="s">
        <v>2568</v>
      </c>
      <c r="F430" s="4">
        <v>1</v>
      </c>
      <c r="G430" s="4"/>
      <c r="H430" s="29">
        <v>2</v>
      </c>
      <c r="I430" s="4"/>
      <c r="J430" s="5"/>
      <c r="K430" s="4" t="s">
        <v>247</v>
      </c>
    </row>
    <row r="431" spans="2:11" ht="30" customHeight="1" x14ac:dyDescent="0.25">
      <c r="B431" s="4">
        <f>B430+1</f>
        <v>2</v>
      </c>
      <c r="C431" s="4"/>
      <c r="D431" s="5"/>
      <c r="E431" s="4" t="s">
        <v>1368</v>
      </c>
      <c r="F431" s="4">
        <f t="shared" ref="F431:F443" si="18">IF(I430="",F430+H430,F430+I430)</f>
        <v>3</v>
      </c>
      <c r="G431" s="4"/>
      <c r="H431" s="29">
        <v>1</v>
      </c>
      <c r="I431" s="4"/>
      <c r="J431" s="5">
        <v>0</v>
      </c>
      <c r="K431" s="24" t="s">
        <v>482</v>
      </c>
    </row>
    <row r="432" spans="2:11" ht="15" customHeight="1" x14ac:dyDescent="0.25">
      <c r="B432" s="4">
        <f t="shared" ref="B432:B443" si="19">B431+1</f>
        <v>3</v>
      </c>
      <c r="C432" s="4"/>
      <c r="D432" s="5"/>
      <c r="E432" s="4" t="s">
        <v>3542</v>
      </c>
      <c r="F432" s="4">
        <f t="shared" si="18"/>
        <v>4</v>
      </c>
      <c r="G432" s="4"/>
      <c r="H432" s="29">
        <v>8</v>
      </c>
      <c r="I432" s="4"/>
      <c r="J432" s="5">
        <v>0</v>
      </c>
      <c r="K432" s="4" t="s">
        <v>3546</v>
      </c>
    </row>
    <row r="433" spans="2:11" ht="15" customHeight="1" x14ac:dyDescent="0.25">
      <c r="B433" s="4">
        <f t="shared" si="19"/>
        <v>4</v>
      </c>
      <c r="C433" s="4"/>
      <c r="D433" s="5" t="s">
        <v>519</v>
      </c>
      <c r="E433" s="4" t="s">
        <v>1732</v>
      </c>
      <c r="F433" s="4">
        <f t="shared" si="18"/>
        <v>12</v>
      </c>
      <c r="G433" s="4"/>
      <c r="H433" s="29">
        <v>4</v>
      </c>
      <c r="I433" s="4"/>
      <c r="J433" s="5">
        <v>0</v>
      </c>
      <c r="K433" s="4" t="s">
        <v>3547</v>
      </c>
    </row>
    <row r="434" spans="2:11" ht="15" customHeight="1" x14ac:dyDescent="0.25">
      <c r="B434" s="4">
        <f t="shared" si="19"/>
        <v>5</v>
      </c>
      <c r="C434" s="4"/>
      <c r="D434" s="5" t="s">
        <v>1935</v>
      </c>
      <c r="E434" s="4" t="s">
        <v>1733</v>
      </c>
      <c r="F434" s="4">
        <f t="shared" si="18"/>
        <v>16</v>
      </c>
      <c r="G434" s="4"/>
      <c r="H434" s="29">
        <v>4</v>
      </c>
      <c r="I434" s="4"/>
      <c r="J434" s="5">
        <v>0</v>
      </c>
      <c r="K434" s="4" t="s">
        <v>3548</v>
      </c>
    </row>
    <row r="435" spans="2:11" ht="15" customHeight="1" x14ac:dyDescent="0.25">
      <c r="B435" s="4">
        <f t="shared" si="19"/>
        <v>6</v>
      </c>
      <c r="C435" s="4"/>
      <c r="D435" s="5" t="s">
        <v>1935</v>
      </c>
      <c r="E435" s="4" t="s">
        <v>2921</v>
      </c>
      <c r="F435" s="4">
        <f t="shared" si="18"/>
        <v>20</v>
      </c>
      <c r="G435" s="4"/>
      <c r="H435" s="29">
        <v>2</v>
      </c>
      <c r="I435" s="4"/>
      <c r="J435" s="5">
        <v>0</v>
      </c>
      <c r="K435" s="4" t="s">
        <v>3543</v>
      </c>
    </row>
    <row r="436" spans="2:11" ht="15" customHeight="1" x14ac:dyDescent="0.25">
      <c r="B436" s="4">
        <f t="shared" si="19"/>
        <v>7</v>
      </c>
      <c r="C436" s="4"/>
      <c r="D436" s="5" t="s">
        <v>1935</v>
      </c>
      <c r="E436" s="4" t="s">
        <v>1734</v>
      </c>
      <c r="F436" s="4">
        <f t="shared" si="18"/>
        <v>22</v>
      </c>
      <c r="G436" s="4"/>
      <c r="H436" s="29">
        <v>2</v>
      </c>
      <c r="I436" s="4"/>
      <c r="J436" s="5">
        <v>0</v>
      </c>
      <c r="K436" s="4" t="s">
        <v>2578</v>
      </c>
    </row>
    <row r="437" spans="2:11" ht="15" customHeight="1" x14ac:dyDescent="0.25">
      <c r="B437" s="4">
        <f t="shared" si="19"/>
        <v>8</v>
      </c>
      <c r="C437" s="4"/>
      <c r="D437" s="5" t="s">
        <v>1935</v>
      </c>
      <c r="E437" s="4" t="s">
        <v>2160</v>
      </c>
      <c r="F437" s="4">
        <f t="shared" si="18"/>
        <v>24</v>
      </c>
      <c r="G437" s="4"/>
      <c r="H437" s="29">
        <v>2</v>
      </c>
      <c r="I437" s="4"/>
      <c r="J437" s="5">
        <v>0</v>
      </c>
      <c r="K437" s="4" t="s">
        <v>2161</v>
      </c>
    </row>
    <row r="438" spans="2:11" ht="15" customHeight="1" x14ac:dyDescent="0.25">
      <c r="B438" s="4">
        <f t="shared" si="19"/>
        <v>9</v>
      </c>
      <c r="C438" s="4"/>
      <c r="D438" s="5" t="s">
        <v>1935</v>
      </c>
      <c r="E438" s="4" t="s">
        <v>1735</v>
      </c>
      <c r="F438" s="4">
        <f t="shared" si="18"/>
        <v>26</v>
      </c>
      <c r="G438" s="4"/>
      <c r="H438" s="29">
        <v>2</v>
      </c>
      <c r="I438" s="4"/>
      <c r="J438" s="5">
        <v>0</v>
      </c>
      <c r="K438" s="4" t="s">
        <v>3544</v>
      </c>
    </row>
    <row r="439" spans="2:11" ht="45" customHeight="1" x14ac:dyDescent="0.25">
      <c r="B439" s="4">
        <f t="shared" si="19"/>
        <v>10</v>
      </c>
      <c r="C439" s="4"/>
      <c r="D439" s="5" t="s">
        <v>116</v>
      </c>
      <c r="E439" s="4" t="s">
        <v>918</v>
      </c>
      <c r="F439" s="4">
        <f t="shared" si="18"/>
        <v>28</v>
      </c>
      <c r="G439" s="4"/>
      <c r="H439" s="29">
        <v>8</v>
      </c>
      <c r="I439" s="4"/>
      <c r="J439" s="5">
        <v>0</v>
      </c>
      <c r="K439" s="24" t="s">
        <v>115</v>
      </c>
    </row>
    <row r="440" spans="2:11" ht="15" customHeight="1" x14ac:dyDescent="0.25">
      <c r="B440" s="4">
        <f t="shared" si="19"/>
        <v>11</v>
      </c>
      <c r="C440" s="4"/>
      <c r="D440" s="5"/>
      <c r="E440" s="4" t="s">
        <v>340</v>
      </c>
      <c r="F440" s="4">
        <f t="shared" si="18"/>
        <v>36</v>
      </c>
      <c r="G440" s="4"/>
      <c r="H440" s="29">
        <v>2</v>
      </c>
      <c r="I440" s="4"/>
      <c r="J440" s="5">
        <v>0</v>
      </c>
      <c r="K440" s="24" t="s">
        <v>2142</v>
      </c>
    </row>
    <row r="441" spans="2:11" ht="15" customHeight="1" x14ac:dyDescent="0.25">
      <c r="B441" s="4">
        <f t="shared" si="19"/>
        <v>12</v>
      </c>
      <c r="C441" s="4"/>
      <c r="D441" s="5"/>
      <c r="E441" s="4" t="s">
        <v>2141</v>
      </c>
      <c r="F441" s="4">
        <f t="shared" si="18"/>
        <v>38</v>
      </c>
      <c r="G441" s="4"/>
      <c r="H441" s="29">
        <v>2</v>
      </c>
      <c r="I441" s="4"/>
      <c r="J441" s="5">
        <v>0</v>
      </c>
      <c r="K441" s="4" t="s">
        <v>732</v>
      </c>
    </row>
    <row r="442" spans="2:11" ht="15" customHeight="1" x14ac:dyDescent="0.25">
      <c r="B442" s="4">
        <f t="shared" si="19"/>
        <v>13</v>
      </c>
      <c r="C442" s="4"/>
      <c r="D442" s="5"/>
      <c r="E442" s="4" t="s">
        <v>3409</v>
      </c>
      <c r="F442" s="4">
        <f t="shared" si="18"/>
        <v>40</v>
      </c>
      <c r="G442" s="4"/>
      <c r="H442" s="29">
        <v>1</v>
      </c>
      <c r="I442" s="4"/>
      <c r="J442" s="5">
        <v>0</v>
      </c>
      <c r="K442" s="4" t="s">
        <v>3410</v>
      </c>
    </row>
    <row r="443" spans="2:11" ht="15" customHeight="1" x14ac:dyDescent="0.25">
      <c r="B443" s="4">
        <f t="shared" si="19"/>
        <v>14</v>
      </c>
      <c r="C443" s="4"/>
      <c r="D443" s="5"/>
      <c r="E443" s="4" t="s">
        <v>3411</v>
      </c>
      <c r="F443" s="4">
        <f t="shared" si="18"/>
        <v>41</v>
      </c>
      <c r="G443" s="4">
        <v>153</v>
      </c>
      <c r="H443" s="29">
        <f>SUM(H444:H446)</f>
        <v>13</v>
      </c>
      <c r="I443" s="4">
        <f>G443*H443</f>
        <v>1989</v>
      </c>
      <c r="J443" s="5"/>
      <c r="K443" s="4" t="s">
        <v>2067</v>
      </c>
    </row>
    <row r="444" spans="2:11" ht="15" customHeight="1" x14ac:dyDescent="0.25">
      <c r="B444" s="4"/>
      <c r="C444" s="4" t="s">
        <v>118</v>
      </c>
      <c r="D444" s="5"/>
      <c r="E444" s="4" t="s">
        <v>1467</v>
      </c>
      <c r="F444" s="6" t="s">
        <v>217</v>
      </c>
      <c r="G444" s="4"/>
      <c r="H444" s="30">
        <v>4</v>
      </c>
      <c r="I444" s="4"/>
      <c r="J444" s="5" t="s">
        <v>1373</v>
      </c>
      <c r="K444" s="4" t="s">
        <v>3032</v>
      </c>
    </row>
    <row r="445" spans="2:11" ht="45" customHeight="1" x14ac:dyDescent="0.25">
      <c r="B445" s="4"/>
      <c r="C445" s="4" t="s">
        <v>119</v>
      </c>
      <c r="D445" s="5"/>
      <c r="E445" s="4" t="s">
        <v>2145</v>
      </c>
      <c r="F445" s="6" t="s">
        <v>3412</v>
      </c>
      <c r="G445" s="4"/>
      <c r="H445" s="30">
        <v>6</v>
      </c>
      <c r="I445" s="4"/>
      <c r="J445" s="5" t="s">
        <v>467</v>
      </c>
      <c r="K445" s="24" t="s">
        <v>2401</v>
      </c>
    </row>
    <row r="446" spans="2:11" ht="30" customHeight="1" x14ac:dyDescent="0.25">
      <c r="B446" s="4"/>
      <c r="C446" s="4" t="s">
        <v>632</v>
      </c>
      <c r="D446" s="5"/>
      <c r="E446" s="4" t="s">
        <v>1299</v>
      </c>
      <c r="F446" s="6" t="s">
        <v>2149</v>
      </c>
      <c r="G446" s="4"/>
      <c r="H446" s="30">
        <v>3</v>
      </c>
      <c r="I446" s="4"/>
      <c r="J446" s="5" t="s">
        <v>2598</v>
      </c>
      <c r="K446" s="24" t="s">
        <v>2163</v>
      </c>
    </row>
    <row r="447" spans="2:11" ht="15" customHeight="1" x14ac:dyDescent="0.25">
      <c r="B447" s="4">
        <f>B443+1</f>
        <v>15</v>
      </c>
      <c r="C447" s="4"/>
      <c r="D447" s="5"/>
      <c r="E447" s="4" t="s">
        <v>1700</v>
      </c>
      <c r="F447" s="4">
        <f>IF(I443="",F443+H443,F443+I443)</f>
        <v>2030</v>
      </c>
      <c r="G447" s="4"/>
      <c r="H447" s="29">
        <v>11</v>
      </c>
      <c r="I447" s="4"/>
      <c r="J447" s="5" t="s">
        <v>1373</v>
      </c>
      <c r="K447" s="4" t="s">
        <v>420</v>
      </c>
    </row>
    <row r="448" spans="2:11" ht="15" customHeight="1" x14ac:dyDescent="0.25">
      <c r="B448" s="4">
        <f>B447+1</f>
        <v>16</v>
      </c>
      <c r="C448" s="4"/>
      <c r="D448" s="5"/>
      <c r="E448" s="4" t="s">
        <v>54</v>
      </c>
      <c r="F448" s="4">
        <f>IF(I447="",F447+H447,F447+I447)</f>
        <v>2041</v>
      </c>
      <c r="G448" s="4"/>
      <c r="H448" s="29">
        <v>2</v>
      </c>
      <c r="I448" s="4"/>
      <c r="J448" s="5"/>
      <c r="K448" s="4" t="s">
        <v>3742</v>
      </c>
    </row>
    <row r="451" spans="2:11" ht="15" customHeight="1" x14ac:dyDescent="0.25">
      <c r="B451" s="21" t="s">
        <v>909</v>
      </c>
      <c r="C451" s="14"/>
      <c r="D451" s="14"/>
      <c r="E451" s="22"/>
      <c r="F451" s="22" t="s">
        <v>1742</v>
      </c>
      <c r="G451" s="22"/>
      <c r="H451" s="27">
        <f>F472+H472-1</f>
        <v>2654</v>
      </c>
      <c r="I451" s="22" t="s">
        <v>1329</v>
      </c>
      <c r="J451" s="22"/>
      <c r="K451" s="23"/>
    </row>
    <row r="452" spans="2:11" s="2" customFormat="1" ht="15" customHeight="1" x14ac:dyDescent="0.25">
      <c r="B452" s="3" t="s">
        <v>1450</v>
      </c>
      <c r="C452" s="3"/>
      <c r="D452" s="3" t="s">
        <v>55</v>
      </c>
      <c r="E452" s="3" t="s">
        <v>2506</v>
      </c>
      <c r="F452" s="3" t="s">
        <v>2507</v>
      </c>
      <c r="G452" s="3" t="s">
        <v>3041</v>
      </c>
      <c r="H452" s="28" t="s">
        <v>574</v>
      </c>
      <c r="I452" s="3" t="s">
        <v>1451</v>
      </c>
      <c r="J452" s="3" t="s">
        <v>2508</v>
      </c>
      <c r="K452" s="3" t="s">
        <v>3042</v>
      </c>
    </row>
    <row r="453" spans="2:11" ht="15" customHeight="1" x14ac:dyDescent="0.25">
      <c r="B453" s="4">
        <v>1</v>
      </c>
      <c r="C453" s="4"/>
      <c r="D453" s="5"/>
      <c r="E453" s="4" t="s">
        <v>2568</v>
      </c>
      <c r="F453" s="4">
        <v>1</v>
      </c>
      <c r="G453" s="4"/>
      <c r="H453" s="29">
        <v>2</v>
      </c>
      <c r="I453" s="4"/>
      <c r="J453" s="5"/>
      <c r="K453" s="4" t="s">
        <v>248</v>
      </c>
    </row>
    <row r="454" spans="2:11" ht="30" customHeight="1" x14ac:dyDescent="0.25">
      <c r="B454" s="4">
        <f>B453+1</f>
        <v>2</v>
      </c>
      <c r="C454" s="4"/>
      <c r="D454" s="5"/>
      <c r="E454" s="4" t="s">
        <v>453</v>
      </c>
      <c r="F454" s="4">
        <f t="shared" ref="F454:F466" si="20">IF(I453="",F453+H453,F453+I453)</f>
        <v>3</v>
      </c>
      <c r="G454" s="4"/>
      <c r="H454" s="29">
        <v>1</v>
      </c>
      <c r="I454" s="4"/>
      <c r="J454" s="5">
        <v>0</v>
      </c>
      <c r="K454" s="24" t="s">
        <v>482</v>
      </c>
    </row>
    <row r="455" spans="2:11" ht="15" customHeight="1" x14ac:dyDescent="0.25">
      <c r="B455" s="4">
        <f t="shared" ref="B455:B466" si="21">B454+1</f>
        <v>3</v>
      </c>
      <c r="C455" s="4"/>
      <c r="D455" s="5"/>
      <c r="E455" s="4" t="s">
        <v>3542</v>
      </c>
      <c r="F455" s="4">
        <f t="shared" si="20"/>
        <v>4</v>
      </c>
      <c r="G455" s="4"/>
      <c r="H455" s="29">
        <v>8</v>
      </c>
      <c r="I455" s="4"/>
      <c r="J455" s="5">
        <v>0</v>
      </c>
      <c r="K455" s="4" t="s">
        <v>3546</v>
      </c>
    </row>
    <row r="456" spans="2:11" ht="15" customHeight="1" x14ac:dyDescent="0.25">
      <c r="B456" s="4">
        <f t="shared" si="21"/>
        <v>4</v>
      </c>
      <c r="C456" s="4"/>
      <c r="D456" s="5" t="s">
        <v>519</v>
      </c>
      <c r="E456" s="4" t="s">
        <v>1732</v>
      </c>
      <c r="F456" s="4">
        <f t="shared" si="20"/>
        <v>12</v>
      </c>
      <c r="G456" s="4"/>
      <c r="H456" s="29">
        <v>4</v>
      </c>
      <c r="I456" s="4"/>
      <c r="J456" s="5">
        <v>0</v>
      </c>
      <c r="K456" s="4" t="s">
        <v>3547</v>
      </c>
    </row>
    <row r="457" spans="2:11" ht="15" customHeight="1" x14ac:dyDescent="0.25">
      <c r="B457" s="4">
        <f t="shared" si="21"/>
        <v>5</v>
      </c>
      <c r="C457" s="4"/>
      <c r="D457" s="5" t="s">
        <v>1935</v>
      </c>
      <c r="E457" s="4" t="s">
        <v>1733</v>
      </c>
      <c r="F457" s="4">
        <f t="shared" si="20"/>
        <v>16</v>
      </c>
      <c r="G457" s="4"/>
      <c r="H457" s="29">
        <v>4</v>
      </c>
      <c r="I457" s="4"/>
      <c r="J457" s="5">
        <v>0</v>
      </c>
      <c r="K457" s="4" t="s">
        <v>3548</v>
      </c>
    </row>
    <row r="458" spans="2:11" ht="15" customHeight="1" x14ac:dyDescent="0.25">
      <c r="B458" s="4">
        <f t="shared" si="21"/>
        <v>6</v>
      </c>
      <c r="C458" s="4"/>
      <c r="D458" s="5" t="s">
        <v>1935</v>
      </c>
      <c r="E458" s="4" t="s">
        <v>2921</v>
      </c>
      <c r="F458" s="4">
        <f t="shared" si="20"/>
        <v>20</v>
      </c>
      <c r="G458" s="4"/>
      <c r="H458" s="29">
        <v>2</v>
      </c>
      <c r="I458" s="4"/>
      <c r="J458" s="5">
        <v>0</v>
      </c>
      <c r="K458" s="4" t="s">
        <v>3543</v>
      </c>
    </row>
    <row r="459" spans="2:11" ht="15" customHeight="1" x14ac:dyDescent="0.25">
      <c r="B459" s="4">
        <f t="shared" si="21"/>
        <v>7</v>
      </c>
      <c r="C459" s="4"/>
      <c r="D459" s="5" t="s">
        <v>1935</v>
      </c>
      <c r="E459" s="4" t="s">
        <v>1734</v>
      </c>
      <c r="F459" s="4">
        <f t="shared" si="20"/>
        <v>22</v>
      </c>
      <c r="G459" s="4"/>
      <c r="H459" s="29">
        <v>2</v>
      </c>
      <c r="I459" s="4"/>
      <c r="J459" s="5">
        <v>0</v>
      </c>
      <c r="K459" s="4" t="s">
        <v>2578</v>
      </c>
    </row>
    <row r="460" spans="2:11" ht="15" customHeight="1" x14ac:dyDescent="0.25">
      <c r="B460" s="4">
        <f t="shared" si="21"/>
        <v>8</v>
      </c>
      <c r="C460" s="4"/>
      <c r="D460" s="5" t="s">
        <v>1935</v>
      </c>
      <c r="E460" s="4" t="s">
        <v>2160</v>
      </c>
      <c r="F460" s="4">
        <f t="shared" si="20"/>
        <v>24</v>
      </c>
      <c r="G460" s="4"/>
      <c r="H460" s="29">
        <v>2</v>
      </c>
      <c r="I460" s="4"/>
      <c r="J460" s="5">
        <v>0</v>
      </c>
      <c r="K460" s="4" t="s">
        <v>2161</v>
      </c>
    </row>
    <row r="461" spans="2:11" ht="15" customHeight="1" x14ac:dyDescent="0.25">
      <c r="B461" s="4">
        <f t="shared" si="21"/>
        <v>9</v>
      </c>
      <c r="C461" s="4"/>
      <c r="D461" s="5" t="s">
        <v>1935</v>
      </c>
      <c r="E461" s="4" t="s">
        <v>1735</v>
      </c>
      <c r="F461" s="4">
        <f t="shared" si="20"/>
        <v>26</v>
      </c>
      <c r="G461" s="4"/>
      <c r="H461" s="29">
        <v>2</v>
      </c>
      <c r="I461" s="4"/>
      <c r="J461" s="5">
        <v>0</v>
      </c>
      <c r="K461" s="4" t="s">
        <v>3544</v>
      </c>
    </row>
    <row r="462" spans="2:11" ht="30" customHeight="1" x14ac:dyDescent="0.25">
      <c r="B462" s="4">
        <f t="shared" si="21"/>
        <v>10</v>
      </c>
      <c r="C462" s="4"/>
      <c r="D462" s="5"/>
      <c r="E462" s="4" t="s">
        <v>2770</v>
      </c>
      <c r="F462" s="4">
        <f t="shared" si="20"/>
        <v>28</v>
      </c>
      <c r="G462" s="4"/>
      <c r="H462" s="29">
        <v>8</v>
      </c>
      <c r="I462" s="4"/>
      <c r="J462" s="5">
        <v>0</v>
      </c>
      <c r="K462" s="24" t="s">
        <v>2769</v>
      </c>
    </row>
    <row r="463" spans="2:11" ht="15" customHeight="1" x14ac:dyDescent="0.25">
      <c r="B463" s="4">
        <f t="shared" si="21"/>
        <v>11</v>
      </c>
      <c r="C463" s="4"/>
      <c r="D463" s="5"/>
      <c r="E463" s="4" t="s">
        <v>340</v>
      </c>
      <c r="F463" s="4">
        <f t="shared" si="20"/>
        <v>36</v>
      </c>
      <c r="G463" s="4"/>
      <c r="H463" s="29">
        <v>2</v>
      </c>
      <c r="I463" s="4"/>
      <c r="J463" s="5">
        <v>0</v>
      </c>
      <c r="K463" s="24" t="s">
        <v>2142</v>
      </c>
    </row>
    <row r="464" spans="2:11" ht="15" customHeight="1" x14ac:dyDescent="0.25">
      <c r="B464" s="4">
        <f t="shared" si="21"/>
        <v>12</v>
      </c>
      <c r="C464" s="4"/>
      <c r="D464" s="5"/>
      <c r="E464" s="4" t="s">
        <v>2141</v>
      </c>
      <c r="F464" s="4">
        <f t="shared" si="20"/>
        <v>38</v>
      </c>
      <c r="G464" s="4"/>
      <c r="H464" s="29">
        <v>2</v>
      </c>
      <c r="I464" s="4"/>
      <c r="J464" s="5">
        <v>0</v>
      </c>
      <c r="K464" s="4" t="s">
        <v>732</v>
      </c>
    </row>
    <row r="465" spans="2:11" ht="15" customHeight="1" x14ac:dyDescent="0.25">
      <c r="B465" s="4">
        <f t="shared" si="21"/>
        <v>13</v>
      </c>
      <c r="C465" s="4"/>
      <c r="D465" s="5"/>
      <c r="E465" s="4" t="s">
        <v>630</v>
      </c>
      <c r="F465" s="4">
        <f t="shared" si="20"/>
        <v>40</v>
      </c>
      <c r="G465" s="4"/>
      <c r="H465" s="29">
        <v>1</v>
      </c>
      <c r="I465" s="4"/>
      <c r="J465" s="5">
        <v>0</v>
      </c>
      <c r="K465" s="4" t="s">
        <v>2384</v>
      </c>
    </row>
    <row r="466" spans="2:11" ht="15" customHeight="1" x14ac:dyDescent="0.25">
      <c r="B466" s="4">
        <f t="shared" si="21"/>
        <v>14</v>
      </c>
      <c r="C466" s="4"/>
      <c r="D466" s="5"/>
      <c r="E466" s="4" t="s">
        <v>3414</v>
      </c>
      <c r="F466" s="4">
        <f t="shared" si="20"/>
        <v>41</v>
      </c>
      <c r="G466" s="4">
        <v>153</v>
      </c>
      <c r="H466" s="29">
        <f>SUM(H467:H470)</f>
        <v>17</v>
      </c>
      <c r="I466" s="4">
        <f>G466*H466</f>
        <v>2601</v>
      </c>
      <c r="J466" s="5"/>
      <c r="K466" s="4" t="s">
        <v>2067</v>
      </c>
    </row>
    <row r="467" spans="2:11" ht="15" customHeight="1" x14ac:dyDescent="0.25">
      <c r="B467" s="4"/>
      <c r="C467" s="4" t="s">
        <v>118</v>
      </c>
      <c r="D467" s="5"/>
      <c r="E467" s="4" t="s">
        <v>1467</v>
      </c>
      <c r="F467" s="6" t="s">
        <v>217</v>
      </c>
      <c r="G467" s="4"/>
      <c r="H467" s="30">
        <v>4</v>
      </c>
      <c r="I467" s="4"/>
      <c r="J467" s="5" t="s">
        <v>1373</v>
      </c>
      <c r="K467" s="4" t="s">
        <v>3032</v>
      </c>
    </row>
    <row r="468" spans="2:11" ht="45" customHeight="1" x14ac:dyDescent="0.25">
      <c r="B468" s="4"/>
      <c r="C468" s="4" t="s">
        <v>119</v>
      </c>
      <c r="D468" s="5"/>
      <c r="E468" s="4" t="s">
        <v>2146</v>
      </c>
      <c r="F468" s="6" t="s">
        <v>3415</v>
      </c>
      <c r="G468" s="4"/>
      <c r="H468" s="30">
        <v>5</v>
      </c>
      <c r="I468" s="4"/>
      <c r="J468" s="5" t="s">
        <v>467</v>
      </c>
      <c r="K468" s="24" t="s">
        <v>769</v>
      </c>
    </row>
    <row r="469" spans="2:11" ht="45" customHeight="1" x14ac:dyDescent="0.25">
      <c r="B469" s="4"/>
      <c r="C469" s="4" t="s">
        <v>632</v>
      </c>
      <c r="D469" s="5"/>
      <c r="E469" s="4" t="s">
        <v>2147</v>
      </c>
      <c r="F469" s="6" t="s">
        <v>3416</v>
      </c>
      <c r="G469" s="4"/>
      <c r="H469" s="30">
        <v>5</v>
      </c>
      <c r="I469" s="4"/>
      <c r="J469" s="5" t="s">
        <v>467</v>
      </c>
      <c r="K469" s="24" t="s">
        <v>769</v>
      </c>
    </row>
    <row r="470" spans="2:11" ht="30" customHeight="1" x14ac:dyDescent="0.25">
      <c r="B470" s="4"/>
      <c r="C470" s="4" t="s">
        <v>193</v>
      </c>
      <c r="D470" s="5"/>
      <c r="E470" s="4" t="s">
        <v>1299</v>
      </c>
      <c r="F470" s="6" t="s">
        <v>3417</v>
      </c>
      <c r="G470" s="4"/>
      <c r="H470" s="30">
        <v>3</v>
      </c>
      <c r="I470" s="4"/>
      <c r="J470" s="5" t="s">
        <v>2598</v>
      </c>
      <c r="K470" s="24" t="s">
        <v>2163</v>
      </c>
    </row>
    <row r="471" spans="2:11" ht="15" customHeight="1" x14ac:dyDescent="0.25">
      <c r="B471" s="4">
        <f>B466+1</f>
        <v>15</v>
      </c>
      <c r="C471" s="4"/>
      <c r="D471" s="5"/>
      <c r="E471" s="4" t="s">
        <v>1701</v>
      </c>
      <c r="F471" s="4">
        <f>IF(I466="",F466+H466,F466+I466)</f>
        <v>2642</v>
      </c>
      <c r="G471" s="4"/>
      <c r="H471" s="29">
        <v>11</v>
      </c>
      <c r="I471" s="4"/>
      <c r="J471" s="5" t="s">
        <v>1373</v>
      </c>
      <c r="K471" s="4" t="s">
        <v>420</v>
      </c>
    </row>
    <row r="472" spans="2:11" ht="15" customHeight="1" x14ac:dyDescent="0.25">
      <c r="B472" s="4">
        <f>B471+1</f>
        <v>16</v>
      </c>
      <c r="C472" s="4"/>
      <c r="D472" s="5"/>
      <c r="E472" s="4" t="s">
        <v>54</v>
      </c>
      <c r="F472" s="4">
        <f>IF(I471="",F471+H471,F471+I471)</f>
        <v>2653</v>
      </c>
      <c r="G472" s="4"/>
      <c r="H472" s="29">
        <v>2</v>
      </c>
      <c r="I472" s="4"/>
      <c r="J472" s="5"/>
      <c r="K472" s="4" t="s">
        <v>3742</v>
      </c>
    </row>
    <row r="475" spans="2:11" ht="15" customHeight="1" x14ac:dyDescent="0.25">
      <c r="B475" s="21" t="s">
        <v>908</v>
      </c>
      <c r="C475" s="14"/>
      <c r="D475" s="14"/>
      <c r="E475" s="22"/>
      <c r="F475" s="22" t="s">
        <v>1742</v>
      </c>
      <c r="G475" s="22"/>
      <c r="H475" s="27">
        <f>F495+H495-1</f>
        <v>4031</v>
      </c>
      <c r="I475" s="22" t="s">
        <v>1329</v>
      </c>
      <c r="J475" s="22"/>
      <c r="K475" s="23"/>
    </row>
    <row r="476" spans="2:11" s="2" customFormat="1" ht="15" customHeight="1" x14ac:dyDescent="0.25">
      <c r="B476" s="3" t="s">
        <v>1450</v>
      </c>
      <c r="C476" s="3"/>
      <c r="D476" s="3" t="s">
        <v>55</v>
      </c>
      <c r="E476" s="3" t="s">
        <v>2506</v>
      </c>
      <c r="F476" s="3" t="s">
        <v>2507</v>
      </c>
      <c r="G476" s="3" t="s">
        <v>3041</v>
      </c>
      <c r="H476" s="28" t="s">
        <v>574</v>
      </c>
      <c r="I476" s="3" t="s">
        <v>1451</v>
      </c>
      <c r="J476" s="3" t="s">
        <v>2508</v>
      </c>
      <c r="K476" s="3" t="s">
        <v>3042</v>
      </c>
    </row>
    <row r="477" spans="2:11" ht="15" customHeight="1" x14ac:dyDescent="0.25">
      <c r="B477" s="4">
        <v>1</v>
      </c>
      <c r="C477" s="4"/>
      <c r="D477" s="5"/>
      <c r="E477" s="4" t="s">
        <v>2568</v>
      </c>
      <c r="F477" s="4">
        <v>1</v>
      </c>
      <c r="G477" s="4"/>
      <c r="H477" s="29">
        <v>2</v>
      </c>
      <c r="I477" s="4"/>
      <c r="J477" s="5"/>
      <c r="K477" s="4" t="s">
        <v>1607</v>
      </c>
    </row>
    <row r="478" spans="2:11" ht="30" customHeight="1" x14ac:dyDescent="0.25">
      <c r="B478" s="4">
        <f>B477+1</f>
        <v>2</v>
      </c>
      <c r="C478" s="4"/>
      <c r="D478" s="5"/>
      <c r="E478" s="4" t="s">
        <v>453</v>
      </c>
      <c r="F478" s="4">
        <f t="shared" ref="F478:F490" si="22">IF(I477="",F477+H477,F477+I477)</f>
        <v>3</v>
      </c>
      <c r="G478" s="4"/>
      <c r="H478" s="29">
        <v>1</v>
      </c>
      <c r="I478" s="4"/>
      <c r="J478" s="5">
        <v>0</v>
      </c>
      <c r="K478" s="24" t="s">
        <v>482</v>
      </c>
    </row>
    <row r="479" spans="2:11" ht="15" customHeight="1" x14ac:dyDescent="0.25">
      <c r="B479" s="4">
        <f t="shared" ref="B479:B490" si="23">B478+1</f>
        <v>3</v>
      </c>
      <c r="C479" s="4"/>
      <c r="D479" s="5"/>
      <c r="E479" s="4" t="s">
        <v>3542</v>
      </c>
      <c r="F479" s="4">
        <f t="shared" si="22"/>
        <v>4</v>
      </c>
      <c r="G479" s="4"/>
      <c r="H479" s="29">
        <v>8</v>
      </c>
      <c r="I479" s="4"/>
      <c r="J479" s="5">
        <v>0</v>
      </c>
      <c r="K479" s="4" t="s">
        <v>3546</v>
      </c>
    </row>
    <row r="480" spans="2:11" ht="15" customHeight="1" x14ac:dyDescent="0.25">
      <c r="B480" s="4">
        <f t="shared" si="23"/>
        <v>4</v>
      </c>
      <c r="C480" s="4"/>
      <c r="D480" s="5" t="s">
        <v>519</v>
      </c>
      <c r="E480" s="4" t="s">
        <v>1732</v>
      </c>
      <c r="F480" s="4">
        <f t="shared" si="22"/>
        <v>12</v>
      </c>
      <c r="G480" s="4"/>
      <c r="H480" s="29">
        <v>4</v>
      </c>
      <c r="I480" s="4"/>
      <c r="J480" s="5">
        <v>0</v>
      </c>
      <c r="K480" s="4" t="s">
        <v>3547</v>
      </c>
    </row>
    <row r="481" spans="2:11" ht="15" customHeight="1" x14ac:dyDescent="0.25">
      <c r="B481" s="4">
        <f t="shared" si="23"/>
        <v>5</v>
      </c>
      <c r="C481" s="4"/>
      <c r="D481" s="5" t="s">
        <v>1935</v>
      </c>
      <c r="E481" s="4" t="s">
        <v>1733</v>
      </c>
      <c r="F481" s="4">
        <f t="shared" si="22"/>
        <v>16</v>
      </c>
      <c r="G481" s="4"/>
      <c r="H481" s="29">
        <v>4</v>
      </c>
      <c r="I481" s="4"/>
      <c r="J481" s="5">
        <v>0</v>
      </c>
      <c r="K481" s="4" t="s">
        <v>3548</v>
      </c>
    </row>
    <row r="482" spans="2:11" ht="15" customHeight="1" x14ac:dyDescent="0.25">
      <c r="B482" s="4">
        <f t="shared" si="23"/>
        <v>6</v>
      </c>
      <c r="C482" s="4"/>
      <c r="D482" s="5" t="s">
        <v>1935</v>
      </c>
      <c r="E482" s="4" t="s">
        <v>2921</v>
      </c>
      <c r="F482" s="4">
        <f t="shared" si="22"/>
        <v>20</v>
      </c>
      <c r="G482" s="4"/>
      <c r="H482" s="29">
        <v>2</v>
      </c>
      <c r="I482" s="4"/>
      <c r="J482" s="5">
        <v>0</v>
      </c>
      <c r="K482" s="4" t="s">
        <v>3543</v>
      </c>
    </row>
    <row r="483" spans="2:11" ht="15" customHeight="1" x14ac:dyDescent="0.25">
      <c r="B483" s="4">
        <f t="shared" si="23"/>
        <v>7</v>
      </c>
      <c r="C483" s="4"/>
      <c r="D483" s="5" t="s">
        <v>1935</v>
      </c>
      <c r="E483" s="4" t="s">
        <v>1734</v>
      </c>
      <c r="F483" s="4">
        <f t="shared" si="22"/>
        <v>22</v>
      </c>
      <c r="G483" s="4"/>
      <c r="H483" s="29">
        <v>2</v>
      </c>
      <c r="I483" s="4"/>
      <c r="J483" s="5">
        <v>0</v>
      </c>
      <c r="K483" s="4" t="s">
        <v>2578</v>
      </c>
    </row>
    <row r="484" spans="2:11" ht="15" customHeight="1" x14ac:dyDescent="0.25">
      <c r="B484" s="4">
        <f t="shared" si="23"/>
        <v>8</v>
      </c>
      <c r="C484" s="4"/>
      <c r="D484" s="5" t="s">
        <v>1935</v>
      </c>
      <c r="E484" s="4" t="s">
        <v>2160</v>
      </c>
      <c r="F484" s="4">
        <f t="shared" si="22"/>
        <v>24</v>
      </c>
      <c r="G484" s="4"/>
      <c r="H484" s="29">
        <v>2</v>
      </c>
      <c r="I484" s="4"/>
      <c r="J484" s="5">
        <v>0</v>
      </c>
      <c r="K484" s="4" t="s">
        <v>2161</v>
      </c>
    </row>
    <row r="485" spans="2:11" ht="15" customHeight="1" x14ac:dyDescent="0.25">
      <c r="B485" s="4">
        <f t="shared" si="23"/>
        <v>9</v>
      </c>
      <c r="C485" s="4"/>
      <c r="D485" s="5" t="s">
        <v>1935</v>
      </c>
      <c r="E485" s="4" t="s">
        <v>1735</v>
      </c>
      <c r="F485" s="4">
        <f t="shared" si="22"/>
        <v>26</v>
      </c>
      <c r="G485" s="4"/>
      <c r="H485" s="29">
        <v>2</v>
      </c>
      <c r="I485" s="4"/>
      <c r="J485" s="5">
        <v>0</v>
      </c>
      <c r="K485" s="4" t="s">
        <v>3544</v>
      </c>
    </row>
    <row r="486" spans="2:11" ht="30" customHeight="1" x14ac:dyDescent="0.25">
      <c r="B486" s="4">
        <f t="shared" si="23"/>
        <v>10</v>
      </c>
      <c r="C486" s="4"/>
      <c r="D486" s="5"/>
      <c r="E486" s="4" t="s">
        <v>918</v>
      </c>
      <c r="F486" s="4">
        <f t="shared" si="22"/>
        <v>28</v>
      </c>
      <c r="G486" s="4"/>
      <c r="H486" s="29">
        <v>8</v>
      </c>
      <c r="I486" s="4"/>
      <c r="J486" s="5">
        <v>0</v>
      </c>
      <c r="K486" s="24" t="s">
        <v>2769</v>
      </c>
    </row>
    <row r="487" spans="2:11" ht="15" customHeight="1" x14ac:dyDescent="0.25">
      <c r="B487" s="4">
        <f t="shared" si="23"/>
        <v>11</v>
      </c>
      <c r="C487" s="4"/>
      <c r="D487" s="5"/>
      <c r="E487" s="4" t="s">
        <v>340</v>
      </c>
      <c r="F487" s="4">
        <f t="shared" si="22"/>
        <v>36</v>
      </c>
      <c r="G487" s="4"/>
      <c r="H487" s="29">
        <v>2</v>
      </c>
      <c r="I487" s="4"/>
      <c r="J487" s="5">
        <v>0</v>
      </c>
      <c r="K487" s="24" t="s">
        <v>2142</v>
      </c>
    </row>
    <row r="488" spans="2:11" ht="15" customHeight="1" x14ac:dyDescent="0.25">
      <c r="B488" s="4">
        <f t="shared" si="23"/>
        <v>12</v>
      </c>
      <c r="C488" s="4"/>
      <c r="D488" s="5"/>
      <c r="E488" s="4" t="s">
        <v>2141</v>
      </c>
      <c r="F488" s="4">
        <f t="shared" si="22"/>
        <v>38</v>
      </c>
      <c r="G488" s="4"/>
      <c r="H488" s="29">
        <v>2</v>
      </c>
      <c r="I488" s="4"/>
      <c r="J488" s="5">
        <v>0</v>
      </c>
      <c r="K488" s="4" t="s">
        <v>732</v>
      </c>
    </row>
    <row r="489" spans="2:11" ht="15" customHeight="1" x14ac:dyDescent="0.25">
      <c r="B489" s="4">
        <f t="shared" si="23"/>
        <v>13</v>
      </c>
      <c r="C489" s="4"/>
      <c r="D489" s="5"/>
      <c r="E489" s="4" t="s">
        <v>1037</v>
      </c>
      <c r="F489" s="4">
        <f t="shared" si="22"/>
        <v>40</v>
      </c>
      <c r="G489" s="4"/>
      <c r="H489" s="29">
        <v>1</v>
      </c>
      <c r="I489" s="4"/>
      <c r="J489" s="5">
        <v>0</v>
      </c>
      <c r="K489" s="4" t="s">
        <v>3723</v>
      </c>
    </row>
    <row r="490" spans="2:11" ht="15" customHeight="1" x14ac:dyDescent="0.25">
      <c r="B490" s="4">
        <f t="shared" si="23"/>
        <v>14</v>
      </c>
      <c r="C490" s="4"/>
      <c r="D490" s="5"/>
      <c r="E490" s="4" t="s">
        <v>3724</v>
      </c>
      <c r="F490" s="4">
        <f t="shared" si="22"/>
        <v>41</v>
      </c>
      <c r="G490" s="4">
        <v>306</v>
      </c>
      <c r="H490" s="29">
        <f>SUM(H491:H493)</f>
        <v>13</v>
      </c>
      <c r="I490" s="4">
        <f>G490*H490</f>
        <v>3978</v>
      </c>
      <c r="J490" s="5"/>
      <c r="K490" s="4" t="s">
        <v>2068</v>
      </c>
    </row>
    <row r="491" spans="2:11" ht="15" customHeight="1" x14ac:dyDescent="0.25">
      <c r="B491" s="4"/>
      <c r="C491" s="4" t="s">
        <v>118</v>
      </c>
      <c r="D491" s="5"/>
      <c r="E491" s="4" t="s">
        <v>1467</v>
      </c>
      <c r="F491" s="6" t="s">
        <v>217</v>
      </c>
      <c r="G491" s="4"/>
      <c r="H491" s="30">
        <v>4</v>
      </c>
      <c r="I491" s="4"/>
      <c r="J491" s="5" t="s">
        <v>1373</v>
      </c>
      <c r="K491" s="4" t="s">
        <v>3032</v>
      </c>
    </row>
    <row r="492" spans="2:11" ht="45" customHeight="1" x14ac:dyDescent="0.25">
      <c r="B492" s="4"/>
      <c r="C492" s="4" t="s">
        <v>119</v>
      </c>
      <c r="D492" s="5"/>
      <c r="E492" s="4" t="s">
        <v>2145</v>
      </c>
      <c r="F492" s="6" t="s">
        <v>3412</v>
      </c>
      <c r="G492" s="4"/>
      <c r="H492" s="30">
        <v>6</v>
      </c>
      <c r="I492" s="4"/>
      <c r="J492" s="5" t="s">
        <v>467</v>
      </c>
      <c r="K492" s="24" t="s">
        <v>2402</v>
      </c>
    </row>
    <row r="493" spans="2:11" ht="30" customHeight="1" x14ac:dyDescent="0.25">
      <c r="B493" s="4"/>
      <c r="C493" s="4" t="s">
        <v>632</v>
      </c>
      <c r="D493" s="5"/>
      <c r="E493" s="4" t="s">
        <v>1299</v>
      </c>
      <c r="F493" s="6" t="s">
        <v>2149</v>
      </c>
      <c r="G493" s="4"/>
      <c r="H493" s="30">
        <v>3</v>
      </c>
      <c r="I493" s="4"/>
      <c r="J493" s="5" t="s">
        <v>2598</v>
      </c>
      <c r="K493" s="24" t="s">
        <v>2163</v>
      </c>
    </row>
    <row r="494" spans="2:11" ht="15" customHeight="1" x14ac:dyDescent="0.25">
      <c r="B494" s="4">
        <f>B490+1</f>
        <v>15</v>
      </c>
      <c r="C494" s="4"/>
      <c r="D494" s="5"/>
      <c r="E494" s="4" t="s">
        <v>3725</v>
      </c>
      <c r="F494" s="4">
        <f>IF(I490="",F490+H490,F490+I490)</f>
        <v>4019</v>
      </c>
      <c r="G494" s="4"/>
      <c r="H494" s="29">
        <v>11</v>
      </c>
      <c r="I494" s="4"/>
      <c r="J494" s="5" t="s">
        <v>1373</v>
      </c>
      <c r="K494" s="4" t="s">
        <v>1218</v>
      </c>
    </row>
    <row r="495" spans="2:11" ht="15" customHeight="1" x14ac:dyDescent="0.25">
      <c r="B495" s="4">
        <f>B494+1</f>
        <v>16</v>
      </c>
      <c r="C495" s="4"/>
      <c r="D495" s="5"/>
      <c r="E495" s="4" t="s">
        <v>54</v>
      </c>
      <c r="F495" s="4">
        <f>IF(I494="",F494+H494,F494+I494)</f>
        <v>4030</v>
      </c>
      <c r="G495" s="4"/>
      <c r="H495" s="29">
        <v>2</v>
      </c>
      <c r="I495" s="4"/>
      <c r="J495" s="5"/>
      <c r="K495" s="4" t="s">
        <v>3742</v>
      </c>
    </row>
    <row r="498" spans="2:11" ht="15" customHeight="1" x14ac:dyDescent="0.25">
      <c r="B498" s="21" t="s">
        <v>907</v>
      </c>
      <c r="C498" s="14"/>
      <c r="D498" s="14"/>
      <c r="E498" s="22"/>
      <c r="F498" s="22" t="s">
        <v>1742</v>
      </c>
      <c r="G498" s="22"/>
      <c r="H498" s="27">
        <f>F518+H518-1</f>
        <v>12293</v>
      </c>
      <c r="I498" s="22" t="s">
        <v>1329</v>
      </c>
      <c r="J498" s="22"/>
      <c r="K498" s="23"/>
    </row>
    <row r="499" spans="2:11" s="2" customFormat="1" ht="15" customHeight="1" x14ac:dyDescent="0.25">
      <c r="B499" s="3" t="s">
        <v>1450</v>
      </c>
      <c r="C499" s="3"/>
      <c r="D499" s="3" t="s">
        <v>55</v>
      </c>
      <c r="E499" s="3" t="s">
        <v>2506</v>
      </c>
      <c r="F499" s="3" t="s">
        <v>2507</v>
      </c>
      <c r="G499" s="3" t="s">
        <v>3041</v>
      </c>
      <c r="H499" s="28" t="s">
        <v>574</v>
      </c>
      <c r="I499" s="3" t="s">
        <v>1451</v>
      </c>
      <c r="J499" s="3" t="s">
        <v>2508</v>
      </c>
      <c r="K499" s="3" t="s">
        <v>3042</v>
      </c>
    </row>
    <row r="500" spans="2:11" ht="15" customHeight="1" x14ac:dyDescent="0.25">
      <c r="B500" s="4">
        <v>1</v>
      </c>
      <c r="C500" s="4"/>
      <c r="D500" s="5"/>
      <c r="E500" s="4" t="s">
        <v>2568</v>
      </c>
      <c r="F500" s="4">
        <v>1</v>
      </c>
      <c r="G500" s="4"/>
      <c r="H500" s="29">
        <v>2</v>
      </c>
      <c r="I500" s="4"/>
      <c r="J500" s="5"/>
      <c r="K500" s="4" t="s">
        <v>2807</v>
      </c>
    </row>
    <row r="501" spans="2:11" ht="30" customHeight="1" x14ac:dyDescent="0.25">
      <c r="B501" s="4">
        <f>B500+1</f>
        <v>2</v>
      </c>
      <c r="C501" s="4"/>
      <c r="D501" s="5"/>
      <c r="E501" s="4" t="s">
        <v>453</v>
      </c>
      <c r="F501" s="4">
        <f t="shared" ref="F501:F513" si="24">IF(I500="",F500+H500,F500+I500)</f>
        <v>3</v>
      </c>
      <c r="G501" s="4"/>
      <c r="H501" s="29">
        <v>1</v>
      </c>
      <c r="I501" s="4"/>
      <c r="J501" s="5">
        <v>0</v>
      </c>
      <c r="K501" s="24" t="s">
        <v>482</v>
      </c>
    </row>
    <row r="502" spans="2:11" ht="15" customHeight="1" x14ac:dyDescent="0.25">
      <c r="B502" s="4">
        <f t="shared" ref="B502:B513" si="25">B501+1</f>
        <v>3</v>
      </c>
      <c r="C502" s="4"/>
      <c r="D502" s="5"/>
      <c r="E502" s="4" t="s">
        <v>3542</v>
      </c>
      <c r="F502" s="4">
        <f t="shared" si="24"/>
        <v>4</v>
      </c>
      <c r="G502" s="4"/>
      <c r="H502" s="29">
        <v>8</v>
      </c>
      <c r="I502" s="4"/>
      <c r="J502" s="5">
        <v>0</v>
      </c>
      <c r="K502" s="4" t="s">
        <v>3546</v>
      </c>
    </row>
    <row r="503" spans="2:11" ht="15" customHeight="1" x14ac:dyDescent="0.25">
      <c r="B503" s="4">
        <f t="shared" si="25"/>
        <v>4</v>
      </c>
      <c r="C503" s="4"/>
      <c r="D503" s="5" t="s">
        <v>519</v>
      </c>
      <c r="E503" s="4" t="s">
        <v>1732</v>
      </c>
      <c r="F503" s="4">
        <f t="shared" si="24"/>
        <v>12</v>
      </c>
      <c r="G503" s="4"/>
      <c r="H503" s="29">
        <v>4</v>
      </c>
      <c r="I503" s="4"/>
      <c r="J503" s="5">
        <v>0</v>
      </c>
      <c r="K503" s="4" t="s">
        <v>3547</v>
      </c>
    </row>
    <row r="504" spans="2:11" ht="15" customHeight="1" x14ac:dyDescent="0.25">
      <c r="B504" s="4">
        <f t="shared" si="25"/>
        <v>5</v>
      </c>
      <c r="C504" s="4"/>
      <c r="D504" s="5" t="s">
        <v>1935</v>
      </c>
      <c r="E504" s="4" t="s">
        <v>1733</v>
      </c>
      <c r="F504" s="4">
        <f t="shared" si="24"/>
        <v>16</v>
      </c>
      <c r="G504" s="4"/>
      <c r="H504" s="29">
        <v>4</v>
      </c>
      <c r="I504" s="4"/>
      <c r="J504" s="5">
        <v>0</v>
      </c>
      <c r="K504" s="4" t="s">
        <v>3548</v>
      </c>
    </row>
    <row r="505" spans="2:11" ht="15" customHeight="1" x14ac:dyDescent="0.25">
      <c r="B505" s="4">
        <f t="shared" si="25"/>
        <v>6</v>
      </c>
      <c r="C505" s="4"/>
      <c r="D505" s="5" t="s">
        <v>1935</v>
      </c>
      <c r="E505" s="4" t="s">
        <v>2921</v>
      </c>
      <c r="F505" s="4">
        <f t="shared" si="24"/>
        <v>20</v>
      </c>
      <c r="G505" s="4"/>
      <c r="H505" s="29">
        <v>2</v>
      </c>
      <c r="I505" s="4"/>
      <c r="J505" s="5">
        <v>0</v>
      </c>
      <c r="K505" s="4" t="s">
        <v>3543</v>
      </c>
    </row>
    <row r="506" spans="2:11" ht="15" customHeight="1" x14ac:dyDescent="0.25">
      <c r="B506" s="4">
        <f t="shared" si="25"/>
        <v>7</v>
      </c>
      <c r="C506" s="4"/>
      <c r="D506" s="5" t="s">
        <v>1935</v>
      </c>
      <c r="E506" s="4" t="s">
        <v>1734</v>
      </c>
      <c r="F506" s="4">
        <f t="shared" si="24"/>
        <v>22</v>
      </c>
      <c r="G506" s="4"/>
      <c r="H506" s="29">
        <v>2</v>
      </c>
      <c r="I506" s="4"/>
      <c r="J506" s="5">
        <v>0</v>
      </c>
      <c r="K506" s="4" t="s">
        <v>2578</v>
      </c>
    </row>
    <row r="507" spans="2:11" ht="15" customHeight="1" x14ac:dyDescent="0.25">
      <c r="B507" s="4">
        <f t="shared" si="25"/>
        <v>8</v>
      </c>
      <c r="C507" s="4"/>
      <c r="D507" s="5" t="s">
        <v>1935</v>
      </c>
      <c r="E507" s="4" t="s">
        <v>2160</v>
      </c>
      <c r="F507" s="4">
        <f t="shared" si="24"/>
        <v>24</v>
      </c>
      <c r="G507" s="4"/>
      <c r="H507" s="29">
        <v>2</v>
      </c>
      <c r="I507" s="4"/>
      <c r="J507" s="5">
        <v>0</v>
      </c>
      <c r="K507" s="4" t="s">
        <v>2161</v>
      </c>
    </row>
    <row r="508" spans="2:11" ht="15" customHeight="1" x14ac:dyDescent="0.25">
      <c r="B508" s="4">
        <f t="shared" si="25"/>
        <v>9</v>
      </c>
      <c r="C508" s="4"/>
      <c r="D508" s="5" t="s">
        <v>1935</v>
      </c>
      <c r="E508" s="4" t="s">
        <v>1735</v>
      </c>
      <c r="F508" s="4">
        <f t="shared" si="24"/>
        <v>26</v>
      </c>
      <c r="G508" s="4"/>
      <c r="H508" s="29">
        <v>2</v>
      </c>
      <c r="I508" s="4"/>
      <c r="J508" s="5">
        <v>0</v>
      </c>
      <c r="K508" s="4" t="s">
        <v>3544</v>
      </c>
    </row>
    <row r="509" spans="2:11" ht="30" customHeight="1" x14ac:dyDescent="0.25">
      <c r="B509" s="4">
        <f t="shared" si="25"/>
        <v>10</v>
      </c>
      <c r="C509" s="4"/>
      <c r="D509" s="5"/>
      <c r="E509" s="4" t="s">
        <v>918</v>
      </c>
      <c r="F509" s="4">
        <f t="shared" si="24"/>
        <v>28</v>
      </c>
      <c r="G509" s="4"/>
      <c r="H509" s="29">
        <v>8</v>
      </c>
      <c r="I509" s="4"/>
      <c r="J509" s="5">
        <v>0</v>
      </c>
      <c r="K509" s="24" t="s">
        <v>2769</v>
      </c>
    </row>
    <row r="510" spans="2:11" ht="15" customHeight="1" x14ac:dyDescent="0.25">
      <c r="B510" s="4">
        <f t="shared" si="25"/>
        <v>11</v>
      </c>
      <c r="C510" s="4"/>
      <c r="D510" s="5"/>
      <c r="E510" s="4" t="s">
        <v>340</v>
      </c>
      <c r="F510" s="4">
        <f t="shared" si="24"/>
        <v>36</v>
      </c>
      <c r="G510" s="4"/>
      <c r="H510" s="29">
        <v>2</v>
      </c>
      <c r="I510" s="4"/>
      <c r="J510" s="5">
        <v>0</v>
      </c>
      <c r="K510" s="24" t="s">
        <v>2142</v>
      </c>
    </row>
    <row r="511" spans="2:11" ht="15" customHeight="1" x14ac:dyDescent="0.25">
      <c r="B511" s="4">
        <f t="shared" si="25"/>
        <v>12</v>
      </c>
      <c r="C511" s="4"/>
      <c r="D511" s="5"/>
      <c r="E511" s="4" t="s">
        <v>2141</v>
      </c>
      <c r="F511" s="4">
        <f t="shared" si="24"/>
        <v>38</v>
      </c>
      <c r="G511" s="4"/>
      <c r="H511" s="29">
        <v>2</v>
      </c>
      <c r="I511" s="4"/>
      <c r="J511" s="5">
        <v>0</v>
      </c>
      <c r="K511" s="4" t="s">
        <v>732</v>
      </c>
    </row>
    <row r="512" spans="2:11" ht="15" customHeight="1" x14ac:dyDescent="0.25">
      <c r="B512" s="4">
        <f t="shared" si="25"/>
        <v>13</v>
      </c>
      <c r="C512" s="4"/>
      <c r="D512" s="5"/>
      <c r="E512" s="4" t="s">
        <v>1038</v>
      </c>
      <c r="F512" s="4">
        <f t="shared" si="24"/>
        <v>40</v>
      </c>
      <c r="G512" s="4"/>
      <c r="H512" s="29">
        <v>1</v>
      </c>
      <c r="I512" s="4"/>
      <c r="J512" s="5">
        <v>0</v>
      </c>
      <c r="K512" s="4" t="s">
        <v>1706</v>
      </c>
    </row>
    <row r="513" spans="2:11" ht="15" customHeight="1" x14ac:dyDescent="0.25">
      <c r="B513" s="4">
        <f t="shared" si="25"/>
        <v>14</v>
      </c>
      <c r="C513" s="4"/>
      <c r="D513" s="5"/>
      <c r="E513" s="4" t="s">
        <v>1707</v>
      </c>
      <c r="F513" s="4">
        <f t="shared" si="24"/>
        <v>41</v>
      </c>
      <c r="G513" s="4">
        <v>816</v>
      </c>
      <c r="H513" s="29">
        <f>SUM(H514:H516)</f>
        <v>15</v>
      </c>
      <c r="I513" s="4">
        <f>G513*H513</f>
        <v>12240</v>
      </c>
      <c r="J513" s="5"/>
      <c r="K513" s="4" t="s">
        <v>1420</v>
      </c>
    </row>
    <row r="514" spans="2:11" ht="15" customHeight="1" x14ac:dyDescent="0.25">
      <c r="B514" s="4"/>
      <c r="C514" s="4" t="s">
        <v>118</v>
      </c>
      <c r="D514" s="5"/>
      <c r="E514" s="4" t="s">
        <v>1467</v>
      </c>
      <c r="F514" s="6" t="s">
        <v>217</v>
      </c>
      <c r="G514" s="4"/>
      <c r="H514" s="30">
        <v>6</v>
      </c>
      <c r="I514" s="4"/>
      <c r="J514" s="5" t="s">
        <v>1373</v>
      </c>
      <c r="K514" s="4" t="s">
        <v>3032</v>
      </c>
    </row>
    <row r="515" spans="2:11" ht="45" customHeight="1" x14ac:dyDescent="0.25">
      <c r="B515" s="4"/>
      <c r="C515" s="4" t="s">
        <v>119</v>
      </c>
      <c r="D515" s="5"/>
      <c r="E515" s="4" t="s">
        <v>2145</v>
      </c>
      <c r="F515" s="6" t="s">
        <v>1709</v>
      </c>
      <c r="G515" s="4"/>
      <c r="H515" s="30">
        <v>6</v>
      </c>
      <c r="I515" s="4"/>
      <c r="J515" s="5" t="s">
        <v>467</v>
      </c>
      <c r="K515" s="24" t="s">
        <v>2402</v>
      </c>
    </row>
    <row r="516" spans="2:11" ht="30" customHeight="1" x14ac:dyDescent="0.25">
      <c r="B516" s="4"/>
      <c r="C516" s="4" t="s">
        <v>632</v>
      </c>
      <c r="D516" s="5"/>
      <c r="E516" s="4" t="s">
        <v>1299</v>
      </c>
      <c r="F516" s="6" t="s">
        <v>3455</v>
      </c>
      <c r="G516" s="4"/>
      <c r="H516" s="30">
        <v>3</v>
      </c>
      <c r="I516" s="4"/>
      <c r="J516" s="5" t="s">
        <v>2598</v>
      </c>
      <c r="K516" s="24" t="s">
        <v>2163</v>
      </c>
    </row>
    <row r="517" spans="2:11" ht="15" customHeight="1" x14ac:dyDescent="0.25">
      <c r="B517" s="4">
        <f>B513+1</f>
        <v>15</v>
      </c>
      <c r="C517" s="4"/>
      <c r="D517" s="5"/>
      <c r="E517" s="4" t="s">
        <v>1708</v>
      </c>
      <c r="F517" s="4">
        <f>IF(I513="",F513+H513,F513+I513)</f>
        <v>12281</v>
      </c>
      <c r="G517" s="4"/>
      <c r="H517" s="29">
        <v>11</v>
      </c>
      <c r="I517" s="4"/>
      <c r="J517" s="5" t="s">
        <v>1373</v>
      </c>
      <c r="K517" s="4" t="s">
        <v>1219</v>
      </c>
    </row>
    <row r="518" spans="2:11" ht="15" customHeight="1" x14ac:dyDescent="0.25">
      <c r="B518" s="4">
        <f>B517+1</f>
        <v>16</v>
      </c>
      <c r="C518" s="4"/>
      <c r="D518" s="5"/>
      <c r="E518" s="4" t="s">
        <v>54</v>
      </c>
      <c r="F518" s="4">
        <f>IF(I517="",F517+H517,F517+I517)</f>
        <v>12292</v>
      </c>
      <c r="G518" s="4"/>
      <c r="H518" s="29">
        <v>2</v>
      </c>
      <c r="I518" s="4"/>
      <c r="J518" s="5"/>
      <c r="K518" s="4" t="s">
        <v>3742</v>
      </c>
    </row>
    <row r="521" spans="2:11" ht="15" customHeight="1" x14ac:dyDescent="0.25">
      <c r="B521" s="21" t="s">
        <v>906</v>
      </c>
      <c r="C521" s="14"/>
      <c r="D521" s="14"/>
      <c r="E521" s="22"/>
      <c r="F521" s="22" t="s">
        <v>1742</v>
      </c>
      <c r="G521" s="22"/>
      <c r="H521" s="27">
        <f>F541+H541-1</f>
        <v>83285</v>
      </c>
      <c r="I521" s="22" t="s">
        <v>1329</v>
      </c>
      <c r="J521" s="22"/>
      <c r="K521" s="23"/>
    </row>
    <row r="522" spans="2:11" s="2" customFormat="1" ht="15" customHeight="1" x14ac:dyDescent="0.25">
      <c r="B522" s="3" t="s">
        <v>1450</v>
      </c>
      <c r="C522" s="3"/>
      <c r="D522" s="3" t="s">
        <v>55</v>
      </c>
      <c r="E522" s="3" t="s">
        <v>2506</v>
      </c>
      <c r="F522" s="3" t="s">
        <v>2507</v>
      </c>
      <c r="G522" s="3" t="s">
        <v>3041</v>
      </c>
      <c r="H522" s="28" t="s">
        <v>574</v>
      </c>
      <c r="I522" s="3" t="s">
        <v>1451</v>
      </c>
      <c r="J522" s="3" t="s">
        <v>2508</v>
      </c>
      <c r="K522" s="3" t="s">
        <v>3042</v>
      </c>
    </row>
    <row r="523" spans="2:11" ht="15" customHeight="1" x14ac:dyDescent="0.25">
      <c r="B523" s="4">
        <v>1</v>
      </c>
      <c r="C523" s="4"/>
      <c r="D523" s="5"/>
      <c r="E523" s="4" t="s">
        <v>2568</v>
      </c>
      <c r="F523" s="4">
        <v>1</v>
      </c>
      <c r="G523" s="4"/>
      <c r="H523" s="29">
        <v>2</v>
      </c>
      <c r="I523" s="4"/>
      <c r="J523" s="5"/>
      <c r="K523" s="4" t="s">
        <v>2465</v>
      </c>
    </row>
    <row r="524" spans="2:11" ht="30" customHeight="1" x14ac:dyDescent="0.25">
      <c r="B524" s="4">
        <f>B523+1</f>
        <v>2</v>
      </c>
      <c r="C524" s="4"/>
      <c r="D524" s="5"/>
      <c r="E524" s="4" t="s">
        <v>453</v>
      </c>
      <c r="F524" s="4">
        <f t="shared" ref="F524:F536" si="26">IF(I523="",F523+H523,F523+I523)</f>
        <v>3</v>
      </c>
      <c r="G524" s="4"/>
      <c r="H524" s="29">
        <v>1</v>
      </c>
      <c r="I524" s="4"/>
      <c r="J524" s="5">
        <v>0</v>
      </c>
      <c r="K524" s="24" t="s">
        <v>482</v>
      </c>
    </row>
    <row r="525" spans="2:11" ht="15" customHeight="1" x14ac:dyDescent="0.25">
      <c r="B525" s="4">
        <f t="shared" ref="B525:B536" si="27">B524+1</f>
        <v>3</v>
      </c>
      <c r="C525" s="4"/>
      <c r="D525" s="5"/>
      <c r="E525" s="4" t="s">
        <v>3542</v>
      </c>
      <c r="F525" s="4">
        <f t="shared" si="26"/>
        <v>4</v>
      </c>
      <c r="G525" s="4"/>
      <c r="H525" s="29">
        <v>8</v>
      </c>
      <c r="I525" s="4"/>
      <c r="J525" s="5">
        <v>0</v>
      </c>
      <c r="K525" s="4" t="s">
        <v>3546</v>
      </c>
    </row>
    <row r="526" spans="2:11" ht="15" customHeight="1" x14ac:dyDescent="0.25">
      <c r="B526" s="4">
        <f t="shared" si="27"/>
        <v>4</v>
      </c>
      <c r="C526" s="4"/>
      <c r="D526" s="5" t="s">
        <v>519</v>
      </c>
      <c r="E526" s="4" t="s">
        <v>1732</v>
      </c>
      <c r="F526" s="4">
        <f t="shared" si="26"/>
        <v>12</v>
      </c>
      <c r="G526" s="4"/>
      <c r="H526" s="29">
        <v>4</v>
      </c>
      <c r="I526" s="4"/>
      <c r="J526" s="5">
        <v>0</v>
      </c>
      <c r="K526" s="4" t="s">
        <v>3547</v>
      </c>
    </row>
    <row r="527" spans="2:11" ht="15" customHeight="1" x14ac:dyDescent="0.25">
      <c r="B527" s="4">
        <f t="shared" si="27"/>
        <v>5</v>
      </c>
      <c r="C527" s="4"/>
      <c r="D527" s="5" t="s">
        <v>1935</v>
      </c>
      <c r="E527" s="4" t="s">
        <v>1733</v>
      </c>
      <c r="F527" s="4">
        <f t="shared" si="26"/>
        <v>16</v>
      </c>
      <c r="G527" s="4"/>
      <c r="H527" s="29">
        <v>4</v>
      </c>
      <c r="I527" s="4"/>
      <c r="J527" s="5">
        <v>0</v>
      </c>
      <c r="K527" s="4" t="s">
        <v>3548</v>
      </c>
    </row>
    <row r="528" spans="2:11" ht="15" customHeight="1" x14ac:dyDescent="0.25">
      <c r="B528" s="4">
        <f t="shared" si="27"/>
        <v>6</v>
      </c>
      <c r="C528" s="4"/>
      <c r="D528" s="5" t="s">
        <v>1935</v>
      </c>
      <c r="E528" s="4" t="s">
        <v>2921</v>
      </c>
      <c r="F528" s="4">
        <f t="shared" si="26"/>
        <v>20</v>
      </c>
      <c r="G528" s="4"/>
      <c r="H528" s="29">
        <v>2</v>
      </c>
      <c r="I528" s="4"/>
      <c r="J528" s="5">
        <v>0</v>
      </c>
      <c r="K528" s="4" t="s">
        <v>3543</v>
      </c>
    </row>
    <row r="529" spans="2:11" ht="15" customHeight="1" x14ac:dyDescent="0.25">
      <c r="B529" s="4">
        <f t="shared" si="27"/>
        <v>7</v>
      </c>
      <c r="C529" s="4"/>
      <c r="D529" s="5" t="s">
        <v>1935</v>
      </c>
      <c r="E529" s="4" t="s">
        <v>1734</v>
      </c>
      <c r="F529" s="4">
        <f t="shared" si="26"/>
        <v>22</v>
      </c>
      <c r="G529" s="4"/>
      <c r="H529" s="29">
        <v>2</v>
      </c>
      <c r="I529" s="4"/>
      <c r="J529" s="5">
        <v>0</v>
      </c>
      <c r="K529" s="4" t="s">
        <v>2578</v>
      </c>
    </row>
    <row r="530" spans="2:11" ht="15" customHeight="1" x14ac:dyDescent="0.25">
      <c r="B530" s="4">
        <f t="shared" si="27"/>
        <v>8</v>
      </c>
      <c r="C530" s="4"/>
      <c r="D530" s="5" t="s">
        <v>1935</v>
      </c>
      <c r="E530" s="4" t="s">
        <v>2160</v>
      </c>
      <c r="F530" s="4">
        <f t="shared" si="26"/>
        <v>24</v>
      </c>
      <c r="G530" s="4"/>
      <c r="H530" s="29">
        <v>2</v>
      </c>
      <c r="I530" s="4"/>
      <c r="J530" s="5">
        <v>0</v>
      </c>
      <c r="K530" s="4" t="s">
        <v>2161</v>
      </c>
    </row>
    <row r="531" spans="2:11" ht="15" customHeight="1" x14ac:dyDescent="0.25">
      <c r="B531" s="4">
        <f t="shared" si="27"/>
        <v>9</v>
      </c>
      <c r="C531" s="4"/>
      <c r="D531" s="5" t="s">
        <v>1935</v>
      </c>
      <c r="E531" s="4" t="s">
        <v>1735</v>
      </c>
      <c r="F531" s="4">
        <f t="shared" si="26"/>
        <v>26</v>
      </c>
      <c r="G531" s="4"/>
      <c r="H531" s="29">
        <v>2</v>
      </c>
      <c r="I531" s="4"/>
      <c r="J531" s="5">
        <v>0</v>
      </c>
      <c r="K531" s="4" t="s">
        <v>3544</v>
      </c>
    </row>
    <row r="532" spans="2:11" ht="30" customHeight="1" x14ac:dyDescent="0.25">
      <c r="B532" s="4">
        <f t="shared" si="27"/>
        <v>10</v>
      </c>
      <c r="C532" s="4"/>
      <c r="D532" s="5"/>
      <c r="E532" s="4" t="s">
        <v>918</v>
      </c>
      <c r="F532" s="4">
        <f t="shared" si="26"/>
        <v>28</v>
      </c>
      <c r="G532" s="4"/>
      <c r="H532" s="29">
        <v>8</v>
      </c>
      <c r="I532" s="4"/>
      <c r="J532" s="5">
        <v>0</v>
      </c>
      <c r="K532" s="24" t="s">
        <v>2769</v>
      </c>
    </row>
    <row r="533" spans="2:11" ht="15" customHeight="1" x14ac:dyDescent="0.25">
      <c r="B533" s="4">
        <f t="shared" si="27"/>
        <v>11</v>
      </c>
      <c r="C533" s="4"/>
      <c r="D533" s="5"/>
      <c r="E533" s="4" t="s">
        <v>340</v>
      </c>
      <c r="F533" s="4">
        <f t="shared" si="26"/>
        <v>36</v>
      </c>
      <c r="G533" s="4"/>
      <c r="H533" s="29">
        <v>2</v>
      </c>
      <c r="I533" s="4"/>
      <c r="J533" s="5">
        <v>0</v>
      </c>
      <c r="K533" s="24" t="s">
        <v>2142</v>
      </c>
    </row>
    <row r="534" spans="2:11" ht="15" customHeight="1" x14ac:dyDescent="0.25">
      <c r="B534" s="4">
        <f t="shared" si="27"/>
        <v>12</v>
      </c>
      <c r="C534" s="4"/>
      <c r="D534" s="5"/>
      <c r="E534" s="4" t="s">
        <v>2141</v>
      </c>
      <c r="F534" s="4">
        <f t="shared" si="26"/>
        <v>38</v>
      </c>
      <c r="G534" s="4"/>
      <c r="H534" s="29">
        <v>2</v>
      </c>
      <c r="I534" s="4"/>
      <c r="J534" s="5">
        <v>0</v>
      </c>
      <c r="K534" s="4" t="s">
        <v>732</v>
      </c>
    </row>
    <row r="535" spans="2:11" ht="15" customHeight="1" x14ac:dyDescent="0.25">
      <c r="B535" s="4">
        <f t="shared" si="27"/>
        <v>13</v>
      </c>
      <c r="C535" s="4"/>
      <c r="D535" s="5"/>
      <c r="E535" s="4" t="s">
        <v>278</v>
      </c>
      <c r="F535" s="4">
        <f t="shared" si="26"/>
        <v>40</v>
      </c>
      <c r="G535" s="4"/>
      <c r="H535" s="29">
        <v>1</v>
      </c>
      <c r="I535" s="4"/>
      <c r="J535" s="5">
        <v>0</v>
      </c>
      <c r="K535" s="4" t="s">
        <v>2466</v>
      </c>
    </row>
    <row r="536" spans="2:11" ht="15" customHeight="1" x14ac:dyDescent="0.25">
      <c r="B536" s="4">
        <f t="shared" si="27"/>
        <v>14</v>
      </c>
      <c r="C536" s="4"/>
      <c r="D536" s="5"/>
      <c r="E536" s="4" t="s">
        <v>2467</v>
      </c>
      <c r="F536" s="4">
        <f t="shared" si="26"/>
        <v>41</v>
      </c>
      <c r="G536" s="4">
        <v>4896</v>
      </c>
      <c r="H536" s="29">
        <f>SUM(H537:H539)</f>
        <v>17</v>
      </c>
      <c r="I536" s="4">
        <f>G536*H536</f>
        <v>83232</v>
      </c>
      <c r="J536" s="5"/>
      <c r="K536" s="4" t="s">
        <v>1248</v>
      </c>
    </row>
    <row r="537" spans="2:11" ht="15" customHeight="1" x14ac:dyDescent="0.25">
      <c r="B537" s="4"/>
      <c r="C537" s="4" t="s">
        <v>118</v>
      </c>
      <c r="D537" s="5"/>
      <c r="E537" s="4" t="s">
        <v>1467</v>
      </c>
      <c r="F537" s="6" t="s">
        <v>217</v>
      </c>
      <c r="G537" s="4"/>
      <c r="H537" s="30">
        <v>6</v>
      </c>
      <c r="I537" s="4"/>
      <c r="J537" s="5" t="s">
        <v>1373</v>
      </c>
      <c r="K537" s="4" t="s">
        <v>3032</v>
      </c>
    </row>
    <row r="538" spans="2:11" ht="45" customHeight="1" x14ac:dyDescent="0.25">
      <c r="B538" s="4"/>
      <c r="C538" s="4" t="s">
        <v>119</v>
      </c>
      <c r="D538" s="5"/>
      <c r="E538" s="4" t="s">
        <v>2145</v>
      </c>
      <c r="F538" s="6" t="s">
        <v>1709</v>
      </c>
      <c r="G538" s="4"/>
      <c r="H538" s="30">
        <v>7</v>
      </c>
      <c r="I538" s="4"/>
      <c r="J538" s="5" t="s">
        <v>467</v>
      </c>
      <c r="K538" s="24" t="s">
        <v>2829</v>
      </c>
    </row>
    <row r="539" spans="2:11" ht="30" customHeight="1" x14ac:dyDescent="0.25">
      <c r="B539" s="4"/>
      <c r="C539" s="4" t="s">
        <v>632</v>
      </c>
      <c r="D539" s="5"/>
      <c r="E539" s="4" t="s">
        <v>1299</v>
      </c>
      <c r="F539" s="6" t="s">
        <v>36</v>
      </c>
      <c r="G539" s="4"/>
      <c r="H539" s="30">
        <v>4</v>
      </c>
      <c r="I539" s="4"/>
      <c r="J539" s="5" t="s">
        <v>2598</v>
      </c>
      <c r="K539" s="24" t="s">
        <v>2164</v>
      </c>
    </row>
    <row r="540" spans="2:11" ht="15" customHeight="1" x14ac:dyDescent="0.25">
      <c r="B540" s="4">
        <f>B536+1</f>
        <v>15</v>
      </c>
      <c r="C540" s="4"/>
      <c r="D540" s="5"/>
      <c r="E540" s="4" t="s">
        <v>3324</v>
      </c>
      <c r="F540" s="4">
        <f>IF(I536="",F536+H536,F536+I536)</f>
        <v>83273</v>
      </c>
      <c r="G540" s="4"/>
      <c r="H540" s="29">
        <v>11</v>
      </c>
      <c r="I540" s="4"/>
      <c r="J540" s="5" t="s">
        <v>1373</v>
      </c>
      <c r="K540" s="4" t="s">
        <v>3325</v>
      </c>
    </row>
    <row r="541" spans="2:11" ht="15" customHeight="1" x14ac:dyDescent="0.25">
      <c r="B541" s="4">
        <f>B540+1</f>
        <v>16</v>
      </c>
      <c r="C541" s="4"/>
      <c r="D541" s="5"/>
      <c r="E541" s="4" t="s">
        <v>54</v>
      </c>
      <c r="F541" s="4">
        <f>IF(I540="",F540+H540,F540+I540)</f>
        <v>83284</v>
      </c>
      <c r="G541" s="4"/>
      <c r="H541" s="29">
        <v>2</v>
      </c>
      <c r="I541" s="4"/>
      <c r="J541" s="5"/>
      <c r="K541" s="4" t="s">
        <v>3742</v>
      </c>
    </row>
    <row r="544" spans="2:11" ht="15" customHeight="1" x14ac:dyDescent="0.25">
      <c r="B544" s="21" t="s">
        <v>472</v>
      </c>
      <c r="C544" s="14"/>
      <c r="D544" s="14"/>
      <c r="E544" s="22"/>
      <c r="F544" s="22" t="s">
        <v>1742</v>
      </c>
      <c r="G544" s="22"/>
      <c r="H544" s="27">
        <f>F615+H615-1</f>
        <v>1577</v>
      </c>
      <c r="I544" s="22" t="s">
        <v>1329</v>
      </c>
      <c r="J544" s="22"/>
      <c r="K544" s="23"/>
    </row>
    <row r="545" spans="2:11" s="2" customFormat="1" ht="15" customHeight="1" x14ac:dyDescent="0.25">
      <c r="B545" s="3" t="s">
        <v>1450</v>
      </c>
      <c r="C545" s="3"/>
      <c r="D545" s="3" t="s">
        <v>55</v>
      </c>
      <c r="E545" s="3" t="s">
        <v>2506</v>
      </c>
      <c r="F545" s="3" t="s">
        <v>2507</v>
      </c>
      <c r="G545" s="3" t="s">
        <v>3041</v>
      </c>
      <c r="H545" s="28" t="s">
        <v>574</v>
      </c>
      <c r="I545" s="3" t="s">
        <v>1451</v>
      </c>
      <c r="J545" s="3" t="s">
        <v>2508</v>
      </c>
      <c r="K545" s="3" t="s">
        <v>3042</v>
      </c>
    </row>
    <row r="546" spans="2:11" ht="15" customHeight="1" x14ac:dyDescent="0.25">
      <c r="B546" s="4">
        <v>1</v>
      </c>
      <c r="C546" s="4"/>
      <c r="D546" s="5"/>
      <c r="E546" s="4" t="s">
        <v>2568</v>
      </c>
      <c r="F546" s="4">
        <v>1</v>
      </c>
      <c r="G546" s="4"/>
      <c r="H546" s="29">
        <v>2</v>
      </c>
      <c r="I546" s="4"/>
      <c r="J546" s="5"/>
      <c r="K546" s="4" t="s">
        <v>2808</v>
      </c>
    </row>
    <row r="547" spans="2:11" ht="30" customHeight="1" x14ac:dyDescent="0.25">
      <c r="B547" s="4">
        <f>B546+1</f>
        <v>2</v>
      </c>
      <c r="C547" s="4"/>
      <c r="D547" s="5"/>
      <c r="E547" s="4" t="s">
        <v>453</v>
      </c>
      <c r="F547" s="4">
        <f t="shared" ref="F547:F563" si="28">IF(I546="",F546+H546,F546+I546)</f>
        <v>3</v>
      </c>
      <c r="G547" s="4"/>
      <c r="H547" s="29">
        <v>1</v>
      </c>
      <c r="I547" s="4"/>
      <c r="J547" s="5">
        <v>0</v>
      </c>
      <c r="K547" s="24" t="s">
        <v>985</v>
      </c>
    </row>
    <row r="548" spans="2:11" ht="15" customHeight="1" x14ac:dyDescent="0.25">
      <c r="B548" s="4">
        <f t="shared" ref="B548:B563" si="29">B547+1</f>
        <v>3</v>
      </c>
      <c r="C548" s="4"/>
      <c r="D548" s="5"/>
      <c r="E548" s="4" t="s">
        <v>3542</v>
      </c>
      <c r="F548" s="4">
        <f t="shared" si="28"/>
        <v>4</v>
      </c>
      <c r="G548" s="4"/>
      <c r="H548" s="29">
        <v>8</v>
      </c>
      <c r="I548" s="4"/>
      <c r="J548" s="5">
        <v>0</v>
      </c>
      <c r="K548" s="4" t="s">
        <v>3546</v>
      </c>
    </row>
    <row r="549" spans="2:11" ht="15" customHeight="1" x14ac:dyDescent="0.25">
      <c r="B549" s="4">
        <f t="shared" si="29"/>
        <v>4</v>
      </c>
      <c r="C549" s="4"/>
      <c r="D549" s="5" t="s">
        <v>1935</v>
      </c>
      <c r="E549" s="4" t="s">
        <v>548</v>
      </c>
      <c r="F549" s="4">
        <f t="shared" si="28"/>
        <v>12</v>
      </c>
      <c r="G549" s="4"/>
      <c r="H549" s="29">
        <v>10</v>
      </c>
      <c r="I549" s="4"/>
      <c r="J549" s="5">
        <v>0</v>
      </c>
      <c r="K549" s="4" t="s">
        <v>2248</v>
      </c>
    </row>
    <row r="550" spans="2:11" ht="15" customHeight="1" x14ac:dyDescent="0.25">
      <c r="B550" s="4">
        <f t="shared" si="29"/>
        <v>5</v>
      </c>
      <c r="C550" s="4"/>
      <c r="D550" s="5"/>
      <c r="E550" s="4" t="s">
        <v>744</v>
      </c>
      <c r="F550" s="4">
        <f t="shared" si="28"/>
        <v>22</v>
      </c>
      <c r="G550" s="4"/>
      <c r="H550" s="29">
        <v>1</v>
      </c>
      <c r="I550" s="4"/>
      <c r="J550" s="5">
        <v>0</v>
      </c>
      <c r="K550" s="4" t="s">
        <v>743</v>
      </c>
    </row>
    <row r="551" spans="2:11" ht="15" customHeight="1" x14ac:dyDescent="0.25">
      <c r="B551" s="4">
        <f t="shared" si="29"/>
        <v>6</v>
      </c>
      <c r="C551" s="4"/>
      <c r="D551" s="5"/>
      <c r="E551" s="4" t="s">
        <v>742</v>
      </c>
      <c r="F551" s="4">
        <f t="shared" si="28"/>
        <v>23</v>
      </c>
      <c r="G551" s="4"/>
      <c r="H551" s="29">
        <v>8</v>
      </c>
      <c r="I551" s="4"/>
      <c r="J551" s="5">
        <v>0</v>
      </c>
      <c r="K551" s="4" t="s">
        <v>614</v>
      </c>
    </row>
    <row r="552" spans="2:11" ht="15" customHeight="1" x14ac:dyDescent="0.25">
      <c r="B552" s="4">
        <f t="shared" si="29"/>
        <v>7</v>
      </c>
      <c r="C552" s="4"/>
      <c r="D552" s="5"/>
      <c r="E552" s="4" t="s">
        <v>741</v>
      </c>
      <c r="F552" s="4">
        <f t="shared" si="28"/>
        <v>31</v>
      </c>
      <c r="G552" s="4"/>
      <c r="H552" s="29">
        <v>8</v>
      </c>
      <c r="I552" s="4"/>
      <c r="J552" s="5">
        <v>0</v>
      </c>
      <c r="K552" s="4" t="s">
        <v>614</v>
      </c>
    </row>
    <row r="553" spans="2:11" ht="15" customHeight="1" x14ac:dyDescent="0.25">
      <c r="B553" s="4">
        <f t="shared" si="29"/>
        <v>8</v>
      </c>
      <c r="C553" s="4"/>
      <c r="D553" s="5"/>
      <c r="E553" s="4" t="s">
        <v>738</v>
      </c>
      <c r="F553" s="4">
        <f t="shared" si="28"/>
        <v>39</v>
      </c>
      <c r="G553" s="4"/>
      <c r="H553" s="29">
        <v>8</v>
      </c>
      <c r="I553" s="4"/>
      <c r="J553" s="5">
        <v>0</v>
      </c>
      <c r="K553" s="4" t="s">
        <v>1522</v>
      </c>
    </row>
    <row r="554" spans="2:11" ht="15" customHeight="1" x14ac:dyDescent="0.25">
      <c r="B554" s="4">
        <f t="shared" si="29"/>
        <v>9</v>
      </c>
      <c r="C554" s="4"/>
      <c r="D554" s="5"/>
      <c r="E554" s="4" t="s">
        <v>3028</v>
      </c>
      <c r="F554" s="4">
        <f t="shared" si="28"/>
        <v>47</v>
      </c>
      <c r="G554" s="4"/>
      <c r="H554" s="29">
        <v>36</v>
      </c>
      <c r="I554" s="4"/>
      <c r="J554" s="5" t="s">
        <v>2283</v>
      </c>
      <c r="K554" s="4" t="s">
        <v>3676</v>
      </c>
    </row>
    <row r="555" spans="2:11" ht="15" customHeight="1" x14ac:dyDescent="0.25">
      <c r="B555" s="4">
        <f t="shared" si="29"/>
        <v>10</v>
      </c>
      <c r="C555" s="4"/>
      <c r="D555" s="5"/>
      <c r="E555" s="4" t="s">
        <v>2408</v>
      </c>
      <c r="F555" s="4">
        <f t="shared" si="28"/>
        <v>83</v>
      </c>
      <c r="G555" s="4"/>
      <c r="H555" s="29">
        <v>36</v>
      </c>
      <c r="I555" s="4"/>
      <c r="J555" s="5" t="s">
        <v>467</v>
      </c>
      <c r="K555" s="4" t="s">
        <v>1361</v>
      </c>
    </row>
    <row r="556" spans="2:11" ht="15" customHeight="1" x14ac:dyDescent="0.25">
      <c r="B556" s="4">
        <f t="shared" si="29"/>
        <v>11</v>
      </c>
      <c r="C556" s="4"/>
      <c r="D556" s="5"/>
      <c r="E556" s="4" t="s">
        <v>739</v>
      </c>
      <c r="F556" s="4">
        <f t="shared" si="28"/>
        <v>119</v>
      </c>
      <c r="G556" s="4"/>
      <c r="H556" s="29">
        <v>60</v>
      </c>
      <c r="I556" s="4"/>
      <c r="J556" s="5" t="s">
        <v>1284</v>
      </c>
      <c r="K556" s="4" t="s">
        <v>1345</v>
      </c>
    </row>
    <row r="557" spans="2:11" ht="30" customHeight="1" x14ac:dyDescent="0.25">
      <c r="B557" s="4">
        <f t="shared" si="29"/>
        <v>12</v>
      </c>
      <c r="C557" s="4"/>
      <c r="D557" s="5"/>
      <c r="E557" s="4" t="s">
        <v>473</v>
      </c>
      <c r="F557" s="4">
        <f t="shared" si="28"/>
        <v>179</v>
      </c>
      <c r="G557" s="4"/>
      <c r="H557" s="29">
        <v>1</v>
      </c>
      <c r="I557" s="4"/>
      <c r="J557" s="5" t="s">
        <v>1034</v>
      </c>
      <c r="K557" s="24" t="s">
        <v>1228</v>
      </c>
    </row>
    <row r="558" spans="2:11" ht="15" customHeight="1" x14ac:dyDescent="0.25">
      <c r="B558" s="4">
        <f t="shared" si="29"/>
        <v>13</v>
      </c>
      <c r="C558" s="4"/>
      <c r="D558" s="5"/>
      <c r="E558" s="4" t="s">
        <v>1376</v>
      </c>
      <c r="F558" s="4">
        <f t="shared" si="28"/>
        <v>180</v>
      </c>
      <c r="G558" s="4"/>
      <c r="H558" s="29">
        <v>19</v>
      </c>
      <c r="I558" s="4"/>
      <c r="J558" s="5" t="s">
        <v>2151</v>
      </c>
      <c r="K558" s="4" t="s">
        <v>1376</v>
      </c>
    </row>
    <row r="559" spans="2:11" ht="15" customHeight="1" x14ac:dyDescent="0.25">
      <c r="B559" s="4">
        <f>B558+1</f>
        <v>14</v>
      </c>
      <c r="C559" s="4"/>
      <c r="D559" s="5"/>
      <c r="E559" s="4" t="s">
        <v>740</v>
      </c>
      <c r="F559" s="4">
        <f>IF(I558="",F558+H558,F558+I558)</f>
        <v>199</v>
      </c>
      <c r="G559" s="4"/>
      <c r="H559" s="29">
        <v>2</v>
      </c>
      <c r="I559" s="4"/>
      <c r="J559" s="5">
        <v>0</v>
      </c>
      <c r="K559" s="4" t="s">
        <v>3470</v>
      </c>
    </row>
    <row r="560" spans="2:11" ht="15" customHeight="1" x14ac:dyDescent="0.25">
      <c r="B560" s="4">
        <f t="shared" si="29"/>
        <v>15</v>
      </c>
      <c r="C560" s="4"/>
      <c r="D560" s="5"/>
      <c r="E560" s="4" t="s">
        <v>736</v>
      </c>
      <c r="F560" s="4">
        <f>IF(I559="",F559+H559,F559+I559)</f>
        <v>201</v>
      </c>
      <c r="G560" s="4"/>
      <c r="H560" s="29">
        <v>1</v>
      </c>
      <c r="I560" s="4"/>
      <c r="J560" s="5">
        <v>0</v>
      </c>
      <c r="K560" s="4" t="s">
        <v>3471</v>
      </c>
    </row>
    <row r="561" spans="2:11" ht="15" customHeight="1" x14ac:dyDescent="0.25">
      <c r="B561" s="4">
        <f t="shared" si="29"/>
        <v>16</v>
      </c>
      <c r="C561" s="4"/>
      <c r="D561" s="5"/>
      <c r="E561" s="4" t="s">
        <v>737</v>
      </c>
      <c r="F561" s="4">
        <f>IF(I560="",F560+H560,F560+I560)</f>
        <v>202</v>
      </c>
      <c r="G561" s="4"/>
      <c r="H561" s="29">
        <v>1</v>
      </c>
      <c r="I561" s="4"/>
      <c r="J561" s="5">
        <v>0</v>
      </c>
      <c r="K561" s="4" t="s">
        <v>3472</v>
      </c>
    </row>
    <row r="562" spans="2:11" ht="15" customHeight="1" x14ac:dyDescent="0.25">
      <c r="B562" s="4">
        <f t="shared" si="29"/>
        <v>17</v>
      </c>
      <c r="C562" s="4"/>
      <c r="D562" s="5"/>
      <c r="E562" s="4" t="s">
        <v>735</v>
      </c>
      <c r="F562" s="4">
        <f t="shared" si="28"/>
        <v>203</v>
      </c>
      <c r="G562" s="4"/>
      <c r="H562" s="29">
        <v>2</v>
      </c>
      <c r="I562" s="4"/>
      <c r="J562" s="5">
        <v>0</v>
      </c>
      <c r="K562" s="4" t="s">
        <v>3689</v>
      </c>
    </row>
    <row r="563" spans="2:11" ht="15" customHeight="1" x14ac:dyDescent="0.25">
      <c r="B563" s="4">
        <f t="shared" si="29"/>
        <v>18</v>
      </c>
      <c r="C563" s="4"/>
      <c r="D563" s="5"/>
      <c r="E563" s="4" t="s">
        <v>3690</v>
      </c>
      <c r="F563" s="4">
        <f t="shared" si="28"/>
        <v>205</v>
      </c>
      <c r="G563" s="4">
        <v>14</v>
      </c>
      <c r="H563" s="29">
        <f>SUM(H564:H565)</f>
        <v>44</v>
      </c>
      <c r="I563" s="4">
        <f>G563*H563</f>
        <v>616</v>
      </c>
      <c r="J563" s="5"/>
      <c r="K563" s="4" t="s">
        <v>3026</v>
      </c>
    </row>
    <row r="564" spans="2:11" ht="15" customHeight="1" x14ac:dyDescent="0.25">
      <c r="B564" s="4"/>
      <c r="C564" s="4" t="s">
        <v>118</v>
      </c>
      <c r="D564" s="5"/>
      <c r="E564" s="4" t="s">
        <v>3027</v>
      </c>
      <c r="F564" s="6" t="s">
        <v>3691</v>
      </c>
      <c r="G564" s="4"/>
      <c r="H564" s="30">
        <v>8</v>
      </c>
      <c r="I564" s="4"/>
      <c r="J564" s="5">
        <v>0</v>
      </c>
      <c r="K564" s="4" t="s">
        <v>1425</v>
      </c>
    </row>
    <row r="565" spans="2:11" ht="30" customHeight="1" x14ac:dyDescent="0.25">
      <c r="B565" s="4"/>
      <c r="C565" s="4" t="s">
        <v>119</v>
      </c>
      <c r="D565" s="5"/>
      <c r="E565" s="4" t="s">
        <v>1280</v>
      </c>
      <c r="F565" s="6" t="s">
        <v>216</v>
      </c>
      <c r="G565" s="4"/>
      <c r="H565" s="30">
        <v>36</v>
      </c>
      <c r="I565" s="4"/>
      <c r="J565" s="5" t="s">
        <v>3693</v>
      </c>
      <c r="K565" s="24" t="s">
        <v>1395</v>
      </c>
    </row>
    <row r="566" spans="2:11" ht="15" customHeight="1" x14ac:dyDescent="0.25">
      <c r="B566" s="4">
        <f>B563+1</f>
        <v>19</v>
      </c>
      <c r="C566" s="4"/>
      <c r="D566" s="5"/>
      <c r="E566" s="4" t="s">
        <v>1521</v>
      </c>
      <c r="F566" s="4">
        <f>IF(I563="",F563+H563,F563+I563)</f>
        <v>821</v>
      </c>
      <c r="G566" s="4"/>
      <c r="H566" s="29">
        <v>1</v>
      </c>
      <c r="I566" s="4"/>
      <c r="J566" s="5">
        <v>0</v>
      </c>
      <c r="K566" s="4" t="s">
        <v>3692</v>
      </c>
    </row>
    <row r="567" spans="2:11" ht="15" customHeight="1" x14ac:dyDescent="0.25">
      <c r="B567" s="4">
        <f>B566+1</f>
        <v>20</v>
      </c>
      <c r="C567" s="4"/>
      <c r="D567" s="5"/>
      <c r="E567" s="4" t="s">
        <v>1253</v>
      </c>
      <c r="F567" s="4">
        <f t="shared" ref="F567:F580" si="30">IF(I566="",F566+H566,F566+I566)</f>
        <v>822</v>
      </c>
      <c r="G567" s="4"/>
      <c r="H567" s="29">
        <v>5</v>
      </c>
      <c r="I567" s="4"/>
      <c r="J567" s="5">
        <v>0</v>
      </c>
      <c r="K567" s="4" t="s">
        <v>1286</v>
      </c>
    </row>
    <row r="568" spans="2:11" ht="15" customHeight="1" x14ac:dyDescent="0.25">
      <c r="B568" s="4">
        <f>B567+1</f>
        <v>21</v>
      </c>
      <c r="C568" s="4"/>
      <c r="D568" s="5"/>
      <c r="E568" s="4" t="s">
        <v>1254</v>
      </c>
      <c r="F568" s="4">
        <f t="shared" si="30"/>
        <v>827</v>
      </c>
      <c r="G568" s="4"/>
      <c r="H568" s="29">
        <v>8</v>
      </c>
      <c r="I568" s="4"/>
      <c r="J568" s="5" t="s">
        <v>2281</v>
      </c>
      <c r="K568" s="4" t="s">
        <v>1441</v>
      </c>
    </row>
    <row r="569" spans="2:11" ht="15" customHeight="1" x14ac:dyDescent="0.25">
      <c r="B569" s="4">
        <f>B568+1</f>
        <v>22</v>
      </c>
      <c r="C569" s="4"/>
      <c r="D569" s="5"/>
      <c r="E569" s="4" t="s">
        <v>788</v>
      </c>
      <c r="F569" s="4">
        <f t="shared" si="30"/>
        <v>835</v>
      </c>
      <c r="G569" s="4"/>
      <c r="H569" s="29">
        <v>20</v>
      </c>
      <c r="I569" s="4"/>
      <c r="J569" s="5" t="s">
        <v>2281</v>
      </c>
      <c r="K569" s="4" t="s">
        <v>3679</v>
      </c>
    </row>
    <row r="570" spans="2:11" ht="15" customHeight="1" x14ac:dyDescent="0.25">
      <c r="B570" s="4">
        <f>B569+1</f>
        <v>23</v>
      </c>
      <c r="C570" s="4"/>
      <c r="D570" s="5"/>
      <c r="E570" s="4" t="s">
        <v>790</v>
      </c>
      <c r="F570" s="4">
        <f t="shared" si="30"/>
        <v>855</v>
      </c>
      <c r="G570" s="4"/>
      <c r="H570" s="29">
        <v>6</v>
      </c>
      <c r="I570" s="4"/>
      <c r="J570" s="5">
        <v>0</v>
      </c>
      <c r="K570" s="4" t="s">
        <v>1426</v>
      </c>
    </row>
    <row r="571" spans="2:11" ht="45" customHeight="1" x14ac:dyDescent="0.25">
      <c r="B571" s="4">
        <f t="shared" ref="B571:B576" si="31">B570+1</f>
        <v>24</v>
      </c>
      <c r="C571" s="4"/>
      <c r="D571" s="5"/>
      <c r="E571" s="4" t="s">
        <v>3513</v>
      </c>
      <c r="F571" s="4">
        <f t="shared" si="30"/>
        <v>861</v>
      </c>
      <c r="G571" s="4"/>
      <c r="H571" s="29">
        <v>70</v>
      </c>
      <c r="I571" s="4"/>
      <c r="J571" s="5" t="s">
        <v>3693</v>
      </c>
      <c r="K571" s="24" t="s">
        <v>3963</v>
      </c>
    </row>
    <row r="572" spans="2:11" ht="15" customHeight="1" x14ac:dyDescent="0.25">
      <c r="B572" s="4">
        <f>B571+1</f>
        <v>25</v>
      </c>
      <c r="C572" s="4"/>
      <c r="D572" s="5"/>
      <c r="E572" s="4" t="s">
        <v>791</v>
      </c>
      <c r="F572" s="4">
        <f t="shared" si="30"/>
        <v>931</v>
      </c>
      <c r="G572" s="4"/>
      <c r="H572" s="29">
        <v>20</v>
      </c>
      <c r="I572" s="4"/>
      <c r="J572" s="5" t="s">
        <v>3693</v>
      </c>
      <c r="K572" s="4" t="s">
        <v>2819</v>
      </c>
    </row>
    <row r="573" spans="2:11" ht="15" customHeight="1" x14ac:dyDescent="0.25">
      <c r="B573" s="4">
        <f>B572+1</f>
        <v>26</v>
      </c>
      <c r="C573" s="4"/>
      <c r="D573" s="5"/>
      <c r="E573" s="4" t="s">
        <v>789</v>
      </c>
      <c r="F573" s="4">
        <f t="shared" si="30"/>
        <v>951</v>
      </c>
      <c r="G573" s="4"/>
      <c r="H573" s="29">
        <v>6</v>
      </c>
      <c r="I573" s="4"/>
      <c r="J573" s="5">
        <v>0</v>
      </c>
      <c r="K573" s="4" t="s">
        <v>1287</v>
      </c>
    </row>
    <row r="574" spans="2:11" ht="45" customHeight="1" x14ac:dyDescent="0.25">
      <c r="B574" s="4">
        <f t="shared" si="31"/>
        <v>27</v>
      </c>
      <c r="C574" s="4"/>
      <c r="D574" s="5"/>
      <c r="E574" s="4" t="s">
        <v>3514</v>
      </c>
      <c r="F574" s="4">
        <f t="shared" si="30"/>
        <v>957</v>
      </c>
      <c r="G574" s="4"/>
      <c r="H574" s="29">
        <v>64</v>
      </c>
      <c r="I574" s="4"/>
      <c r="J574" s="5" t="s">
        <v>3693</v>
      </c>
      <c r="K574" s="24" t="s">
        <v>3964</v>
      </c>
    </row>
    <row r="575" spans="2:11" ht="15" customHeight="1" x14ac:dyDescent="0.25">
      <c r="B575" s="4">
        <f t="shared" si="31"/>
        <v>28</v>
      </c>
      <c r="C575" s="4"/>
      <c r="D575" s="5"/>
      <c r="E575" s="4" t="s">
        <v>787</v>
      </c>
      <c r="F575" s="4">
        <f t="shared" si="30"/>
        <v>1021</v>
      </c>
      <c r="G575" s="4"/>
      <c r="H575" s="29">
        <v>9</v>
      </c>
      <c r="I575" s="4"/>
      <c r="J575" s="5">
        <v>0</v>
      </c>
      <c r="K575" s="4" t="s">
        <v>615</v>
      </c>
    </row>
    <row r="576" spans="2:11" ht="15" customHeight="1" x14ac:dyDescent="0.25">
      <c r="B576" s="4">
        <f t="shared" si="31"/>
        <v>29</v>
      </c>
      <c r="C576" s="4"/>
      <c r="D576" s="5"/>
      <c r="E576" s="4" t="s">
        <v>786</v>
      </c>
      <c r="F576" s="4">
        <f t="shared" si="30"/>
        <v>1030</v>
      </c>
      <c r="G576" s="4"/>
      <c r="H576" s="29">
        <v>9</v>
      </c>
      <c r="I576" s="4"/>
      <c r="J576" s="5">
        <v>0</v>
      </c>
      <c r="K576" s="4" t="s">
        <v>616</v>
      </c>
    </row>
    <row r="577" spans="2:11" ht="15" customHeight="1" x14ac:dyDescent="0.25">
      <c r="B577" s="4">
        <f>B576+1</f>
        <v>30</v>
      </c>
      <c r="C577" s="4"/>
      <c r="D577" s="5"/>
      <c r="E577" s="4" t="s">
        <v>785</v>
      </c>
      <c r="F577" s="4">
        <f t="shared" si="30"/>
        <v>1039</v>
      </c>
      <c r="G577" s="4"/>
      <c r="H577" s="29">
        <v>9</v>
      </c>
      <c r="I577" s="4"/>
      <c r="J577" s="5">
        <v>0</v>
      </c>
      <c r="K577" s="24" t="s">
        <v>18</v>
      </c>
    </row>
    <row r="578" spans="2:11" ht="15" customHeight="1" x14ac:dyDescent="0.25">
      <c r="B578" s="4">
        <f>B577+1</f>
        <v>31</v>
      </c>
      <c r="C578" s="4"/>
      <c r="D578" s="5"/>
      <c r="E578" s="4" t="s">
        <v>784</v>
      </c>
      <c r="F578" s="4">
        <f t="shared" si="30"/>
        <v>1048</v>
      </c>
      <c r="G578" s="4"/>
      <c r="H578" s="29">
        <v>9</v>
      </c>
      <c r="I578" s="4"/>
      <c r="J578" s="5">
        <v>0</v>
      </c>
      <c r="K578" s="4" t="s">
        <v>19</v>
      </c>
    </row>
    <row r="579" spans="2:11" ht="30" customHeight="1" x14ac:dyDescent="0.25">
      <c r="B579" s="4">
        <f>B578+1</f>
        <v>32</v>
      </c>
      <c r="C579" s="4"/>
      <c r="D579" s="5"/>
      <c r="E579" s="4" t="s">
        <v>415</v>
      </c>
      <c r="F579" s="4">
        <f t="shared" si="30"/>
        <v>1057</v>
      </c>
      <c r="G579" s="4"/>
      <c r="H579" s="29">
        <v>9</v>
      </c>
      <c r="I579" s="4"/>
      <c r="J579" s="5">
        <v>0</v>
      </c>
      <c r="K579" s="24" t="s">
        <v>421</v>
      </c>
    </row>
    <row r="580" spans="2:11" ht="15" customHeight="1" x14ac:dyDescent="0.25">
      <c r="B580" s="4">
        <f>B579+1</f>
        <v>33</v>
      </c>
      <c r="C580" s="4"/>
      <c r="D580" s="5"/>
      <c r="E580" s="4" t="s">
        <v>783</v>
      </c>
      <c r="F580" s="4">
        <f t="shared" si="30"/>
        <v>1066</v>
      </c>
      <c r="G580" s="4"/>
      <c r="H580" s="29">
        <v>9</v>
      </c>
      <c r="I580" s="4"/>
      <c r="J580" s="5">
        <v>0</v>
      </c>
      <c r="K580" s="4" t="s">
        <v>993</v>
      </c>
    </row>
    <row r="581" spans="2:11" ht="15" customHeight="1" x14ac:dyDescent="0.25">
      <c r="B581" s="4"/>
      <c r="C581" s="4"/>
      <c r="D581" s="5"/>
      <c r="E581" s="4"/>
      <c r="F581" s="4"/>
      <c r="G581" s="4"/>
      <c r="H581" s="29"/>
      <c r="I581" s="4"/>
      <c r="J581" s="5"/>
      <c r="K581" s="4"/>
    </row>
    <row r="582" spans="2:11" ht="15" customHeight="1" x14ac:dyDescent="0.25">
      <c r="B582" s="4">
        <f>B580+1</f>
        <v>34</v>
      </c>
      <c r="C582" s="4"/>
      <c r="D582" s="5"/>
      <c r="E582" s="4" t="s">
        <v>132</v>
      </c>
      <c r="F582" s="4">
        <f>IF(I580="",F580+H580,F580+I580)</f>
        <v>1075</v>
      </c>
      <c r="G582" s="4">
        <v>6</v>
      </c>
      <c r="H582" s="29">
        <v>3</v>
      </c>
      <c r="I582" s="4">
        <f>G582*H582</f>
        <v>18</v>
      </c>
      <c r="J582" s="5">
        <v>0</v>
      </c>
      <c r="K582" s="4" t="s">
        <v>2439</v>
      </c>
    </row>
    <row r="583" spans="2:11" ht="15" customHeight="1" x14ac:dyDescent="0.25">
      <c r="B583" s="4">
        <f>B582+1</f>
        <v>35</v>
      </c>
      <c r="C583" s="4"/>
      <c r="D583" s="5"/>
      <c r="E583" s="4" t="s">
        <v>1119</v>
      </c>
      <c r="F583" s="4">
        <f>IF(I582="",F582+H582,F582+I582)</f>
        <v>1093</v>
      </c>
      <c r="G583" s="4">
        <v>6</v>
      </c>
      <c r="H583" s="29">
        <v>3</v>
      </c>
      <c r="I583" s="4">
        <f>G583*H583</f>
        <v>18</v>
      </c>
      <c r="J583" s="5">
        <v>0</v>
      </c>
      <c r="K583" s="4" t="s">
        <v>3695</v>
      </c>
    </row>
    <row r="584" spans="2:11" ht="15" customHeight="1" x14ac:dyDescent="0.25">
      <c r="B584" s="4"/>
      <c r="C584" s="4"/>
      <c r="D584" s="5"/>
      <c r="E584" s="4" t="s">
        <v>1370</v>
      </c>
      <c r="F584" s="4"/>
      <c r="G584" s="4"/>
      <c r="H584" s="29"/>
      <c r="I584" s="4"/>
      <c r="J584" s="5"/>
      <c r="K584" s="4"/>
    </row>
    <row r="585" spans="2:11" ht="15" customHeight="1" x14ac:dyDescent="0.25">
      <c r="B585" s="4">
        <f>B583+1</f>
        <v>36</v>
      </c>
      <c r="C585" s="4"/>
      <c r="D585" s="5"/>
      <c r="E585" s="4" t="s">
        <v>1120</v>
      </c>
      <c r="F585" s="4">
        <f>IF(I583="",F583+H583,F583+I583)</f>
        <v>1111</v>
      </c>
      <c r="G585" s="4">
        <v>6</v>
      </c>
      <c r="H585" s="29">
        <v>3</v>
      </c>
      <c r="I585" s="4">
        <f t="shared" ref="I585:I591" si="32">G585*H585</f>
        <v>18</v>
      </c>
      <c r="J585" s="5">
        <v>0</v>
      </c>
      <c r="K585" s="4" t="s">
        <v>3694</v>
      </c>
    </row>
    <row r="586" spans="2:11" ht="15" customHeight="1" x14ac:dyDescent="0.25">
      <c r="B586" s="4">
        <f t="shared" ref="B586:B591" si="33">B585+1</f>
        <v>37</v>
      </c>
      <c r="C586" s="4"/>
      <c r="D586" s="5"/>
      <c r="E586" s="4" t="s">
        <v>1121</v>
      </c>
      <c r="F586" s="4">
        <f t="shared" ref="F586:F615" si="34">IF(I585="",F585+H585,F585+I585)</f>
        <v>1129</v>
      </c>
      <c r="G586" s="4">
        <v>6</v>
      </c>
      <c r="H586" s="29">
        <v>3</v>
      </c>
      <c r="I586" s="4">
        <f t="shared" si="32"/>
        <v>18</v>
      </c>
      <c r="J586" s="5">
        <v>0</v>
      </c>
      <c r="K586" s="4" t="s">
        <v>2440</v>
      </c>
    </row>
    <row r="587" spans="2:11" ht="15" customHeight="1" x14ac:dyDescent="0.25">
      <c r="B587" s="4">
        <f t="shared" si="33"/>
        <v>38</v>
      </c>
      <c r="C587" s="4"/>
      <c r="D587" s="5"/>
      <c r="E587" s="4" t="s">
        <v>1122</v>
      </c>
      <c r="F587" s="4">
        <f t="shared" si="34"/>
        <v>1147</v>
      </c>
      <c r="G587" s="4">
        <v>6</v>
      </c>
      <c r="H587" s="29">
        <v>3</v>
      </c>
      <c r="I587" s="4">
        <f t="shared" si="32"/>
        <v>18</v>
      </c>
      <c r="J587" s="5">
        <v>0</v>
      </c>
      <c r="K587" s="4" t="s">
        <v>1023</v>
      </c>
    </row>
    <row r="588" spans="2:11" ht="15" customHeight="1" x14ac:dyDescent="0.25">
      <c r="B588" s="4">
        <f t="shared" si="33"/>
        <v>39</v>
      </c>
      <c r="C588" s="4"/>
      <c r="D588" s="5"/>
      <c r="E588" s="4" t="s">
        <v>1123</v>
      </c>
      <c r="F588" s="4">
        <f t="shared" si="34"/>
        <v>1165</v>
      </c>
      <c r="G588" s="4">
        <v>6</v>
      </c>
      <c r="H588" s="29">
        <v>3</v>
      </c>
      <c r="I588" s="4">
        <f t="shared" si="32"/>
        <v>18</v>
      </c>
      <c r="J588" s="5">
        <v>0</v>
      </c>
      <c r="K588" s="4" t="s">
        <v>2816</v>
      </c>
    </row>
    <row r="589" spans="2:11" ht="15" customHeight="1" x14ac:dyDescent="0.25">
      <c r="B589" s="4">
        <f t="shared" si="33"/>
        <v>40</v>
      </c>
      <c r="C589" s="4"/>
      <c r="D589" s="5"/>
      <c r="E589" s="4" t="s">
        <v>1124</v>
      </c>
      <c r="F589" s="4">
        <f t="shared" si="34"/>
        <v>1183</v>
      </c>
      <c r="G589" s="4">
        <v>6</v>
      </c>
      <c r="H589" s="29">
        <v>3</v>
      </c>
      <c r="I589" s="4">
        <f t="shared" si="32"/>
        <v>18</v>
      </c>
      <c r="J589" s="5">
        <v>0</v>
      </c>
      <c r="K589" s="4" t="s">
        <v>2388</v>
      </c>
    </row>
    <row r="590" spans="2:11" ht="15" customHeight="1" x14ac:dyDescent="0.25">
      <c r="B590" s="4">
        <f t="shared" si="33"/>
        <v>41</v>
      </c>
      <c r="C590" s="4"/>
      <c r="D590" s="5"/>
      <c r="E590" s="4" t="s">
        <v>60</v>
      </c>
      <c r="F590" s="4">
        <f t="shared" si="34"/>
        <v>1201</v>
      </c>
      <c r="G590" s="4">
        <v>6</v>
      </c>
      <c r="H590" s="29">
        <v>3</v>
      </c>
      <c r="I590" s="4">
        <f t="shared" si="32"/>
        <v>18</v>
      </c>
      <c r="J590" s="5">
        <v>0</v>
      </c>
      <c r="K590" s="4" t="s">
        <v>2389</v>
      </c>
    </row>
    <row r="591" spans="2:11" ht="15" customHeight="1" x14ac:dyDescent="0.25">
      <c r="B591" s="4">
        <f t="shared" si="33"/>
        <v>42</v>
      </c>
      <c r="C591" s="4"/>
      <c r="D591" s="5"/>
      <c r="E591" s="4" t="s">
        <v>61</v>
      </c>
      <c r="F591" s="4">
        <f t="shared" si="34"/>
        <v>1219</v>
      </c>
      <c r="G591" s="4">
        <v>6</v>
      </c>
      <c r="H591" s="29">
        <v>3</v>
      </c>
      <c r="I591" s="4">
        <f t="shared" si="32"/>
        <v>18</v>
      </c>
      <c r="J591" s="5">
        <v>0</v>
      </c>
      <c r="K591" s="4" t="s">
        <v>3509</v>
      </c>
    </row>
    <row r="592" spans="2:11" ht="15" customHeight="1" x14ac:dyDescent="0.25">
      <c r="B592" s="4"/>
      <c r="C592" s="4"/>
      <c r="D592" s="5"/>
      <c r="E592" s="4" t="s">
        <v>1371</v>
      </c>
      <c r="F592" s="4"/>
      <c r="G592" s="4"/>
      <c r="H592" s="29"/>
      <c r="I592" s="4"/>
      <c r="J592" s="5"/>
      <c r="K592" s="4"/>
    </row>
    <row r="593" spans="2:11" ht="15" customHeight="1" x14ac:dyDescent="0.25">
      <c r="B593" s="4">
        <f>B591+1</f>
        <v>43</v>
      </c>
      <c r="C593" s="4"/>
      <c r="D593" s="5"/>
      <c r="E593" s="4" t="s">
        <v>62</v>
      </c>
      <c r="F593" s="4">
        <f>IF(I591="",F591+H591,F591+I591)</f>
        <v>1237</v>
      </c>
      <c r="G593" s="4">
        <v>6</v>
      </c>
      <c r="H593" s="29">
        <v>3</v>
      </c>
      <c r="I593" s="4">
        <f>G593*H593</f>
        <v>18</v>
      </c>
      <c r="J593" s="5">
        <v>0</v>
      </c>
      <c r="K593" s="4" t="s">
        <v>1220</v>
      </c>
    </row>
    <row r="594" spans="2:11" ht="15" customHeight="1" x14ac:dyDescent="0.25">
      <c r="B594" s="4">
        <f t="shared" ref="B594:B604" si="35">B593+1</f>
        <v>44</v>
      </c>
      <c r="C594" s="4"/>
      <c r="D594" s="5"/>
      <c r="E594" s="4" t="s">
        <v>63</v>
      </c>
      <c r="F594" s="4">
        <f t="shared" si="34"/>
        <v>1255</v>
      </c>
      <c r="G594" s="4">
        <v>6</v>
      </c>
      <c r="H594" s="29">
        <v>3</v>
      </c>
      <c r="I594" s="4">
        <f>G594*H594</f>
        <v>18</v>
      </c>
      <c r="J594" s="5">
        <v>0</v>
      </c>
      <c r="K594" s="4" t="s">
        <v>414</v>
      </c>
    </row>
    <row r="595" spans="2:11" ht="15" customHeight="1" x14ac:dyDescent="0.25">
      <c r="B595" s="4">
        <f t="shared" si="35"/>
        <v>45</v>
      </c>
      <c r="C595" s="4"/>
      <c r="D595" s="5"/>
      <c r="E595" s="4" t="s">
        <v>64</v>
      </c>
      <c r="F595" s="4">
        <f t="shared" si="34"/>
        <v>1273</v>
      </c>
      <c r="G595" s="4">
        <v>6</v>
      </c>
      <c r="H595" s="29">
        <v>3</v>
      </c>
      <c r="I595" s="4">
        <f t="shared" ref="I595:I604" si="36">G595*H595</f>
        <v>18</v>
      </c>
      <c r="J595" s="5">
        <v>0</v>
      </c>
      <c r="K595" s="4" t="s">
        <v>2074</v>
      </c>
    </row>
    <row r="596" spans="2:11" ht="15" customHeight="1" x14ac:dyDescent="0.25">
      <c r="B596" s="4">
        <f t="shared" si="35"/>
        <v>46</v>
      </c>
      <c r="C596" s="4"/>
      <c r="D596" s="5"/>
      <c r="E596" s="4" t="s">
        <v>65</v>
      </c>
      <c r="F596" s="4">
        <f t="shared" si="34"/>
        <v>1291</v>
      </c>
      <c r="G596" s="4">
        <v>6</v>
      </c>
      <c r="H596" s="29">
        <v>3</v>
      </c>
      <c r="I596" s="4">
        <f t="shared" si="36"/>
        <v>18</v>
      </c>
      <c r="J596" s="5">
        <v>0</v>
      </c>
      <c r="K596" s="4" t="s">
        <v>3620</v>
      </c>
    </row>
    <row r="597" spans="2:11" ht="15" customHeight="1" x14ac:dyDescent="0.25">
      <c r="B597" s="4">
        <f t="shared" si="35"/>
        <v>47</v>
      </c>
      <c r="C597" s="4"/>
      <c r="D597" s="5"/>
      <c r="E597" s="4" t="s">
        <v>66</v>
      </c>
      <c r="F597" s="4">
        <f t="shared" si="34"/>
        <v>1309</v>
      </c>
      <c r="G597" s="4">
        <v>6</v>
      </c>
      <c r="H597" s="29">
        <v>3</v>
      </c>
      <c r="I597" s="4">
        <f t="shared" si="36"/>
        <v>18</v>
      </c>
      <c r="J597" s="5">
        <v>0</v>
      </c>
      <c r="K597" s="4" t="s">
        <v>707</v>
      </c>
    </row>
    <row r="598" spans="2:11" ht="15" customHeight="1" x14ac:dyDescent="0.25">
      <c r="B598" s="4">
        <f t="shared" si="35"/>
        <v>48</v>
      </c>
      <c r="C598" s="4"/>
      <c r="D598" s="5"/>
      <c r="E598" s="4" t="s">
        <v>67</v>
      </c>
      <c r="F598" s="4">
        <f t="shared" si="34"/>
        <v>1327</v>
      </c>
      <c r="G598" s="4">
        <v>6</v>
      </c>
      <c r="H598" s="29">
        <v>3</v>
      </c>
      <c r="I598" s="4">
        <f t="shared" si="36"/>
        <v>18</v>
      </c>
      <c r="J598" s="5">
        <v>0</v>
      </c>
      <c r="K598" s="4" t="s">
        <v>708</v>
      </c>
    </row>
    <row r="599" spans="2:11" ht="15" customHeight="1" x14ac:dyDescent="0.25">
      <c r="B599" s="4">
        <f t="shared" si="35"/>
        <v>49</v>
      </c>
      <c r="C599" s="4"/>
      <c r="D599" s="5"/>
      <c r="E599" s="4" t="s">
        <v>68</v>
      </c>
      <c r="F599" s="4">
        <f t="shared" si="34"/>
        <v>1345</v>
      </c>
      <c r="G599" s="4">
        <v>6</v>
      </c>
      <c r="H599" s="29">
        <v>3</v>
      </c>
      <c r="I599" s="4">
        <f t="shared" si="36"/>
        <v>18</v>
      </c>
      <c r="J599" s="5">
        <v>0</v>
      </c>
      <c r="K599" s="4" t="s">
        <v>709</v>
      </c>
    </row>
    <row r="600" spans="2:11" ht="15" customHeight="1" x14ac:dyDescent="0.25">
      <c r="B600" s="4">
        <f t="shared" si="35"/>
        <v>50</v>
      </c>
      <c r="C600" s="4"/>
      <c r="D600" s="5"/>
      <c r="E600" s="4" t="s">
        <v>180</v>
      </c>
      <c r="F600" s="4">
        <f t="shared" si="34"/>
        <v>1363</v>
      </c>
      <c r="G600" s="4">
        <v>6</v>
      </c>
      <c r="H600" s="29">
        <v>3</v>
      </c>
      <c r="I600" s="4">
        <f t="shared" si="36"/>
        <v>18</v>
      </c>
      <c r="J600" s="5">
        <v>0</v>
      </c>
      <c r="K600" s="4" t="s">
        <v>710</v>
      </c>
    </row>
    <row r="601" spans="2:11" ht="15" customHeight="1" x14ac:dyDescent="0.25">
      <c r="B601" s="4">
        <f t="shared" si="35"/>
        <v>51</v>
      </c>
      <c r="C601" s="4"/>
      <c r="D601" s="5"/>
      <c r="E601" s="4" t="s">
        <v>181</v>
      </c>
      <c r="F601" s="4">
        <f t="shared" si="34"/>
        <v>1381</v>
      </c>
      <c r="G601" s="4">
        <v>6</v>
      </c>
      <c r="H601" s="29">
        <v>3</v>
      </c>
      <c r="I601" s="4">
        <f t="shared" si="36"/>
        <v>18</v>
      </c>
      <c r="J601" s="5">
        <v>0</v>
      </c>
      <c r="K601" s="4" t="s">
        <v>711</v>
      </c>
    </row>
    <row r="602" spans="2:11" ht="15" customHeight="1" x14ac:dyDescent="0.25">
      <c r="B602" s="4">
        <f t="shared" si="35"/>
        <v>52</v>
      </c>
      <c r="C602" s="4"/>
      <c r="D602" s="5"/>
      <c r="E602" s="4" t="s">
        <v>182</v>
      </c>
      <c r="F602" s="4">
        <f t="shared" si="34"/>
        <v>1399</v>
      </c>
      <c r="G602" s="4">
        <v>6</v>
      </c>
      <c r="H602" s="29">
        <v>3</v>
      </c>
      <c r="I602" s="4">
        <f t="shared" si="36"/>
        <v>18</v>
      </c>
      <c r="J602" s="5">
        <v>0</v>
      </c>
      <c r="K602" s="4" t="s">
        <v>3479</v>
      </c>
    </row>
    <row r="603" spans="2:11" ht="15" customHeight="1" x14ac:dyDescent="0.25">
      <c r="B603" s="4">
        <f t="shared" si="35"/>
        <v>53</v>
      </c>
      <c r="C603" s="4"/>
      <c r="D603" s="5"/>
      <c r="E603" s="4" t="s">
        <v>183</v>
      </c>
      <c r="F603" s="4">
        <f t="shared" si="34"/>
        <v>1417</v>
      </c>
      <c r="G603" s="4">
        <v>6</v>
      </c>
      <c r="H603" s="29">
        <v>3</v>
      </c>
      <c r="I603" s="4">
        <f t="shared" si="36"/>
        <v>18</v>
      </c>
      <c r="J603" s="5">
        <v>0</v>
      </c>
      <c r="K603" s="4" t="s">
        <v>3480</v>
      </c>
    </row>
    <row r="604" spans="2:11" ht="15" customHeight="1" x14ac:dyDescent="0.25">
      <c r="B604" s="4">
        <f t="shared" si="35"/>
        <v>54</v>
      </c>
      <c r="C604" s="4"/>
      <c r="D604" s="5"/>
      <c r="E604" s="4" t="s">
        <v>184</v>
      </c>
      <c r="F604" s="4">
        <f t="shared" si="34"/>
        <v>1435</v>
      </c>
      <c r="G604" s="4">
        <v>6</v>
      </c>
      <c r="H604" s="29">
        <v>3</v>
      </c>
      <c r="I604" s="4">
        <f t="shared" si="36"/>
        <v>18</v>
      </c>
      <c r="J604" s="5">
        <v>0</v>
      </c>
      <c r="K604" s="4" t="s">
        <v>3481</v>
      </c>
    </row>
    <row r="605" spans="2:11" ht="15" customHeight="1" x14ac:dyDescent="0.25">
      <c r="B605" s="4"/>
      <c r="C605" s="4"/>
      <c r="D605" s="5"/>
      <c r="E605" s="4" t="s">
        <v>2542</v>
      </c>
      <c r="F605" s="4"/>
      <c r="G605" s="4"/>
      <c r="H605" s="29"/>
      <c r="I605" s="4"/>
      <c r="J605" s="5"/>
      <c r="K605" s="4"/>
    </row>
    <row r="606" spans="2:11" ht="15" customHeight="1" x14ac:dyDescent="0.25">
      <c r="B606" s="4">
        <f>B604+1</f>
        <v>55</v>
      </c>
      <c r="C606" s="4"/>
      <c r="D606" s="5"/>
      <c r="E606" s="4" t="s">
        <v>185</v>
      </c>
      <c r="F606" s="4">
        <f>IF(I604="",F604+H604,F604+I604)</f>
        <v>1453</v>
      </c>
      <c r="G606" s="4">
        <v>6</v>
      </c>
      <c r="H606" s="29">
        <v>3</v>
      </c>
      <c r="I606" s="4">
        <f t="shared" ref="I606:I611" si="37">G606*H606</f>
        <v>18</v>
      </c>
      <c r="J606" s="5">
        <v>0</v>
      </c>
      <c r="K606" s="4" t="s">
        <v>3482</v>
      </c>
    </row>
    <row r="607" spans="2:11" ht="15" customHeight="1" x14ac:dyDescent="0.25">
      <c r="B607" s="4">
        <f>B606+1</f>
        <v>56</v>
      </c>
      <c r="C607" s="4"/>
      <c r="D607" s="5"/>
      <c r="E607" s="4" t="s">
        <v>186</v>
      </c>
      <c r="F607" s="4">
        <f t="shared" si="34"/>
        <v>1471</v>
      </c>
      <c r="G607" s="4">
        <v>6</v>
      </c>
      <c r="H607" s="29">
        <v>3</v>
      </c>
      <c r="I607" s="4">
        <f t="shared" si="37"/>
        <v>18</v>
      </c>
      <c r="J607" s="5">
        <v>0</v>
      </c>
      <c r="K607" s="4" t="s">
        <v>2543</v>
      </c>
    </row>
    <row r="608" spans="2:11" ht="15" customHeight="1" x14ac:dyDescent="0.25">
      <c r="B608" s="4">
        <f>B607+1</f>
        <v>57</v>
      </c>
      <c r="C608" s="4"/>
      <c r="D608" s="5"/>
      <c r="E608" s="4" t="s">
        <v>3495</v>
      </c>
      <c r="F608" s="4">
        <f t="shared" si="34"/>
        <v>1489</v>
      </c>
      <c r="G608" s="4">
        <v>6</v>
      </c>
      <c r="H608" s="29">
        <v>3</v>
      </c>
      <c r="I608" s="4">
        <f t="shared" si="37"/>
        <v>18</v>
      </c>
      <c r="J608" s="5">
        <v>0</v>
      </c>
      <c r="K608" s="4" t="s">
        <v>3483</v>
      </c>
    </row>
    <row r="609" spans="2:11" ht="15" customHeight="1" x14ac:dyDescent="0.25">
      <c r="B609" s="4">
        <f>B608+1</f>
        <v>58</v>
      </c>
      <c r="C609" s="4"/>
      <c r="D609" s="5"/>
      <c r="E609" s="4" t="s">
        <v>3468</v>
      </c>
      <c r="F609" s="4">
        <f t="shared" si="34"/>
        <v>1507</v>
      </c>
      <c r="G609" s="4">
        <v>6</v>
      </c>
      <c r="H609" s="29">
        <v>3</v>
      </c>
      <c r="I609" s="4">
        <f t="shared" si="37"/>
        <v>18</v>
      </c>
      <c r="J609" s="5">
        <v>0</v>
      </c>
      <c r="K609" s="4" t="s">
        <v>3484</v>
      </c>
    </row>
    <row r="610" spans="2:11" ht="15" customHeight="1" x14ac:dyDescent="0.25">
      <c r="B610" s="4">
        <f>B609+1</f>
        <v>59</v>
      </c>
      <c r="C610" s="4"/>
      <c r="D610" s="5"/>
      <c r="E610" s="4" t="s">
        <v>3469</v>
      </c>
      <c r="F610" s="4">
        <f t="shared" si="34"/>
        <v>1525</v>
      </c>
      <c r="G610" s="4">
        <v>6</v>
      </c>
      <c r="H610" s="29">
        <v>3</v>
      </c>
      <c r="I610" s="4">
        <f t="shared" si="37"/>
        <v>18</v>
      </c>
      <c r="J610" s="5">
        <v>0</v>
      </c>
      <c r="K610" s="4" t="s">
        <v>2544</v>
      </c>
    </row>
    <row r="611" spans="2:11" ht="15" customHeight="1" x14ac:dyDescent="0.25">
      <c r="B611" s="4">
        <f>B610+1</f>
        <v>60</v>
      </c>
      <c r="C611" s="4"/>
      <c r="D611" s="5"/>
      <c r="E611" s="4" t="s">
        <v>3094</v>
      </c>
      <c r="F611" s="4">
        <f t="shared" si="34"/>
        <v>1543</v>
      </c>
      <c r="G611" s="4">
        <v>6</v>
      </c>
      <c r="H611" s="29">
        <v>3</v>
      </c>
      <c r="I611" s="4">
        <f t="shared" si="37"/>
        <v>18</v>
      </c>
      <c r="J611" s="5">
        <v>0</v>
      </c>
      <c r="K611" s="4" t="s">
        <v>3025</v>
      </c>
    </row>
    <row r="612" spans="2:11" ht="15" customHeight="1" x14ac:dyDescent="0.25">
      <c r="B612" s="4"/>
      <c r="C612" s="4"/>
      <c r="D612" s="5"/>
      <c r="E612" s="4"/>
      <c r="F612" s="4"/>
      <c r="G612" s="4"/>
      <c r="H612" s="29"/>
      <c r="I612" s="4"/>
      <c r="J612" s="5"/>
      <c r="K612" s="4"/>
    </row>
    <row r="613" spans="2:11" ht="30" customHeight="1" x14ac:dyDescent="0.25">
      <c r="B613" s="4">
        <f>B611+1</f>
        <v>61</v>
      </c>
      <c r="C613" s="4"/>
      <c r="D613" s="5"/>
      <c r="E613" s="4" t="s">
        <v>3093</v>
      </c>
      <c r="F613" s="4">
        <f>IF(I611="",F611+H611,F611+I611)</f>
        <v>1561</v>
      </c>
      <c r="G613" s="4">
        <v>4</v>
      </c>
      <c r="H613" s="29">
        <v>3</v>
      </c>
      <c r="I613" s="4">
        <f>G613*H613</f>
        <v>12</v>
      </c>
      <c r="J613" s="5">
        <v>0</v>
      </c>
      <c r="K613" s="24" t="s">
        <v>3621</v>
      </c>
    </row>
    <row r="614" spans="2:11" ht="15" customHeight="1" x14ac:dyDescent="0.25">
      <c r="B614" s="4">
        <f>B613+1</f>
        <v>62</v>
      </c>
      <c r="C614" s="4"/>
      <c r="D614" s="5"/>
      <c r="E614" s="4" t="s">
        <v>3124</v>
      </c>
      <c r="F614" s="4">
        <f t="shared" si="34"/>
        <v>1573</v>
      </c>
      <c r="G614" s="4"/>
      <c r="H614" s="29">
        <v>3</v>
      </c>
      <c r="I614" s="4"/>
      <c r="J614" s="5">
        <v>0</v>
      </c>
      <c r="K614" s="4" t="s">
        <v>3123</v>
      </c>
    </row>
    <row r="615" spans="2:11" ht="15" customHeight="1" x14ac:dyDescent="0.25">
      <c r="B615" s="4">
        <f>B614+1</f>
        <v>63</v>
      </c>
      <c r="C615" s="4"/>
      <c r="D615" s="5"/>
      <c r="E615" s="4" t="s">
        <v>54</v>
      </c>
      <c r="F615" s="4">
        <f t="shared" si="34"/>
        <v>1576</v>
      </c>
      <c r="G615" s="4"/>
      <c r="H615" s="29">
        <v>2</v>
      </c>
      <c r="I615" s="4"/>
      <c r="J615" s="5"/>
      <c r="K615" s="4" t="s">
        <v>3742</v>
      </c>
    </row>
    <row r="618" spans="2:11" ht="15" customHeight="1" x14ac:dyDescent="0.25">
      <c r="B618" s="21" t="s">
        <v>979</v>
      </c>
      <c r="C618" s="14"/>
      <c r="D618" s="14"/>
      <c r="E618" s="22"/>
      <c r="F618" s="22" t="s">
        <v>1742</v>
      </c>
      <c r="G618" s="22"/>
      <c r="H618" s="27">
        <f>F705+H705-1</f>
        <v>4173</v>
      </c>
      <c r="I618" s="22" t="s">
        <v>1329</v>
      </c>
      <c r="J618" s="22"/>
      <c r="K618" s="23"/>
    </row>
    <row r="619" spans="2:11" s="2" customFormat="1" ht="15" customHeight="1" x14ac:dyDescent="0.25">
      <c r="B619" s="3" t="s">
        <v>1450</v>
      </c>
      <c r="C619" s="3"/>
      <c r="D619" s="3" t="s">
        <v>55</v>
      </c>
      <c r="E619" s="3" t="s">
        <v>2506</v>
      </c>
      <c r="F619" s="3" t="s">
        <v>2507</v>
      </c>
      <c r="G619" s="3" t="s">
        <v>3041</v>
      </c>
      <c r="H619" s="28" t="s">
        <v>574</v>
      </c>
      <c r="I619" s="3" t="s">
        <v>1451</v>
      </c>
      <c r="J619" s="3" t="s">
        <v>2508</v>
      </c>
      <c r="K619" s="3" t="s">
        <v>3042</v>
      </c>
    </row>
    <row r="620" spans="2:11" ht="15" customHeight="1" x14ac:dyDescent="0.25">
      <c r="B620" s="4">
        <v>1</v>
      </c>
      <c r="C620" s="4"/>
      <c r="D620" s="5"/>
      <c r="E620" s="4" t="s">
        <v>2568</v>
      </c>
      <c r="F620" s="4">
        <v>1</v>
      </c>
      <c r="G620" s="4"/>
      <c r="H620" s="29">
        <v>2</v>
      </c>
      <c r="I620" s="4"/>
      <c r="J620" s="5"/>
      <c r="K620" s="4" t="s">
        <v>2809</v>
      </c>
    </row>
    <row r="621" spans="2:11" ht="30" customHeight="1" x14ac:dyDescent="0.25">
      <c r="B621" s="4">
        <f>B620+1</f>
        <v>2</v>
      </c>
      <c r="C621" s="4"/>
      <c r="D621" s="5"/>
      <c r="E621" s="4" t="s">
        <v>453</v>
      </c>
      <c r="F621" s="4">
        <f t="shared" ref="F621:F639" si="38">IF(I620="",F620+H620,F620+I620)</f>
        <v>3</v>
      </c>
      <c r="G621" s="4"/>
      <c r="H621" s="29">
        <v>1</v>
      </c>
      <c r="I621" s="4"/>
      <c r="J621" s="5">
        <v>0</v>
      </c>
      <c r="K621" s="24" t="s">
        <v>2404</v>
      </c>
    </row>
    <row r="622" spans="2:11" ht="15" customHeight="1" x14ac:dyDescent="0.25">
      <c r="B622" s="4">
        <f t="shared" ref="B622:B639" si="39">B621+1</f>
        <v>3</v>
      </c>
      <c r="C622" s="4"/>
      <c r="D622" s="5"/>
      <c r="E622" s="4" t="s">
        <v>3542</v>
      </c>
      <c r="F622" s="4">
        <f t="shared" si="38"/>
        <v>4</v>
      </c>
      <c r="G622" s="4"/>
      <c r="H622" s="29">
        <v>8</v>
      </c>
      <c r="I622" s="4"/>
      <c r="J622" s="5">
        <v>0</v>
      </c>
      <c r="K622" s="4" t="s">
        <v>3546</v>
      </c>
    </row>
    <row r="623" spans="2:11" ht="15" customHeight="1" x14ac:dyDescent="0.25">
      <c r="B623" s="4">
        <f t="shared" si="39"/>
        <v>4</v>
      </c>
      <c r="C623" s="4"/>
      <c r="D623" s="5" t="s">
        <v>2403</v>
      </c>
      <c r="E623" s="4" t="s">
        <v>556</v>
      </c>
      <c r="F623" s="4">
        <f t="shared" si="38"/>
        <v>12</v>
      </c>
      <c r="G623" s="4"/>
      <c r="H623" s="29">
        <v>5</v>
      </c>
      <c r="I623" s="4"/>
      <c r="J623" s="5">
        <v>0</v>
      </c>
      <c r="K623" s="4"/>
    </row>
    <row r="624" spans="2:11" ht="15" customHeight="1" x14ac:dyDescent="0.25">
      <c r="B624" s="4">
        <f t="shared" si="39"/>
        <v>5</v>
      </c>
      <c r="C624" s="4"/>
      <c r="D624" s="5"/>
      <c r="E624" s="4" t="s">
        <v>2405</v>
      </c>
      <c r="F624" s="4">
        <f t="shared" si="38"/>
        <v>17</v>
      </c>
      <c r="G624" s="4"/>
      <c r="H624" s="29">
        <v>1</v>
      </c>
      <c r="I624" s="4"/>
      <c r="J624" s="5">
        <v>0</v>
      </c>
      <c r="K624" s="4" t="s">
        <v>749</v>
      </c>
    </row>
    <row r="625" spans="2:11" ht="15" customHeight="1" x14ac:dyDescent="0.25">
      <c r="B625" s="4">
        <f t="shared" si="39"/>
        <v>6</v>
      </c>
      <c r="C625" s="4"/>
      <c r="D625" s="5"/>
      <c r="E625" s="4" t="s">
        <v>2937</v>
      </c>
      <c r="F625" s="4">
        <f t="shared" si="38"/>
        <v>18</v>
      </c>
      <c r="G625" s="4"/>
      <c r="H625" s="29">
        <v>8</v>
      </c>
      <c r="I625" s="4"/>
      <c r="J625" s="5">
        <v>0</v>
      </c>
      <c r="K625" s="4" t="s">
        <v>2374</v>
      </c>
    </row>
    <row r="626" spans="2:11" ht="15" customHeight="1" x14ac:dyDescent="0.25">
      <c r="B626" s="4">
        <f t="shared" si="39"/>
        <v>7</v>
      </c>
      <c r="C626" s="4"/>
      <c r="D626" s="5"/>
      <c r="E626" s="4" t="s">
        <v>2406</v>
      </c>
      <c r="F626" s="4">
        <f t="shared" si="38"/>
        <v>26</v>
      </c>
      <c r="G626" s="4"/>
      <c r="H626" s="29">
        <v>8</v>
      </c>
      <c r="I626" s="4"/>
      <c r="J626" s="5">
        <v>0</v>
      </c>
      <c r="K626" s="4" t="s">
        <v>614</v>
      </c>
    </row>
    <row r="627" spans="2:11" ht="15" customHeight="1" x14ac:dyDescent="0.25">
      <c r="B627" s="4">
        <f t="shared" si="39"/>
        <v>8</v>
      </c>
      <c r="C627" s="4"/>
      <c r="D627" s="5"/>
      <c r="E627" s="4" t="s">
        <v>738</v>
      </c>
      <c r="F627" s="4">
        <f t="shared" si="38"/>
        <v>34</v>
      </c>
      <c r="G627" s="4"/>
      <c r="H627" s="29">
        <v>8</v>
      </c>
      <c r="I627" s="4"/>
      <c r="J627" s="5">
        <v>0</v>
      </c>
      <c r="K627" s="4" t="s">
        <v>614</v>
      </c>
    </row>
    <row r="628" spans="2:11" ht="15" customHeight="1" x14ac:dyDescent="0.25">
      <c r="B628" s="4">
        <f t="shared" si="39"/>
        <v>9</v>
      </c>
      <c r="C628" s="4"/>
      <c r="D628" s="5"/>
      <c r="E628" s="4" t="s">
        <v>3450</v>
      </c>
      <c r="F628" s="4">
        <f t="shared" si="38"/>
        <v>42</v>
      </c>
      <c r="G628" s="4"/>
      <c r="H628" s="29">
        <v>34</v>
      </c>
      <c r="I628" s="4"/>
      <c r="J628" s="5" t="s">
        <v>1054</v>
      </c>
      <c r="K628" s="4" t="s">
        <v>2513</v>
      </c>
    </row>
    <row r="629" spans="2:11" ht="15" customHeight="1" x14ac:dyDescent="0.25">
      <c r="B629" s="4">
        <f t="shared" si="39"/>
        <v>10</v>
      </c>
      <c r="C629" s="4"/>
      <c r="D629" s="5"/>
      <c r="E629" s="4" t="s">
        <v>1376</v>
      </c>
      <c r="F629" s="4">
        <f t="shared" si="38"/>
        <v>76</v>
      </c>
      <c r="G629" s="4"/>
      <c r="H629" s="29">
        <v>34</v>
      </c>
      <c r="I629" s="4"/>
      <c r="J629" s="5" t="s">
        <v>1054</v>
      </c>
      <c r="K629" s="4"/>
    </row>
    <row r="630" spans="2:11" ht="15" customHeight="1" x14ac:dyDescent="0.25">
      <c r="B630" s="4">
        <f t="shared" si="39"/>
        <v>11</v>
      </c>
      <c r="C630" s="4"/>
      <c r="D630" s="5"/>
      <c r="E630" s="4" t="s">
        <v>2407</v>
      </c>
      <c r="F630" s="4">
        <f t="shared" si="38"/>
        <v>110</v>
      </c>
      <c r="G630" s="4"/>
      <c r="H630" s="29">
        <v>30</v>
      </c>
      <c r="I630" s="4"/>
      <c r="J630" s="5" t="s">
        <v>467</v>
      </c>
      <c r="K630" s="4" t="s">
        <v>3680</v>
      </c>
    </row>
    <row r="631" spans="2:11" ht="15" customHeight="1" x14ac:dyDescent="0.25">
      <c r="B631" s="4">
        <f t="shared" si="39"/>
        <v>12</v>
      </c>
      <c r="C631" s="4"/>
      <c r="D631" s="5"/>
      <c r="E631" s="4" t="s">
        <v>1251</v>
      </c>
      <c r="F631" s="4">
        <f t="shared" si="38"/>
        <v>140</v>
      </c>
      <c r="G631" s="4"/>
      <c r="H631" s="29">
        <v>8</v>
      </c>
      <c r="I631" s="4"/>
      <c r="J631" s="5" t="s">
        <v>1054</v>
      </c>
      <c r="K631" s="4" t="s">
        <v>1885</v>
      </c>
    </row>
    <row r="632" spans="2:11" ht="15" customHeight="1" x14ac:dyDescent="0.25">
      <c r="B632" s="4">
        <f t="shared" si="39"/>
        <v>13</v>
      </c>
      <c r="C632" s="4"/>
      <c r="D632" s="5"/>
      <c r="E632" s="4" t="s">
        <v>1055</v>
      </c>
      <c r="F632" s="4">
        <f t="shared" si="38"/>
        <v>148</v>
      </c>
      <c r="G632" s="4"/>
      <c r="H632" s="29">
        <v>80</v>
      </c>
      <c r="I632" s="4"/>
      <c r="J632" s="5" t="s">
        <v>467</v>
      </c>
      <c r="K632" s="4" t="s">
        <v>3681</v>
      </c>
    </row>
    <row r="633" spans="2:11" ht="15" customHeight="1" x14ac:dyDescent="0.25">
      <c r="B633" s="4">
        <f t="shared" si="39"/>
        <v>14</v>
      </c>
      <c r="C633" s="4"/>
      <c r="D633" s="5"/>
      <c r="E633" s="4" t="s">
        <v>926</v>
      </c>
      <c r="F633" s="4">
        <f t="shared" si="38"/>
        <v>228</v>
      </c>
      <c r="G633" s="4"/>
      <c r="H633" s="29">
        <v>1</v>
      </c>
      <c r="I633" s="4"/>
      <c r="J633" s="5">
        <v>0</v>
      </c>
      <c r="K633" s="4" t="s">
        <v>927</v>
      </c>
    </row>
    <row r="634" spans="2:11" ht="15" customHeight="1" x14ac:dyDescent="0.25">
      <c r="B634" s="4">
        <f t="shared" si="39"/>
        <v>15</v>
      </c>
      <c r="C634" s="4"/>
      <c r="D634" s="5"/>
      <c r="E634" s="4" t="s">
        <v>2410</v>
      </c>
      <c r="F634" s="4">
        <f t="shared" si="38"/>
        <v>229</v>
      </c>
      <c r="G634" s="4"/>
      <c r="H634" s="29">
        <v>1</v>
      </c>
      <c r="I634" s="4"/>
      <c r="J634" s="5">
        <v>0</v>
      </c>
      <c r="K634" s="4" t="s">
        <v>928</v>
      </c>
    </row>
    <row r="635" spans="2:11" ht="15" customHeight="1" x14ac:dyDescent="0.25">
      <c r="B635" s="4">
        <f t="shared" si="39"/>
        <v>16</v>
      </c>
      <c r="C635" s="4"/>
      <c r="D635" s="5"/>
      <c r="E635" s="4" t="s">
        <v>1290</v>
      </c>
      <c r="F635" s="4">
        <f t="shared" si="38"/>
        <v>230</v>
      </c>
      <c r="G635" s="4"/>
      <c r="H635" s="29">
        <v>1</v>
      </c>
      <c r="I635" s="4"/>
      <c r="J635" s="5">
        <v>0</v>
      </c>
      <c r="K635" s="4" t="s">
        <v>1289</v>
      </c>
    </row>
    <row r="636" spans="2:11" ht="15" customHeight="1" x14ac:dyDescent="0.25">
      <c r="B636" s="4">
        <f t="shared" si="39"/>
        <v>17</v>
      </c>
      <c r="C636" s="4"/>
      <c r="D636" s="5"/>
      <c r="E636" s="4" t="s">
        <v>2409</v>
      </c>
      <c r="F636" s="4">
        <f t="shared" si="38"/>
        <v>231</v>
      </c>
      <c r="G636" s="4"/>
      <c r="H636" s="29">
        <v>1</v>
      </c>
      <c r="I636" s="4"/>
      <c r="J636" s="5">
        <v>0</v>
      </c>
      <c r="K636" s="4" t="s">
        <v>3692</v>
      </c>
    </row>
    <row r="637" spans="2:11" ht="15" customHeight="1" x14ac:dyDescent="0.25">
      <c r="B637" s="4">
        <f t="shared" si="39"/>
        <v>18</v>
      </c>
      <c r="C637" s="4"/>
      <c r="D637" s="5"/>
      <c r="E637" s="4" t="s">
        <v>2411</v>
      </c>
      <c r="F637" s="4">
        <f t="shared" si="38"/>
        <v>232</v>
      </c>
      <c r="G637" s="4"/>
      <c r="H637" s="29">
        <v>20</v>
      </c>
      <c r="I637" s="4"/>
      <c r="J637" s="5" t="s">
        <v>469</v>
      </c>
      <c r="K637" s="4" t="s">
        <v>2510</v>
      </c>
    </row>
    <row r="638" spans="2:11" ht="15" customHeight="1" x14ac:dyDescent="0.25">
      <c r="B638" s="4">
        <f t="shared" si="39"/>
        <v>19</v>
      </c>
      <c r="C638" s="4"/>
      <c r="D638" s="5"/>
      <c r="E638" s="4" t="s">
        <v>1053</v>
      </c>
      <c r="F638" s="4">
        <f t="shared" si="38"/>
        <v>252</v>
      </c>
      <c r="G638" s="4"/>
      <c r="H638" s="29">
        <v>5</v>
      </c>
      <c r="I638" s="4"/>
      <c r="J638" s="5">
        <v>0</v>
      </c>
      <c r="K638" s="4" t="s">
        <v>929</v>
      </c>
    </row>
    <row r="639" spans="2:11" ht="15" customHeight="1" x14ac:dyDescent="0.25">
      <c r="B639" s="4">
        <f t="shared" si="39"/>
        <v>20</v>
      </c>
      <c r="C639" s="4"/>
      <c r="D639" s="5"/>
      <c r="E639" s="4" t="s">
        <v>2938</v>
      </c>
      <c r="F639" s="4">
        <f t="shared" si="38"/>
        <v>257</v>
      </c>
      <c r="G639" s="4"/>
      <c r="H639" s="29">
        <v>8</v>
      </c>
      <c r="I639" s="4"/>
      <c r="J639" s="5" t="s">
        <v>748</v>
      </c>
      <c r="K639" s="4" t="s">
        <v>1885</v>
      </c>
    </row>
    <row r="640" spans="2:11" ht="15" customHeight="1" x14ac:dyDescent="0.25">
      <c r="B640" s="4"/>
      <c r="C640" s="4"/>
      <c r="D640" s="5"/>
      <c r="E640" s="4"/>
      <c r="F640" s="4"/>
      <c r="G640" s="4"/>
      <c r="H640" s="29"/>
      <c r="I640" s="4"/>
      <c r="J640" s="5"/>
      <c r="K640" s="4"/>
    </row>
    <row r="641" spans="2:11" ht="15" customHeight="1" x14ac:dyDescent="0.25">
      <c r="B641" s="4">
        <f>B639+1</f>
        <v>21</v>
      </c>
      <c r="C641" s="4"/>
      <c r="D641" s="5"/>
      <c r="E641" s="4" t="s">
        <v>2412</v>
      </c>
      <c r="F641" s="4">
        <f>IF(I639="",F639+H639,F639+I639)</f>
        <v>265</v>
      </c>
      <c r="G641" s="4">
        <v>2</v>
      </c>
      <c r="H641" s="29">
        <f>SUM(H642:H647)</f>
        <v>67</v>
      </c>
      <c r="I641" s="4">
        <f>G641*H641</f>
        <v>134</v>
      </c>
      <c r="J641" s="5"/>
      <c r="K641" s="4" t="s">
        <v>1514</v>
      </c>
    </row>
    <row r="642" spans="2:11" ht="15" customHeight="1" x14ac:dyDescent="0.25">
      <c r="B642" s="4"/>
      <c r="C642" s="4" t="s">
        <v>930</v>
      </c>
      <c r="D642" s="5"/>
      <c r="E642" s="4" t="s">
        <v>3616</v>
      </c>
      <c r="F642" s="6" t="s">
        <v>3691</v>
      </c>
      <c r="G642" s="4"/>
      <c r="H642" s="30">
        <v>16</v>
      </c>
      <c r="I642" s="4"/>
      <c r="J642" s="5">
        <v>0</v>
      </c>
      <c r="K642" s="4" t="s">
        <v>1515</v>
      </c>
    </row>
    <row r="643" spans="2:11" ht="15" customHeight="1" x14ac:dyDescent="0.25">
      <c r="B643" s="4"/>
      <c r="C643" s="4" t="s">
        <v>119</v>
      </c>
      <c r="D643" s="5"/>
      <c r="E643" s="4" t="s">
        <v>3617</v>
      </c>
      <c r="F643" s="6" t="s">
        <v>932</v>
      </c>
      <c r="G643" s="4"/>
      <c r="H643" s="30">
        <v>2</v>
      </c>
      <c r="I643" s="4"/>
      <c r="J643" s="5">
        <v>0</v>
      </c>
      <c r="K643" s="4" t="s">
        <v>732</v>
      </c>
    </row>
    <row r="644" spans="2:11" ht="15" customHeight="1" x14ac:dyDescent="0.25">
      <c r="B644" s="4"/>
      <c r="C644" s="4" t="s">
        <v>632</v>
      </c>
      <c r="D644" s="5"/>
      <c r="E644" s="4" t="s">
        <v>3618</v>
      </c>
      <c r="F644" s="6" t="s">
        <v>933</v>
      </c>
      <c r="G644" s="4"/>
      <c r="H644" s="30">
        <v>10</v>
      </c>
      <c r="I644" s="4"/>
      <c r="J644" s="5">
        <v>0</v>
      </c>
      <c r="K644" s="4" t="s">
        <v>2577</v>
      </c>
    </row>
    <row r="645" spans="2:11" ht="15" customHeight="1" x14ac:dyDescent="0.25">
      <c r="B645" s="4"/>
      <c r="C645" s="4" t="s">
        <v>193</v>
      </c>
      <c r="D645" s="5"/>
      <c r="E645" s="4" t="s">
        <v>3619</v>
      </c>
      <c r="F645" s="6" t="s">
        <v>934</v>
      </c>
      <c r="G645" s="4"/>
      <c r="H645" s="30">
        <v>36</v>
      </c>
      <c r="I645" s="4"/>
      <c r="J645" s="5" t="s">
        <v>2280</v>
      </c>
      <c r="K645" s="4" t="s">
        <v>3677</v>
      </c>
    </row>
    <row r="646" spans="2:11" ht="15" customHeight="1" x14ac:dyDescent="0.25">
      <c r="B646" s="4"/>
      <c r="C646" s="4" t="s">
        <v>194</v>
      </c>
      <c r="D646" s="5"/>
      <c r="E646" s="4" t="s">
        <v>173</v>
      </c>
      <c r="F646" s="6" t="s">
        <v>935</v>
      </c>
      <c r="G646" s="4"/>
      <c r="H646" s="30">
        <v>2</v>
      </c>
      <c r="I646" s="4"/>
      <c r="J646" s="5">
        <v>0</v>
      </c>
      <c r="K646" s="4"/>
    </row>
    <row r="647" spans="2:11" ht="15" customHeight="1" x14ac:dyDescent="0.25">
      <c r="B647" s="4"/>
      <c r="C647" s="4" t="s">
        <v>931</v>
      </c>
      <c r="D647" s="5"/>
      <c r="E647" s="4" t="s">
        <v>902</v>
      </c>
      <c r="F647" s="6" t="s">
        <v>2915</v>
      </c>
      <c r="G647" s="4"/>
      <c r="H647" s="30">
        <v>1</v>
      </c>
      <c r="I647" s="4"/>
      <c r="J647" s="5">
        <v>0</v>
      </c>
      <c r="K647" s="4" t="s">
        <v>2138</v>
      </c>
    </row>
    <row r="648" spans="2:11" ht="15" customHeight="1" x14ac:dyDescent="0.25">
      <c r="B648" s="4"/>
      <c r="C648" s="4"/>
      <c r="D648" s="5"/>
      <c r="E648" s="4"/>
      <c r="F648" s="4"/>
      <c r="G648" s="4"/>
      <c r="H648" s="29"/>
      <c r="I648" s="4"/>
      <c r="J648" s="5"/>
      <c r="K648" s="4"/>
    </row>
    <row r="649" spans="2:11" ht="15" customHeight="1" x14ac:dyDescent="0.25">
      <c r="B649" s="4">
        <f>B641+1</f>
        <v>22</v>
      </c>
      <c r="C649" s="4"/>
      <c r="D649" s="5"/>
      <c r="E649" s="4" t="s">
        <v>1516</v>
      </c>
      <c r="F649" s="4">
        <f>IF(I641="",F641+H641,F641+I641)</f>
        <v>399</v>
      </c>
      <c r="G649" s="4">
        <v>2</v>
      </c>
      <c r="H649" s="29">
        <f>SUM(H650:H653)</f>
        <v>64</v>
      </c>
      <c r="I649" s="4">
        <f>G649*H649</f>
        <v>128</v>
      </c>
      <c r="J649" s="5"/>
      <c r="K649" s="4" t="s">
        <v>1514</v>
      </c>
    </row>
    <row r="650" spans="2:11" ht="15" customHeight="1" x14ac:dyDescent="0.25">
      <c r="B650" s="4"/>
      <c r="C650" s="4" t="s">
        <v>118</v>
      </c>
      <c r="D650" s="5"/>
      <c r="E650" s="4" t="s">
        <v>3616</v>
      </c>
      <c r="F650" s="6" t="s">
        <v>3691</v>
      </c>
      <c r="G650" s="4"/>
      <c r="H650" s="30">
        <v>16</v>
      </c>
      <c r="I650" s="4"/>
      <c r="J650" s="5">
        <v>0</v>
      </c>
      <c r="K650" s="4" t="s">
        <v>1515</v>
      </c>
    </row>
    <row r="651" spans="2:11" ht="15" customHeight="1" x14ac:dyDescent="0.25">
      <c r="B651" s="4"/>
      <c r="C651" s="4" t="s">
        <v>119</v>
      </c>
      <c r="D651" s="5"/>
      <c r="E651" s="4" t="s">
        <v>3617</v>
      </c>
      <c r="F651" s="6" t="s">
        <v>932</v>
      </c>
      <c r="G651" s="4"/>
      <c r="H651" s="30">
        <v>2</v>
      </c>
      <c r="I651" s="4"/>
      <c r="J651" s="5">
        <v>0</v>
      </c>
      <c r="K651" s="4" t="s">
        <v>732</v>
      </c>
    </row>
    <row r="652" spans="2:11" ht="15" customHeight="1" x14ac:dyDescent="0.25">
      <c r="B652" s="4"/>
      <c r="C652" s="4" t="s">
        <v>632</v>
      </c>
      <c r="D652" s="5"/>
      <c r="E652" s="4" t="s">
        <v>3618</v>
      </c>
      <c r="F652" s="6" t="s">
        <v>933</v>
      </c>
      <c r="G652" s="4"/>
      <c r="H652" s="30">
        <v>10</v>
      </c>
      <c r="I652" s="4"/>
      <c r="J652" s="5">
        <v>0</v>
      </c>
      <c r="K652" s="4" t="s">
        <v>2577</v>
      </c>
    </row>
    <row r="653" spans="2:11" ht="15" customHeight="1" x14ac:dyDescent="0.25">
      <c r="B653" s="4"/>
      <c r="C653" s="4" t="s">
        <v>193</v>
      </c>
      <c r="D653" s="5"/>
      <c r="E653" s="4" t="s">
        <v>3619</v>
      </c>
      <c r="F653" s="6" t="s">
        <v>934</v>
      </c>
      <c r="G653" s="4"/>
      <c r="H653" s="30">
        <v>36</v>
      </c>
      <c r="I653" s="4"/>
      <c r="J653" s="5" t="s">
        <v>2280</v>
      </c>
      <c r="K653" s="4" t="s">
        <v>3677</v>
      </c>
    </row>
    <row r="654" spans="2:11" ht="15" customHeight="1" x14ac:dyDescent="0.25">
      <c r="B654" s="4"/>
      <c r="C654" s="4"/>
      <c r="D654" s="5"/>
      <c r="E654" s="4"/>
      <c r="F654" s="4"/>
      <c r="G654" s="4"/>
      <c r="H654" s="29"/>
      <c r="I654" s="4"/>
      <c r="J654" s="5"/>
      <c r="K654" s="4"/>
    </row>
    <row r="655" spans="2:11" ht="15" customHeight="1" x14ac:dyDescent="0.25">
      <c r="B655" s="4">
        <f>B649+1</f>
        <v>23</v>
      </c>
      <c r="C655" s="4"/>
      <c r="D655" s="5"/>
      <c r="E655" s="4" t="s">
        <v>1518</v>
      </c>
      <c r="F655" s="4">
        <f>IF(I649="",F649+H649,F649+I649)</f>
        <v>527</v>
      </c>
      <c r="G655" s="4">
        <v>3</v>
      </c>
      <c r="H655" s="29">
        <f>SUM(H656:H664)</f>
        <v>163</v>
      </c>
      <c r="I655" s="4">
        <f>G655*H655</f>
        <v>489</v>
      </c>
      <c r="J655" s="5"/>
      <c r="K655" s="4" t="s">
        <v>936</v>
      </c>
    </row>
    <row r="656" spans="2:11" ht="15" customHeight="1" x14ac:dyDescent="0.25">
      <c r="B656" s="4"/>
      <c r="C656" s="4" t="s">
        <v>733</v>
      </c>
      <c r="D656" s="5"/>
      <c r="E656" s="4" t="s">
        <v>3616</v>
      </c>
      <c r="F656" s="6" t="s">
        <v>3691</v>
      </c>
      <c r="G656" s="4"/>
      <c r="H656" s="30">
        <v>16</v>
      </c>
      <c r="I656" s="4"/>
      <c r="J656" s="5">
        <v>0</v>
      </c>
      <c r="K656" s="4" t="s">
        <v>1515</v>
      </c>
    </row>
    <row r="657" spans="2:11" ht="15" customHeight="1" x14ac:dyDescent="0.25">
      <c r="B657" s="4"/>
      <c r="C657" s="4" t="s">
        <v>119</v>
      </c>
      <c r="D657" s="5"/>
      <c r="E657" s="4" t="s">
        <v>1519</v>
      </c>
      <c r="F657" s="6" t="s">
        <v>932</v>
      </c>
      <c r="G657" s="4"/>
      <c r="H657" s="30">
        <v>60</v>
      </c>
      <c r="I657" s="4"/>
      <c r="J657" s="5" t="s">
        <v>937</v>
      </c>
      <c r="K657" s="4" t="s">
        <v>3682</v>
      </c>
    </row>
    <row r="658" spans="2:11" ht="15" customHeight="1" x14ac:dyDescent="0.25">
      <c r="B658" s="4"/>
      <c r="C658" s="4" t="s">
        <v>383</v>
      </c>
      <c r="D658" s="5"/>
      <c r="E658" s="4" t="s">
        <v>3683</v>
      </c>
      <c r="F658" s="6" t="s">
        <v>939</v>
      </c>
      <c r="G658" s="4"/>
      <c r="H658" s="29">
        <v>20</v>
      </c>
      <c r="I658" s="4"/>
      <c r="J658" s="5" t="s">
        <v>3072</v>
      </c>
      <c r="K658" s="4" t="s">
        <v>2510</v>
      </c>
    </row>
    <row r="659" spans="2:11" ht="15" customHeight="1" x14ac:dyDescent="0.25">
      <c r="B659" s="4"/>
      <c r="C659" s="4" t="s">
        <v>384</v>
      </c>
      <c r="D659" s="5"/>
      <c r="E659" s="4" t="s">
        <v>2512</v>
      </c>
      <c r="F659" s="6" t="s">
        <v>1134</v>
      </c>
      <c r="G659" s="4"/>
      <c r="H659" s="29">
        <v>12</v>
      </c>
      <c r="I659" s="4"/>
      <c r="J659" s="5" t="s">
        <v>3072</v>
      </c>
      <c r="K659" s="4" t="s">
        <v>2079</v>
      </c>
    </row>
    <row r="660" spans="2:11" ht="15" customHeight="1" x14ac:dyDescent="0.25">
      <c r="B660" s="4"/>
      <c r="C660" s="4" t="s">
        <v>175</v>
      </c>
      <c r="D660" s="5"/>
      <c r="E660" s="4" t="s">
        <v>2741</v>
      </c>
      <c r="F660" s="6" t="s">
        <v>1600</v>
      </c>
      <c r="G660" s="4"/>
      <c r="H660" s="30">
        <v>6</v>
      </c>
      <c r="I660" s="4"/>
      <c r="J660" s="5" t="s">
        <v>937</v>
      </c>
      <c r="K660" s="4" t="s">
        <v>2742</v>
      </c>
    </row>
    <row r="661" spans="2:11" ht="15" customHeight="1" x14ac:dyDescent="0.25">
      <c r="B661" s="4"/>
      <c r="C661" s="4" t="s">
        <v>174</v>
      </c>
      <c r="D661" s="5"/>
      <c r="E661" s="4" t="s">
        <v>1520</v>
      </c>
      <c r="F661" s="6" t="s">
        <v>1601</v>
      </c>
      <c r="G661" s="4"/>
      <c r="H661" s="30">
        <v>1</v>
      </c>
      <c r="I661" s="4"/>
      <c r="J661" s="5" t="s">
        <v>2598</v>
      </c>
      <c r="K661" s="4" t="s">
        <v>938</v>
      </c>
    </row>
    <row r="662" spans="2:11" ht="15" customHeight="1" x14ac:dyDescent="0.25">
      <c r="B662" s="4"/>
      <c r="C662" s="4" t="s">
        <v>1131</v>
      </c>
      <c r="D662" s="5"/>
      <c r="E662" s="4" t="s">
        <v>3617</v>
      </c>
      <c r="F662" s="6" t="s">
        <v>1602</v>
      </c>
      <c r="G662" s="4"/>
      <c r="H662" s="30">
        <v>2</v>
      </c>
      <c r="I662" s="4"/>
      <c r="J662" s="5">
        <v>0</v>
      </c>
      <c r="K662" s="4" t="s">
        <v>732</v>
      </c>
    </row>
    <row r="663" spans="2:11" ht="15" customHeight="1" x14ac:dyDescent="0.25">
      <c r="B663" s="4"/>
      <c r="C663" s="4" t="s">
        <v>1132</v>
      </c>
      <c r="D663" s="5"/>
      <c r="E663" s="4" t="s">
        <v>3618</v>
      </c>
      <c r="F663" s="6" t="s">
        <v>1498</v>
      </c>
      <c r="G663" s="4"/>
      <c r="H663" s="30">
        <v>10</v>
      </c>
      <c r="I663" s="4"/>
      <c r="J663" s="5">
        <v>0</v>
      </c>
      <c r="K663" s="4" t="s">
        <v>2577</v>
      </c>
    </row>
    <row r="664" spans="2:11" ht="15" customHeight="1" x14ac:dyDescent="0.25">
      <c r="B664" s="4"/>
      <c r="C664" s="4" t="s">
        <v>1133</v>
      </c>
      <c r="D664" s="5"/>
      <c r="E664" s="4" t="s">
        <v>3619</v>
      </c>
      <c r="F664" s="6" t="s">
        <v>1499</v>
      </c>
      <c r="G664" s="4"/>
      <c r="H664" s="30">
        <v>36</v>
      </c>
      <c r="I664" s="4"/>
      <c r="J664" s="5" t="s">
        <v>2280</v>
      </c>
      <c r="K664" s="4" t="s">
        <v>3677</v>
      </c>
    </row>
    <row r="665" spans="2:11" ht="15" customHeight="1" x14ac:dyDescent="0.25">
      <c r="B665" s="4"/>
      <c r="C665" s="4"/>
      <c r="D665" s="5"/>
      <c r="E665" s="4"/>
      <c r="F665" s="6"/>
      <c r="G665" s="4"/>
      <c r="H665" s="29"/>
      <c r="I665" s="4"/>
      <c r="J665" s="5"/>
      <c r="K665" s="4"/>
    </row>
    <row r="666" spans="2:11" ht="30" customHeight="1" x14ac:dyDescent="0.25">
      <c r="B666" s="4">
        <f>B655+1</f>
        <v>24</v>
      </c>
      <c r="C666" s="4"/>
      <c r="D666" s="5"/>
      <c r="E666" s="4" t="s">
        <v>2344</v>
      </c>
      <c r="F666" s="4">
        <f>IF(I655="",F655+H655,F655+I655)</f>
        <v>1016</v>
      </c>
      <c r="G666" s="4">
        <v>3</v>
      </c>
      <c r="H666" s="29">
        <f>SUM(H667:H671,I672:I673,I676:I695,I698:I703)</f>
        <v>1052</v>
      </c>
      <c r="I666" s="4">
        <f>G666*H666</f>
        <v>3156</v>
      </c>
      <c r="J666" s="5"/>
      <c r="K666" s="24" t="s">
        <v>1749</v>
      </c>
    </row>
    <row r="667" spans="2:11" ht="15" customHeight="1" x14ac:dyDescent="0.25">
      <c r="B667" s="4"/>
      <c r="C667" s="4" t="s">
        <v>118</v>
      </c>
      <c r="D667" s="5"/>
      <c r="E667" s="4" t="s">
        <v>504</v>
      </c>
      <c r="F667" s="6" t="s">
        <v>2022</v>
      </c>
      <c r="G667" s="4"/>
      <c r="H667" s="30">
        <v>4</v>
      </c>
      <c r="I667" s="4"/>
      <c r="J667" s="5">
        <v>0</v>
      </c>
      <c r="K667" s="4" t="s">
        <v>2021</v>
      </c>
    </row>
    <row r="668" spans="2:11" ht="15" customHeight="1" x14ac:dyDescent="0.25">
      <c r="B668" s="4"/>
      <c r="C668" s="4" t="s">
        <v>119</v>
      </c>
      <c r="D668" s="5"/>
      <c r="E668" s="4" t="s">
        <v>2346</v>
      </c>
      <c r="F668" s="6" t="s">
        <v>2345</v>
      </c>
      <c r="G668" s="4"/>
      <c r="H668" s="30">
        <v>10</v>
      </c>
      <c r="I668" s="4"/>
      <c r="J668" s="5">
        <v>0</v>
      </c>
      <c r="K668" s="4" t="s">
        <v>615</v>
      </c>
    </row>
    <row r="669" spans="2:11" ht="15" customHeight="1" x14ac:dyDescent="0.25">
      <c r="B669" s="4"/>
      <c r="C669" s="4" t="s">
        <v>632</v>
      </c>
      <c r="D669" s="5"/>
      <c r="E669" s="4" t="s">
        <v>2020</v>
      </c>
      <c r="F669" s="6" t="s">
        <v>2780</v>
      </c>
      <c r="G669" s="4"/>
      <c r="H669" s="30">
        <v>10</v>
      </c>
      <c r="I669" s="4"/>
      <c r="J669" s="5">
        <v>0</v>
      </c>
      <c r="K669" s="4" t="s">
        <v>616</v>
      </c>
    </row>
    <row r="670" spans="2:11" ht="15" customHeight="1" x14ac:dyDescent="0.25">
      <c r="B670" s="4"/>
      <c r="C670" s="4" t="s">
        <v>193</v>
      </c>
      <c r="D670" s="5"/>
      <c r="E670" s="4" t="s">
        <v>503</v>
      </c>
      <c r="F670" s="6" t="s">
        <v>2773</v>
      </c>
      <c r="G670" s="4"/>
      <c r="H670" s="30">
        <v>10</v>
      </c>
      <c r="I670" s="4"/>
      <c r="J670" s="5">
        <v>0</v>
      </c>
      <c r="K670" s="24" t="s">
        <v>18</v>
      </c>
    </row>
    <row r="671" spans="2:11" ht="15" customHeight="1" x14ac:dyDescent="0.25">
      <c r="B671" s="4"/>
      <c r="C671" s="4" t="s">
        <v>194</v>
      </c>
      <c r="D671" s="5"/>
      <c r="E671" s="4" t="s">
        <v>505</v>
      </c>
      <c r="F671" s="6" t="s">
        <v>2774</v>
      </c>
      <c r="G671" s="4"/>
      <c r="H671" s="30">
        <v>10</v>
      </c>
      <c r="I671" s="4"/>
      <c r="J671" s="5">
        <v>0</v>
      </c>
      <c r="K671" s="4" t="s">
        <v>19</v>
      </c>
    </row>
    <row r="672" spans="2:11" ht="15" customHeight="1" x14ac:dyDescent="0.25">
      <c r="B672" s="4"/>
      <c r="C672" s="4" t="s">
        <v>931</v>
      </c>
      <c r="D672" s="5"/>
      <c r="E672" s="4" t="s">
        <v>506</v>
      </c>
      <c r="F672" s="6" t="s">
        <v>2775</v>
      </c>
      <c r="G672" s="4">
        <v>6</v>
      </c>
      <c r="H672" s="29">
        <v>6</v>
      </c>
      <c r="I672" s="4">
        <f>G672*H672</f>
        <v>36</v>
      </c>
      <c r="J672" s="5">
        <v>0</v>
      </c>
      <c r="K672" s="4" t="s">
        <v>3695</v>
      </c>
    </row>
    <row r="673" spans="2:11" ht="15" customHeight="1" x14ac:dyDescent="0.25">
      <c r="B673" s="4"/>
      <c r="C673" s="4" t="s">
        <v>941</v>
      </c>
      <c r="D673" s="5"/>
      <c r="E673" s="4" t="s">
        <v>2019</v>
      </c>
      <c r="F673" s="6" t="s">
        <v>2023</v>
      </c>
      <c r="G673" s="4">
        <v>6</v>
      </c>
      <c r="H673" s="29">
        <v>6</v>
      </c>
      <c r="I673" s="4">
        <f>G673*H673</f>
        <v>36</v>
      </c>
      <c r="J673" s="5">
        <v>0</v>
      </c>
      <c r="K673" s="4" t="s">
        <v>3695</v>
      </c>
    </row>
    <row r="674" spans="2:11" ht="15" customHeight="1" x14ac:dyDescent="0.25">
      <c r="B674" s="4"/>
      <c r="C674" s="4"/>
      <c r="D674" s="5"/>
      <c r="E674" s="4"/>
      <c r="F674" s="6"/>
      <c r="G674" s="4"/>
      <c r="H674" s="29"/>
      <c r="I674" s="4"/>
      <c r="J674" s="5"/>
      <c r="K674" s="4"/>
    </row>
    <row r="675" spans="2:11" ht="15" customHeight="1" x14ac:dyDescent="0.25">
      <c r="B675" s="4"/>
      <c r="C675" s="4"/>
      <c r="D675" s="5"/>
      <c r="E675" s="4" t="s">
        <v>940</v>
      </c>
      <c r="F675" s="6"/>
      <c r="G675" s="4"/>
      <c r="H675" s="29"/>
      <c r="I675" s="4"/>
      <c r="J675" s="5"/>
      <c r="K675" s="4"/>
    </row>
    <row r="676" spans="2:11" ht="15" customHeight="1" x14ac:dyDescent="0.25">
      <c r="B676" s="4"/>
      <c r="C676" s="4" t="s">
        <v>734</v>
      </c>
      <c r="D676" s="5"/>
      <c r="E676" s="4" t="s">
        <v>491</v>
      </c>
      <c r="F676" s="6" t="s">
        <v>3327</v>
      </c>
      <c r="G676" s="4">
        <v>6</v>
      </c>
      <c r="H676" s="29">
        <v>6</v>
      </c>
      <c r="I676" s="4">
        <f t="shared" ref="I676:I695" si="40">G676*H676</f>
        <v>36</v>
      </c>
      <c r="J676" s="5">
        <v>0</v>
      </c>
      <c r="K676" s="4" t="s">
        <v>2581</v>
      </c>
    </row>
    <row r="677" spans="2:11" ht="15" customHeight="1" x14ac:dyDescent="0.25">
      <c r="B677" s="4"/>
      <c r="C677" s="4" t="s">
        <v>195</v>
      </c>
      <c r="D677" s="5"/>
      <c r="E677" s="4" t="s">
        <v>492</v>
      </c>
      <c r="F677" s="6" t="s">
        <v>3328</v>
      </c>
      <c r="G677" s="4">
        <v>6</v>
      </c>
      <c r="H677" s="29">
        <v>6</v>
      </c>
      <c r="I677" s="4">
        <f t="shared" si="40"/>
        <v>36</v>
      </c>
      <c r="J677" s="5">
        <v>0</v>
      </c>
      <c r="K677" s="4" t="s">
        <v>2581</v>
      </c>
    </row>
    <row r="678" spans="2:11" ht="15" customHeight="1" x14ac:dyDescent="0.25">
      <c r="B678" s="4"/>
      <c r="C678" s="4" t="s">
        <v>490</v>
      </c>
      <c r="D678" s="5"/>
      <c r="E678" s="4" t="s">
        <v>493</v>
      </c>
      <c r="F678" s="6" t="s">
        <v>3329</v>
      </c>
      <c r="G678" s="4">
        <v>6</v>
      </c>
      <c r="H678" s="29">
        <v>6</v>
      </c>
      <c r="I678" s="4">
        <f t="shared" si="40"/>
        <v>36</v>
      </c>
      <c r="J678" s="5">
        <v>0</v>
      </c>
      <c r="K678" s="4" t="s">
        <v>2582</v>
      </c>
    </row>
    <row r="679" spans="2:11" ht="15" customHeight="1" x14ac:dyDescent="0.25">
      <c r="B679" s="4"/>
      <c r="C679" s="4" t="s">
        <v>3392</v>
      </c>
      <c r="D679" s="5"/>
      <c r="E679" s="4" t="s">
        <v>1987</v>
      </c>
      <c r="F679" s="6" t="s">
        <v>3330</v>
      </c>
      <c r="G679" s="4">
        <v>6</v>
      </c>
      <c r="H679" s="29">
        <v>6</v>
      </c>
      <c r="I679" s="4">
        <f t="shared" si="40"/>
        <v>36</v>
      </c>
      <c r="J679" s="5">
        <v>0</v>
      </c>
      <c r="K679" s="4" t="s">
        <v>1302</v>
      </c>
    </row>
    <row r="680" spans="2:11" ht="15" customHeight="1" x14ac:dyDescent="0.25">
      <c r="B680" s="4"/>
      <c r="C680" s="4" t="s">
        <v>3393</v>
      </c>
      <c r="D680" s="5"/>
      <c r="E680" s="4" t="s">
        <v>1988</v>
      </c>
      <c r="F680" s="6" t="s">
        <v>3331</v>
      </c>
      <c r="G680" s="4">
        <v>6</v>
      </c>
      <c r="H680" s="29">
        <v>6</v>
      </c>
      <c r="I680" s="4">
        <f t="shared" si="40"/>
        <v>36</v>
      </c>
      <c r="J680" s="5">
        <v>0</v>
      </c>
      <c r="K680" s="4" t="s">
        <v>1985</v>
      </c>
    </row>
    <row r="681" spans="2:11" ht="15" customHeight="1" x14ac:dyDescent="0.25">
      <c r="B681" s="4"/>
      <c r="C681" s="4" t="s">
        <v>3394</v>
      </c>
      <c r="D681" s="5"/>
      <c r="E681" s="4" t="s">
        <v>1989</v>
      </c>
      <c r="F681" s="6" t="s">
        <v>3332</v>
      </c>
      <c r="G681" s="4">
        <v>6</v>
      </c>
      <c r="H681" s="29">
        <v>6</v>
      </c>
      <c r="I681" s="4">
        <f t="shared" si="40"/>
        <v>36</v>
      </c>
      <c r="J681" s="5">
        <v>0</v>
      </c>
      <c r="K681" s="4" t="s">
        <v>1985</v>
      </c>
    </row>
    <row r="682" spans="2:11" ht="15" customHeight="1" x14ac:dyDescent="0.25">
      <c r="B682" s="4"/>
      <c r="C682" s="4" t="s">
        <v>3395</v>
      </c>
      <c r="D682" s="5"/>
      <c r="E682" s="4" t="s">
        <v>1990</v>
      </c>
      <c r="F682" s="6" t="s">
        <v>3333</v>
      </c>
      <c r="G682" s="4">
        <v>6</v>
      </c>
      <c r="H682" s="29">
        <v>6</v>
      </c>
      <c r="I682" s="4">
        <f t="shared" si="40"/>
        <v>36</v>
      </c>
      <c r="J682" s="5">
        <v>0</v>
      </c>
      <c r="K682" s="4" t="s">
        <v>1986</v>
      </c>
    </row>
    <row r="683" spans="2:11" ht="15" customHeight="1" x14ac:dyDescent="0.25">
      <c r="B683" s="4"/>
      <c r="C683" s="4" t="s">
        <v>3396</v>
      </c>
      <c r="D683" s="5"/>
      <c r="E683" s="4" t="s">
        <v>1991</v>
      </c>
      <c r="F683" s="6" t="s">
        <v>3334</v>
      </c>
      <c r="G683" s="4">
        <v>6</v>
      </c>
      <c r="H683" s="29">
        <v>6</v>
      </c>
      <c r="I683" s="4">
        <f t="shared" si="40"/>
        <v>36</v>
      </c>
      <c r="J683" s="5">
        <v>0</v>
      </c>
      <c r="K683" s="4" t="s">
        <v>1986</v>
      </c>
    </row>
    <row r="684" spans="2:11" ht="15" customHeight="1" x14ac:dyDescent="0.25">
      <c r="B684" s="4"/>
      <c r="C684" s="4" t="s">
        <v>3397</v>
      </c>
      <c r="D684" s="5"/>
      <c r="E684" s="4" t="s">
        <v>1992</v>
      </c>
      <c r="F684" s="6" t="s">
        <v>3335</v>
      </c>
      <c r="G684" s="4">
        <v>6</v>
      </c>
      <c r="H684" s="29">
        <v>6</v>
      </c>
      <c r="I684" s="4">
        <f t="shared" si="40"/>
        <v>36</v>
      </c>
      <c r="J684" s="5">
        <v>0</v>
      </c>
      <c r="K684" s="4" t="s">
        <v>2943</v>
      </c>
    </row>
    <row r="685" spans="2:11" ht="15" customHeight="1" x14ac:dyDescent="0.25">
      <c r="B685" s="4"/>
      <c r="C685" s="4" t="s">
        <v>3398</v>
      </c>
      <c r="D685" s="5"/>
      <c r="E685" s="4" t="s">
        <v>1303</v>
      </c>
      <c r="F685" s="6" t="s">
        <v>3336</v>
      </c>
      <c r="G685" s="4">
        <v>6</v>
      </c>
      <c r="H685" s="29">
        <v>6</v>
      </c>
      <c r="I685" s="4">
        <f t="shared" si="40"/>
        <v>36</v>
      </c>
      <c r="J685" s="5">
        <v>0</v>
      </c>
      <c r="K685" s="4" t="s">
        <v>2943</v>
      </c>
    </row>
    <row r="686" spans="2:11" ht="15" customHeight="1" x14ac:dyDescent="0.25">
      <c r="B686" s="4"/>
      <c r="C686" s="4" t="s">
        <v>3399</v>
      </c>
      <c r="D686" s="5"/>
      <c r="E686" s="4" t="s">
        <v>1188</v>
      </c>
      <c r="F686" s="6" t="s">
        <v>3418</v>
      </c>
      <c r="G686" s="4">
        <v>6</v>
      </c>
      <c r="H686" s="29">
        <v>6</v>
      </c>
      <c r="I686" s="4">
        <f t="shared" si="40"/>
        <v>36</v>
      </c>
      <c r="J686" s="5">
        <v>0</v>
      </c>
      <c r="K686" s="4" t="s">
        <v>2944</v>
      </c>
    </row>
    <row r="687" spans="2:11" ht="15" customHeight="1" x14ac:dyDescent="0.25">
      <c r="B687" s="4"/>
      <c r="C687" s="4" t="s">
        <v>3400</v>
      </c>
      <c r="D687" s="5"/>
      <c r="E687" s="4" t="s">
        <v>1189</v>
      </c>
      <c r="F687" s="6" t="s">
        <v>3419</v>
      </c>
      <c r="G687" s="4">
        <v>6</v>
      </c>
      <c r="H687" s="29">
        <v>6</v>
      </c>
      <c r="I687" s="4">
        <f t="shared" si="40"/>
        <v>36</v>
      </c>
      <c r="J687" s="5">
        <v>0</v>
      </c>
      <c r="K687" s="4" t="s">
        <v>2944</v>
      </c>
    </row>
    <row r="688" spans="2:11" ht="15" customHeight="1" x14ac:dyDescent="0.25">
      <c r="B688" s="4"/>
      <c r="C688" s="4" t="s">
        <v>3401</v>
      </c>
      <c r="D688" s="5"/>
      <c r="E688" s="4" t="s">
        <v>1190</v>
      </c>
      <c r="F688" s="6" t="s">
        <v>3420</v>
      </c>
      <c r="G688" s="4">
        <v>6</v>
      </c>
      <c r="H688" s="29">
        <v>6</v>
      </c>
      <c r="I688" s="4">
        <f t="shared" si="40"/>
        <v>36</v>
      </c>
      <c r="J688" s="5">
        <v>0</v>
      </c>
      <c r="K688" s="4" t="s">
        <v>2945</v>
      </c>
    </row>
    <row r="689" spans="2:11" ht="15" customHeight="1" x14ac:dyDescent="0.25">
      <c r="B689" s="4"/>
      <c r="C689" s="4" t="s">
        <v>3402</v>
      </c>
      <c r="D689" s="5"/>
      <c r="E689" s="4" t="s">
        <v>1191</v>
      </c>
      <c r="F689" s="6" t="s">
        <v>1364</v>
      </c>
      <c r="G689" s="4">
        <v>6</v>
      </c>
      <c r="H689" s="29">
        <v>6</v>
      </c>
      <c r="I689" s="4">
        <f t="shared" si="40"/>
        <v>36</v>
      </c>
      <c r="J689" s="5">
        <v>0</v>
      </c>
      <c r="K689" s="4" t="s">
        <v>2945</v>
      </c>
    </row>
    <row r="690" spans="2:11" ht="15" customHeight="1" x14ac:dyDescent="0.25">
      <c r="B690" s="4"/>
      <c r="C690" s="4" t="s">
        <v>3403</v>
      </c>
      <c r="D690" s="5"/>
      <c r="E690" s="4" t="s">
        <v>1192</v>
      </c>
      <c r="F690" s="6" t="s">
        <v>1372</v>
      </c>
      <c r="G690" s="4">
        <v>6</v>
      </c>
      <c r="H690" s="29">
        <v>6</v>
      </c>
      <c r="I690" s="4">
        <f t="shared" si="40"/>
        <v>36</v>
      </c>
      <c r="J690" s="5">
        <v>0</v>
      </c>
      <c r="K690" s="4" t="s">
        <v>2156</v>
      </c>
    </row>
    <row r="691" spans="2:11" ht="15" customHeight="1" x14ac:dyDescent="0.25">
      <c r="B691" s="4"/>
      <c r="C691" s="4" t="s">
        <v>3404</v>
      </c>
      <c r="D691" s="5"/>
      <c r="E691" s="4" t="s">
        <v>1193</v>
      </c>
      <c r="F691" s="6" t="s">
        <v>2674</v>
      </c>
      <c r="G691" s="4">
        <v>6</v>
      </c>
      <c r="H691" s="29">
        <v>6</v>
      </c>
      <c r="I691" s="4">
        <f t="shared" si="40"/>
        <v>36</v>
      </c>
      <c r="J691" s="5">
        <v>0</v>
      </c>
      <c r="K691" s="4" t="s">
        <v>2156</v>
      </c>
    </row>
    <row r="692" spans="2:11" ht="15" customHeight="1" x14ac:dyDescent="0.25">
      <c r="B692" s="4"/>
      <c r="C692" s="4" t="s">
        <v>3405</v>
      </c>
      <c r="D692" s="5"/>
      <c r="E692" s="4" t="s">
        <v>1365</v>
      </c>
      <c r="F692" s="6" t="s">
        <v>2675</v>
      </c>
      <c r="G692" s="4">
        <v>6</v>
      </c>
      <c r="H692" s="29">
        <v>6</v>
      </c>
      <c r="I692" s="4">
        <f t="shared" si="40"/>
        <v>36</v>
      </c>
      <c r="J692" s="5">
        <v>0</v>
      </c>
      <c r="K692" s="4" t="s">
        <v>2778</v>
      </c>
    </row>
    <row r="693" spans="2:11" ht="15" customHeight="1" x14ac:dyDescent="0.25">
      <c r="B693" s="4"/>
      <c r="C693" s="4" t="s">
        <v>42</v>
      </c>
      <c r="D693" s="5"/>
      <c r="E693" s="4" t="s">
        <v>1366</v>
      </c>
      <c r="F693" s="6" t="s">
        <v>2676</v>
      </c>
      <c r="G693" s="4">
        <v>6</v>
      </c>
      <c r="H693" s="29">
        <v>6</v>
      </c>
      <c r="I693" s="4">
        <f t="shared" si="40"/>
        <v>36</v>
      </c>
      <c r="J693" s="5">
        <v>0</v>
      </c>
      <c r="K693" s="4" t="s">
        <v>2778</v>
      </c>
    </row>
    <row r="694" spans="2:11" ht="15" customHeight="1" x14ac:dyDescent="0.25">
      <c r="B694" s="4"/>
      <c r="C694" s="4" t="s">
        <v>43</v>
      </c>
      <c r="D694" s="5"/>
      <c r="E694" s="4" t="s">
        <v>1858</v>
      </c>
      <c r="F694" s="6" t="s">
        <v>2677</v>
      </c>
      <c r="G694" s="4">
        <v>6</v>
      </c>
      <c r="H694" s="29">
        <v>6</v>
      </c>
      <c r="I694" s="4">
        <f t="shared" si="40"/>
        <v>36</v>
      </c>
      <c r="J694" s="5">
        <v>0</v>
      </c>
      <c r="K694" s="4" t="s">
        <v>2779</v>
      </c>
    </row>
    <row r="695" spans="2:11" ht="15" customHeight="1" x14ac:dyDescent="0.25">
      <c r="B695" s="4"/>
      <c r="C695" s="4" t="s">
        <v>3510</v>
      </c>
      <c r="D695" s="5"/>
      <c r="E695" s="4" t="s">
        <v>3391</v>
      </c>
      <c r="F695" s="6" t="s">
        <v>259</v>
      </c>
      <c r="G695" s="4">
        <v>6</v>
      </c>
      <c r="H695" s="29">
        <v>6</v>
      </c>
      <c r="I695" s="4">
        <f t="shared" si="40"/>
        <v>36</v>
      </c>
      <c r="J695" s="5">
        <v>0</v>
      </c>
      <c r="K695" s="4" t="s">
        <v>2779</v>
      </c>
    </row>
    <row r="696" spans="2:11" ht="15" customHeight="1" x14ac:dyDescent="0.25">
      <c r="B696" s="4"/>
      <c r="C696" s="4"/>
      <c r="D696" s="5"/>
      <c r="E696" s="4"/>
      <c r="F696" s="6"/>
      <c r="G696" s="4"/>
      <c r="H696" s="29"/>
      <c r="I696" s="4"/>
      <c r="J696" s="5"/>
      <c r="K696" s="4"/>
    </row>
    <row r="697" spans="2:11" ht="15" customHeight="1" x14ac:dyDescent="0.25">
      <c r="B697" s="4"/>
      <c r="C697" s="4"/>
      <c r="D697" s="5"/>
      <c r="E697" s="4" t="s">
        <v>489</v>
      </c>
      <c r="F697" s="6"/>
      <c r="G697" s="4"/>
      <c r="H697" s="29"/>
      <c r="I697" s="4"/>
      <c r="J697" s="5"/>
      <c r="K697" s="4"/>
    </row>
    <row r="698" spans="2:11" ht="15" customHeight="1" x14ac:dyDescent="0.25">
      <c r="B698" s="4"/>
      <c r="C698" s="4" t="s">
        <v>3511</v>
      </c>
      <c r="D698" s="5"/>
      <c r="E698" s="4" t="s">
        <v>1493</v>
      </c>
      <c r="F698" s="6" t="s">
        <v>260</v>
      </c>
      <c r="G698" s="4">
        <v>6</v>
      </c>
      <c r="H698" s="29">
        <v>6</v>
      </c>
      <c r="I698" s="4">
        <f t="shared" ref="I698:I703" si="41">G698*H698</f>
        <v>36</v>
      </c>
      <c r="J698" s="5">
        <v>0</v>
      </c>
      <c r="K698" s="4" t="s">
        <v>3482</v>
      </c>
    </row>
    <row r="699" spans="2:11" ht="15" customHeight="1" x14ac:dyDescent="0.25">
      <c r="B699" s="4"/>
      <c r="C699" s="4" t="s">
        <v>3512</v>
      </c>
      <c r="D699" s="5"/>
      <c r="E699" s="4" t="s">
        <v>1494</v>
      </c>
      <c r="F699" s="6" t="s">
        <v>261</v>
      </c>
      <c r="G699" s="4">
        <v>6</v>
      </c>
      <c r="H699" s="29">
        <v>6</v>
      </c>
      <c r="I699" s="4">
        <f t="shared" si="41"/>
        <v>36</v>
      </c>
      <c r="J699" s="5">
        <v>0</v>
      </c>
      <c r="K699" s="4" t="s">
        <v>2545</v>
      </c>
    </row>
    <row r="700" spans="2:11" ht="15" customHeight="1" x14ac:dyDescent="0.25">
      <c r="B700" s="4"/>
      <c r="C700" s="4" t="s">
        <v>1745</v>
      </c>
      <c r="D700" s="5"/>
      <c r="E700" s="4" t="s">
        <v>1495</v>
      </c>
      <c r="F700" s="6" t="s">
        <v>262</v>
      </c>
      <c r="G700" s="4">
        <v>6</v>
      </c>
      <c r="H700" s="29">
        <v>6</v>
      </c>
      <c r="I700" s="4">
        <f t="shared" si="41"/>
        <v>36</v>
      </c>
      <c r="J700" s="5">
        <v>0</v>
      </c>
      <c r="K700" s="4" t="s">
        <v>3483</v>
      </c>
    </row>
    <row r="701" spans="2:11" ht="15" customHeight="1" x14ac:dyDescent="0.25">
      <c r="B701" s="4"/>
      <c r="C701" s="4" t="s">
        <v>1746</v>
      </c>
      <c r="D701" s="5"/>
      <c r="E701" s="4" t="s">
        <v>484</v>
      </c>
      <c r="F701" s="6" t="s">
        <v>263</v>
      </c>
      <c r="G701" s="4">
        <v>6</v>
      </c>
      <c r="H701" s="29">
        <v>6</v>
      </c>
      <c r="I701" s="4">
        <f t="shared" si="41"/>
        <v>36</v>
      </c>
      <c r="J701" s="5">
        <v>0</v>
      </c>
      <c r="K701" s="4" t="s">
        <v>3484</v>
      </c>
    </row>
    <row r="702" spans="2:11" ht="15" customHeight="1" x14ac:dyDescent="0.25">
      <c r="B702" s="4"/>
      <c r="C702" s="4" t="s">
        <v>1747</v>
      </c>
      <c r="D702" s="5"/>
      <c r="E702" s="4" t="s">
        <v>3056</v>
      </c>
      <c r="F702" s="6" t="s">
        <v>264</v>
      </c>
      <c r="G702" s="4">
        <v>6</v>
      </c>
      <c r="H702" s="29">
        <v>6</v>
      </c>
      <c r="I702" s="4">
        <f t="shared" si="41"/>
        <v>36</v>
      </c>
      <c r="J702" s="5">
        <v>0</v>
      </c>
      <c r="K702" s="4" t="s">
        <v>2544</v>
      </c>
    </row>
    <row r="703" spans="2:11" ht="15" customHeight="1" x14ac:dyDescent="0.25">
      <c r="B703" s="4"/>
      <c r="C703" s="4" t="s">
        <v>1748</v>
      </c>
      <c r="D703" s="5"/>
      <c r="E703" s="4" t="s">
        <v>1744</v>
      </c>
      <c r="F703" s="6" t="s">
        <v>265</v>
      </c>
      <c r="G703" s="4">
        <v>6</v>
      </c>
      <c r="H703" s="29">
        <v>6</v>
      </c>
      <c r="I703" s="4">
        <f t="shared" si="41"/>
        <v>36</v>
      </c>
      <c r="J703" s="5">
        <v>0</v>
      </c>
      <c r="K703" s="4" t="s">
        <v>3025</v>
      </c>
    </row>
    <row r="704" spans="2:11" ht="15" customHeight="1" x14ac:dyDescent="0.25">
      <c r="B704" s="4"/>
      <c r="C704" s="4"/>
      <c r="D704" s="5"/>
      <c r="E704" s="4"/>
      <c r="F704" s="4"/>
      <c r="G704" s="4"/>
      <c r="H704" s="29"/>
      <c r="I704" s="4"/>
      <c r="J704" s="5"/>
      <c r="K704" s="4"/>
    </row>
    <row r="705" spans="2:11" ht="15" customHeight="1" x14ac:dyDescent="0.25">
      <c r="B705" s="4">
        <f>B666+1</f>
        <v>25</v>
      </c>
      <c r="C705" s="4"/>
      <c r="D705" s="5"/>
      <c r="E705" s="4" t="s">
        <v>54</v>
      </c>
      <c r="F705" s="4">
        <f>IF(I666="",F666+H666,F666+I666)</f>
        <v>4172</v>
      </c>
      <c r="G705" s="4"/>
      <c r="H705" s="29">
        <v>2</v>
      </c>
      <c r="I705" s="4"/>
      <c r="J705" s="5"/>
      <c r="K705" s="4" t="s">
        <v>3742</v>
      </c>
    </row>
    <row r="708" spans="2:11" ht="15" customHeight="1" x14ac:dyDescent="0.25">
      <c r="B708" s="21" t="s">
        <v>980</v>
      </c>
      <c r="C708" s="14"/>
      <c r="D708" s="14"/>
      <c r="E708" s="22"/>
      <c r="F708" s="22" t="s">
        <v>1742</v>
      </c>
      <c r="G708" s="22"/>
      <c r="H708" s="27">
        <f>F776+H776-1</f>
        <v>3862</v>
      </c>
      <c r="I708" s="22" t="s">
        <v>1329</v>
      </c>
      <c r="J708" s="22"/>
      <c r="K708" s="23"/>
    </row>
    <row r="709" spans="2:11" s="2" customFormat="1" ht="15" customHeight="1" x14ac:dyDescent="0.25">
      <c r="B709" s="3" t="s">
        <v>1450</v>
      </c>
      <c r="C709" s="3"/>
      <c r="D709" s="3" t="s">
        <v>55</v>
      </c>
      <c r="E709" s="3" t="s">
        <v>2506</v>
      </c>
      <c r="F709" s="3" t="s">
        <v>2507</v>
      </c>
      <c r="G709" s="3" t="s">
        <v>3041</v>
      </c>
      <c r="H709" s="28" t="s">
        <v>574</v>
      </c>
      <c r="I709" s="3" t="s">
        <v>1451</v>
      </c>
      <c r="J709" s="3" t="s">
        <v>2508</v>
      </c>
      <c r="K709" s="3" t="s">
        <v>3042</v>
      </c>
    </row>
    <row r="710" spans="2:11" ht="15" customHeight="1" x14ac:dyDescent="0.25">
      <c r="B710" s="4">
        <v>1</v>
      </c>
      <c r="C710" s="4"/>
      <c r="D710" s="5"/>
      <c r="E710" s="4" t="s">
        <v>2568</v>
      </c>
      <c r="F710" s="4">
        <v>1</v>
      </c>
      <c r="G710" s="4"/>
      <c r="H710" s="29">
        <v>2</v>
      </c>
      <c r="I710" s="4"/>
      <c r="J710" s="5"/>
      <c r="K710" s="4" t="s">
        <v>2810</v>
      </c>
    </row>
    <row r="711" spans="2:11" ht="30" customHeight="1" x14ac:dyDescent="0.25">
      <c r="B711" s="4">
        <f>B710+1</f>
        <v>2</v>
      </c>
      <c r="C711" s="4"/>
      <c r="D711" s="5"/>
      <c r="E711" s="4" t="s">
        <v>453</v>
      </c>
      <c r="F711" s="4">
        <f t="shared" ref="F711:F724" si="42">IF(I710="",F710+H710,F710+I710)</f>
        <v>3</v>
      </c>
      <c r="G711" s="4"/>
      <c r="H711" s="29">
        <v>1</v>
      </c>
      <c r="I711" s="4"/>
      <c r="J711" s="5">
        <v>0</v>
      </c>
      <c r="K711" s="24" t="s">
        <v>2404</v>
      </c>
    </row>
    <row r="712" spans="2:11" ht="15" customHeight="1" x14ac:dyDescent="0.25">
      <c r="B712" s="4">
        <f t="shared" ref="B712:B724" si="43">B711+1</f>
        <v>3</v>
      </c>
      <c r="C712" s="4"/>
      <c r="D712" s="5"/>
      <c r="E712" s="4" t="s">
        <v>3542</v>
      </c>
      <c r="F712" s="4">
        <f t="shared" si="42"/>
        <v>4</v>
      </c>
      <c r="G712" s="4"/>
      <c r="H712" s="29">
        <v>8</v>
      </c>
      <c r="I712" s="4"/>
      <c r="J712" s="5">
        <v>0</v>
      </c>
      <c r="K712" s="4" t="s">
        <v>3546</v>
      </c>
    </row>
    <row r="713" spans="2:11" ht="15" customHeight="1" x14ac:dyDescent="0.25">
      <c r="B713" s="4">
        <f t="shared" si="43"/>
        <v>4</v>
      </c>
      <c r="C713" s="4"/>
      <c r="D713" s="5" t="s">
        <v>528</v>
      </c>
      <c r="E713" s="4" t="s">
        <v>1253</v>
      </c>
      <c r="F713" s="4">
        <f t="shared" si="42"/>
        <v>12</v>
      </c>
      <c r="G713" s="4"/>
      <c r="H713" s="29">
        <v>5</v>
      </c>
      <c r="I713" s="4"/>
      <c r="J713" s="5">
        <v>0</v>
      </c>
      <c r="K713" s="4"/>
    </row>
    <row r="714" spans="2:11" ht="15" customHeight="1" x14ac:dyDescent="0.25">
      <c r="B714" s="4">
        <f t="shared" si="43"/>
        <v>5</v>
      </c>
      <c r="C714" s="4"/>
      <c r="D714" s="5"/>
      <c r="E714" s="4" t="s">
        <v>529</v>
      </c>
      <c r="F714" s="4">
        <f t="shared" si="42"/>
        <v>17</v>
      </c>
      <c r="G714" s="4"/>
      <c r="H714" s="29">
        <v>1</v>
      </c>
      <c r="I714" s="4"/>
      <c r="J714" s="5">
        <v>0</v>
      </c>
      <c r="K714" s="4" t="s">
        <v>749</v>
      </c>
    </row>
    <row r="715" spans="2:11" ht="15" customHeight="1" x14ac:dyDescent="0.25">
      <c r="B715" s="4">
        <f t="shared" si="43"/>
        <v>6</v>
      </c>
      <c r="C715" s="4"/>
      <c r="D715" s="5"/>
      <c r="E715" s="4" t="s">
        <v>463</v>
      </c>
      <c r="F715" s="4">
        <f t="shared" si="42"/>
        <v>18</v>
      </c>
      <c r="G715" s="4"/>
      <c r="H715" s="29">
        <v>8</v>
      </c>
      <c r="I715" s="4"/>
      <c r="J715" s="5">
        <v>0</v>
      </c>
      <c r="K715" s="4" t="s">
        <v>1522</v>
      </c>
    </row>
    <row r="716" spans="2:11" ht="15" customHeight="1" x14ac:dyDescent="0.25">
      <c r="B716" s="4">
        <f t="shared" si="43"/>
        <v>7</v>
      </c>
      <c r="C716" s="4"/>
      <c r="D716" s="5"/>
      <c r="E716" s="4" t="s">
        <v>272</v>
      </c>
      <c r="F716" s="4">
        <f t="shared" si="42"/>
        <v>26</v>
      </c>
      <c r="G716" s="4"/>
      <c r="H716" s="29">
        <v>8</v>
      </c>
      <c r="I716" s="4"/>
      <c r="J716" s="5">
        <v>0</v>
      </c>
      <c r="K716" s="4" t="s">
        <v>1522</v>
      </c>
    </row>
    <row r="717" spans="2:11" ht="15" customHeight="1" x14ac:dyDescent="0.25">
      <c r="B717" s="4">
        <f t="shared" si="43"/>
        <v>8</v>
      </c>
      <c r="C717" s="4"/>
      <c r="D717" s="5"/>
      <c r="E717" s="4" t="s">
        <v>738</v>
      </c>
      <c r="F717" s="4">
        <f t="shared" si="42"/>
        <v>34</v>
      </c>
      <c r="G717" s="4"/>
      <c r="H717" s="29">
        <v>8</v>
      </c>
      <c r="I717" s="4"/>
      <c r="J717" s="5">
        <v>0</v>
      </c>
      <c r="K717" s="4" t="s">
        <v>1522</v>
      </c>
    </row>
    <row r="718" spans="2:11" ht="15" customHeight="1" x14ac:dyDescent="0.25">
      <c r="B718" s="4">
        <f t="shared" si="43"/>
        <v>9</v>
      </c>
      <c r="C718" s="4"/>
      <c r="D718" s="5"/>
      <c r="E718" s="4" t="s">
        <v>3451</v>
      </c>
      <c r="F718" s="4">
        <f t="shared" si="42"/>
        <v>42</v>
      </c>
      <c r="G718" s="4"/>
      <c r="H718" s="29">
        <v>34</v>
      </c>
      <c r="I718" s="4"/>
      <c r="J718" s="5" t="s">
        <v>1054</v>
      </c>
      <c r="K718" s="4" t="s">
        <v>2513</v>
      </c>
    </row>
    <row r="719" spans="2:11" ht="15" customHeight="1" x14ac:dyDescent="0.25">
      <c r="B719" s="4">
        <f t="shared" si="43"/>
        <v>10</v>
      </c>
      <c r="C719" s="4"/>
      <c r="D719" s="5"/>
      <c r="E719" s="4" t="s">
        <v>273</v>
      </c>
      <c r="F719" s="4">
        <f t="shared" si="42"/>
        <v>76</v>
      </c>
      <c r="G719" s="4"/>
      <c r="H719" s="29">
        <v>30</v>
      </c>
      <c r="I719" s="4"/>
      <c r="J719" s="5" t="s">
        <v>350</v>
      </c>
      <c r="K719" s="4" t="s">
        <v>3680</v>
      </c>
    </row>
    <row r="720" spans="2:11" ht="15" customHeight="1" x14ac:dyDescent="0.25">
      <c r="B720" s="4">
        <f t="shared" si="43"/>
        <v>11</v>
      </c>
      <c r="C720" s="4"/>
      <c r="D720" s="5"/>
      <c r="E720" s="4" t="s">
        <v>1254</v>
      </c>
      <c r="F720" s="4">
        <f t="shared" si="42"/>
        <v>106</v>
      </c>
      <c r="G720" s="4"/>
      <c r="H720" s="29">
        <v>8</v>
      </c>
      <c r="I720" s="4"/>
      <c r="J720" s="5" t="s">
        <v>114</v>
      </c>
      <c r="K720" s="4" t="s">
        <v>1885</v>
      </c>
    </row>
    <row r="721" spans="2:11" ht="15" customHeight="1" x14ac:dyDescent="0.25">
      <c r="B721" s="4">
        <f t="shared" si="43"/>
        <v>12</v>
      </c>
      <c r="C721" s="4"/>
      <c r="D721" s="5"/>
      <c r="E721" s="4" t="s">
        <v>464</v>
      </c>
      <c r="F721" s="4">
        <f t="shared" si="42"/>
        <v>114</v>
      </c>
      <c r="G721" s="4"/>
      <c r="H721" s="29">
        <v>80</v>
      </c>
      <c r="I721" s="4"/>
      <c r="J721" s="5" t="s">
        <v>350</v>
      </c>
      <c r="K721" s="4" t="s">
        <v>3681</v>
      </c>
    </row>
    <row r="722" spans="2:11" ht="15" customHeight="1" x14ac:dyDescent="0.25">
      <c r="B722" s="4">
        <f t="shared" si="43"/>
        <v>13</v>
      </c>
      <c r="C722" s="4"/>
      <c r="D722" s="5"/>
      <c r="E722" s="4" t="s">
        <v>926</v>
      </c>
      <c r="F722" s="4">
        <f t="shared" si="42"/>
        <v>194</v>
      </c>
      <c r="G722" s="4"/>
      <c r="H722" s="29">
        <v>1</v>
      </c>
      <c r="I722" s="4"/>
      <c r="J722" s="5">
        <v>0</v>
      </c>
      <c r="K722" s="4" t="s">
        <v>927</v>
      </c>
    </row>
    <row r="723" spans="2:11" ht="15" customHeight="1" x14ac:dyDescent="0.25">
      <c r="B723" s="4">
        <f t="shared" si="43"/>
        <v>14</v>
      </c>
      <c r="C723" s="4"/>
      <c r="D723" s="5"/>
      <c r="E723" s="4" t="s">
        <v>274</v>
      </c>
      <c r="F723" s="4">
        <f t="shared" si="42"/>
        <v>195</v>
      </c>
      <c r="G723" s="4"/>
      <c r="H723" s="29">
        <v>1</v>
      </c>
      <c r="I723" s="4"/>
      <c r="J723" s="5">
        <v>0</v>
      </c>
      <c r="K723" s="4" t="s">
        <v>3692</v>
      </c>
    </row>
    <row r="724" spans="2:11" ht="15" customHeight="1" x14ac:dyDescent="0.25">
      <c r="B724" s="4">
        <f t="shared" si="43"/>
        <v>15</v>
      </c>
      <c r="C724" s="4"/>
      <c r="D724" s="5"/>
      <c r="E724" s="4" t="s">
        <v>2411</v>
      </c>
      <c r="F724" s="4">
        <f t="shared" si="42"/>
        <v>196</v>
      </c>
      <c r="G724" s="4"/>
      <c r="H724" s="29">
        <v>20</v>
      </c>
      <c r="I724" s="4"/>
      <c r="J724" s="5" t="s">
        <v>488</v>
      </c>
      <c r="K724" s="4" t="s">
        <v>2510</v>
      </c>
    </row>
    <row r="725" spans="2:11" ht="15" customHeight="1" x14ac:dyDescent="0.25">
      <c r="B725" s="4"/>
      <c r="C725" s="4"/>
      <c r="D725" s="5"/>
      <c r="E725" s="4"/>
      <c r="F725" s="4"/>
      <c r="G725" s="4"/>
      <c r="H725" s="29"/>
      <c r="I725" s="4"/>
      <c r="J725" s="5"/>
      <c r="K725" s="4"/>
    </row>
    <row r="726" spans="2:11" ht="15" customHeight="1" x14ac:dyDescent="0.25">
      <c r="B726" s="4">
        <f>B724+1</f>
        <v>16</v>
      </c>
      <c r="C726" s="4"/>
      <c r="D726" s="5"/>
      <c r="E726" s="4" t="s">
        <v>1518</v>
      </c>
      <c r="F726" s="4">
        <f>IF(I724="",F724+H724,F724+I724)</f>
        <v>216</v>
      </c>
      <c r="G726" s="4">
        <v>3</v>
      </c>
      <c r="H726" s="29">
        <f>SUM(H727:H735)</f>
        <v>163</v>
      </c>
      <c r="I726" s="4">
        <f>G726*H726</f>
        <v>489</v>
      </c>
      <c r="J726" s="5"/>
      <c r="K726" s="4" t="s">
        <v>936</v>
      </c>
    </row>
    <row r="727" spans="2:11" ht="15" customHeight="1" x14ac:dyDescent="0.25">
      <c r="B727" s="4"/>
      <c r="C727" s="4" t="s">
        <v>733</v>
      </c>
      <c r="D727" s="5"/>
      <c r="E727" s="4" t="s">
        <v>3616</v>
      </c>
      <c r="F727" s="6" t="s">
        <v>3691</v>
      </c>
      <c r="G727" s="4"/>
      <c r="H727" s="30">
        <v>16</v>
      </c>
      <c r="I727" s="4"/>
      <c r="J727" s="5">
        <v>0</v>
      </c>
      <c r="K727" s="4" t="s">
        <v>1515</v>
      </c>
    </row>
    <row r="728" spans="2:11" ht="15" customHeight="1" x14ac:dyDescent="0.25">
      <c r="B728" s="4"/>
      <c r="C728" s="4" t="s">
        <v>119</v>
      </c>
      <c r="D728" s="5"/>
      <c r="E728" s="4" t="s">
        <v>1519</v>
      </c>
      <c r="F728" s="6" t="s">
        <v>932</v>
      </c>
      <c r="G728" s="4"/>
      <c r="H728" s="30">
        <v>60</v>
      </c>
      <c r="I728" s="4"/>
      <c r="J728" s="5" t="s">
        <v>937</v>
      </c>
      <c r="K728" s="4" t="s">
        <v>3682</v>
      </c>
    </row>
    <row r="729" spans="2:11" ht="15" customHeight="1" x14ac:dyDescent="0.25">
      <c r="B729" s="4"/>
      <c r="C729" s="4" t="s">
        <v>383</v>
      </c>
      <c r="D729" s="5"/>
      <c r="E729" s="4" t="s">
        <v>3683</v>
      </c>
      <c r="F729" s="6" t="s">
        <v>939</v>
      </c>
      <c r="G729" s="4"/>
      <c r="H729" s="29">
        <v>20</v>
      </c>
      <c r="I729" s="4"/>
      <c r="J729" s="5" t="s">
        <v>3072</v>
      </c>
      <c r="K729" s="4" t="s">
        <v>2510</v>
      </c>
    </row>
    <row r="730" spans="2:11" ht="15" customHeight="1" x14ac:dyDescent="0.25">
      <c r="B730" s="4"/>
      <c r="C730" s="4" t="s">
        <v>384</v>
      </c>
      <c r="D730" s="5"/>
      <c r="E730" s="4" t="s">
        <v>2512</v>
      </c>
      <c r="F730" s="6" t="s">
        <v>1134</v>
      </c>
      <c r="G730" s="4"/>
      <c r="H730" s="29">
        <v>12</v>
      </c>
      <c r="I730" s="4"/>
      <c r="J730" s="5" t="s">
        <v>3072</v>
      </c>
      <c r="K730" s="4" t="s">
        <v>2079</v>
      </c>
    </row>
    <row r="731" spans="2:11" ht="15" customHeight="1" x14ac:dyDescent="0.25">
      <c r="B731" s="4"/>
      <c r="C731" s="4" t="s">
        <v>194</v>
      </c>
      <c r="D731" s="5"/>
      <c r="E731" s="4" t="s">
        <v>2741</v>
      </c>
      <c r="F731" s="6" t="s">
        <v>1600</v>
      </c>
      <c r="G731" s="4"/>
      <c r="H731" s="30">
        <v>6</v>
      </c>
      <c r="I731" s="4"/>
      <c r="J731" s="5" t="s">
        <v>937</v>
      </c>
      <c r="K731" s="4" t="s">
        <v>2742</v>
      </c>
    </row>
    <row r="732" spans="2:11" ht="15" customHeight="1" x14ac:dyDescent="0.25">
      <c r="B732" s="4"/>
      <c r="C732" s="4" t="s">
        <v>174</v>
      </c>
      <c r="D732" s="5"/>
      <c r="E732" s="4" t="s">
        <v>1520</v>
      </c>
      <c r="F732" s="6" t="s">
        <v>1601</v>
      </c>
      <c r="G732" s="4"/>
      <c r="H732" s="30">
        <v>1</v>
      </c>
      <c r="I732" s="4"/>
      <c r="J732" s="5" t="s">
        <v>2598</v>
      </c>
      <c r="K732" s="4" t="s">
        <v>938</v>
      </c>
    </row>
    <row r="733" spans="2:11" ht="15" customHeight="1" x14ac:dyDescent="0.25">
      <c r="B733" s="4"/>
      <c r="C733" s="4" t="s">
        <v>1131</v>
      </c>
      <c r="D733" s="5"/>
      <c r="E733" s="4" t="s">
        <v>3617</v>
      </c>
      <c r="F733" s="6" t="s">
        <v>1602</v>
      </c>
      <c r="G733" s="4"/>
      <c r="H733" s="30">
        <v>2</v>
      </c>
      <c r="I733" s="4"/>
      <c r="J733" s="5">
        <v>0</v>
      </c>
      <c r="K733" s="4" t="s">
        <v>732</v>
      </c>
    </row>
    <row r="734" spans="2:11" ht="15" customHeight="1" x14ac:dyDescent="0.25">
      <c r="B734" s="4"/>
      <c r="C734" s="4" t="s">
        <v>1132</v>
      </c>
      <c r="D734" s="5"/>
      <c r="E734" s="4" t="s">
        <v>3618</v>
      </c>
      <c r="F734" s="6" t="s">
        <v>1498</v>
      </c>
      <c r="G734" s="4"/>
      <c r="H734" s="30">
        <v>10</v>
      </c>
      <c r="I734" s="4"/>
      <c r="J734" s="5">
        <v>0</v>
      </c>
      <c r="K734" s="4" t="s">
        <v>2577</v>
      </c>
    </row>
    <row r="735" spans="2:11" ht="15" customHeight="1" x14ac:dyDescent="0.25">
      <c r="B735" s="4"/>
      <c r="C735" s="4" t="s">
        <v>1133</v>
      </c>
      <c r="D735" s="5"/>
      <c r="E735" s="4" t="s">
        <v>3619</v>
      </c>
      <c r="F735" s="6" t="s">
        <v>1499</v>
      </c>
      <c r="G735" s="4"/>
      <c r="H735" s="30">
        <v>36</v>
      </c>
      <c r="I735" s="4"/>
      <c r="J735" s="5" t="s">
        <v>2280</v>
      </c>
      <c r="K735" s="4" t="s">
        <v>3677</v>
      </c>
    </row>
    <row r="736" spans="2:11" ht="15" customHeight="1" x14ac:dyDescent="0.25">
      <c r="B736" s="4"/>
      <c r="C736" s="4"/>
      <c r="D736" s="5"/>
      <c r="E736" s="4"/>
      <c r="F736" s="6"/>
      <c r="G736" s="4"/>
      <c r="H736" s="29"/>
      <c r="I736" s="4"/>
      <c r="J736" s="5"/>
      <c r="K736" s="4"/>
    </row>
    <row r="737" spans="2:11" ht="30" customHeight="1" x14ac:dyDescent="0.25">
      <c r="B737" s="4">
        <f>B726+1</f>
        <v>17</v>
      </c>
      <c r="C737" s="4"/>
      <c r="D737" s="5"/>
      <c r="E737" s="4" t="s">
        <v>2344</v>
      </c>
      <c r="F737" s="4">
        <f>IF(I726="",F726+H726,F726+I726)</f>
        <v>705</v>
      </c>
      <c r="G737" s="4">
        <v>3</v>
      </c>
      <c r="H737" s="29">
        <f>SUM(H738:H742,I743:I744,I747:I766,I769:I774)</f>
        <v>1052</v>
      </c>
      <c r="I737" s="4">
        <f>G737*H737</f>
        <v>3156</v>
      </c>
      <c r="J737" s="5"/>
      <c r="K737" s="24" t="s">
        <v>284</v>
      </c>
    </row>
    <row r="738" spans="2:11" ht="15" customHeight="1" x14ac:dyDescent="0.25">
      <c r="B738" s="4"/>
      <c r="C738" s="4" t="s">
        <v>118</v>
      </c>
      <c r="D738" s="5"/>
      <c r="E738" s="4" t="s">
        <v>504</v>
      </c>
      <c r="F738" s="6" t="s">
        <v>2022</v>
      </c>
      <c r="G738" s="4"/>
      <c r="H738" s="30">
        <v>4</v>
      </c>
      <c r="I738" s="4"/>
      <c r="J738" s="5">
        <v>0</v>
      </c>
      <c r="K738" s="4" t="s">
        <v>2021</v>
      </c>
    </row>
    <row r="739" spans="2:11" ht="15" customHeight="1" x14ac:dyDescent="0.25">
      <c r="B739" s="4"/>
      <c r="C739" s="4" t="s">
        <v>119</v>
      </c>
      <c r="D739" s="5"/>
      <c r="E739" s="4" t="s">
        <v>2346</v>
      </c>
      <c r="F739" s="6" t="s">
        <v>2345</v>
      </c>
      <c r="G739" s="4"/>
      <c r="H739" s="30">
        <v>10</v>
      </c>
      <c r="I739" s="4"/>
      <c r="J739" s="5">
        <v>0</v>
      </c>
      <c r="K739" s="4" t="s">
        <v>615</v>
      </c>
    </row>
    <row r="740" spans="2:11" ht="15" customHeight="1" x14ac:dyDescent="0.25">
      <c r="B740" s="4"/>
      <c r="C740" s="4" t="s">
        <v>632</v>
      </c>
      <c r="D740" s="5"/>
      <c r="E740" s="4" t="s">
        <v>2020</v>
      </c>
      <c r="F740" s="6" t="s">
        <v>2780</v>
      </c>
      <c r="G740" s="4"/>
      <c r="H740" s="30">
        <v>10</v>
      </c>
      <c r="I740" s="4"/>
      <c r="J740" s="5">
        <v>0</v>
      </c>
      <c r="K740" s="4" t="s">
        <v>616</v>
      </c>
    </row>
    <row r="741" spans="2:11" ht="15" customHeight="1" x14ac:dyDescent="0.25">
      <c r="B741" s="4"/>
      <c r="C741" s="4" t="s">
        <v>193</v>
      </c>
      <c r="D741" s="5"/>
      <c r="E741" s="4" t="s">
        <v>503</v>
      </c>
      <c r="F741" s="6" t="s">
        <v>2773</v>
      </c>
      <c r="G741" s="4"/>
      <c r="H741" s="30">
        <v>10</v>
      </c>
      <c r="I741" s="4"/>
      <c r="J741" s="5">
        <v>0</v>
      </c>
      <c r="K741" s="24" t="s">
        <v>18</v>
      </c>
    </row>
    <row r="742" spans="2:11" ht="15" customHeight="1" x14ac:dyDescent="0.25">
      <c r="B742" s="4"/>
      <c r="C742" s="4" t="s">
        <v>194</v>
      </c>
      <c r="D742" s="5"/>
      <c r="E742" s="4" t="s">
        <v>505</v>
      </c>
      <c r="F742" s="6" t="s">
        <v>2774</v>
      </c>
      <c r="G742" s="4"/>
      <c r="H742" s="30">
        <v>10</v>
      </c>
      <c r="I742" s="4"/>
      <c r="J742" s="5">
        <v>0</v>
      </c>
      <c r="K742" s="4" t="s">
        <v>19</v>
      </c>
    </row>
    <row r="743" spans="2:11" ht="15" customHeight="1" x14ac:dyDescent="0.25">
      <c r="B743" s="4"/>
      <c r="C743" s="4" t="s">
        <v>931</v>
      </c>
      <c r="D743" s="5"/>
      <c r="E743" s="4" t="s">
        <v>506</v>
      </c>
      <c r="F743" s="6" t="s">
        <v>2775</v>
      </c>
      <c r="G743" s="4">
        <v>6</v>
      </c>
      <c r="H743" s="29">
        <v>6</v>
      </c>
      <c r="I743" s="4">
        <f>G743*H743</f>
        <v>36</v>
      </c>
      <c r="J743" s="5">
        <v>0</v>
      </c>
      <c r="K743" s="4" t="s">
        <v>3695</v>
      </c>
    </row>
    <row r="744" spans="2:11" ht="15" customHeight="1" x14ac:dyDescent="0.25">
      <c r="B744" s="4"/>
      <c r="C744" s="4" t="s">
        <v>941</v>
      </c>
      <c r="D744" s="5"/>
      <c r="E744" s="4" t="s">
        <v>2019</v>
      </c>
      <c r="F744" s="6" t="s">
        <v>2023</v>
      </c>
      <c r="G744" s="4">
        <v>6</v>
      </c>
      <c r="H744" s="29">
        <v>6</v>
      </c>
      <c r="I744" s="4">
        <f>G744*H744</f>
        <v>36</v>
      </c>
      <c r="J744" s="5">
        <v>0</v>
      </c>
      <c r="K744" s="4" t="s">
        <v>3695</v>
      </c>
    </row>
    <row r="745" spans="2:11" ht="15" customHeight="1" x14ac:dyDescent="0.25">
      <c r="B745" s="4"/>
      <c r="C745" s="4"/>
      <c r="D745" s="5"/>
      <c r="E745" s="4"/>
      <c r="F745" s="6"/>
      <c r="G745" s="4"/>
      <c r="H745" s="29"/>
      <c r="I745" s="4"/>
      <c r="J745" s="5"/>
      <c r="K745" s="4"/>
    </row>
    <row r="746" spans="2:11" ht="15" customHeight="1" x14ac:dyDescent="0.25">
      <c r="B746" s="4"/>
      <c r="C746" s="4"/>
      <c r="D746" s="5"/>
      <c r="E746" s="4" t="s">
        <v>940</v>
      </c>
      <c r="F746" s="6"/>
      <c r="G746" s="4"/>
      <c r="H746" s="29"/>
      <c r="I746" s="4"/>
      <c r="J746" s="5"/>
      <c r="K746" s="4"/>
    </row>
    <row r="747" spans="2:11" ht="15" customHeight="1" x14ac:dyDescent="0.25">
      <c r="B747" s="4"/>
      <c r="C747" s="4" t="s">
        <v>734</v>
      </c>
      <c r="D747" s="5"/>
      <c r="E747" s="4" t="s">
        <v>491</v>
      </c>
      <c r="F747" s="6" t="s">
        <v>3327</v>
      </c>
      <c r="G747" s="4">
        <v>6</v>
      </c>
      <c r="H747" s="29">
        <v>6</v>
      </c>
      <c r="I747" s="4">
        <f t="shared" ref="I747:I766" si="44">G747*H747</f>
        <v>36</v>
      </c>
      <c r="J747" s="5">
        <v>0</v>
      </c>
      <c r="K747" s="4" t="s">
        <v>2581</v>
      </c>
    </row>
    <row r="748" spans="2:11" ht="15" customHeight="1" x14ac:dyDescent="0.25">
      <c r="B748" s="4"/>
      <c r="C748" s="4" t="s">
        <v>195</v>
      </c>
      <c r="D748" s="5"/>
      <c r="E748" s="4" t="s">
        <v>492</v>
      </c>
      <c r="F748" s="6" t="s">
        <v>3328</v>
      </c>
      <c r="G748" s="4">
        <v>6</v>
      </c>
      <c r="H748" s="29">
        <v>6</v>
      </c>
      <c r="I748" s="4">
        <f t="shared" si="44"/>
        <v>36</v>
      </c>
      <c r="J748" s="5">
        <v>0</v>
      </c>
      <c r="K748" s="4" t="s">
        <v>2581</v>
      </c>
    </row>
    <row r="749" spans="2:11" ht="15" customHeight="1" x14ac:dyDescent="0.25">
      <c r="B749" s="4"/>
      <c r="C749" s="4" t="s">
        <v>490</v>
      </c>
      <c r="D749" s="5"/>
      <c r="E749" s="4" t="s">
        <v>493</v>
      </c>
      <c r="F749" s="6" t="s">
        <v>3329</v>
      </c>
      <c r="G749" s="4">
        <v>6</v>
      </c>
      <c r="H749" s="29">
        <v>6</v>
      </c>
      <c r="I749" s="4">
        <f t="shared" si="44"/>
        <v>36</v>
      </c>
      <c r="J749" s="5">
        <v>0</v>
      </c>
      <c r="K749" s="4" t="s">
        <v>2582</v>
      </c>
    </row>
    <row r="750" spans="2:11" ht="15" customHeight="1" x14ac:dyDescent="0.25">
      <c r="B750" s="4"/>
      <c r="C750" s="4" t="s">
        <v>3392</v>
      </c>
      <c r="D750" s="5"/>
      <c r="E750" s="4" t="s">
        <v>1987</v>
      </c>
      <c r="F750" s="6" t="s">
        <v>3330</v>
      </c>
      <c r="G750" s="4">
        <v>6</v>
      </c>
      <c r="H750" s="29">
        <v>6</v>
      </c>
      <c r="I750" s="4">
        <f t="shared" si="44"/>
        <v>36</v>
      </c>
      <c r="J750" s="5">
        <v>0</v>
      </c>
      <c r="K750" s="4" t="s">
        <v>1302</v>
      </c>
    </row>
    <row r="751" spans="2:11" ht="15" customHeight="1" x14ac:dyDescent="0.25">
      <c r="B751" s="4"/>
      <c r="C751" s="4" t="s">
        <v>3393</v>
      </c>
      <c r="D751" s="5"/>
      <c r="E751" s="4" t="s">
        <v>1988</v>
      </c>
      <c r="F751" s="6" t="s">
        <v>3331</v>
      </c>
      <c r="G751" s="4">
        <v>6</v>
      </c>
      <c r="H751" s="29">
        <v>6</v>
      </c>
      <c r="I751" s="4">
        <f t="shared" si="44"/>
        <v>36</v>
      </c>
      <c r="J751" s="5">
        <v>0</v>
      </c>
      <c r="K751" s="4" t="s">
        <v>1985</v>
      </c>
    </row>
    <row r="752" spans="2:11" ht="15" customHeight="1" x14ac:dyDescent="0.25">
      <c r="B752" s="4"/>
      <c r="C752" s="4" t="s">
        <v>3394</v>
      </c>
      <c r="D752" s="5"/>
      <c r="E752" s="4" t="s">
        <v>1989</v>
      </c>
      <c r="F752" s="6" t="s">
        <v>3332</v>
      </c>
      <c r="G752" s="4">
        <v>6</v>
      </c>
      <c r="H752" s="29">
        <v>6</v>
      </c>
      <c r="I752" s="4">
        <f t="shared" si="44"/>
        <v>36</v>
      </c>
      <c r="J752" s="5">
        <v>0</v>
      </c>
      <c r="K752" s="4" t="s">
        <v>1985</v>
      </c>
    </row>
    <row r="753" spans="2:11" ht="15" customHeight="1" x14ac:dyDescent="0.25">
      <c r="B753" s="4"/>
      <c r="C753" s="4" t="s">
        <v>3395</v>
      </c>
      <c r="D753" s="5"/>
      <c r="E753" s="4" t="s">
        <v>1990</v>
      </c>
      <c r="F753" s="6" t="s">
        <v>3333</v>
      </c>
      <c r="G753" s="4">
        <v>6</v>
      </c>
      <c r="H753" s="29">
        <v>6</v>
      </c>
      <c r="I753" s="4">
        <f t="shared" si="44"/>
        <v>36</v>
      </c>
      <c r="J753" s="5">
        <v>0</v>
      </c>
      <c r="K753" s="4" t="s">
        <v>1986</v>
      </c>
    </row>
    <row r="754" spans="2:11" ht="15" customHeight="1" x14ac:dyDescent="0.25">
      <c r="B754" s="4"/>
      <c r="C754" s="4" t="s">
        <v>3396</v>
      </c>
      <c r="D754" s="5"/>
      <c r="E754" s="4" t="s">
        <v>1991</v>
      </c>
      <c r="F754" s="6" t="s">
        <v>3334</v>
      </c>
      <c r="G754" s="4">
        <v>6</v>
      </c>
      <c r="H754" s="29">
        <v>6</v>
      </c>
      <c r="I754" s="4">
        <f t="shared" si="44"/>
        <v>36</v>
      </c>
      <c r="J754" s="5">
        <v>0</v>
      </c>
      <c r="K754" s="4" t="s">
        <v>1986</v>
      </c>
    </row>
    <row r="755" spans="2:11" ht="15" customHeight="1" x14ac:dyDescent="0.25">
      <c r="B755" s="4"/>
      <c r="C755" s="4" t="s">
        <v>3397</v>
      </c>
      <c r="D755" s="5"/>
      <c r="E755" s="4" t="s">
        <v>1992</v>
      </c>
      <c r="F755" s="6" t="s">
        <v>3335</v>
      </c>
      <c r="G755" s="4">
        <v>6</v>
      </c>
      <c r="H755" s="29">
        <v>6</v>
      </c>
      <c r="I755" s="4">
        <f t="shared" si="44"/>
        <v>36</v>
      </c>
      <c r="J755" s="5">
        <v>0</v>
      </c>
      <c r="K755" s="4" t="s">
        <v>2943</v>
      </c>
    </row>
    <row r="756" spans="2:11" ht="15" customHeight="1" x14ac:dyDescent="0.25">
      <c r="B756" s="4"/>
      <c r="C756" s="4" t="s">
        <v>3398</v>
      </c>
      <c r="D756" s="5"/>
      <c r="E756" s="4" t="s">
        <v>1303</v>
      </c>
      <c r="F756" s="6" t="s">
        <v>3336</v>
      </c>
      <c r="G756" s="4">
        <v>6</v>
      </c>
      <c r="H756" s="29">
        <v>6</v>
      </c>
      <c r="I756" s="4">
        <f t="shared" si="44"/>
        <v>36</v>
      </c>
      <c r="J756" s="5">
        <v>0</v>
      </c>
      <c r="K756" s="4" t="s">
        <v>2943</v>
      </c>
    </row>
    <row r="757" spans="2:11" ht="15" customHeight="1" x14ac:dyDescent="0.25">
      <c r="B757" s="4"/>
      <c r="C757" s="4" t="s">
        <v>3399</v>
      </c>
      <c r="D757" s="5"/>
      <c r="E757" s="4" t="s">
        <v>1188</v>
      </c>
      <c r="F757" s="6" t="s">
        <v>3418</v>
      </c>
      <c r="G757" s="4">
        <v>6</v>
      </c>
      <c r="H757" s="29">
        <v>6</v>
      </c>
      <c r="I757" s="4">
        <f t="shared" si="44"/>
        <v>36</v>
      </c>
      <c r="J757" s="5">
        <v>0</v>
      </c>
      <c r="K757" s="4" t="s">
        <v>2944</v>
      </c>
    </row>
    <row r="758" spans="2:11" ht="15" customHeight="1" x14ac:dyDescent="0.25">
      <c r="B758" s="4"/>
      <c r="C758" s="4" t="s">
        <v>3400</v>
      </c>
      <c r="D758" s="5"/>
      <c r="E758" s="4" t="s">
        <v>1189</v>
      </c>
      <c r="F758" s="6" t="s">
        <v>3419</v>
      </c>
      <c r="G758" s="4">
        <v>6</v>
      </c>
      <c r="H758" s="29">
        <v>6</v>
      </c>
      <c r="I758" s="4">
        <f t="shared" si="44"/>
        <v>36</v>
      </c>
      <c r="J758" s="5">
        <v>0</v>
      </c>
      <c r="K758" s="4" t="s">
        <v>2944</v>
      </c>
    </row>
    <row r="759" spans="2:11" ht="15" customHeight="1" x14ac:dyDescent="0.25">
      <c r="B759" s="4"/>
      <c r="C759" s="4" t="s">
        <v>3401</v>
      </c>
      <c r="D759" s="5"/>
      <c r="E759" s="4" t="s">
        <v>1190</v>
      </c>
      <c r="F759" s="6" t="s">
        <v>3420</v>
      </c>
      <c r="G759" s="4">
        <v>6</v>
      </c>
      <c r="H759" s="29">
        <v>6</v>
      </c>
      <c r="I759" s="4">
        <f t="shared" si="44"/>
        <v>36</v>
      </c>
      <c r="J759" s="5">
        <v>0</v>
      </c>
      <c r="K759" s="4" t="s">
        <v>2945</v>
      </c>
    </row>
    <row r="760" spans="2:11" ht="15" customHeight="1" x14ac:dyDescent="0.25">
      <c r="B760" s="4"/>
      <c r="C760" s="4" t="s">
        <v>3402</v>
      </c>
      <c r="D760" s="5"/>
      <c r="E760" s="4" t="s">
        <v>1191</v>
      </c>
      <c r="F760" s="6" t="s">
        <v>1364</v>
      </c>
      <c r="G760" s="4">
        <v>6</v>
      </c>
      <c r="H760" s="29">
        <v>6</v>
      </c>
      <c r="I760" s="4">
        <f t="shared" si="44"/>
        <v>36</v>
      </c>
      <c r="J760" s="5">
        <v>0</v>
      </c>
      <c r="K760" s="4" t="s">
        <v>2945</v>
      </c>
    </row>
    <row r="761" spans="2:11" ht="15" customHeight="1" x14ac:dyDescent="0.25">
      <c r="B761" s="4"/>
      <c r="C761" s="4" t="s">
        <v>3403</v>
      </c>
      <c r="D761" s="5"/>
      <c r="E761" s="4" t="s">
        <v>1192</v>
      </c>
      <c r="F761" s="6" t="s">
        <v>1372</v>
      </c>
      <c r="G761" s="4">
        <v>6</v>
      </c>
      <c r="H761" s="29">
        <v>6</v>
      </c>
      <c r="I761" s="4">
        <f t="shared" si="44"/>
        <v>36</v>
      </c>
      <c r="J761" s="5">
        <v>0</v>
      </c>
      <c r="K761" s="4" t="s">
        <v>2156</v>
      </c>
    </row>
    <row r="762" spans="2:11" ht="15" customHeight="1" x14ac:dyDescent="0.25">
      <c r="B762" s="4"/>
      <c r="C762" s="4" t="s">
        <v>3404</v>
      </c>
      <c r="D762" s="5"/>
      <c r="E762" s="4" t="s">
        <v>1193</v>
      </c>
      <c r="F762" s="6" t="s">
        <v>2674</v>
      </c>
      <c r="G762" s="4">
        <v>6</v>
      </c>
      <c r="H762" s="29">
        <v>6</v>
      </c>
      <c r="I762" s="4">
        <f t="shared" si="44"/>
        <v>36</v>
      </c>
      <c r="J762" s="5">
        <v>0</v>
      </c>
      <c r="K762" s="4" t="s">
        <v>2156</v>
      </c>
    </row>
    <row r="763" spans="2:11" ht="15" customHeight="1" x14ac:dyDescent="0.25">
      <c r="B763" s="4"/>
      <c r="C763" s="4" t="s">
        <v>3405</v>
      </c>
      <c r="D763" s="5"/>
      <c r="E763" s="4" t="s">
        <v>1365</v>
      </c>
      <c r="F763" s="6" t="s">
        <v>2675</v>
      </c>
      <c r="G763" s="4">
        <v>6</v>
      </c>
      <c r="H763" s="29">
        <v>6</v>
      </c>
      <c r="I763" s="4">
        <f t="shared" si="44"/>
        <v>36</v>
      </c>
      <c r="J763" s="5">
        <v>0</v>
      </c>
      <c r="K763" s="4" t="s">
        <v>2778</v>
      </c>
    </row>
    <row r="764" spans="2:11" ht="15" customHeight="1" x14ac:dyDescent="0.25">
      <c r="B764" s="4"/>
      <c r="C764" s="4" t="s">
        <v>42</v>
      </c>
      <c r="D764" s="5"/>
      <c r="E764" s="4" t="s">
        <v>1366</v>
      </c>
      <c r="F764" s="6" t="s">
        <v>2676</v>
      </c>
      <c r="G764" s="4">
        <v>6</v>
      </c>
      <c r="H764" s="29">
        <v>6</v>
      </c>
      <c r="I764" s="4">
        <f t="shared" si="44"/>
        <v>36</v>
      </c>
      <c r="J764" s="5">
        <v>0</v>
      </c>
      <c r="K764" s="4" t="s">
        <v>2778</v>
      </c>
    </row>
    <row r="765" spans="2:11" ht="15" customHeight="1" x14ac:dyDescent="0.25">
      <c r="B765" s="4"/>
      <c r="C765" s="4" t="s">
        <v>43</v>
      </c>
      <c r="D765" s="5"/>
      <c r="E765" s="4" t="s">
        <v>1858</v>
      </c>
      <c r="F765" s="6" t="s">
        <v>2677</v>
      </c>
      <c r="G765" s="4">
        <v>6</v>
      </c>
      <c r="H765" s="29">
        <v>6</v>
      </c>
      <c r="I765" s="4">
        <f t="shared" si="44"/>
        <v>36</v>
      </c>
      <c r="J765" s="5">
        <v>0</v>
      </c>
      <c r="K765" s="4" t="s">
        <v>2779</v>
      </c>
    </row>
    <row r="766" spans="2:11" ht="15" customHeight="1" x14ac:dyDescent="0.25">
      <c r="B766" s="4"/>
      <c r="C766" s="4" t="s">
        <v>3510</v>
      </c>
      <c r="D766" s="5"/>
      <c r="E766" s="4" t="s">
        <v>3391</v>
      </c>
      <c r="F766" s="6" t="s">
        <v>259</v>
      </c>
      <c r="G766" s="4">
        <v>6</v>
      </c>
      <c r="H766" s="29">
        <v>6</v>
      </c>
      <c r="I766" s="4">
        <f t="shared" si="44"/>
        <v>36</v>
      </c>
      <c r="J766" s="5">
        <v>0</v>
      </c>
      <c r="K766" s="4" t="s">
        <v>2779</v>
      </c>
    </row>
    <row r="767" spans="2:11" ht="15" customHeight="1" x14ac:dyDescent="0.25">
      <c r="B767" s="4"/>
      <c r="C767" s="4"/>
      <c r="D767" s="5"/>
      <c r="E767" s="4"/>
      <c r="F767" s="6"/>
      <c r="G767" s="4"/>
      <c r="H767" s="29"/>
      <c r="I767" s="4"/>
      <c r="J767" s="5"/>
      <c r="K767" s="4"/>
    </row>
    <row r="768" spans="2:11" ht="15" customHeight="1" x14ac:dyDescent="0.25">
      <c r="B768" s="4"/>
      <c r="C768" s="4"/>
      <c r="D768" s="5"/>
      <c r="E768" s="4" t="s">
        <v>489</v>
      </c>
      <c r="F768" s="6"/>
      <c r="G768" s="4"/>
      <c r="H768" s="29"/>
      <c r="I768" s="4"/>
      <c r="J768" s="5"/>
      <c r="K768" s="4"/>
    </row>
    <row r="769" spans="2:11" ht="15" customHeight="1" x14ac:dyDescent="0.25">
      <c r="B769" s="4"/>
      <c r="C769" s="4" t="s">
        <v>3511</v>
      </c>
      <c r="D769" s="5"/>
      <c r="E769" s="4" t="s">
        <v>1493</v>
      </c>
      <c r="F769" s="6" t="s">
        <v>260</v>
      </c>
      <c r="G769" s="4">
        <v>6</v>
      </c>
      <c r="H769" s="29">
        <v>6</v>
      </c>
      <c r="I769" s="4">
        <f t="shared" ref="I769:I774" si="45">G769*H769</f>
        <v>36</v>
      </c>
      <c r="J769" s="5">
        <v>0</v>
      </c>
      <c r="K769" s="4" t="s">
        <v>3482</v>
      </c>
    </row>
    <row r="770" spans="2:11" ht="15" customHeight="1" x14ac:dyDescent="0.25">
      <c r="B770" s="4"/>
      <c r="C770" s="4" t="s">
        <v>3512</v>
      </c>
      <c r="D770" s="5"/>
      <c r="E770" s="4" t="s">
        <v>1494</v>
      </c>
      <c r="F770" s="6" t="s">
        <v>261</v>
      </c>
      <c r="G770" s="4">
        <v>6</v>
      </c>
      <c r="H770" s="29">
        <v>6</v>
      </c>
      <c r="I770" s="4">
        <f t="shared" si="45"/>
        <v>36</v>
      </c>
      <c r="J770" s="5">
        <v>0</v>
      </c>
      <c r="K770" s="4" t="s">
        <v>2545</v>
      </c>
    </row>
    <row r="771" spans="2:11" ht="15" customHeight="1" x14ac:dyDescent="0.25">
      <c r="B771" s="4"/>
      <c r="C771" s="4" t="s">
        <v>1745</v>
      </c>
      <c r="D771" s="5"/>
      <c r="E771" s="4" t="s">
        <v>1495</v>
      </c>
      <c r="F771" s="6" t="s">
        <v>262</v>
      </c>
      <c r="G771" s="4">
        <v>6</v>
      </c>
      <c r="H771" s="29">
        <v>6</v>
      </c>
      <c r="I771" s="4">
        <f t="shared" si="45"/>
        <v>36</v>
      </c>
      <c r="J771" s="5">
        <v>0</v>
      </c>
      <c r="K771" s="4" t="s">
        <v>3483</v>
      </c>
    </row>
    <row r="772" spans="2:11" ht="15" customHeight="1" x14ac:dyDescent="0.25">
      <c r="B772" s="4"/>
      <c r="C772" s="4" t="s">
        <v>1746</v>
      </c>
      <c r="D772" s="5"/>
      <c r="E772" s="4" t="s">
        <v>484</v>
      </c>
      <c r="F772" s="6" t="s">
        <v>263</v>
      </c>
      <c r="G772" s="4">
        <v>6</v>
      </c>
      <c r="H772" s="29">
        <v>6</v>
      </c>
      <c r="I772" s="4">
        <f t="shared" si="45"/>
        <v>36</v>
      </c>
      <c r="J772" s="5">
        <v>0</v>
      </c>
      <c r="K772" s="4" t="s">
        <v>3484</v>
      </c>
    </row>
    <row r="773" spans="2:11" ht="15" customHeight="1" x14ac:dyDescent="0.25">
      <c r="B773" s="4"/>
      <c r="C773" s="4" t="s">
        <v>1747</v>
      </c>
      <c r="D773" s="5"/>
      <c r="E773" s="4" t="s">
        <v>3056</v>
      </c>
      <c r="F773" s="6" t="s">
        <v>264</v>
      </c>
      <c r="G773" s="4">
        <v>6</v>
      </c>
      <c r="H773" s="29">
        <v>6</v>
      </c>
      <c r="I773" s="4">
        <f t="shared" si="45"/>
        <v>36</v>
      </c>
      <c r="J773" s="5">
        <v>0</v>
      </c>
      <c r="K773" s="4" t="s">
        <v>2544</v>
      </c>
    </row>
    <row r="774" spans="2:11" ht="15" customHeight="1" x14ac:dyDescent="0.25">
      <c r="B774" s="4"/>
      <c r="C774" s="4" t="s">
        <v>1748</v>
      </c>
      <c r="D774" s="5"/>
      <c r="E774" s="4" t="s">
        <v>1744</v>
      </c>
      <c r="F774" s="6" t="s">
        <v>265</v>
      </c>
      <c r="G774" s="4">
        <v>6</v>
      </c>
      <c r="H774" s="29">
        <v>6</v>
      </c>
      <c r="I774" s="4">
        <f t="shared" si="45"/>
        <v>36</v>
      </c>
      <c r="J774" s="5">
        <v>0</v>
      </c>
      <c r="K774" s="4" t="s">
        <v>3025</v>
      </c>
    </row>
    <row r="775" spans="2:11" ht="15" customHeight="1" x14ac:dyDescent="0.25">
      <c r="B775" s="4"/>
      <c r="C775" s="4"/>
      <c r="D775" s="5"/>
      <c r="E775" s="4"/>
      <c r="F775" s="4"/>
      <c r="G775" s="4"/>
      <c r="H775" s="29"/>
      <c r="I775" s="4"/>
      <c r="J775" s="5"/>
      <c r="K775" s="4"/>
    </row>
    <row r="776" spans="2:11" ht="15" customHeight="1" x14ac:dyDescent="0.25">
      <c r="B776" s="4">
        <f>B737+1</f>
        <v>18</v>
      </c>
      <c r="C776" s="4"/>
      <c r="D776" s="5"/>
      <c r="E776" s="4" t="s">
        <v>54</v>
      </c>
      <c r="F776" s="4">
        <f>IF(I737="",F737+H737,F737+I737)</f>
        <v>3861</v>
      </c>
      <c r="G776" s="4"/>
      <c r="H776" s="29">
        <v>2</v>
      </c>
      <c r="I776" s="4"/>
      <c r="J776" s="5"/>
      <c r="K776" s="4" t="s">
        <v>3742</v>
      </c>
    </row>
    <row r="779" spans="2:11" ht="15" customHeight="1" x14ac:dyDescent="0.25">
      <c r="B779" s="21" t="s">
        <v>981</v>
      </c>
      <c r="C779" s="14"/>
      <c r="D779" s="14"/>
      <c r="E779" s="22"/>
      <c r="F779" s="22" t="s">
        <v>1742</v>
      </c>
      <c r="G779" s="22"/>
      <c r="H779" s="27">
        <f>F797+H797-1</f>
        <v>537</v>
      </c>
      <c r="I779" s="22" t="s">
        <v>1329</v>
      </c>
      <c r="J779" s="22"/>
      <c r="K779" s="23"/>
    </row>
    <row r="780" spans="2:11" s="2" customFormat="1" ht="15" customHeight="1" x14ac:dyDescent="0.25">
      <c r="B780" s="3" t="s">
        <v>1450</v>
      </c>
      <c r="C780" s="3"/>
      <c r="D780" s="3" t="s">
        <v>55</v>
      </c>
      <c r="E780" s="3" t="s">
        <v>2506</v>
      </c>
      <c r="F780" s="3" t="s">
        <v>2507</v>
      </c>
      <c r="G780" s="3" t="s">
        <v>3041</v>
      </c>
      <c r="H780" s="28" t="s">
        <v>574</v>
      </c>
      <c r="I780" s="3" t="s">
        <v>1451</v>
      </c>
      <c r="J780" s="3" t="s">
        <v>2508</v>
      </c>
      <c r="K780" s="3" t="s">
        <v>3042</v>
      </c>
    </row>
    <row r="781" spans="2:11" ht="15" customHeight="1" x14ac:dyDescent="0.25">
      <c r="B781" s="4">
        <v>1</v>
      </c>
      <c r="C781" s="4"/>
      <c r="D781" s="5"/>
      <c r="E781" s="4" t="s">
        <v>3390</v>
      </c>
      <c r="F781" s="4">
        <v>1</v>
      </c>
      <c r="G781" s="4"/>
      <c r="H781" s="29">
        <v>2</v>
      </c>
      <c r="I781" s="4"/>
      <c r="J781" s="5"/>
      <c r="K781" s="4" t="s">
        <v>3389</v>
      </c>
    </row>
    <row r="782" spans="2:11" ht="30" customHeight="1" x14ac:dyDescent="0.25">
      <c r="B782" s="4">
        <f t="shared" ref="B782:B789" si="46">B781+1</f>
        <v>2</v>
      </c>
      <c r="C782" s="4"/>
      <c r="D782" s="5"/>
      <c r="E782" s="4" t="s">
        <v>453</v>
      </c>
      <c r="F782" s="4">
        <f t="shared" ref="F782:F788" si="47">IF(I781="",F781+H781,F781+I781)</f>
        <v>3</v>
      </c>
      <c r="G782" s="4"/>
      <c r="H782" s="29">
        <v>1</v>
      </c>
      <c r="I782" s="4"/>
      <c r="J782" s="5">
        <v>0</v>
      </c>
      <c r="K782" s="24" t="s">
        <v>2404</v>
      </c>
    </row>
    <row r="783" spans="2:11" ht="15" customHeight="1" x14ac:dyDescent="0.25">
      <c r="B783" s="4">
        <f t="shared" si="46"/>
        <v>3</v>
      </c>
      <c r="C783" s="4"/>
      <c r="D783" s="5"/>
      <c r="E783" s="4" t="s">
        <v>3542</v>
      </c>
      <c r="F783" s="4">
        <f t="shared" si="47"/>
        <v>4</v>
      </c>
      <c r="G783" s="4"/>
      <c r="H783" s="29">
        <v>8</v>
      </c>
      <c r="I783" s="4"/>
      <c r="J783" s="5">
        <v>0</v>
      </c>
      <c r="K783" s="4" t="s">
        <v>3546</v>
      </c>
    </row>
    <row r="784" spans="2:11" ht="15" customHeight="1" x14ac:dyDescent="0.25">
      <c r="B784" s="4">
        <f>B783+1</f>
        <v>4</v>
      </c>
      <c r="C784" s="4"/>
      <c r="D784" s="5" t="s">
        <v>387</v>
      </c>
      <c r="E784" s="4" t="s">
        <v>2169</v>
      </c>
      <c r="F784" s="4">
        <f t="shared" si="47"/>
        <v>12</v>
      </c>
      <c r="G784" s="4"/>
      <c r="H784" s="29">
        <v>6</v>
      </c>
      <c r="I784" s="4"/>
      <c r="J784" s="5">
        <v>0</v>
      </c>
      <c r="K784" s="4"/>
    </row>
    <row r="785" spans="2:11" ht="30" customHeight="1" x14ac:dyDescent="0.25">
      <c r="B785" s="4">
        <f>B784+1</f>
        <v>5</v>
      </c>
      <c r="C785" s="4"/>
      <c r="D785" s="5"/>
      <c r="E785" s="4" t="s">
        <v>3739</v>
      </c>
      <c r="F785" s="4">
        <f t="shared" si="47"/>
        <v>18</v>
      </c>
      <c r="G785" s="4"/>
      <c r="H785" s="29">
        <v>70</v>
      </c>
      <c r="I785" s="4"/>
      <c r="J785" s="5" t="s">
        <v>2381</v>
      </c>
      <c r="K785" s="24" t="s">
        <v>190</v>
      </c>
    </row>
    <row r="786" spans="2:11" ht="42.75" customHeight="1" x14ac:dyDescent="0.25">
      <c r="B786" s="4">
        <f>B785+1</f>
        <v>6</v>
      </c>
      <c r="C786" s="4"/>
      <c r="D786" s="5"/>
      <c r="E786" s="4" t="s">
        <v>3740</v>
      </c>
      <c r="F786" s="4">
        <f>IF(I785="",F785+H785,F785+I785)</f>
        <v>88</v>
      </c>
      <c r="G786" s="4"/>
      <c r="H786" s="29">
        <v>70</v>
      </c>
      <c r="I786" s="4"/>
      <c r="J786" s="5" t="s">
        <v>3693</v>
      </c>
      <c r="K786" s="24" t="s">
        <v>2154</v>
      </c>
    </row>
    <row r="787" spans="2:11" ht="30" customHeight="1" x14ac:dyDescent="0.25">
      <c r="B787" s="4">
        <f t="shared" si="46"/>
        <v>7</v>
      </c>
      <c r="C787" s="4"/>
      <c r="D787" s="5"/>
      <c r="E787" s="4" t="s">
        <v>388</v>
      </c>
      <c r="F787" s="4">
        <f t="shared" si="47"/>
        <v>158</v>
      </c>
      <c r="G787" s="4"/>
      <c r="H787" s="29">
        <v>70</v>
      </c>
      <c r="I787" s="4"/>
      <c r="J787" s="5" t="s">
        <v>350</v>
      </c>
      <c r="K787" s="24" t="s">
        <v>886</v>
      </c>
    </row>
    <row r="788" spans="2:11" ht="30" customHeight="1" x14ac:dyDescent="0.25">
      <c r="B788" s="4">
        <f t="shared" si="46"/>
        <v>8</v>
      </c>
      <c r="C788" s="4"/>
      <c r="D788" s="5"/>
      <c r="E788" s="4" t="s">
        <v>389</v>
      </c>
      <c r="F788" s="4">
        <f t="shared" si="47"/>
        <v>228</v>
      </c>
      <c r="G788" s="4"/>
      <c r="H788" s="29">
        <v>168</v>
      </c>
      <c r="I788" s="4"/>
      <c r="J788" s="5" t="s">
        <v>3693</v>
      </c>
      <c r="K788" s="24" t="s">
        <v>879</v>
      </c>
    </row>
    <row r="789" spans="2:11" ht="15" customHeight="1" x14ac:dyDescent="0.25">
      <c r="B789" s="4">
        <f t="shared" si="46"/>
        <v>9</v>
      </c>
      <c r="C789" s="4"/>
      <c r="D789" s="5"/>
      <c r="E789" s="4" t="s">
        <v>2168</v>
      </c>
      <c r="F789" s="4">
        <f>IF(I788="",F788+H788,F788+I788)</f>
        <v>396</v>
      </c>
      <c r="G789" s="4"/>
      <c r="H789" s="29">
        <v>20</v>
      </c>
      <c r="I789" s="4"/>
      <c r="J789" s="5" t="s">
        <v>488</v>
      </c>
      <c r="K789" s="24" t="s">
        <v>1427</v>
      </c>
    </row>
    <row r="790" spans="2:11" ht="15" customHeight="1" x14ac:dyDescent="0.25">
      <c r="B790" s="4"/>
      <c r="C790" s="4"/>
      <c r="D790" s="5"/>
      <c r="E790" s="4"/>
      <c r="F790" s="6"/>
      <c r="G790" s="4"/>
      <c r="H790" s="29"/>
      <c r="I790" s="4"/>
      <c r="J790" s="5"/>
      <c r="K790" s="4"/>
    </row>
    <row r="791" spans="2:11" ht="30" customHeight="1" x14ac:dyDescent="0.25">
      <c r="B791" s="4">
        <f>B789+1</f>
        <v>10</v>
      </c>
      <c r="C791" s="4"/>
      <c r="D791" s="5"/>
      <c r="E791" s="4" t="s">
        <v>379</v>
      </c>
      <c r="F791" s="4">
        <f>IF(I789="",F789+H789,F789+I789)</f>
        <v>416</v>
      </c>
      <c r="G791" s="4">
        <v>2</v>
      </c>
      <c r="H791" s="29">
        <f>SUM(H792:H794,I795)</f>
        <v>60</v>
      </c>
      <c r="I791" s="4">
        <f>G791*H791</f>
        <v>120</v>
      </c>
      <c r="J791" s="5"/>
      <c r="K791" s="24" t="s">
        <v>380</v>
      </c>
    </row>
    <row r="792" spans="2:11" ht="15" customHeight="1" x14ac:dyDescent="0.25">
      <c r="B792" s="4"/>
      <c r="C792" s="4" t="s">
        <v>118</v>
      </c>
      <c r="D792" s="5"/>
      <c r="E792" s="4" t="s">
        <v>504</v>
      </c>
      <c r="F792" s="6" t="s">
        <v>2022</v>
      </c>
      <c r="G792" s="4"/>
      <c r="H792" s="30">
        <v>4</v>
      </c>
      <c r="I792" s="4"/>
      <c r="J792" s="5">
        <v>0</v>
      </c>
      <c r="K792" s="4" t="s">
        <v>2021</v>
      </c>
    </row>
    <row r="793" spans="2:11" ht="15" customHeight="1" x14ac:dyDescent="0.25">
      <c r="B793" s="4"/>
      <c r="C793" s="4" t="s">
        <v>119</v>
      </c>
      <c r="D793" s="5"/>
      <c r="E793" s="4" t="s">
        <v>376</v>
      </c>
      <c r="F793" s="6" t="s">
        <v>2345</v>
      </c>
      <c r="G793" s="4"/>
      <c r="H793" s="30">
        <v>10</v>
      </c>
      <c r="I793" s="4"/>
      <c r="J793" s="5">
        <v>0</v>
      </c>
      <c r="K793" s="4" t="s">
        <v>381</v>
      </c>
    </row>
    <row r="794" spans="2:11" ht="15" customHeight="1" x14ac:dyDescent="0.25">
      <c r="B794" s="4"/>
      <c r="C794" s="4" t="s">
        <v>383</v>
      </c>
      <c r="D794" s="5"/>
      <c r="E794" s="4" t="s">
        <v>377</v>
      </c>
      <c r="F794" s="6" t="s">
        <v>385</v>
      </c>
      <c r="G794" s="4"/>
      <c r="H794" s="30">
        <v>10</v>
      </c>
      <c r="I794" s="4"/>
      <c r="J794" s="5">
        <v>0</v>
      </c>
      <c r="K794" s="24" t="s">
        <v>382</v>
      </c>
    </row>
    <row r="795" spans="2:11" ht="15" customHeight="1" x14ac:dyDescent="0.25">
      <c r="B795" s="4"/>
      <c r="C795" s="4" t="s">
        <v>384</v>
      </c>
      <c r="D795" s="5"/>
      <c r="E795" s="4" t="s">
        <v>378</v>
      </c>
      <c r="F795" s="6" t="s">
        <v>386</v>
      </c>
      <c r="G795" s="4">
        <v>6</v>
      </c>
      <c r="H795" s="29">
        <v>6</v>
      </c>
      <c r="I795" s="4">
        <f>G795*H795</f>
        <v>36</v>
      </c>
      <c r="J795" s="5">
        <v>0</v>
      </c>
      <c r="K795" s="4" t="s">
        <v>3695</v>
      </c>
    </row>
    <row r="796" spans="2:11" ht="15" customHeight="1" x14ac:dyDescent="0.25">
      <c r="B796" s="4"/>
      <c r="C796" s="4"/>
      <c r="D796" s="5"/>
      <c r="E796" s="4"/>
      <c r="F796" s="6"/>
      <c r="G796" s="4"/>
      <c r="H796" s="29"/>
      <c r="I796" s="4"/>
      <c r="J796" s="5"/>
      <c r="K796" s="4"/>
    </row>
    <row r="797" spans="2:11" ht="15" customHeight="1" x14ac:dyDescent="0.25">
      <c r="B797" s="4">
        <f>B791+1</f>
        <v>11</v>
      </c>
      <c r="C797" s="4"/>
      <c r="D797" s="5"/>
      <c r="E797" s="4" t="s">
        <v>54</v>
      </c>
      <c r="F797" s="4">
        <f>IF(I791="",F791+H791,F791+I791)</f>
        <v>536</v>
      </c>
      <c r="G797" s="4"/>
      <c r="H797" s="29">
        <v>2</v>
      </c>
      <c r="I797" s="4"/>
      <c r="J797" s="5"/>
      <c r="K797" s="4" t="s">
        <v>3742</v>
      </c>
    </row>
    <row r="800" spans="2:11" ht="15" customHeight="1" x14ac:dyDescent="0.25">
      <c r="B800" s="21" t="s">
        <v>982</v>
      </c>
      <c r="C800" s="14"/>
      <c r="D800" s="14"/>
      <c r="E800" s="22"/>
      <c r="F800" s="22" t="s">
        <v>1742</v>
      </c>
      <c r="G800" s="22"/>
      <c r="H800" s="27">
        <f>F818+H818-1</f>
        <v>477</v>
      </c>
      <c r="I800" s="22" t="s">
        <v>1329</v>
      </c>
      <c r="J800" s="22"/>
      <c r="K800" s="23"/>
    </row>
    <row r="801" spans="2:11" s="2" customFormat="1" ht="15" customHeight="1" x14ac:dyDescent="0.25">
      <c r="B801" s="3" t="s">
        <v>1450</v>
      </c>
      <c r="C801" s="3"/>
      <c r="D801" s="3" t="s">
        <v>55</v>
      </c>
      <c r="E801" s="3" t="s">
        <v>2506</v>
      </c>
      <c r="F801" s="3" t="s">
        <v>2507</v>
      </c>
      <c r="G801" s="3" t="s">
        <v>3041</v>
      </c>
      <c r="H801" s="28" t="s">
        <v>574</v>
      </c>
      <c r="I801" s="3" t="s">
        <v>1451</v>
      </c>
      <c r="J801" s="3" t="s">
        <v>2508</v>
      </c>
      <c r="K801" s="3" t="s">
        <v>3042</v>
      </c>
    </row>
    <row r="802" spans="2:11" ht="15" customHeight="1" x14ac:dyDescent="0.25">
      <c r="B802" s="4">
        <v>1</v>
      </c>
      <c r="C802" s="4"/>
      <c r="D802" s="5"/>
      <c r="E802" s="4" t="s">
        <v>2568</v>
      </c>
      <c r="F802" s="4">
        <v>1</v>
      </c>
      <c r="G802" s="4"/>
      <c r="H802" s="29">
        <v>2</v>
      </c>
      <c r="I802" s="4"/>
      <c r="J802" s="5"/>
      <c r="K802" s="4" t="s">
        <v>2811</v>
      </c>
    </row>
    <row r="803" spans="2:11" ht="30" customHeight="1" x14ac:dyDescent="0.25">
      <c r="B803" s="4">
        <f>B802+1</f>
        <v>2</v>
      </c>
      <c r="C803" s="4"/>
      <c r="D803" s="5"/>
      <c r="E803" s="4" t="s">
        <v>453</v>
      </c>
      <c r="F803" s="4">
        <f t="shared" ref="F803:F810" si="48">IF(I802="",F802+H802,F802+I802)</f>
        <v>3</v>
      </c>
      <c r="G803" s="4"/>
      <c r="H803" s="29">
        <v>1</v>
      </c>
      <c r="I803" s="4"/>
      <c r="J803" s="5">
        <v>0</v>
      </c>
      <c r="K803" s="24" t="s">
        <v>2404</v>
      </c>
    </row>
    <row r="804" spans="2:11" ht="15" customHeight="1" x14ac:dyDescent="0.25">
      <c r="B804" s="4">
        <f t="shared" ref="B804:B810" si="49">B803+1</f>
        <v>3</v>
      </c>
      <c r="C804" s="4"/>
      <c r="D804" s="5"/>
      <c r="E804" s="4" t="s">
        <v>3542</v>
      </c>
      <c r="F804" s="4">
        <f t="shared" si="48"/>
        <v>4</v>
      </c>
      <c r="G804" s="4"/>
      <c r="H804" s="29">
        <v>8</v>
      </c>
      <c r="I804" s="4"/>
      <c r="J804" s="5">
        <v>0</v>
      </c>
      <c r="K804" s="4" t="s">
        <v>3546</v>
      </c>
    </row>
    <row r="805" spans="2:11" ht="15" customHeight="1" x14ac:dyDescent="0.25">
      <c r="B805" s="4">
        <f t="shared" si="49"/>
        <v>4</v>
      </c>
      <c r="C805" s="4"/>
      <c r="D805" s="5" t="s">
        <v>528</v>
      </c>
      <c r="E805" s="4" t="s">
        <v>373</v>
      </c>
      <c r="F805" s="4">
        <f t="shared" si="48"/>
        <v>12</v>
      </c>
      <c r="G805" s="4"/>
      <c r="H805" s="29">
        <v>6</v>
      </c>
      <c r="I805" s="4"/>
      <c r="J805" s="5">
        <v>0</v>
      </c>
      <c r="K805" s="4"/>
    </row>
    <row r="806" spans="2:11" ht="30" customHeight="1" x14ac:dyDescent="0.25">
      <c r="B806" s="4">
        <f t="shared" si="49"/>
        <v>5</v>
      </c>
      <c r="C806" s="4"/>
      <c r="D806" s="5"/>
      <c r="E806" s="4" t="s">
        <v>1301</v>
      </c>
      <c r="F806" s="4">
        <f t="shared" si="48"/>
        <v>18</v>
      </c>
      <c r="G806" s="4"/>
      <c r="H806" s="29">
        <v>64</v>
      </c>
      <c r="I806" s="4"/>
      <c r="J806" s="5" t="s">
        <v>3693</v>
      </c>
      <c r="K806" s="24" t="s">
        <v>17</v>
      </c>
    </row>
    <row r="807" spans="2:11" ht="45" customHeight="1" x14ac:dyDescent="0.25">
      <c r="B807" s="4">
        <f t="shared" si="49"/>
        <v>6</v>
      </c>
      <c r="C807" s="4"/>
      <c r="D807" s="5"/>
      <c r="E807" s="4" t="s">
        <v>75</v>
      </c>
      <c r="F807" s="4">
        <f t="shared" si="48"/>
        <v>82</v>
      </c>
      <c r="G807" s="4"/>
      <c r="H807" s="29">
        <v>64</v>
      </c>
      <c r="I807" s="4"/>
      <c r="J807" s="5" t="s">
        <v>2381</v>
      </c>
      <c r="K807" s="24" t="s">
        <v>3713</v>
      </c>
    </row>
    <row r="808" spans="2:11" ht="30" customHeight="1" x14ac:dyDescent="0.25">
      <c r="B808" s="4">
        <f t="shared" si="49"/>
        <v>7</v>
      </c>
      <c r="C808" s="4"/>
      <c r="D808" s="5"/>
      <c r="E808" s="4" t="s">
        <v>374</v>
      </c>
      <c r="F808" s="4">
        <f t="shared" si="48"/>
        <v>146</v>
      </c>
      <c r="G808" s="4"/>
      <c r="H808" s="29">
        <v>50</v>
      </c>
      <c r="I808" s="4"/>
      <c r="J808" s="5" t="s">
        <v>350</v>
      </c>
      <c r="K808" s="24" t="s">
        <v>3052</v>
      </c>
    </row>
    <row r="809" spans="2:11" ht="30" customHeight="1" x14ac:dyDescent="0.25">
      <c r="B809" s="4">
        <f t="shared" si="49"/>
        <v>8</v>
      </c>
      <c r="C809" s="4"/>
      <c r="D809" s="5"/>
      <c r="E809" s="4" t="s">
        <v>375</v>
      </c>
      <c r="F809" s="4">
        <f t="shared" si="48"/>
        <v>196</v>
      </c>
      <c r="G809" s="4"/>
      <c r="H809" s="29">
        <v>100</v>
      </c>
      <c r="I809" s="4"/>
      <c r="J809" s="5" t="s">
        <v>3693</v>
      </c>
      <c r="K809" s="24" t="s">
        <v>691</v>
      </c>
    </row>
    <row r="810" spans="2:11" ht="45" customHeight="1" x14ac:dyDescent="0.25">
      <c r="B810" s="4">
        <f t="shared" si="49"/>
        <v>9</v>
      </c>
      <c r="C810" s="4"/>
      <c r="D810" s="5"/>
      <c r="E810" s="4" t="s">
        <v>2167</v>
      </c>
      <c r="F810" s="4">
        <f t="shared" si="48"/>
        <v>296</v>
      </c>
      <c r="G810" s="4"/>
      <c r="H810" s="29">
        <v>60</v>
      </c>
      <c r="I810" s="4"/>
      <c r="J810" s="5" t="s">
        <v>488</v>
      </c>
      <c r="K810" s="24" t="s">
        <v>131</v>
      </c>
    </row>
    <row r="811" spans="2:11" ht="15" customHeight="1" x14ac:dyDescent="0.25">
      <c r="B811" s="4"/>
      <c r="C811" s="4"/>
      <c r="D811" s="5"/>
      <c r="E811" s="4"/>
      <c r="F811" s="6"/>
      <c r="G811" s="4"/>
      <c r="H811" s="29"/>
      <c r="I811" s="4"/>
      <c r="J811" s="5"/>
      <c r="K811" s="4"/>
    </row>
    <row r="812" spans="2:11" ht="30" customHeight="1" x14ac:dyDescent="0.25">
      <c r="B812" s="4">
        <f>B810+1</f>
        <v>10</v>
      </c>
      <c r="C812" s="4"/>
      <c r="D812" s="5"/>
      <c r="E812" s="4" t="s">
        <v>379</v>
      </c>
      <c r="F812" s="4">
        <f>IF(I810="",F810+H810,F810+I810)</f>
        <v>356</v>
      </c>
      <c r="G812" s="4">
        <v>2</v>
      </c>
      <c r="H812" s="29">
        <f>SUM(H813:H815,I816)</f>
        <v>60</v>
      </c>
      <c r="I812" s="4">
        <f>G812*H812</f>
        <v>120</v>
      </c>
      <c r="J812" s="5"/>
      <c r="K812" s="24" t="s">
        <v>380</v>
      </c>
    </row>
    <row r="813" spans="2:11" ht="15" customHeight="1" x14ac:dyDescent="0.25">
      <c r="B813" s="4"/>
      <c r="C813" s="4" t="s">
        <v>118</v>
      </c>
      <c r="D813" s="5"/>
      <c r="E813" s="4" t="s">
        <v>504</v>
      </c>
      <c r="F813" s="6" t="s">
        <v>2022</v>
      </c>
      <c r="G813" s="4"/>
      <c r="H813" s="30">
        <v>4</v>
      </c>
      <c r="I813" s="4"/>
      <c r="J813" s="5">
        <v>0</v>
      </c>
      <c r="K813" s="4" t="s">
        <v>2021</v>
      </c>
    </row>
    <row r="814" spans="2:11" ht="15" customHeight="1" x14ac:dyDescent="0.25">
      <c r="B814" s="4"/>
      <c r="C814" s="4" t="s">
        <v>119</v>
      </c>
      <c r="D814" s="5"/>
      <c r="E814" s="4" t="s">
        <v>376</v>
      </c>
      <c r="F814" s="6" t="s">
        <v>2345</v>
      </c>
      <c r="G814" s="4"/>
      <c r="H814" s="30">
        <v>10</v>
      </c>
      <c r="I814" s="4"/>
      <c r="J814" s="5">
        <v>0</v>
      </c>
      <c r="K814" s="4" t="s">
        <v>381</v>
      </c>
    </row>
    <row r="815" spans="2:11" ht="15" customHeight="1" x14ac:dyDescent="0.25">
      <c r="B815" s="4"/>
      <c r="C815" s="4" t="s">
        <v>383</v>
      </c>
      <c r="D815" s="5"/>
      <c r="E815" s="4" t="s">
        <v>377</v>
      </c>
      <c r="F815" s="6" t="s">
        <v>385</v>
      </c>
      <c r="G815" s="4"/>
      <c r="H815" s="30">
        <v>10</v>
      </c>
      <c r="I815" s="4"/>
      <c r="J815" s="5">
        <v>0</v>
      </c>
      <c r="K815" s="24" t="s">
        <v>382</v>
      </c>
    </row>
    <row r="816" spans="2:11" ht="15" customHeight="1" x14ac:dyDescent="0.25">
      <c r="B816" s="4"/>
      <c r="C816" s="4" t="s">
        <v>384</v>
      </c>
      <c r="D816" s="5"/>
      <c r="E816" s="4" t="s">
        <v>378</v>
      </c>
      <c r="F816" s="6" t="s">
        <v>386</v>
      </c>
      <c r="G816" s="4">
        <v>6</v>
      </c>
      <c r="H816" s="29">
        <v>6</v>
      </c>
      <c r="I816" s="4">
        <f>G816*H816</f>
        <v>36</v>
      </c>
      <c r="J816" s="5">
        <v>0</v>
      </c>
      <c r="K816" s="4" t="s">
        <v>3695</v>
      </c>
    </row>
    <row r="817" spans="2:11" ht="15" customHeight="1" x14ac:dyDescent="0.25">
      <c r="B817" s="4"/>
      <c r="C817" s="4"/>
      <c r="D817" s="5"/>
      <c r="E817" s="4"/>
      <c r="F817" s="6"/>
      <c r="G817" s="4"/>
      <c r="H817" s="29"/>
      <c r="I817" s="4"/>
      <c r="J817" s="5"/>
      <c r="K817" s="4"/>
    </row>
    <row r="818" spans="2:11" ht="15" customHeight="1" x14ac:dyDescent="0.25">
      <c r="B818" s="4">
        <f>B812+1</f>
        <v>11</v>
      </c>
      <c r="C818" s="4"/>
      <c r="D818" s="5"/>
      <c r="E818" s="4" t="s">
        <v>54</v>
      </c>
      <c r="F818" s="4">
        <f>IF(I812="",F812+H812,F812+I812)</f>
        <v>476</v>
      </c>
      <c r="G818" s="4"/>
      <c r="H818" s="29">
        <v>2</v>
      </c>
      <c r="I818" s="4"/>
      <c r="J818" s="5"/>
      <c r="K818" s="4" t="s">
        <v>3742</v>
      </c>
    </row>
    <row r="821" spans="2:11" ht="15" customHeight="1" x14ac:dyDescent="0.25">
      <c r="B821" s="21" t="s">
        <v>983</v>
      </c>
      <c r="C821" s="14"/>
      <c r="D821" s="14"/>
      <c r="E821" s="22"/>
      <c r="F821" s="22" t="s">
        <v>1742</v>
      </c>
      <c r="G821" s="22"/>
      <c r="H821" s="27">
        <f>F842+H842-1</f>
        <v>245</v>
      </c>
      <c r="I821" s="22" t="s">
        <v>1329</v>
      </c>
      <c r="J821" s="22"/>
      <c r="K821" s="23"/>
    </row>
    <row r="822" spans="2:11" s="2" customFormat="1" ht="15" customHeight="1" x14ac:dyDescent="0.25">
      <c r="B822" s="3" t="s">
        <v>1450</v>
      </c>
      <c r="C822" s="3"/>
      <c r="D822" s="3" t="s">
        <v>55</v>
      </c>
      <c r="E822" s="3" t="s">
        <v>2506</v>
      </c>
      <c r="F822" s="3" t="s">
        <v>2507</v>
      </c>
      <c r="G822" s="3" t="s">
        <v>3041</v>
      </c>
      <c r="H822" s="28" t="s">
        <v>574</v>
      </c>
      <c r="I822" s="3" t="s">
        <v>1451</v>
      </c>
      <c r="J822" s="3" t="s">
        <v>2508</v>
      </c>
      <c r="K822" s="3" t="s">
        <v>3042</v>
      </c>
    </row>
    <row r="823" spans="2:11" ht="15" customHeight="1" x14ac:dyDescent="0.25">
      <c r="B823" s="4">
        <v>1</v>
      </c>
      <c r="C823" s="4"/>
      <c r="D823" s="5"/>
      <c r="E823" s="4" t="s">
        <v>2568</v>
      </c>
      <c r="F823" s="4">
        <v>1</v>
      </c>
      <c r="G823" s="4"/>
      <c r="H823" s="29">
        <v>2</v>
      </c>
      <c r="I823" s="4"/>
      <c r="J823" s="5"/>
      <c r="K823" s="4" t="s">
        <v>291</v>
      </c>
    </row>
    <row r="824" spans="2:11" ht="30" customHeight="1" x14ac:dyDescent="0.25">
      <c r="B824" s="4">
        <f>B823+1</f>
        <v>2</v>
      </c>
      <c r="C824" s="4"/>
      <c r="D824" s="5"/>
      <c r="E824" s="4" t="s">
        <v>453</v>
      </c>
      <c r="F824" s="4">
        <f t="shared" ref="F824:F842" si="50">IF(I823="",F823+H823,F823+I823)</f>
        <v>3</v>
      </c>
      <c r="G824" s="4"/>
      <c r="H824" s="29">
        <v>1</v>
      </c>
      <c r="I824" s="4"/>
      <c r="J824" s="5">
        <v>0</v>
      </c>
      <c r="K824" s="24" t="s">
        <v>2404</v>
      </c>
    </row>
    <row r="825" spans="2:11" ht="15" customHeight="1" x14ac:dyDescent="0.25">
      <c r="B825" s="4">
        <f t="shared" ref="B825:B842" si="51">B824+1</f>
        <v>3</v>
      </c>
      <c r="C825" s="4"/>
      <c r="D825" s="5"/>
      <c r="E825" s="4" t="s">
        <v>3542</v>
      </c>
      <c r="F825" s="4">
        <f t="shared" si="50"/>
        <v>4</v>
      </c>
      <c r="G825" s="4"/>
      <c r="H825" s="29">
        <v>8</v>
      </c>
      <c r="I825" s="4"/>
      <c r="J825" s="5">
        <v>0</v>
      </c>
      <c r="K825" s="4" t="s">
        <v>3546</v>
      </c>
    </row>
    <row r="826" spans="2:11" ht="15" customHeight="1" x14ac:dyDescent="0.25">
      <c r="B826" s="4">
        <f t="shared" si="51"/>
        <v>4</v>
      </c>
      <c r="C826" s="4"/>
      <c r="D826" s="5" t="s">
        <v>1535</v>
      </c>
      <c r="E826" s="4" t="s">
        <v>2174</v>
      </c>
      <c r="F826" s="4">
        <f t="shared" si="50"/>
        <v>12</v>
      </c>
      <c r="G826" s="4"/>
      <c r="H826" s="29">
        <v>8</v>
      </c>
      <c r="I826" s="4"/>
      <c r="J826" s="5">
        <v>0</v>
      </c>
      <c r="K826" s="4" t="s">
        <v>1536</v>
      </c>
    </row>
    <row r="827" spans="2:11" ht="15" customHeight="1" x14ac:dyDescent="0.25">
      <c r="B827" s="4">
        <f t="shared" si="51"/>
        <v>5</v>
      </c>
      <c r="C827" s="4"/>
      <c r="D827" s="5"/>
      <c r="E827" s="4" t="s">
        <v>1376</v>
      </c>
      <c r="F827" s="4">
        <f t="shared" si="50"/>
        <v>20</v>
      </c>
      <c r="G827" s="4"/>
      <c r="H827" s="29">
        <v>8</v>
      </c>
      <c r="I827" s="4"/>
      <c r="J827" s="5">
        <v>0</v>
      </c>
      <c r="K827" s="4"/>
    </row>
    <row r="828" spans="2:11" ht="15" customHeight="1" x14ac:dyDescent="0.25">
      <c r="B828" s="4">
        <f t="shared" si="51"/>
        <v>6</v>
      </c>
      <c r="C828" s="4"/>
      <c r="D828" s="5"/>
      <c r="E828" s="4" t="s">
        <v>548</v>
      </c>
      <c r="F828" s="4">
        <f t="shared" si="50"/>
        <v>28</v>
      </c>
      <c r="G828" s="4"/>
      <c r="H828" s="29">
        <v>10</v>
      </c>
      <c r="I828" s="4"/>
      <c r="J828" s="5">
        <v>0</v>
      </c>
      <c r="K828" s="4" t="s">
        <v>3012</v>
      </c>
    </row>
    <row r="829" spans="2:11" ht="15" customHeight="1" x14ac:dyDescent="0.25">
      <c r="B829" s="4">
        <f t="shared" si="51"/>
        <v>7</v>
      </c>
      <c r="C829" s="4"/>
      <c r="D829" s="5"/>
      <c r="E829" s="4" t="s">
        <v>1376</v>
      </c>
      <c r="F829" s="4">
        <f t="shared" si="50"/>
        <v>38</v>
      </c>
      <c r="G829" s="4"/>
      <c r="H829" s="29">
        <v>1</v>
      </c>
      <c r="I829" s="4"/>
      <c r="J829" s="5">
        <v>0</v>
      </c>
      <c r="K829" s="4" t="s">
        <v>44</v>
      </c>
    </row>
    <row r="830" spans="2:11" ht="30" customHeight="1" x14ac:dyDescent="0.25">
      <c r="B830" s="4">
        <f t="shared" si="51"/>
        <v>8</v>
      </c>
      <c r="C830" s="4"/>
      <c r="D830" s="5"/>
      <c r="E830" s="4" t="s">
        <v>552</v>
      </c>
      <c r="F830" s="4">
        <f t="shared" si="50"/>
        <v>39</v>
      </c>
      <c r="G830" s="4"/>
      <c r="H830" s="29">
        <v>36</v>
      </c>
      <c r="I830" s="4"/>
      <c r="J830" s="5" t="s">
        <v>3693</v>
      </c>
      <c r="K830" s="24" t="s">
        <v>1446</v>
      </c>
    </row>
    <row r="831" spans="2:11" ht="30" customHeight="1" x14ac:dyDescent="0.25">
      <c r="B831" s="4">
        <f t="shared" si="51"/>
        <v>9</v>
      </c>
      <c r="C831" s="4"/>
      <c r="D831" s="5"/>
      <c r="E831" s="4" t="s">
        <v>3011</v>
      </c>
      <c r="F831" s="4">
        <f t="shared" si="50"/>
        <v>75</v>
      </c>
      <c r="G831" s="4"/>
      <c r="H831" s="29">
        <v>40</v>
      </c>
      <c r="I831" s="4"/>
      <c r="J831" s="5" t="s">
        <v>350</v>
      </c>
      <c r="K831" s="24" t="s">
        <v>766</v>
      </c>
    </row>
    <row r="832" spans="2:11" ht="30" customHeight="1" x14ac:dyDescent="0.25">
      <c r="B832" s="4">
        <f t="shared" si="51"/>
        <v>10</v>
      </c>
      <c r="C832" s="4"/>
      <c r="D832" s="5"/>
      <c r="E832" s="4" t="s">
        <v>1533</v>
      </c>
      <c r="F832" s="4">
        <f t="shared" si="50"/>
        <v>115</v>
      </c>
      <c r="G832" s="4"/>
      <c r="H832" s="29">
        <v>80</v>
      </c>
      <c r="I832" s="4"/>
      <c r="J832" s="5" t="s">
        <v>3693</v>
      </c>
      <c r="K832" s="24" t="s">
        <v>770</v>
      </c>
    </row>
    <row r="833" spans="2:11" ht="15" customHeight="1" x14ac:dyDescent="0.25">
      <c r="B833" s="4">
        <f t="shared" si="51"/>
        <v>11</v>
      </c>
      <c r="C833" s="4"/>
      <c r="D833" s="5"/>
      <c r="E833" s="4" t="s">
        <v>2173</v>
      </c>
      <c r="F833" s="4">
        <f t="shared" si="50"/>
        <v>195</v>
      </c>
      <c r="G833" s="4"/>
      <c r="H833" s="29">
        <v>4</v>
      </c>
      <c r="I833" s="4"/>
      <c r="J833" s="5">
        <v>0</v>
      </c>
      <c r="K833" s="4" t="s">
        <v>1537</v>
      </c>
    </row>
    <row r="834" spans="2:11" ht="15" customHeight="1" x14ac:dyDescent="0.25">
      <c r="B834" s="4">
        <f t="shared" si="51"/>
        <v>12</v>
      </c>
      <c r="C834" s="4"/>
      <c r="D834" s="5"/>
      <c r="E834" s="4" t="s">
        <v>1539</v>
      </c>
      <c r="F834" s="4">
        <f t="shared" si="50"/>
        <v>199</v>
      </c>
      <c r="G834" s="4"/>
      <c r="H834" s="29">
        <v>1</v>
      </c>
      <c r="I834" s="4"/>
      <c r="J834" s="5">
        <v>0</v>
      </c>
      <c r="K834" s="4" t="s">
        <v>3471</v>
      </c>
    </row>
    <row r="835" spans="2:11" ht="15" customHeight="1" x14ac:dyDescent="0.25">
      <c r="B835" s="4">
        <f t="shared" si="51"/>
        <v>13</v>
      </c>
      <c r="C835" s="4"/>
      <c r="D835" s="5"/>
      <c r="E835" s="4" t="s">
        <v>1538</v>
      </c>
      <c r="F835" s="4">
        <f t="shared" si="50"/>
        <v>200</v>
      </c>
      <c r="G835" s="4"/>
      <c r="H835" s="29">
        <v>1</v>
      </c>
      <c r="I835" s="4"/>
      <c r="J835" s="5">
        <v>0</v>
      </c>
      <c r="K835" s="4" t="s">
        <v>3472</v>
      </c>
    </row>
    <row r="836" spans="2:11" ht="15" customHeight="1" x14ac:dyDescent="0.25">
      <c r="B836" s="4">
        <f t="shared" si="51"/>
        <v>14</v>
      </c>
      <c r="C836" s="4"/>
      <c r="D836" s="5"/>
      <c r="E836" s="4" t="s">
        <v>735</v>
      </c>
      <c r="F836" s="4">
        <f t="shared" si="50"/>
        <v>201</v>
      </c>
      <c r="G836" s="4"/>
      <c r="H836" s="29">
        <v>2</v>
      </c>
      <c r="I836" s="4"/>
      <c r="J836" s="5">
        <v>0</v>
      </c>
      <c r="K836" s="4" t="s">
        <v>3689</v>
      </c>
    </row>
    <row r="837" spans="2:11" ht="15" customHeight="1" x14ac:dyDescent="0.25">
      <c r="B837" s="4">
        <f t="shared" si="51"/>
        <v>15</v>
      </c>
      <c r="C837" s="4"/>
      <c r="D837" s="5"/>
      <c r="E837" s="4" t="s">
        <v>1534</v>
      </c>
      <c r="F837" s="4">
        <f t="shared" si="50"/>
        <v>203</v>
      </c>
      <c r="G837" s="4"/>
      <c r="H837" s="29">
        <v>1</v>
      </c>
      <c r="I837" s="4"/>
      <c r="J837" s="5">
        <v>0</v>
      </c>
      <c r="K837" s="4" t="s">
        <v>2805</v>
      </c>
    </row>
    <row r="838" spans="2:11" ht="15" customHeight="1" x14ac:dyDescent="0.25">
      <c r="B838" s="4">
        <f t="shared" si="51"/>
        <v>16</v>
      </c>
      <c r="C838" s="4"/>
      <c r="D838" s="5"/>
      <c r="E838" s="4" t="s">
        <v>2172</v>
      </c>
      <c r="F838" s="4">
        <f t="shared" si="50"/>
        <v>204</v>
      </c>
      <c r="G838" s="4"/>
      <c r="H838" s="29">
        <v>4</v>
      </c>
      <c r="I838" s="4"/>
      <c r="J838" s="5">
        <v>0</v>
      </c>
      <c r="K838" s="4" t="s">
        <v>1537</v>
      </c>
    </row>
    <row r="839" spans="2:11" ht="15" customHeight="1" x14ac:dyDescent="0.25">
      <c r="B839" s="4">
        <f t="shared" si="51"/>
        <v>17</v>
      </c>
      <c r="C839" s="4"/>
      <c r="D839" s="5"/>
      <c r="E839" s="4" t="s">
        <v>791</v>
      </c>
      <c r="F839" s="4">
        <f t="shared" si="50"/>
        <v>208</v>
      </c>
      <c r="G839" s="4"/>
      <c r="H839" s="29">
        <v>20</v>
      </c>
      <c r="I839" s="4"/>
      <c r="J839" s="5" t="s">
        <v>750</v>
      </c>
      <c r="K839" s="4" t="s">
        <v>2510</v>
      </c>
    </row>
    <row r="840" spans="2:11" ht="15" customHeight="1" x14ac:dyDescent="0.25">
      <c r="B840" s="4">
        <f t="shared" si="51"/>
        <v>18</v>
      </c>
      <c r="C840" s="4"/>
      <c r="D840" s="5"/>
      <c r="E840" s="4" t="s">
        <v>2171</v>
      </c>
      <c r="F840" s="4">
        <f t="shared" si="50"/>
        <v>228</v>
      </c>
      <c r="G840" s="4"/>
      <c r="H840" s="29">
        <v>8</v>
      </c>
      <c r="I840" s="4"/>
      <c r="J840" s="5">
        <v>0</v>
      </c>
      <c r="K840" s="4"/>
    </row>
    <row r="841" spans="2:11" ht="15" customHeight="1" x14ac:dyDescent="0.25">
      <c r="B841" s="4">
        <f t="shared" si="51"/>
        <v>19</v>
      </c>
      <c r="C841" s="4"/>
      <c r="D841" s="5"/>
      <c r="E841" s="4" t="s">
        <v>2170</v>
      </c>
      <c r="F841" s="4">
        <f t="shared" si="50"/>
        <v>236</v>
      </c>
      <c r="G841" s="4"/>
      <c r="H841" s="29">
        <v>8</v>
      </c>
      <c r="I841" s="4"/>
      <c r="J841" s="5">
        <v>0</v>
      </c>
      <c r="K841" s="4"/>
    </row>
    <row r="842" spans="2:11" ht="15" customHeight="1" x14ac:dyDescent="0.25">
      <c r="B842" s="4">
        <f t="shared" si="51"/>
        <v>20</v>
      </c>
      <c r="C842" s="4"/>
      <c r="D842" s="5"/>
      <c r="E842" s="4" t="s">
        <v>54</v>
      </c>
      <c r="F842" s="4">
        <f t="shared" si="50"/>
        <v>244</v>
      </c>
      <c r="G842" s="4"/>
      <c r="H842" s="29">
        <v>2</v>
      </c>
      <c r="I842" s="4"/>
      <c r="J842" s="5"/>
      <c r="K842" s="4" t="s">
        <v>3742</v>
      </c>
    </row>
    <row r="845" spans="2:11" ht="15" customHeight="1" x14ac:dyDescent="0.25">
      <c r="B845" s="21" t="s">
        <v>984</v>
      </c>
      <c r="C845" s="14"/>
      <c r="D845" s="14"/>
      <c r="E845" s="22"/>
      <c r="F845" s="22" t="s">
        <v>1742</v>
      </c>
      <c r="G845" s="22"/>
      <c r="H845" s="27">
        <f>F860+H860-1</f>
        <v>178</v>
      </c>
      <c r="I845" s="22" t="s">
        <v>1329</v>
      </c>
      <c r="J845" s="22"/>
      <c r="K845" s="23"/>
    </row>
    <row r="846" spans="2:11" s="2" customFormat="1" ht="15" customHeight="1" x14ac:dyDescent="0.25">
      <c r="B846" s="3" t="s">
        <v>1450</v>
      </c>
      <c r="C846" s="3"/>
      <c r="D846" s="3" t="s">
        <v>55</v>
      </c>
      <c r="E846" s="3" t="s">
        <v>2506</v>
      </c>
      <c r="F846" s="3" t="s">
        <v>2507</v>
      </c>
      <c r="G846" s="3" t="s">
        <v>3041</v>
      </c>
      <c r="H846" s="28" t="s">
        <v>574</v>
      </c>
      <c r="I846" s="3" t="s">
        <v>1451</v>
      </c>
      <c r="J846" s="3" t="s">
        <v>2508</v>
      </c>
      <c r="K846" s="3" t="s">
        <v>3042</v>
      </c>
    </row>
    <row r="847" spans="2:11" ht="15" customHeight="1" x14ac:dyDescent="0.25">
      <c r="B847" s="4">
        <v>1</v>
      </c>
      <c r="C847" s="4"/>
      <c r="D847" s="5"/>
      <c r="E847" s="4" t="s">
        <v>2568</v>
      </c>
      <c r="F847" s="4">
        <v>1</v>
      </c>
      <c r="G847" s="4"/>
      <c r="H847" s="29">
        <v>2</v>
      </c>
      <c r="I847" s="4"/>
      <c r="J847" s="5"/>
      <c r="K847" s="4" t="s">
        <v>292</v>
      </c>
    </row>
    <row r="848" spans="2:11" ht="30" customHeight="1" x14ac:dyDescent="0.25">
      <c r="B848" s="4">
        <f>B847+1</f>
        <v>2</v>
      </c>
      <c r="C848" s="4"/>
      <c r="D848" s="5"/>
      <c r="E848" s="4" t="s">
        <v>453</v>
      </c>
      <c r="F848" s="4">
        <f t="shared" ref="F848:F860" si="52">IF(I847="",F847+H847,F847+I847)</f>
        <v>3</v>
      </c>
      <c r="G848" s="4"/>
      <c r="H848" s="29">
        <v>1</v>
      </c>
      <c r="I848" s="4"/>
      <c r="J848" s="5">
        <v>0</v>
      </c>
      <c r="K848" s="24" t="s">
        <v>2404</v>
      </c>
    </row>
    <row r="849" spans="2:11" ht="15" customHeight="1" x14ac:dyDescent="0.25">
      <c r="B849" s="4">
        <f>B848+1</f>
        <v>3</v>
      </c>
      <c r="C849" s="4"/>
      <c r="D849" s="5"/>
      <c r="E849" s="4" t="s">
        <v>3542</v>
      </c>
      <c r="F849" s="4">
        <f t="shared" si="52"/>
        <v>4</v>
      </c>
      <c r="G849" s="4"/>
      <c r="H849" s="29">
        <v>8</v>
      </c>
      <c r="I849" s="4"/>
      <c r="J849" s="5">
        <v>0</v>
      </c>
      <c r="K849" s="4" t="s">
        <v>3546</v>
      </c>
    </row>
    <row r="850" spans="2:11" ht="15" customHeight="1" x14ac:dyDescent="0.25">
      <c r="B850" s="4">
        <f t="shared" ref="B850:B860" si="53">B849+1</f>
        <v>4</v>
      </c>
      <c r="C850" s="4"/>
      <c r="D850" s="5" t="s">
        <v>387</v>
      </c>
      <c r="E850" s="4" t="s">
        <v>548</v>
      </c>
      <c r="F850" s="4">
        <f t="shared" si="52"/>
        <v>12</v>
      </c>
      <c r="G850" s="4"/>
      <c r="H850" s="29">
        <v>10</v>
      </c>
      <c r="I850" s="4"/>
      <c r="J850" s="5">
        <v>0</v>
      </c>
      <c r="K850" s="4" t="s">
        <v>455</v>
      </c>
    </row>
    <row r="851" spans="2:11" ht="15" customHeight="1" x14ac:dyDescent="0.25">
      <c r="B851" s="4">
        <f t="shared" si="53"/>
        <v>5</v>
      </c>
      <c r="C851" s="4"/>
      <c r="D851" s="5"/>
      <c r="E851" s="4" t="s">
        <v>1541</v>
      </c>
      <c r="F851" s="4">
        <f t="shared" si="52"/>
        <v>22</v>
      </c>
      <c r="G851" s="4"/>
      <c r="H851" s="29">
        <v>8</v>
      </c>
      <c r="I851" s="4"/>
      <c r="J851" s="5">
        <v>0</v>
      </c>
      <c r="K851" s="4" t="s">
        <v>1522</v>
      </c>
    </row>
    <row r="852" spans="2:11" ht="15" customHeight="1" x14ac:dyDescent="0.25">
      <c r="B852" s="4">
        <f t="shared" si="53"/>
        <v>6</v>
      </c>
      <c r="C852" s="4"/>
      <c r="D852" s="5"/>
      <c r="E852" s="4" t="s">
        <v>1539</v>
      </c>
      <c r="F852" s="4">
        <f t="shared" si="52"/>
        <v>30</v>
      </c>
      <c r="G852" s="4"/>
      <c r="H852" s="29">
        <v>1</v>
      </c>
      <c r="I852" s="4"/>
      <c r="J852" s="5">
        <v>0</v>
      </c>
      <c r="K852" s="4" t="s">
        <v>3471</v>
      </c>
    </row>
    <row r="853" spans="2:11" ht="15" customHeight="1" x14ac:dyDescent="0.25">
      <c r="B853" s="4">
        <f t="shared" si="53"/>
        <v>7</v>
      </c>
      <c r="C853" s="4"/>
      <c r="D853" s="5"/>
      <c r="E853" s="4" t="s">
        <v>1538</v>
      </c>
      <c r="F853" s="4">
        <f t="shared" si="52"/>
        <v>31</v>
      </c>
      <c r="G853" s="4"/>
      <c r="H853" s="29">
        <v>1</v>
      </c>
      <c r="I853" s="4"/>
      <c r="J853" s="5">
        <v>0</v>
      </c>
      <c r="K853" s="4" t="s">
        <v>3472</v>
      </c>
    </row>
    <row r="854" spans="2:11" ht="15" customHeight="1" x14ac:dyDescent="0.25">
      <c r="B854" s="4">
        <f t="shared" si="53"/>
        <v>8</v>
      </c>
      <c r="C854" s="4"/>
      <c r="D854" s="5"/>
      <c r="E854" s="4" t="s">
        <v>735</v>
      </c>
      <c r="F854" s="4">
        <f t="shared" si="52"/>
        <v>32</v>
      </c>
      <c r="G854" s="4"/>
      <c r="H854" s="29">
        <v>2</v>
      </c>
      <c r="I854" s="4"/>
      <c r="J854" s="5">
        <v>0</v>
      </c>
      <c r="K854" s="4" t="s">
        <v>3689</v>
      </c>
    </row>
    <row r="855" spans="2:11" ht="15" customHeight="1" x14ac:dyDescent="0.25">
      <c r="B855" s="4">
        <f t="shared" si="53"/>
        <v>9</v>
      </c>
      <c r="C855" s="4"/>
      <c r="D855" s="5"/>
      <c r="E855" s="4" t="s">
        <v>1542</v>
      </c>
      <c r="F855" s="4">
        <f t="shared" si="52"/>
        <v>34</v>
      </c>
      <c r="G855" s="4"/>
      <c r="H855" s="29">
        <v>1</v>
      </c>
      <c r="I855" s="4"/>
      <c r="J855" s="5">
        <v>0</v>
      </c>
      <c r="K855" s="4" t="s">
        <v>1540</v>
      </c>
    </row>
    <row r="856" spans="2:11" ht="15" customHeight="1" x14ac:dyDescent="0.25">
      <c r="B856" s="4">
        <f t="shared" si="53"/>
        <v>10</v>
      </c>
      <c r="C856" s="4"/>
      <c r="D856" s="5"/>
      <c r="E856" s="4" t="s">
        <v>2172</v>
      </c>
      <c r="F856" s="4">
        <f t="shared" si="52"/>
        <v>35</v>
      </c>
      <c r="G856" s="4"/>
      <c r="H856" s="29">
        <v>4</v>
      </c>
      <c r="I856" s="4"/>
      <c r="J856" s="5">
        <v>0</v>
      </c>
      <c r="K856" s="4" t="s">
        <v>1537</v>
      </c>
    </row>
    <row r="857" spans="2:11" ht="15" customHeight="1" x14ac:dyDescent="0.25">
      <c r="B857" s="4">
        <f t="shared" si="53"/>
        <v>11</v>
      </c>
      <c r="C857" s="4"/>
      <c r="D857" s="5"/>
      <c r="E857" s="4" t="s">
        <v>2169</v>
      </c>
      <c r="F857" s="4">
        <f t="shared" si="52"/>
        <v>39</v>
      </c>
      <c r="G857" s="4"/>
      <c r="H857" s="29">
        <v>6</v>
      </c>
      <c r="I857" s="4"/>
      <c r="J857" s="5">
        <v>0</v>
      </c>
      <c r="K857" s="4" t="s">
        <v>1543</v>
      </c>
    </row>
    <row r="858" spans="2:11" ht="15" customHeight="1" x14ac:dyDescent="0.25">
      <c r="B858" s="4">
        <f t="shared" si="53"/>
        <v>12</v>
      </c>
      <c r="C858" s="4"/>
      <c r="D858" s="5"/>
      <c r="E858" s="4" t="s">
        <v>2845</v>
      </c>
      <c r="F858" s="4">
        <f t="shared" si="52"/>
        <v>45</v>
      </c>
      <c r="G858" s="4"/>
      <c r="H858" s="29">
        <v>20</v>
      </c>
      <c r="I858" s="4"/>
      <c r="J858" s="5" t="s">
        <v>488</v>
      </c>
      <c r="K858" s="4" t="s">
        <v>2510</v>
      </c>
    </row>
    <row r="859" spans="2:11" ht="15" customHeight="1" x14ac:dyDescent="0.25">
      <c r="B859" s="4">
        <f t="shared" si="53"/>
        <v>13</v>
      </c>
      <c r="C859" s="4"/>
      <c r="D859" s="5"/>
      <c r="E859" s="4" t="s">
        <v>2846</v>
      </c>
      <c r="F859" s="4">
        <f t="shared" si="52"/>
        <v>65</v>
      </c>
      <c r="G859" s="4">
        <v>14</v>
      </c>
      <c r="H859" s="29">
        <v>8</v>
      </c>
      <c r="I859" s="4">
        <f>G859*H859</f>
        <v>112</v>
      </c>
      <c r="J859" s="5">
        <v>0</v>
      </c>
      <c r="K859" s="4" t="s">
        <v>3026</v>
      </c>
    </row>
    <row r="860" spans="2:11" ht="15" customHeight="1" x14ac:dyDescent="0.25">
      <c r="B860" s="4">
        <f t="shared" si="53"/>
        <v>14</v>
      </c>
      <c r="C860" s="4"/>
      <c r="D860" s="5"/>
      <c r="E860" s="4" t="s">
        <v>54</v>
      </c>
      <c r="F860" s="4">
        <f t="shared" si="52"/>
        <v>177</v>
      </c>
      <c r="G860" s="4"/>
      <c r="H860" s="29">
        <v>2</v>
      </c>
      <c r="I860" s="4"/>
      <c r="J860" s="5"/>
      <c r="K860" s="4" t="s">
        <v>3742</v>
      </c>
    </row>
    <row r="863" spans="2:11" ht="15" customHeight="1" x14ac:dyDescent="0.25">
      <c r="B863" s="21" t="s">
        <v>1080</v>
      </c>
      <c r="C863" s="14"/>
      <c r="D863" s="14"/>
      <c r="E863" s="22"/>
      <c r="F863" s="22" t="s">
        <v>1742</v>
      </c>
      <c r="G863" s="22"/>
      <c r="H863" s="27">
        <f>F1101+H1101-1</f>
        <v>6864</v>
      </c>
      <c r="I863" s="22" t="s">
        <v>426</v>
      </c>
      <c r="J863" s="22"/>
      <c r="K863" s="23"/>
    </row>
    <row r="864" spans="2:11" ht="15" customHeight="1" x14ac:dyDescent="0.25">
      <c r="B864" s="3" t="s">
        <v>1450</v>
      </c>
      <c r="C864" s="3"/>
      <c r="D864" s="3" t="s">
        <v>1141</v>
      </c>
      <c r="E864" s="3" t="s">
        <v>2506</v>
      </c>
      <c r="F864" s="3" t="s">
        <v>2507</v>
      </c>
      <c r="G864" s="3" t="s">
        <v>3041</v>
      </c>
      <c r="H864" s="28" t="s">
        <v>1142</v>
      </c>
      <c r="I864" s="3" t="s">
        <v>1451</v>
      </c>
      <c r="J864" s="3" t="s">
        <v>2508</v>
      </c>
      <c r="K864" s="3" t="s">
        <v>3042</v>
      </c>
    </row>
    <row r="865" spans="2:11" ht="15" customHeight="1" x14ac:dyDescent="0.25">
      <c r="B865" s="4">
        <v>1</v>
      </c>
      <c r="C865" s="4"/>
      <c r="D865" s="5"/>
      <c r="E865" s="4" t="s">
        <v>2568</v>
      </c>
      <c r="F865" s="4">
        <v>1</v>
      </c>
      <c r="G865" s="4"/>
      <c r="H865" s="29">
        <v>2</v>
      </c>
      <c r="I865" s="4"/>
      <c r="J865" s="5"/>
      <c r="K865" s="4" t="s">
        <v>427</v>
      </c>
    </row>
    <row r="866" spans="2:11" ht="21" x14ac:dyDescent="0.25">
      <c r="B866" s="4">
        <f t="shared" ref="B866:B883" si="54">B865+1</f>
        <v>2</v>
      </c>
      <c r="C866" s="4"/>
      <c r="D866" s="5"/>
      <c r="E866" s="4" t="s">
        <v>1144</v>
      </c>
      <c r="F866" s="4">
        <f t="shared" ref="F866:F883" si="55">IF(I865="",F865+H865,F865+I865)</f>
        <v>3</v>
      </c>
      <c r="G866" s="4"/>
      <c r="H866" s="29">
        <v>1</v>
      </c>
      <c r="I866" s="4"/>
      <c r="J866" s="5">
        <v>0</v>
      </c>
      <c r="K866" s="24" t="s">
        <v>2763</v>
      </c>
    </row>
    <row r="867" spans="2:11" ht="15" customHeight="1" x14ac:dyDescent="0.25">
      <c r="B867" s="4">
        <f t="shared" si="54"/>
        <v>3</v>
      </c>
      <c r="C867" s="4"/>
      <c r="D867" s="5"/>
      <c r="E867" s="4" t="s">
        <v>2764</v>
      </c>
      <c r="F867" s="4">
        <f t="shared" si="55"/>
        <v>4</v>
      </c>
      <c r="G867" s="4"/>
      <c r="H867" s="29">
        <v>8</v>
      </c>
      <c r="I867" s="4"/>
      <c r="J867" s="5">
        <v>0</v>
      </c>
      <c r="K867" s="4" t="s">
        <v>2765</v>
      </c>
    </row>
    <row r="868" spans="2:11" ht="15" customHeight="1" x14ac:dyDescent="0.25">
      <c r="B868" s="4">
        <f t="shared" si="54"/>
        <v>4</v>
      </c>
      <c r="C868" s="4"/>
      <c r="D868" s="5" t="s">
        <v>2766</v>
      </c>
      <c r="E868" s="4" t="s">
        <v>1732</v>
      </c>
      <c r="F868" s="4">
        <f t="shared" si="55"/>
        <v>12</v>
      </c>
      <c r="G868" s="8"/>
      <c r="H868" s="31">
        <v>4</v>
      </c>
      <c r="I868" s="8"/>
      <c r="J868" s="5">
        <v>0</v>
      </c>
      <c r="K868" s="4" t="s">
        <v>3547</v>
      </c>
    </row>
    <row r="869" spans="2:11" ht="15" customHeight="1" x14ac:dyDescent="0.25">
      <c r="B869" s="4">
        <f t="shared" si="54"/>
        <v>5</v>
      </c>
      <c r="C869" s="4"/>
      <c r="D869" s="5" t="s">
        <v>2767</v>
      </c>
      <c r="E869" s="4" t="s">
        <v>1733</v>
      </c>
      <c r="F869" s="4">
        <f t="shared" si="55"/>
        <v>16</v>
      </c>
      <c r="G869" s="8"/>
      <c r="H869" s="31">
        <v>4</v>
      </c>
      <c r="I869" s="8"/>
      <c r="J869" s="5">
        <v>0</v>
      </c>
      <c r="K869" s="4" t="s">
        <v>3548</v>
      </c>
    </row>
    <row r="870" spans="2:11" ht="15" customHeight="1" x14ac:dyDescent="0.25">
      <c r="B870" s="4">
        <f t="shared" si="54"/>
        <v>6</v>
      </c>
      <c r="C870" s="4"/>
      <c r="D870" s="5" t="s">
        <v>2767</v>
      </c>
      <c r="E870" s="4" t="s">
        <v>2921</v>
      </c>
      <c r="F870" s="4">
        <f t="shared" si="55"/>
        <v>20</v>
      </c>
      <c r="G870" s="8"/>
      <c r="H870" s="31">
        <v>2</v>
      </c>
      <c r="I870" s="8"/>
      <c r="J870" s="5">
        <v>0</v>
      </c>
      <c r="K870" s="4" t="s">
        <v>3543</v>
      </c>
    </row>
    <row r="871" spans="2:11" ht="15" customHeight="1" x14ac:dyDescent="0.25">
      <c r="B871" s="4">
        <f t="shared" si="54"/>
        <v>7</v>
      </c>
      <c r="C871" s="4"/>
      <c r="D871" s="5" t="s">
        <v>2767</v>
      </c>
      <c r="E871" s="4" t="s">
        <v>1734</v>
      </c>
      <c r="F871" s="4">
        <f t="shared" si="55"/>
        <v>22</v>
      </c>
      <c r="G871" s="8"/>
      <c r="H871" s="31">
        <v>2</v>
      </c>
      <c r="I871" s="8"/>
      <c r="J871" s="5">
        <v>0</v>
      </c>
      <c r="K871" s="4" t="s">
        <v>2578</v>
      </c>
    </row>
    <row r="872" spans="2:11" ht="15" customHeight="1" x14ac:dyDescent="0.25">
      <c r="B872" s="4">
        <f t="shared" si="54"/>
        <v>8</v>
      </c>
      <c r="C872" s="4"/>
      <c r="D872" s="5" t="s">
        <v>2767</v>
      </c>
      <c r="E872" s="4" t="s">
        <v>2160</v>
      </c>
      <c r="F872" s="4">
        <f t="shared" si="55"/>
        <v>24</v>
      </c>
      <c r="G872" s="8"/>
      <c r="H872" s="31">
        <v>2</v>
      </c>
      <c r="I872" s="8"/>
      <c r="J872" s="5">
        <v>0</v>
      </c>
      <c r="K872" s="4" t="s">
        <v>2161</v>
      </c>
    </row>
    <row r="873" spans="2:11" ht="15" customHeight="1" x14ac:dyDescent="0.25">
      <c r="B873" s="4">
        <f t="shared" si="54"/>
        <v>9</v>
      </c>
      <c r="C873" s="4"/>
      <c r="D873" s="5" t="s">
        <v>2767</v>
      </c>
      <c r="E873" s="4" t="s">
        <v>1735</v>
      </c>
      <c r="F873" s="4">
        <f t="shared" si="55"/>
        <v>26</v>
      </c>
      <c r="G873" s="8"/>
      <c r="H873" s="31">
        <v>2</v>
      </c>
      <c r="I873" s="8"/>
      <c r="J873" s="5">
        <v>0</v>
      </c>
      <c r="K873" s="4" t="s">
        <v>3544</v>
      </c>
    </row>
    <row r="874" spans="2:11" ht="15" customHeight="1" x14ac:dyDescent="0.25">
      <c r="B874" s="4">
        <f t="shared" si="54"/>
        <v>10</v>
      </c>
      <c r="C874" s="4"/>
      <c r="D874" s="5" t="s">
        <v>2768</v>
      </c>
      <c r="E874" s="4" t="s">
        <v>548</v>
      </c>
      <c r="F874" s="4">
        <f t="shared" si="55"/>
        <v>28</v>
      </c>
      <c r="G874" s="4"/>
      <c r="H874" s="29">
        <v>10</v>
      </c>
      <c r="I874" s="4"/>
      <c r="J874" s="5">
        <v>0</v>
      </c>
      <c r="K874" s="4" t="s">
        <v>494</v>
      </c>
    </row>
    <row r="875" spans="2:11" ht="15" customHeight="1" x14ac:dyDescent="0.25">
      <c r="B875" s="4">
        <f t="shared" si="54"/>
        <v>11</v>
      </c>
      <c r="C875" s="4"/>
      <c r="D875" s="5"/>
      <c r="E875" s="4" t="s">
        <v>552</v>
      </c>
      <c r="F875" s="4">
        <f t="shared" si="55"/>
        <v>38</v>
      </c>
      <c r="G875" s="8"/>
      <c r="H875" s="31">
        <v>36</v>
      </c>
      <c r="I875" s="8"/>
      <c r="J875" s="5" t="s">
        <v>495</v>
      </c>
      <c r="K875" s="24" t="s">
        <v>496</v>
      </c>
    </row>
    <row r="876" spans="2:11" ht="15" customHeight="1" x14ac:dyDescent="0.25">
      <c r="B876" s="4">
        <f t="shared" si="54"/>
        <v>12</v>
      </c>
      <c r="C876" s="4"/>
      <c r="D876" s="5"/>
      <c r="E876" s="4" t="s">
        <v>787</v>
      </c>
      <c r="F876" s="4">
        <f t="shared" si="55"/>
        <v>74</v>
      </c>
      <c r="G876" s="4"/>
      <c r="H876" s="29">
        <v>9</v>
      </c>
      <c r="I876" s="4"/>
      <c r="J876" s="5">
        <v>0</v>
      </c>
      <c r="K876" s="4" t="s">
        <v>615</v>
      </c>
    </row>
    <row r="877" spans="2:11" ht="15" customHeight="1" x14ac:dyDescent="0.25">
      <c r="B877" s="4">
        <f t="shared" si="54"/>
        <v>13</v>
      </c>
      <c r="C877" s="4"/>
      <c r="D877" s="5"/>
      <c r="E877" s="4" t="s">
        <v>786</v>
      </c>
      <c r="F877" s="4">
        <f t="shared" si="55"/>
        <v>83</v>
      </c>
      <c r="G877" s="4"/>
      <c r="H877" s="29">
        <v>9</v>
      </c>
      <c r="I877" s="4"/>
      <c r="J877" s="5">
        <v>0</v>
      </c>
      <c r="K877" s="4" t="s">
        <v>616</v>
      </c>
    </row>
    <row r="878" spans="2:11" ht="15" customHeight="1" x14ac:dyDescent="0.25">
      <c r="B878" s="4">
        <f t="shared" si="54"/>
        <v>14</v>
      </c>
      <c r="C878" s="4"/>
      <c r="D878" s="5"/>
      <c r="E878" s="4" t="s">
        <v>785</v>
      </c>
      <c r="F878" s="4">
        <f t="shared" si="55"/>
        <v>92</v>
      </c>
      <c r="G878" s="4"/>
      <c r="H878" s="29">
        <v>9</v>
      </c>
      <c r="I878" s="4"/>
      <c r="J878" s="5">
        <v>0</v>
      </c>
      <c r="K878" s="24" t="s">
        <v>18</v>
      </c>
    </row>
    <row r="879" spans="2:11" ht="15" customHeight="1" x14ac:dyDescent="0.25">
      <c r="B879" s="4">
        <f t="shared" si="54"/>
        <v>15</v>
      </c>
      <c r="C879" s="4"/>
      <c r="D879" s="5"/>
      <c r="E879" s="4" t="s">
        <v>784</v>
      </c>
      <c r="F879" s="4">
        <f t="shared" si="55"/>
        <v>101</v>
      </c>
      <c r="G879" s="4"/>
      <c r="H879" s="29">
        <v>9</v>
      </c>
      <c r="I879" s="4"/>
      <c r="J879" s="5">
        <v>0</v>
      </c>
      <c r="K879" s="4" t="s">
        <v>19</v>
      </c>
    </row>
    <row r="880" spans="2:11" ht="30" customHeight="1" x14ac:dyDescent="0.25">
      <c r="B880" s="4">
        <f t="shared" si="54"/>
        <v>16</v>
      </c>
      <c r="C880" s="4"/>
      <c r="D880" s="5"/>
      <c r="E880" s="4" t="s">
        <v>497</v>
      </c>
      <c r="F880" s="4">
        <f t="shared" si="55"/>
        <v>110</v>
      </c>
      <c r="G880" s="4"/>
      <c r="H880" s="29">
        <v>9</v>
      </c>
      <c r="I880" s="4"/>
      <c r="J880" s="5">
        <v>0</v>
      </c>
      <c r="K880" s="24" t="s">
        <v>421</v>
      </c>
    </row>
    <row r="881" spans="2:11" ht="15" customHeight="1" x14ac:dyDescent="0.25">
      <c r="B881" s="4">
        <f t="shared" si="54"/>
        <v>17</v>
      </c>
      <c r="C881" s="4"/>
      <c r="D881" s="5"/>
      <c r="E881" s="4" t="s">
        <v>783</v>
      </c>
      <c r="F881" s="4">
        <f t="shared" si="55"/>
        <v>119</v>
      </c>
      <c r="G881" s="4"/>
      <c r="H881" s="29">
        <v>9</v>
      </c>
      <c r="I881" s="4"/>
      <c r="J881" s="5">
        <v>0</v>
      </c>
      <c r="K881" s="4" t="s">
        <v>993</v>
      </c>
    </row>
    <row r="882" spans="2:11" ht="15" customHeight="1" x14ac:dyDescent="0.25">
      <c r="B882" s="4">
        <f t="shared" si="54"/>
        <v>18</v>
      </c>
      <c r="C882" s="4"/>
      <c r="D882" s="5"/>
      <c r="E882" s="4" t="s">
        <v>498</v>
      </c>
      <c r="F882" s="4">
        <f t="shared" si="55"/>
        <v>128</v>
      </c>
      <c r="G882" s="4">
        <v>6</v>
      </c>
      <c r="H882" s="29">
        <v>3</v>
      </c>
      <c r="I882" s="4">
        <f>G882*H882</f>
        <v>18</v>
      </c>
      <c r="J882" s="5">
        <v>0</v>
      </c>
      <c r="K882" s="4" t="s">
        <v>2439</v>
      </c>
    </row>
    <row r="883" spans="2:11" ht="15" customHeight="1" x14ac:dyDescent="0.25">
      <c r="B883" s="4">
        <f t="shared" si="54"/>
        <v>19</v>
      </c>
      <c r="C883" s="4"/>
      <c r="D883" s="5"/>
      <c r="E883" s="4" t="s">
        <v>1119</v>
      </c>
      <c r="F883" s="4">
        <f t="shared" si="55"/>
        <v>146</v>
      </c>
      <c r="G883" s="4">
        <v>6</v>
      </c>
      <c r="H883" s="29">
        <v>3</v>
      </c>
      <c r="I883" s="4">
        <f>G883*H883</f>
        <v>18</v>
      </c>
      <c r="J883" s="5">
        <v>0</v>
      </c>
      <c r="K883" s="4" t="s">
        <v>3695</v>
      </c>
    </row>
    <row r="884" spans="2:11" ht="15" customHeight="1" x14ac:dyDescent="0.25">
      <c r="B884" s="4"/>
      <c r="C884" s="4"/>
      <c r="D884" s="5"/>
      <c r="E884" s="4" t="s">
        <v>1370</v>
      </c>
      <c r="F884" s="4"/>
      <c r="G884" s="4"/>
      <c r="H884" s="29"/>
      <c r="I884" s="4"/>
      <c r="J884" s="5"/>
      <c r="K884" s="4"/>
    </row>
    <row r="885" spans="2:11" ht="15" customHeight="1" x14ac:dyDescent="0.25">
      <c r="B885" s="4">
        <f>B883+1</f>
        <v>20</v>
      </c>
      <c r="C885" s="4"/>
      <c r="D885" s="5"/>
      <c r="E885" s="4" t="s">
        <v>1120</v>
      </c>
      <c r="F885" s="4">
        <f>IF(I883="",F883+H883,F883+I883)</f>
        <v>164</v>
      </c>
      <c r="G885" s="4">
        <v>6</v>
      </c>
      <c r="H885" s="29">
        <v>3</v>
      </c>
      <c r="I885" s="4">
        <f t="shared" ref="I885:I891" si="56">G885*H885</f>
        <v>18</v>
      </c>
      <c r="J885" s="5">
        <v>0</v>
      </c>
      <c r="K885" s="4" t="s">
        <v>3694</v>
      </c>
    </row>
    <row r="886" spans="2:11" ht="15" customHeight="1" x14ac:dyDescent="0.25">
      <c r="B886" s="4">
        <f t="shared" ref="B886:B891" si="57">B885+1</f>
        <v>21</v>
      </c>
      <c r="C886" s="4"/>
      <c r="D886" s="5"/>
      <c r="E886" s="4" t="s">
        <v>1121</v>
      </c>
      <c r="F886" s="4">
        <f t="shared" ref="F886:F891" si="58">IF(I885="",F885+H885,F885+I885)</f>
        <v>182</v>
      </c>
      <c r="G886" s="4">
        <v>6</v>
      </c>
      <c r="H886" s="29">
        <v>3</v>
      </c>
      <c r="I886" s="4">
        <f t="shared" si="56"/>
        <v>18</v>
      </c>
      <c r="J886" s="5">
        <v>0</v>
      </c>
      <c r="K886" s="4" t="s">
        <v>2440</v>
      </c>
    </row>
    <row r="887" spans="2:11" ht="15" customHeight="1" x14ac:dyDescent="0.25">
      <c r="B887" s="4">
        <f t="shared" si="57"/>
        <v>22</v>
      </c>
      <c r="C887" s="4"/>
      <c r="D887" s="5"/>
      <c r="E887" s="4" t="s">
        <v>499</v>
      </c>
      <c r="F887" s="4">
        <f t="shared" si="58"/>
        <v>200</v>
      </c>
      <c r="G887" s="4">
        <v>6</v>
      </c>
      <c r="H887" s="29">
        <v>3</v>
      </c>
      <c r="I887" s="4">
        <f t="shared" si="56"/>
        <v>18</v>
      </c>
      <c r="J887" s="5">
        <v>0</v>
      </c>
      <c r="K887" s="4" t="s">
        <v>1023</v>
      </c>
    </row>
    <row r="888" spans="2:11" ht="15" customHeight="1" x14ac:dyDescent="0.25">
      <c r="B888" s="4">
        <f t="shared" si="57"/>
        <v>23</v>
      </c>
      <c r="C888" s="4"/>
      <c r="D888" s="5"/>
      <c r="E888" s="4" t="s">
        <v>1123</v>
      </c>
      <c r="F888" s="4">
        <f t="shared" si="58"/>
        <v>218</v>
      </c>
      <c r="G888" s="4">
        <v>6</v>
      </c>
      <c r="H888" s="29">
        <v>3</v>
      </c>
      <c r="I888" s="4">
        <f t="shared" si="56"/>
        <v>18</v>
      </c>
      <c r="J888" s="5">
        <v>0</v>
      </c>
      <c r="K888" s="4" t="s">
        <v>2816</v>
      </c>
    </row>
    <row r="889" spans="2:11" ht="15" customHeight="1" x14ac:dyDescent="0.25">
      <c r="B889" s="4">
        <f t="shared" si="57"/>
        <v>24</v>
      </c>
      <c r="C889" s="4"/>
      <c r="D889" s="5"/>
      <c r="E889" s="4" t="s">
        <v>1124</v>
      </c>
      <c r="F889" s="4">
        <f t="shared" si="58"/>
        <v>236</v>
      </c>
      <c r="G889" s="4">
        <v>6</v>
      </c>
      <c r="H889" s="29">
        <v>3</v>
      </c>
      <c r="I889" s="4">
        <f t="shared" si="56"/>
        <v>18</v>
      </c>
      <c r="J889" s="5">
        <v>0</v>
      </c>
      <c r="K889" s="4" t="s">
        <v>2388</v>
      </c>
    </row>
    <row r="890" spans="2:11" ht="15" customHeight="1" x14ac:dyDescent="0.25">
      <c r="B890" s="4">
        <f t="shared" si="57"/>
        <v>25</v>
      </c>
      <c r="C890" s="4"/>
      <c r="D890" s="5"/>
      <c r="E890" s="4" t="s">
        <v>500</v>
      </c>
      <c r="F890" s="4">
        <f t="shared" si="58"/>
        <v>254</v>
      </c>
      <c r="G890" s="4">
        <v>6</v>
      </c>
      <c r="H890" s="29">
        <v>3</v>
      </c>
      <c r="I890" s="4">
        <f t="shared" si="56"/>
        <v>18</v>
      </c>
      <c r="J890" s="5">
        <v>0</v>
      </c>
      <c r="K890" s="4" t="s">
        <v>2389</v>
      </c>
    </row>
    <row r="891" spans="2:11" ht="15" customHeight="1" x14ac:dyDescent="0.25">
      <c r="B891" s="4">
        <f t="shared" si="57"/>
        <v>26</v>
      </c>
      <c r="C891" s="4"/>
      <c r="D891" s="5"/>
      <c r="E891" s="4" t="s">
        <v>501</v>
      </c>
      <c r="F891" s="4">
        <f t="shared" si="58"/>
        <v>272</v>
      </c>
      <c r="G891" s="4">
        <v>6</v>
      </c>
      <c r="H891" s="29">
        <v>3</v>
      </c>
      <c r="I891" s="4">
        <f t="shared" si="56"/>
        <v>18</v>
      </c>
      <c r="J891" s="5">
        <v>0</v>
      </c>
      <c r="K891" s="4" t="s">
        <v>3509</v>
      </c>
    </row>
    <row r="892" spans="2:11" ht="15" customHeight="1" x14ac:dyDescent="0.25">
      <c r="B892" s="4"/>
      <c r="C892" s="4"/>
      <c r="D892" s="5"/>
      <c r="E892" s="4" t="s">
        <v>1371</v>
      </c>
      <c r="F892" s="4"/>
      <c r="G892" s="4"/>
      <c r="H892" s="29"/>
      <c r="I892" s="4"/>
      <c r="J892" s="5"/>
      <c r="K892" s="4"/>
    </row>
    <row r="893" spans="2:11" ht="15" customHeight="1" x14ac:dyDescent="0.25">
      <c r="B893" s="4">
        <f>B891+1</f>
        <v>27</v>
      </c>
      <c r="C893" s="4"/>
      <c r="D893" s="5"/>
      <c r="E893" s="4" t="s">
        <v>62</v>
      </c>
      <c r="F893" s="4">
        <f>IF(I891="",F891+H891,F891+I891)</f>
        <v>290</v>
      </c>
      <c r="G893" s="4">
        <v>6</v>
      </c>
      <c r="H893" s="29">
        <v>3</v>
      </c>
      <c r="I893" s="4">
        <f t="shared" ref="I893:I904" si="59">G893*H893</f>
        <v>18</v>
      </c>
      <c r="J893" s="5">
        <v>0</v>
      </c>
      <c r="K893" s="4" t="s">
        <v>1220</v>
      </c>
    </row>
    <row r="894" spans="2:11" ht="15" customHeight="1" x14ac:dyDescent="0.25">
      <c r="B894" s="4">
        <f t="shared" ref="B894:B904" si="60">B893+1</f>
        <v>28</v>
      </c>
      <c r="C894" s="4"/>
      <c r="D894" s="5"/>
      <c r="E894" s="4" t="s">
        <v>63</v>
      </c>
      <c r="F894" s="4">
        <f t="shared" ref="F894:F904" si="61">IF(I893="",F893+H893,F893+I893)</f>
        <v>308</v>
      </c>
      <c r="G894" s="4">
        <v>6</v>
      </c>
      <c r="H894" s="29">
        <v>3</v>
      </c>
      <c r="I894" s="4">
        <f t="shared" si="59"/>
        <v>18</v>
      </c>
      <c r="J894" s="5">
        <v>0</v>
      </c>
      <c r="K894" s="4" t="s">
        <v>414</v>
      </c>
    </row>
    <row r="895" spans="2:11" ht="15" customHeight="1" x14ac:dyDescent="0.25">
      <c r="B895" s="4">
        <f t="shared" si="60"/>
        <v>29</v>
      </c>
      <c r="C895" s="4"/>
      <c r="D895" s="5"/>
      <c r="E895" s="4" t="s">
        <v>428</v>
      </c>
      <c r="F895" s="4">
        <f t="shared" si="61"/>
        <v>326</v>
      </c>
      <c r="G895" s="4">
        <v>6</v>
      </c>
      <c r="H895" s="29">
        <v>3</v>
      </c>
      <c r="I895" s="4">
        <f t="shared" si="59"/>
        <v>18</v>
      </c>
      <c r="J895" s="5">
        <v>0</v>
      </c>
      <c r="K895" s="4" t="s">
        <v>2074</v>
      </c>
    </row>
    <row r="896" spans="2:11" ht="15" customHeight="1" x14ac:dyDescent="0.25">
      <c r="B896" s="4">
        <f t="shared" si="60"/>
        <v>30</v>
      </c>
      <c r="C896" s="4"/>
      <c r="D896" s="5"/>
      <c r="E896" s="4" t="s">
        <v>429</v>
      </c>
      <c r="F896" s="4">
        <f t="shared" si="61"/>
        <v>344</v>
      </c>
      <c r="G896" s="4">
        <v>6</v>
      </c>
      <c r="H896" s="29">
        <v>3</v>
      </c>
      <c r="I896" s="4">
        <f t="shared" si="59"/>
        <v>18</v>
      </c>
      <c r="J896" s="5">
        <v>0</v>
      </c>
      <c r="K896" s="4" t="s">
        <v>3620</v>
      </c>
    </row>
    <row r="897" spans="2:11" ht="15" customHeight="1" x14ac:dyDescent="0.25">
      <c r="B897" s="4">
        <f t="shared" si="60"/>
        <v>31</v>
      </c>
      <c r="C897" s="4"/>
      <c r="D897" s="5"/>
      <c r="E897" s="4" t="s">
        <v>66</v>
      </c>
      <c r="F897" s="4">
        <f t="shared" si="61"/>
        <v>362</v>
      </c>
      <c r="G897" s="4">
        <v>6</v>
      </c>
      <c r="H897" s="29">
        <v>3</v>
      </c>
      <c r="I897" s="4">
        <f t="shared" si="59"/>
        <v>18</v>
      </c>
      <c r="J897" s="5">
        <v>0</v>
      </c>
      <c r="K897" s="4" t="s">
        <v>707</v>
      </c>
    </row>
    <row r="898" spans="2:11" ht="15" customHeight="1" x14ac:dyDescent="0.25">
      <c r="B898" s="4">
        <f t="shared" si="60"/>
        <v>32</v>
      </c>
      <c r="C898" s="4"/>
      <c r="D898" s="5"/>
      <c r="E898" s="4" t="s">
        <v>430</v>
      </c>
      <c r="F898" s="4">
        <f t="shared" si="61"/>
        <v>380</v>
      </c>
      <c r="G898" s="4">
        <v>6</v>
      </c>
      <c r="H898" s="29">
        <v>3</v>
      </c>
      <c r="I898" s="4">
        <f t="shared" si="59"/>
        <v>18</v>
      </c>
      <c r="J898" s="5">
        <v>0</v>
      </c>
      <c r="K898" s="4" t="s">
        <v>708</v>
      </c>
    </row>
    <row r="899" spans="2:11" ht="15" customHeight="1" x14ac:dyDescent="0.25">
      <c r="B899" s="4">
        <f t="shared" si="60"/>
        <v>33</v>
      </c>
      <c r="C899" s="4"/>
      <c r="D899" s="5"/>
      <c r="E899" s="4" t="s">
        <v>68</v>
      </c>
      <c r="F899" s="4">
        <f t="shared" si="61"/>
        <v>398</v>
      </c>
      <c r="G899" s="4">
        <v>6</v>
      </c>
      <c r="H899" s="29">
        <v>3</v>
      </c>
      <c r="I899" s="4">
        <f t="shared" si="59"/>
        <v>18</v>
      </c>
      <c r="J899" s="5">
        <v>0</v>
      </c>
      <c r="K899" s="4" t="s">
        <v>709</v>
      </c>
    </row>
    <row r="900" spans="2:11" ht="15" customHeight="1" x14ac:dyDescent="0.25">
      <c r="B900" s="4">
        <f t="shared" si="60"/>
        <v>34</v>
      </c>
      <c r="C900" s="4"/>
      <c r="D900" s="5"/>
      <c r="E900" s="4" t="s">
        <v>431</v>
      </c>
      <c r="F900" s="4">
        <f t="shared" si="61"/>
        <v>416</v>
      </c>
      <c r="G900" s="4">
        <v>6</v>
      </c>
      <c r="H900" s="29">
        <v>3</v>
      </c>
      <c r="I900" s="4">
        <f t="shared" si="59"/>
        <v>18</v>
      </c>
      <c r="J900" s="5">
        <v>0</v>
      </c>
      <c r="K900" s="4" t="s">
        <v>710</v>
      </c>
    </row>
    <row r="901" spans="2:11" ht="15" customHeight="1" x14ac:dyDescent="0.25">
      <c r="B901" s="4">
        <f t="shared" si="60"/>
        <v>35</v>
      </c>
      <c r="C901" s="4"/>
      <c r="D901" s="5"/>
      <c r="E901" s="4" t="s">
        <v>181</v>
      </c>
      <c r="F901" s="4">
        <f t="shared" si="61"/>
        <v>434</v>
      </c>
      <c r="G901" s="4">
        <v>6</v>
      </c>
      <c r="H901" s="29">
        <v>3</v>
      </c>
      <c r="I901" s="4">
        <f t="shared" si="59"/>
        <v>18</v>
      </c>
      <c r="J901" s="5">
        <v>0</v>
      </c>
      <c r="K901" s="4" t="s">
        <v>711</v>
      </c>
    </row>
    <row r="902" spans="2:11" ht="15" customHeight="1" x14ac:dyDescent="0.25">
      <c r="B902" s="4">
        <f t="shared" si="60"/>
        <v>36</v>
      </c>
      <c r="C902" s="4"/>
      <c r="D902" s="5"/>
      <c r="E902" s="4" t="s">
        <v>432</v>
      </c>
      <c r="F902" s="4">
        <f t="shared" si="61"/>
        <v>452</v>
      </c>
      <c r="G902" s="4">
        <v>6</v>
      </c>
      <c r="H902" s="29">
        <v>3</v>
      </c>
      <c r="I902" s="4">
        <f t="shared" si="59"/>
        <v>18</v>
      </c>
      <c r="J902" s="5">
        <v>0</v>
      </c>
      <c r="K902" s="4" t="s">
        <v>3479</v>
      </c>
    </row>
    <row r="903" spans="2:11" ht="15" customHeight="1" x14ac:dyDescent="0.25">
      <c r="B903" s="4">
        <f t="shared" si="60"/>
        <v>37</v>
      </c>
      <c r="C903" s="4"/>
      <c r="D903" s="5"/>
      <c r="E903" s="4" t="s">
        <v>433</v>
      </c>
      <c r="F903" s="4">
        <f t="shared" si="61"/>
        <v>470</v>
      </c>
      <c r="G903" s="4">
        <v>6</v>
      </c>
      <c r="H903" s="29">
        <v>3</v>
      </c>
      <c r="I903" s="4">
        <f t="shared" si="59"/>
        <v>18</v>
      </c>
      <c r="J903" s="5">
        <v>0</v>
      </c>
      <c r="K903" s="4" t="s">
        <v>3480</v>
      </c>
    </row>
    <row r="904" spans="2:11" ht="15" customHeight="1" x14ac:dyDescent="0.25">
      <c r="B904" s="4">
        <f t="shared" si="60"/>
        <v>38</v>
      </c>
      <c r="C904" s="4"/>
      <c r="D904" s="5"/>
      <c r="E904" s="4" t="s">
        <v>434</v>
      </c>
      <c r="F904" s="4">
        <f t="shared" si="61"/>
        <v>488</v>
      </c>
      <c r="G904" s="4">
        <v>6</v>
      </c>
      <c r="H904" s="29">
        <v>3</v>
      </c>
      <c r="I904" s="4">
        <f t="shared" si="59"/>
        <v>18</v>
      </c>
      <c r="J904" s="5">
        <v>0</v>
      </c>
      <c r="K904" s="4" t="s">
        <v>3481</v>
      </c>
    </row>
    <row r="905" spans="2:11" ht="15" customHeight="1" x14ac:dyDescent="0.25">
      <c r="B905" s="4"/>
      <c r="C905" s="4"/>
      <c r="D905" s="5"/>
      <c r="E905" s="4" t="s">
        <v>2542</v>
      </c>
      <c r="F905" s="4"/>
      <c r="G905" s="4"/>
      <c r="H905" s="29"/>
      <c r="I905" s="4"/>
      <c r="J905" s="5"/>
      <c r="K905" s="4"/>
    </row>
    <row r="906" spans="2:11" ht="15" customHeight="1" x14ac:dyDescent="0.25">
      <c r="B906" s="4">
        <f>B904+1</f>
        <v>39</v>
      </c>
      <c r="C906" s="4"/>
      <c r="D906" s="5"/>
      <c r="E906" s="4" t="s">
        <v>435</v>
      </c>
      <c r="F906" s="4">
        <f>IF(I904="",F904+H904,F904+I904)</f>
        <v>506</v>
      </c>
      <c r="G906" s="4">
        <v>6</v>
      </c>
      <c r="H906" s="29">
        <v>3</v>
      </c>
      <c r="I906" s="4">
        <f t="shared" ref="I906:I923" si="62">G906*H906</f>
        <v>18</v>
      </c>
      <c r="J906" s="5">
        <v>0</v>
      </c>
      <c r="K906" s="4" t="s">
        <v>436</v>
      </c>
    </row>
    <row r="907" spans="2:11" ht="15" customHeight="1" x14ac:dyDescent="0.25">
      <c r="B907" s="4">
        <f t="shared" ref="B907:B923" si="63">B906+1</f>
        <v>40</v>
      </c>
      <c r="C907" s="4"/>
      <c r="D907" s="5"/>
      <c r="E907" s="4" t="s">
        <v>437</v>
      </c>
      <c r="F907" s="4">
        <f t="shared" ref="F907:F923" si="64">IF(I906="",F906+H906,F906+I906)</f>
        <v>524</v>
      </c>
      <c r="G907" s="4">
        <v>6</v>
      </c>
      <c r="H907" s="29">
        <v>3</v>
      </c>
      <c r="I907" s="4">
        <f t="shared" si="62"/>
        <v>18</v>
      </c>
      <c r="J907" s="5">
        <v>0</v>
      </c>
      <c r="K907" s="4" t="s">
        <v>22</v>
      </c>
    </row>
    <row r="908" spans="2:11" ht="15" customHeight="1" x14ac:dyDescent="0.25">
      <c r="B908" s="4">
        <f t="shared" si="63"/>
        <v>41</v>
      </c>
      <c r="C908" s="4"/>
      <c r="D908" s="5"/>
      <c r="E908" s="4" t="s">
        <v>23</v>
      </c>
      <c r="F908" s="4">
        <f t="shared" si="64"/>
        <v>542</v>
      </c>
      <c r="G908" s="4">
        <v>6</v>
      </c>
      <c r="H908" s="29">
        <v>3</v>
      </c>
      <c r="I908" s="4">
        <f t="shared" si="62"/>
        <v>18</v>
      </c>
      <c r="J908" s="5">
        <v>0</v>
      </c>
      <c r="K908" s="4" t="s">
        <v>24</v>
      </c>
    </row>
    <row r="909" spans="2:11" ht="15" customHeight="1" x14ac:dyDescent="0.25">
      <c r="B909" s="4">
        <f t="shared" si="63"/>
        <v>42</v>
      </c>
      <c r="C909" s="4"/>
      <c r="D909" s="5"/>
      <c r="E909" s="4" t="s">
        <v>25</v>
      </c>
      <c r="F909" s="4">
        <f t="shared" si="64"/>
        <v>560</v>
      </c>
      <c r="G909" s="4">
        <v>6</v>
      </c>
      <c r="H909" s="29">
        <v>3</v>
      </c>
      <c r="I909" s="4">
        <f t="shared" si="62"/>
        <v>18</v>
      </c>
      <c r="J909" s="5">
        <v>0</v>
      </c>
      <c r="K909" s="4" t="s">
        <v>26</v>
      </c>
    </row>
    <row r="910" spans="2:11" ht="15" customHeight="1" x14ac:dyDescent="0.25">
      <c r="B910" s="4">
        <f t="shared" si="63"/>
        <v>43</v>
      </c>
      <c r="C910" s="4"/>
      <c r="D910" s="5"/>
      <c r="E910" s="4" t="s">
        <v>27</v>
      </c>
      <c r="F910" s="4">
        <f t="shared" si="64"/>
        <v>578</v>
      </c>
      <c r="G910" s="4">
        <v>6</v>
      </c>
      <c r="H910" s="29">
        <v>3</v>
      </c>
      <c r="I910" s="4">
        <f t="shared" si="62"/>
        <v>18</v>
      </c>
      <c r="J910" s="5">
        <v>0</v>
      </c>
      <c r="K910" s="4" t="s">
        <v>28</v>
      </c>
    </row>
    <row r="911" spans="2:11" ht="15" customHeight="1" x14ac:dyDescent="0.25">
      <c r="B911" s="4">
        <f t="shared" si="63"/>
        <v>44</v>
      </c>
      <c r="C911" s="4"/>
      <c r="D911" s="5"/>
      <c r="E911" s="4" t="s">
        <v>29</v>
      </c>
      <c r="F911" s="4">
        <f t="shared" si="64"/>
        <v>596</v>
      </c>
      <c r="G911" s="4">
        <v>6</v>
      </c>
      <c r="H911" s="29">
        <v>3</v>
      </c>
      <c r="I911" s="4">
        <f t="shared" si="62"/>
        <v>18</v>
      </c>
      <c r="J911" s="5">
        <v>0</v>
      </c>
      <c r="K911" s="4" t="s">
        <v>30</v>
      </c>
    </row>
    <row r="912" spans="2:11" ht="15" customHeight="1" x14ac:dyDescent="0.25">
      <c r="B912" s="4">
        <f t="shared" si="63"/>
        <v>45</v>
      </c>
      <c r="C912" s="4"/>
      <c r="D912" s="5"/>
      <c r="E912" s="4" t="s">
        <v>31</v>
      </c>
      <c r="F912" s="4">
        <f t="shared" si="64"/>
        <v>614</v>
      </c>
      <c r="G912" s="4">
        <v>6</v>
      </c>
      <c r="H912" s="29">
        <v>3</v>
      </c>
      <c r="I912" s="4">
        <f t="shared" si="62"/>
        <v>18</v>
      </c>
      <c r="J912" s="5">
        <v>0</v>
      </c>
      <c r="K912" s="4" t="s">
        <v>1000</v>
      </c>
    </row>
    <row r="913" spans="2:11" ht="15" customHeight="1" x14ac:dyDescent="0.25">
      <c r="B913" s="4">
        <f t="shared" si="63"/>
        <v>46</v>
      </c>
      <c r="C913" s="4"/>
      <c r="D913" s="5"/>
      <c r="E913" s="4" t="s">
        <v>1001</v>
      </c>
      <c r="F913" s="4">
        <f t="shared" si="64"/>
        <v>632</v>
      </c>
      <c r="G913" s="4">
        <v>6</v>
      </c>
      <c r="H913" s="29">
        <v>3</v>
      </c>
      <c r="I913" s="4">
        <f t="shared" si="62"/>
        <v>18</v>
      </c>
      <c r="J913" s="5">
        <v>0</v>
      </c>
      <c r="K913" s="4" t="s">
        <v>1002</v>
      </c>
    </row>
    <row r="914" spans="2:11" ht="15" customHeight="1" x14ac:dyDescent="0.25">
      <c r="B914" s="4">
        <f t="shared" si="63"/>
        <v>47</v>
      </c>
      <c r="C914" s="4"/>
      <c r="D914" s="5"/>
      <c r="E914" s="4" t="s">
        <v>1003</v>
      </c>
      <c r="F914" s="4">
        <f t="shared" si="64"/>
        <v>650</v>
      </c>
      <c r="G914" s="4">
        <v>6</v>
      </c>
      <c r="H914" s="29">
        <v>3</v>
      </c>
      <c r="I914" s="4">
        <f t="shared" si="62"/>
        <v>18</v>
      </c>
      <c r="J914" s="5">
        <v>0</v>
      </c>
      <c r="K914" s="4" t="s">
        <v>1004</v>
      </c>
    </row>
    <row r="915" spans="2:11" ht="15" customHeight="1" x14ac:dyDescent="0.25">
      <c r="B915" s="4">
        <f t="shared" si="63"/>
        <v>48</v>
      </c>
      <c r="C915" s="4"/>
      <c r="D915" s="5"/>
      <c r="E915" s="4" t="s">
        <v>1005</v>
      </c>
      <c r="F915" s="4">
        <f t="shared" si="64"/>
        <v>668</v>
      </c>
      <c r="G915" s="4">
        <v>6</v>
      </c>
      <c r="H915" s="29">
        <v>3</v>
      </c>
      <c r="I915" s="4">
        <f t="shared" si="62"/>
        <v>18</v>
      </c>
      <c r="J915" s="5">
        <v>0</v>
      </c>
      <c r="K915" s="4" t="s">
        <v>1006</v>
      </c>
    </row>
    <row r="916" spans="2:11" ht="15" customHeight="1" x14ac:dyDescent="0.25">
      <c r="B916" s="4">
        <f t="shared" si="63"/>
        <v>49</v>
      </c>
      <c r="C916" s="4"/>
      <c r="D916" s="5"/>
      <c r="E916" s="4" t="s">
        <v>1007</v>
      </c>
      <c r="F916" s="4">
        <f t="shared" si="64"/>
        <v>686</v>
      </c>
      <c r="G916" s="4">
        <v>6</v>
      </c>
      <c r="H916" s="29">
        <v>3</v>
      </c>
      <c r="I916" s="4">
        <f t="shared" si="62"/>
        <v>18</v>
      </c>
      <c r="J916" s="5">
        <v>0</v>
      </c>
      <c r="K916" s="4" t="s">
        <v>1008</v>
      </c>
    </row>
    <row r="917" spans="2:11" ht="15" customHeight="1" x14ac:dyDescent="0.25">
      <c r="B917" s="4">
        <f t="shared" si="63"/>
        <v>50</v>
      </c>
      <c r="C917" s="4"/>
      <c r="D917" s="5"/>
      <c r="E917" s="4" t="s">
        <v>1009</v>
      </c>
      <c r="F917" s="4">
        <f t="shared" si="64"/>
        <v>704</v>
      </c>
      <c r="G917" s="4">
        <v>6</v>
      </c>
      <c r="H917" s="29">
        <v>3</v>
      </c>
      <c r="I917" s="4">
        <f t="shared" si="62"/>
        <v>18</v>
      </c>
      <c r="J917" s="5">
        <v>0</v>
      </c>
      <c r="K917" s="4" t="s">
        <v>1010</v>
      </c>
    </row>
    <row r="918" spans="2:11" ht="15" customHeight="1" x14ac:dyDescent="0.25">
      <c r="B918" s="4">
        <f t="shared" si="63"/>
        <v>51</v>
      </c>
      <c r="C918" s="4"/>
      <c r="D918" s="5"/>
      <c r="E918" s="4" t="s">
        <v>1011</v>
      </c>
      <c r="F918" s="4">
        <f t="shared" si="64"/>
        <v>722</v>
      </c>
      <c r="G918" s="4">
        <v>6</v>
      </c>
      <c r="H918" s="29">
        <v>3</v>
      </c>
      <c r="I918" s="4">
        <f t="shared" si="62"/>
        <v>18</v>
      </c>
      <c r="J918" s="5">
        <v>0</v>
      </c>
      <c r="K918" s="4" t="s">
        <v>1012</v>
      </c>
    </row>
    <row r="919" spans="2:11" ht="15" customHeight="1" x14ac:dyDescent="0.25">
      <c r="B919" s="4">
        <f t="shared" si="63"/>
        <v>52</v>
      </c>
      <c r="C919" s="4"/>
      <c r="D919" s="5"/>
      <c r="E919" s="4" t="s">
        <v>1013</v>
      </c>
      <c r="F919" s="4">
        <f t="shared" si="64"/>
        <v>740</v>
      </c>
      <c r="G919" s="4">
        <v>6</v>
      </c>
      <c r="H919" s="29">
        <v>3</v>
      </c>
      <c r="I919" s="4">
        <f t="shared" si="62"/>
        <v>18</v>
      </c>
      <c r="J919" s="5">
        <v>0</v>
      </c>
      <c r="K919" s="4" t="s">
        <v>1014</v>
      </c>
    </row>
    <row r="920" spans="2:11" ht="15" customHeight="1" x14ac:dyDescent="0.25">
      <c r="B920" s="4">
        <f t="shared" si="63"/>
        <v>53</v>
      </c>
      <c r="C920" s="4"/>
      <c r="D920" s="5"/>
      <c r="E920" s="4" t="s">
        <v>1015</v>
      </c>
      <c r="F920" s="4">
        <f t="shared" si="64"/>
        <v>758</v>
      </c>
      <c r="G920" s="4">
        <v>6</v>
      </c>
      <c r="H920" s="29">
        <v>3</v>
      </c>
      <c r="I920" s="4">
        <f t="shared" si="62"/>
        <v>18</v>
      </c>
      <c r="J920" s="5">
        <v>0</v>
      </c>
      <c r="K920" s="4" t="s">
        <v>1016</v>
      </c>
    </row>
    <row r="921" spans="2:11" ht="15" customHeight="1" x14ac:dyDescent="0.25">
      <c r="B921" s="4">
        <f t="shared" si="63"/>
        <v>54</v>
      </c>
      <c r="C921" s="4"/>
      <c r="D921" s="5"/>
      <c r="E921" s="4" t="s">
        <v>1017</v>
      </c>
      <c r="F921" s="4">
        <f t="shared" si="64"/>
        <v>776</v>
      </c>
      <c r="G921" s="4">
        <v>6</v>
      </c>
      <c r="H921" s="29">
        <v>3</v>
      </c>
      <c r="I921" s="4">
        <f t="shared" si="62"/>
        <v>18</v>
      </c>
      <c r="J921" s="5">
        <v>0</v>
      </c>
      <c r="K921" s="4" t="s">
        <v>1018</v>
      </c>
    </row>
    <row r="922" spans="2:11" ht="15" customHeight="1" x14ac:dyDescent="0.25">
      <c r="B922" s="4">
        <f t="shared" si="63"/>
        <v>55</v>
      </c>
      <c r="C922" s="4"/>
      <c r="D922" s="5"/>
      <c r="E922" s="4" t="s">
        <v>1019</v>
      </c>
      <c r="F922" s="4">
        <f t="shared" si="64"/>
        <v>794</v>
      </c>
      <c r="G922" s="4">
        <v>6</v>
      </c>
      <c r="H922" s="29">
        <v>3</v>
      </c>
      <c r="I922" s="4">
        <f t="shared" si="62"/>
        <v>18</v>
      </c>
      <c r="J922" s="5">
        <v>0</v>
      </c>
      <c r="K922" s="4" t="s">
        <v>1968</v>
      </c>
    </row>
    <row r="923" spans="2:11" ht="15" customHeight="1" x14ac:dyDescent="0.25">
      <c r="B923" s="4">
        <f t="shared" si="63"/>
        <v>56</v>
      </c>
      <c r="C923" s="4"/>
      <c r="D923" s="5"/>
      <c r="E923" s="4" t="s">
        <v>1969</v>
      </c>
      <c r="F923" s="4">
        <f t="shared" si="64"/>
        <v>812</v>
      </c>
      <c r="G923" s="4">
        <v>6</v>
      </c>
      <c r="H923" s="29">
        <v>3</v>
      </c>
      <c r="I923" s="4">
        <f t="shared" si="62"/>
        <v>18</v>
      </c>
      <c r="J923" s="5">
        <v>0</v>
      </c>
      <c r="K923" s="4" t="s">
        <v>1970</v>
      </c>
    </row>
    <row r="924" spans="2:11" ht="15" customHeight="1" x14ac:dyDescent="0.25">
      <c r="B924" s="4"/>
      <c r="C924" s="4"/>
      <c r="D924" s="5"/>
      <c r="E924" s="4" t="s">
        <v>1971</v>
      </c>
      <c r="F924" s="4"/>
      <c r="G924" s="4"/>
      <c r="H924" s="29"/>
      <c r="I924" s="4"/>
      <c r="J924" s="5"/>
      <c r="K924" s="4"/>
    </row>
    <row r="925" spans="2:11" ht="15" customHeight="1" x14ac:dyDescent="0.25">
      <c r="B925" s="4">
        <f>B923+1</f>
        <v>57</v>
      </c>
      <c r="C925" s="4"/>
      <c r="D925" s="5"/>
      <c r="E925" s="4" t="s">
        <v>1972</v>
      </c>
      <c r="F925" s="4">
        <f>IF(I923="",F923+H923,F923+I923)</f>
        <v>830</v>
      </c>
      <c r="G925" s="4">
        <v>6</v>
      </c>
      <c r="H925" s="29">
        <v>3</v>
      </c>
      <c r="I925" s="4">
        <f t="shared" ref="I925:I954" si="65">G925*H925</f>
        <v>18</v>
      </c>
      <c r="J925" s="5">
        <v>0</v>
      </c>
      <c r="K925" s="4" t="s">
        <v>1973</v>
      </c>
    </row>
    <row r="926" spans="2:11" ht="15" customHeight="1" x14ac:dyDescent="0.25">
      <c r="B926" s="4">
        <f t="shared" ref="B926:B954" si="66">B925+1</f>
        <v>58</v>
      </c>
      <c r="C926" s="4"/>
      <c r="D926" s="5"/>
      <c r="E926" s="4" t="s">
        <v>1974</v>
      </c>
      <c r="F926" s="4">
        <f t="shared" ref="F926:F954" si="67">IF(I925="",F925+H925,F925+I925)</f>
        <v>848</v>
      </c>
      <c r="G926" s="4">
        <v>6</v>
      </c>
      <c r="H926" s="29">
        <v>3</v>
      </c>
      <c r="I926" s="4">
        <f t="shared" si="65"/>
        <v>18</v>
      </c>
      <c r="J926" s="5">
        <v>0</v>
      </c>
      <c r="K926" s="4" t="s">
        <v>1975</v>
      </c>
    </row>
    <row r="927" spans="2:11" ht="15" customHeight="1" x14ac:dyDescent="0.25">
      <c r="B927" s="4">
        <f t="shared" si="66"/>
        <v>59</v>
      </c>
      <c r="C927" s="4"/>
      <c r="D927" s="5"/>
      <c r="E927" s="4" t="s">
        <v>1976</v>
      </c>
      <c r="F927" s="4">
        <f t="shared" si="67"/>
        <v>866</v>
      </c>
      <c r="G927" s="4">
        <v>6</v>
      </c>
      <c r="H927" s="29">
        <v>3</v>
      </c>
      <c r="I927" s="4">
        <f t="shared" si="65"/>
        <v>18</v>
      </c>
      <c r="J927" s="5">
        <v>0</v>
      </c>
      <c r="K927" s="4" t="s">
        <v>1977</v>
      </c>
    </row>
    <row r="928" spans="2:11" ht="15" customHeight="1" x14ac:dyDescent="0.25">
      <c r="B928" s="4">
        <f t="shared" si="66"/>
        <v>60</v>
      </c>
      <c r="C928" s="4"/>
      <c r="D928" s="5"/>
      <c r="E928" s="4" t="s">
        <v>1978</v>
      </c>
      <c r="F928" s="4">
        <f t="shared" si="67"/>
        <v>884</v>
      </c>
      <c r="G928" s="4">
        <v>6</v>
      </c>
      <c r="H928" s="29">
        <v>3</v>
      </c>
      <c r="I928" s="4">
        <f t="shared" si="65"/>
        <v>18</v>
      </c>
      <c r="J928" s="5">
        <v>0</v>
      </c>
      <c r="K928" s="4" t="s">
        <v>1979</v>
      </c>
    </row>
    <row r="929" spans="2:11" ht="15" customHeight="1" x14ac:dyDescent="0.25">
      <c r="B929" s="4">
        <f t="shared" si="66"/>
        <v>61</v>
      </c>
      <c r="C929" s="4"/>
      <c r="D929" s="5"/>
      <c r="E929" s="4" t="s">
        <v>1980</v>
      </c>
      <c r="F929" s="4">
        <f t="shared" si="67"/>
        <v>902</v>
      </c>
      <c r="G929" s="4">
        <v>6</v>
      </c>
      <c r="H929" s="29">
        <v>3</v>
      </c>
      <c r="I929" s="4">
        <f t="shared" si="65"/>
        <v>18</v>
      </c>
      <c r="J929" s="5">
        <v>0</v>
      </c>
      <c r="K929" s="4" t="s">
        <v>1981</v>
      </c>
    </row>
    <row r="930" spans="2:11" ht="15" customHeight="1" x14ac:dyDescent="0.25">
      <c r="B930" s="4">
        <f t="shared" si="66"/>
        <v>62</v>
      </c>
      <c r="C930" s="4"/>
      <c r="D930" s="5"/>
      <c r="E930" s="4" t="s">
        <v>1982</v>
      </c>
      <c r="F930" s="4">
        <f t="shared" si="67"/>
        <v>920</v>
      </c>
      <c r="G930" s="4">
        <v>6</v>
      </c>
      <c r="H930" s="29">
        <v>3</v>
      </c>
      <c r="I930" s="4">
        <f t="shared" si="65"/>
        <v>18</v>
      </c>
      <c r="J930" s="5">
        <v>0</v>
      </c>
      <c r="K930" s="4" t="s">
        <v>1983</v>
      </c>
    </row>
    <row r="931" spans="2:11" ht="15" customHeight="1" x14ac:dyDescent="0.25">
      <c r="B931" s="4">
        <f t="shared" si="66"/>
        <v>63</v>
      </c>
      <c r="C931" s="4"/>
      <c r="D931" s="5"/>
      <c r="E931" s="4" t="s">
        <v>1984</v>
      </c>
      <c r="F931" s="4">
        <f t="shared" si="67"/>
        <v>938</v>
      </c>
      <c r="G931" s="4">
        <v>6</v>
      </c>
      <c r="H931" s="29">
        <v>3</v>
      </c>
      <c r="I931" s="4">
        <f t="shared" si="65"/>
        <v>18</v>
      </c>
      <c r="J931" s="5">
        <v>0</v>
      </c>
      <c r="K931" s="4" t="s">
        <v>438</v>
      </c>
    </row>
    <row r="932" spans="2:11" ht="15" customHeight="1" x14ac:dyDescent="0.25">
      <c r="B932" s="4">
        <f t="shared" si="66"/>
        <v>64</v>
      </c>
      <c r="C932" s="4"/>
      <c r="D932" s="5"/>
      <c r="E932" s="4" t="s">
        <v>439</v>
      </c>
      <c r="F932" s="4">
        <f t="shared" si="67"/>
        <v>956</v>
      </c>
      <c r="G932" s="4">
        <v>6</v>
      </c>
      <c r="H932" s="29">
        <v>3</v>
      </c>
      <c r="I932" s="4">
        <f t="shared" si="65"/>
        <v>18</v>
      </c>
      <c r="J932" s="5">
        <v>0</v>
      </c>
      <c r="K932" s="4" t="s">
        <v>440</v>
      </c>
    </row>
    <row r="933" spans="2:11" ht="15" customHeight="1" x14ac:dyDescent="0.25">
      <c r="B933" s="4">
        <f t="shared" si="66"/>
        <v>65</v>
      </c>
      <c r="C933" s="4"/>
      <c r="D933" s="5"/>
      <c r="E933" s="4" t="s">
        <v>441</v>
      </c>
      <c r="F933" s="4">
        <f t="shared" si="67"/>
        <v>974</v>
      </c>
      <c r="G933" s="4">
        <v>6</v>
      </c>
      <c r="H933" s="29">
        <v>3</v>
      </c>
      <c r="I933" s="4">
        <f t="shared" si="65"/>
        <v>18</v>
      </c>
      <c r="J933" s="5">
        <v>0</v>
      </c>
      <c r="K933" s="4" t="s">
        <v>442</v>
      </c>
    </row>
    <row r="934" spans="2:11" ht="15" customHeight="1" x14ac:dyDescent="0.25">
      <c r="B934" s="4">
        <f t="shared" si="66"/>
        <v>66</v>
      </c>
      <c r="C934" s="4"/>
      <c r="D934" s="5"/>
      <c r="E934" s="4" t="s">
        <v>2279</v>
      </c>
      <c r="F934" s="4">
        <f t="shared" si="67"/>
        <v>992</v>
      </c>
      <c r="G934" s="4">
        <v>6</v>
      </c>
      <c r="H934" s="29">
        <v>3</v>
      </c>
      <c r="I934" s="4">
        <f t="shared" si="65"/>
        <v>18</v>
      </c>
      <c r="J934" s="5">
        <v>0</v>
      </c>
      <c r="K934" s="4" t="s">
        <v>3760</v>
      </c>
    </row>
    <row r="935" spans="2:11" ht="15" customHeight="1" x14ac:dyDescent="0.25">
      <c r="B935" s="4">
        <f t="shared" si="66"/>
        <v>67</v>
      </c>
      <c r="C935" s="4"/>
      <c r="D935" s="5"/>
      <c r="E935" s="4" t="s">
        <v>3761</v>
      </c>
      <c r="F935" s="4">
        <f t="shared" si="67"/>
        <v>1010</v>
      </c>
      <c r="G935" s="4">
        <v>6</v>
      </c>
      <c r="H935" s="29">
        <v>3</v>
      </c>
      <c r="I935" s="4">
        <f t="shared" si="65"/>
        <v>18</v>
      </c>
      <c r="J935" s="5">
        <v>0</v>
      </c>
      <c r="K935" s="4" t="s">
        <v>3762</v>
      </c>
    </row>
    <row r="936" spans="2:11" ht="15" customHeight="1" x14ac:dyDescent="0.25">
      <c r="B936" s="4">
        <f t="shared" si="66"/>
        <v>68</v>
      </c>
      <c r="C936" s="4"/>
      <c r="D936" s="5"/>
      <c r="E936" s="4" t="s">
        <v>3763</v>
      </c>
      <c r="F936" s="4">
        <f t="shared" si="67"/>
        <v>1028</v>
      </c>
      <c r="G936" s="4">
        <v>6</v>
      </c>
      <c r="H936" s="29">
        <v>3</v>
      </c>
      <c r="I936" s="4">
        <f t="shared" si="65"/>
        <v>18</v>
      </c>
      <c r="J936" s="5">
        <v>0</v>
      </c>
      <c r="K936" s="4" t="s">
        <v>3764</v>
      </c>
    </row>
    <row r="937" spans="2:11" ht="15" customHeight="1" x14ac:dyDescent="0.25">
      <c r="B937" s="4">
        <f t="shared" si="66"/>
        <v>69</v>
      </c>
      <c r="C937" s="4"/>
      <c r="D937" s="5"/>
      <c r="E937" s="4" t="s">
        <v>3765</v>
      </c>
      <c r="F937" s="4">
        <f t="shared" si="67"/>
        <v>1046</v>
      </c>
      <c r="G937" s="4">
        <v>6</v>
      </c>
      <c r="H937" s="29">
        <v>3</v>
      </c>
      <c r="I937" s="4">
        <f t="shared" si="65"/>
        <v>18</v>
      </c>
      <c r="J937" s="5">
        <v>0</v>
      </c>
      <c r="K937" s="4" t="s">
        <v>3766</v>
      </c>
    </row>
    <row r="938" spans="2:11" ht="15" customHeight="1" x14ac:dyDescent="0.25">
      <c r="B938" s="4">
        <f t="shared" si="66"/>
        <v>70</v>
      </c>
      <c r="C938" s="4"/>
      <c r="D938" s="5"/>
      <c r="E938" s="4" t="s">
        <v>3767</v>
      </c>
      <c r="F938" s="4">
        <f t="shared" si="67"/>
        <v>1064</v>
      </c>
      <c r="G938" s="4">
        <v>6</v>
      </c>
      <c r="H938" s="29">
        <v>3</v>
      </c>
      <c r="I938" s="4">
        <f t="shared" si="65"/>
        <v>18</v>
      </c>
      <c r="J938" s="5">
        <v>0</v>
      </c>
      <c r="K938" s="4" t="s">
        <v>3768</v>
      </c>
    </row>
    <row r="939" spans="2:11" ht="15" customHeight="1" x14ac:dyDescent="0.25">
      <c r="B939" s="4">
        <f t="shared" si="66"/>
        <v>71</v>
      </c>
      <c r="C939" s="4"/>
      <c r="D939" s="5"/>
      <c r="E939" s="4" t="s">
        <v>3769</v>
      </c>
      <c r="F939" s="4">
        <f t="shared" si="67"/>
        <v>1082</v>
      </c>
      <c r="G939" s="4">
        <v>6</v>
      </c>
      <c r="H939" s="29">
        <v>3</v>
      </c>
      <c r="I939" s="4">
        <f t="shared" si="65"/>
        <v>18</v>
      </c>
      <c r="J939" s="5">
        <v>0</v>
      </c>
      <c r="K939" s="4" t="s">
        <v>3770</v>
      </c>
    </row>
    <row r="940" spans="2:11" ht="15" customHeight="1" x14ac:dyDescent="0.25">
      <c r="B940" s="4">
        <f t="shared" si="66"/>
        <v>72</v>
      </c>
      <c r="C940" s="4"/>
      <c r="D940" s="5"/>
      <c r="E940" s="4" t="s">
        <v>3771</v>
      </c>
      <c r="F940" s="4">
        <f t="shared" si="67"/>
        <v>1100</v>
      </c>
      <c r="G940" s="4">
        <v>6</v>
      </c>
      <c r="H940" s="29">
        <v>3</v>
      </c>
      <c r="I940" s="4">
        <f t="shared" si="65"/>
        <v>18</v>
      </c>
      <c r="J940" s="5">
        <v>0</v>
      </c>
      <c r="K940" s="4" t="s">
        <v>3772</v>
      </c>
    </row>
    <row r="941" spans="2:11" ht="15" customHeight="1" x14ac:dyDescent="0.25">
      <c r="B941" s="4">
        <f t="shared" si="66"/>
        <v>73</v>
      </c>
      <c r="C941" s="4"/>
      <c r="D941" s="5"/>
      <c r="E941" s="4" t="s">
        <v>3773</v>
      </c>
      <c r="F941" s="4">
        <f t="shared" si="67"/>
        <v>1118</v>
      </c>
      <c r="G941" s="4">
        <v>6</v>
      </c>
      <c r="H941" s="29">
        <v>3</v>
      </c>
      <c r="I941" s="4">
        <f t="shared" si="65"/>
        <v>18</v>
      </c>
      <c r="J941" s="5">
        <v>0</v>
      </c>
      <c r="K941" s="4" t="s">
        <v>3774</v>
      </c>
    </row>
    <row r="942" spans="2:11" ht="15" customHeight="1" x14ac:dyDescent="0.25">
      <c r="B942" s="4">
        <f t="shared" si="66"/>
        <v>74</v>
      </c>
      <c r="C942" s="4"/>
      <c r="D942" s="5"/>
      <c r="E942" s="4" t="s">
        <v>3775</v>
      </c>
      <c r="F942" s="4">
        <f t="shared" si="67"/>
        <v>1136</v>
      </c>
      <c r="G942" s="4">
        <v>6</v>
      </c>
      <c r="H942" s="29">
        <v>3</v>
      </c>
      <c r="I942" s="4">
        <f t="shared" si="65"/>
        <v>18</v>
      </c>
      <c r="J942" s="5">
        <v>0</v>
      </c>
      <c r="K942" s="4" t="s">
        <v>3776</v>
      </c>
    </row>
    <row r="943" spans="2:11" ht="15" customHeight="1" x14ac:dyDescent="0.25">
      <c r="B943" s="4">
        <f t="shared" si="66"/>
        <v>75</v>
      </c>
      <c r="C943" s="4"/>
      <c r="D943" s="5"/>
      <c r="E943" s="4" t="s">
        <v>3777</v>
      </c>
      <c r="F943" s="4">
        <f t="shared" si="67"/>
        <v>1154</v>
      </c>
      <c r="G943" s="4">
        <v>6</v>
      </c>
      <c r="H943" s="29">
        <v>3</v>
      </c>
      <c r="I943" s="4">
        <f t="shared" si="65"/>
        <v>18</v>
      </c>
      <c r="J943" s="5">
        <v>0</v>
      </c>
      <c r="K943" s="4" t="s">
        <v>3778</v>
      </c>
    </row>
    <row r="944" spans="2:11" ht="15" customHeight="1" x14ac:dyDescent="0.25">
      <c r="B944" s="4">
        <f t="shared" si="66"/>
        <v>76</v>
      </c>
      <c r="C944" s="4"/>
      <c r="D944" s="5"/>
      <c r="E944" s="4" t="s">
        <v>3779</v>
      </c>
      <c r="F944" s="4">
        <f t="shared" si="67"/>
        <v>1172</v>
      </c>
      <c r="G944" s="4">
        <v>6</v>
      </c>
      <c r="H944" s="29">
        <v>3</v>
      </c>
      <c r="I944" s="4">
        <f t="shared" si="65"/>
        <v>18</v>
      </c>
      <c r="J944" s="5">
        <v>0</v>
      </c>
      <c r="K944" s="4" t="s">
        <v>3780</v>
      </c>
    </row>
    <row r="945" spans="2:11" ht="15" customHeight="1" x14ac:dyDescent="0.25">
      <c r="B945" s="4">
        <f t="shared" si="66"/>
        <v>77</v>
      </c>
      <c r="C945" s="4"/>
      <c r="D945" s="5"/>
      <c r="E945" s="4" t="s">
        <v>3781</v>
      </c>
      <c r="F945" s="4">
        <f t="shared" si="67"/>
        <v>1190</v>
      </c>
      <c r="G945" s="4">
        <v>6</v>
      </c>
      <c r="H945" s="29">
        <v>3</v>
      </c>
      <c r="I945" s="4">
        <f t="shared" si="65"/>
        <v>18</v>
      </c>
      <c r="J945" s="5">
        <v>0</v>
      </c>
      <c r="K945" s="4" t="s">
        <v>3782</v>
      </c>
    </row>
    <row r="946" spans="2:11" ht="15" customHeight="1" x14ac:dyDescent="0.25">
      <c r="B946" s="4">
        <f t="shared" si="66"/>
        <v>78</v>
      </c>
      <c r="C946" s="4"/>
      <c r="D946" s="5"/>
      <c r="E946" s="4" t="s">
        <v>3783</v>
      </c>
      <c r="F946" s="4">
        <f t="shared" si="67"/>
        <v>1208</v>
      </c>
      <c r="G946" s="4">
        <v>6</v>
      </c>
      <c r="H946" s="29">
        <v>3</v>
      </c>
      <c r="I946" s="4">
        <f t="shared" si="65"/>
        <v>18</v>
      </c>
      <c r="J946" s="5">
        <v>0</v>
      </c>
      <c r="K946" s="4" t="s">
        <v>3784</v>
      </c>
    </row>
    <row r="947" spans="2:11" ht="15" customHeight="1" x14ac:dyDescent="0.25">
      <c r="B947" s="4">
        <f t="shared" si="66"/>
        <v>79</v>
      </c>
      <c r="C947" s="4"/>
      <c r="D947" s="5"/>
      <c r="E947" s="4" t="s">
        <v>3785</v>
      </c>
      <c r="F947" s="4">
        <f t="shared" si="67"/>
        <v>1226</v>
      </c>
      <c r="G947" s="4">
        <v>6</v>
      </c>
      <c r="H947" s="29">
        <v>3</v>
      </c>
      <c r="I947" s="4">
        <f t="shared" si="65"/>
        <v>18</v>
      </c>
      <c r="J947" s="5">
        <v>0</v>
      </c>
      <c r="K947" s="4" t="s">
        <v>3786</v>
      </c>
    </row>
    <row r="948" spans="2:11" ht="15" customHeight="1" x14ac:dyDescent="0.25">
      <c r="B948" s="4">
        <f t="shared" si="66"/>
        <v>80</v>
      </c>
      <c r="C948" s="4"/>
      <c r="D948" s="5"/>
      <c r="E948" s="4" t="s">
        <v>3787</v>
      </c>
      <c r="F948" s="4">
        <f t="shared" si="67"/>
        <v>1244</v>
      </c>
      <c r="G948" s="4">
        <v>6</v>
      </c>
      <c r="H948" s="29">
        <v>3</v>
      </c>
      <c r="I948" s="4">
        <f t="shared" si="65"/>
        <v>18</v>
      </c>
      <c r="J948" s="5">
        <v>0</v>
      </c>
      <c r="K948" s="4" t="s">
        <v>3788</v>
      </c>
    </row>
    <row r="949" spans="2:11" ht="15" customHeight="1" x14ac:dyDescent="0.25">
      <c r="B949" s="4">
        <f t="shared" si="66"/>
        <v>81</v>
      </c>
      <c r="C949" s="4"/>
      <c r="D949" s="5"/>
      <c r="E949" s="4" t="s">
        <v>3789</v>
      </c>
      <c r="F949" s="4">
        <f t="shared" si="67"/>
        <v>1262</v>
      </c>
      <c r="G949" s="4">
        <v>6</v>
      </c>
      <c r="H949" s="29">
        <v>3</v>
      </c>
      <c r="I949" s="4">
        <f t="shared" si="65"/>
        <v>18</v>
      </c>
      <c r="J949" s="5">
        <v>0</v>
      </c>
      <c r="K949" s="4" t="s">
        <v>3790</v>
      </c>
    </row>
    <row r="950" spans="2:11" ht="15" customHeight="1" x14ac:dyDescent="0.25">
      <c r="B950" s="4">
        <f t="shared" si="66"/>
        <v>82</v>
      </c>
      <c r="C950" s="4"/>
      <c r="D950" s="5"/>
      <c r="E950" s="4" t="s">
        <v>1648</v>
      </c>
      <c r="F950" s="4">
        <f t="shared" si="67"/>
        <v>1280</v>
      </c>
      <c r="G950" s="4">
        <v>6</v>
      </c>
      <c r="H950" s="29">
        <v>3</v>
      </c>
      <c r="I950" s="4">
        <f t="shared" si="65"/>
        <v>18</v>
      </c>
      <c r="J950" s="5">
        <v>0</v>
      </c>
      <c r="K950" s="4" t="s">
        <v>1757</v>
      </c>
    </row>
    <row r="951" spans="2:11" ht="15" customHeight="1" x14ac:dyDescent="0.25">
      <c r="B951" s="4">
        <f t="shared" si="66"/>
        <v>83</v>
      </c>
      <c r="C951" s="4"/>
      <c r="D951" s="5"/>
      <c r="E951" s="4" t="s">
        <v>1758</v>
      </c>
      <c r="F951" s="4">
        <f t="shared" si="67"/>
        <v>1298</v>
      </c>
      <c r="G951" s="4">
        <v>6</v>
      </c>
      <c r="H951" s="29">
        <v>3</v>
      </c>
      <c r="I951" s="4">
        <f t="shared" si="65"/>
        <v>18</v>
      </c>
      <c r="J951" s="5">
        <v>0</v>
      </c>
      <c r="K951" s="4" t="s">
        <v>1759</v>
      </c>
    </row>
    <row r="952" spans="2:11" ht="15" customHeight="1" x14ac:dyDescent="0.25">
      <c r="B952" s="4">
        <f t="shared" si="66"/>
        <v>84</v>
      </c>
      <c r="C952" s="4"/>
      <c r="D952" s="5"/>
      <c r="E952" s="4" t="s">
        <v>1760</v>
      </c>
      <c r="F952" s="4">
        <f t="shared" si="67"/>
        <v>1316</v>
      </c>
      <c r="G952" s="4">
        <v>6</v>
      </c>
      <c r="H952" s="29">
        <v>3</v>
      </c>
      <c r="I952" s="4">
        <f t="shared" si="65"/>
        <v>18</v>
      </c>
      <c r="J952" s="5">
        <v>0</v>
      </c>
      <c r="K952" s="4" t="s">
        <v>1761</v>
      </c>
    </row>
    <row r="953" spans="2:11" ht="15" customHeight="1" x14ac:dyDescent="0.25">
      <c r="B953" s="4">
        <f t="shared" si="66"/>
        <v>85</v>
      </c>
      <c r="C953" s="4"/>
      <c r="D953" s="5"/>
      <c r="E953" s="4" t="s">
        <v>1762</v>
      </c>
      <c r="F953" s="4">
        <f t="shared" si="67"/>
        <v>1334</v>
      </c>
      <c r="G953" s="4">
        <v>6</v>
      </c>
      <c r="H953" s="29">
        <v>3</v>
      </c>
      <c r="I953" s="4">
        <f t="shared" si="65"/>
        <v>18</v>
      </c>
      <c r="J953" s="5">
        <v>0</v>
      </c>
      <c r="K953" s="4" t="s">
        <v>1763</v>
      </c>
    </row>
    <row r="954" spans="2:11" ht="15" customHeight="1" x14ac:dyDescent="0.25">
      <c r="B954" s="4">
        <f t="shared" si="66"/>
        <v>86</v>
      </c>
      <c r="C954" s="4"/>
      <c r="D954" s="5"/>
      <c r="E954" s="4" t="s">
        <v>1764</v>
      </c>
      <c r="F954" s="4">
        <f t="shared" si="67"/>
        <v>1352</v>
      </c>
      <c r="G954" s="4">
        <v>6</v>
      </c>
      <c r="H954" s="29">
        <v>3</v>
      </c>
      <c r="I954" s="4">
        <f t="shared" si="65"/>
        <v>18</v>
      </c>
      <c r="J954" s="5">
        <v>0</v>
      </c>
      <c r="K954" s="4" t="s">
        <v>1765</v>
      </c>
    </row>
    <row r="955" spans="2:11" ht="15" customHeight="1" x14ac:dyDescent="0.25">
      <c r="B955" s="4"/>
      <c r="C955" s="4"/>
      <c r="D955" s="5"/>
      <c r="E955" s="4"/>
      <c r="F955" s="4"/>
      <c r="G955" s="4"/>
      <c r="H955" s="29"/>
      <c r="I955" s="4"/>
      <c r="J955" s="5"/>
      <c r="K955" s="4"/>
    </row>
    <row r="956" spans="2:11" ht="21" x14ac:dyDescent="0.25">
      <c r="B956" s="4">
        <f>B954+1</f>
        <v>87</v>
      </c>
      <c r="C956" s="4"/>
      <c r="D956" s="5"/>
      <c r="E956" s="4" t="s">
        <v>3093</v>
      </c>
      <c r="F956" s="4">
        <f>IF(I954="",F954+H954,F954+I954)</f>
        <v>1370</v>
      </c>
      <c r="G956" s="4">
        <v>4</v>
      </c>
      <c r="H956" s="29">
        <v>3</v>
      </c>
      <c r="I956" s="4">
        <f>G956*H956</f>
        <v>12</v>
      </c>
      <c r="J956" s="5">
        <v>0</v>
      </c>
      <c r="K956" s="24" t="s">
        <v>3621</v>
      </c>
    </row>
    <row r="957" spans="2:11" ht="15" customHeight="1" x14ac:dyDescent="0.25">
      <c r="B957" s="4">
        <f>B956+1</f>
        <v>88</v>
      </c>
      <c r="C957" s="4"/>
      <c r="D957" s="5"/>
      <c r="E957" s="4" t="s">
        <v>3124</v>
      </c>
      <c r="F957" s="4">
        <f>IF(I956="",F956+H956,F956+I956)</f>
        <v>1382</v>
      </c>
      <c r="G957" s="4"/>
      <c r="H957" s="29">
        <v>3</v>
      </c>
      <c r="I957" s="4"/>
      <c r="J957" s="5">
        <v>0</v>
      </c>
      <c r="K957" s="4" t="s">
        <v>3123</v>
      </c>
    </row>
    <row r="958" spans="2:11" ht="15" customHeight="1" x14ac:dyDescent="0.25">
      <c r="B958" s="4"/>
      <c r="C958" s="4"/>
      <c r="D958" s="5"/>
      <c r="E958" s="4"/>
      <c r="F958" s="4"/>
      <c r="G958" s="4"/>
      <c r="H958" s="29"/>
      <c r="I958" s="4"/>
      <c r="J958" s="5"/>
      <c r="K958" s="4"/>
    </row>
    <row r="959" spans="2:11" ht="15" customHeight="1" x14ac:dyDescent="0.25">
      <c r="B959" s="4"/>
      <c r="C959" s="4"/>
      <c r="D959" s="5"/>
      <c r="E959" s="4" t="s">
        <v>1766</v>
      </c>
      <c r="F959" s="4"/>
      <c r="G959" s="4"/>
      <c r="H959" s="29"/>
      <c r="I959" s="4"/>
      <c r="J959" s="5"/>
      <c r="K959" s="4"/>
    </row>
    <row r="960" spans="2:11" ht="15" customHeight="1" x14ac:dyDescent="0.25">
      <c r="B960" s="4">
        <f>B957+1</f>
        <v>89</v>
      </c>
      <c r="C960" s="4"/>
      <c r="D960" s="5"/>
      <c r="E960" s="4" t="s">
        <v>556</v>
      </c>
      <c r="F960" s="4">
        <f>IF(I957="",F957+H957,F957+I957)</f>
        <v>1385</v>
      </c>
      <c r="G960" s="4"/>
      <c r="H960" s="29">
        <v>5</v>
      </c>
      <c r="I960" s="4"/>
      <c r="J960" s="5">
        <v>0</v>
      </c>
      <c r="K960" s="4"/>
    </row>
    <row r="961" spans="2:11" ht="15" customHeight="1" x14ac:dyDescent="0.25">
      <c r="B961" s="4">
        <f>B960+1</f>
        <v>90</v>
      </c>
      <c r="C961" s="4"/>
      <c r="D961" s="5"/>
      <c r="E961" s="4" t="s">
        <v>1767</v>
      </c>
      <c r="F961" s="4">
        <f>IF(I960="",F960+H960,F960+I960)</f>
        <v>1390</v>
      </c>
      <c r="G961" s="4"/>
      <c r="H961" s="29">
        <v>34</v>
      </c>
      <c r="I961" s="4"/>
      <c r="J961" s="5" t="s">
        <v>1768</v>
      </c>
      <c r="K961" s="4" t="s">
        <v>2513</v>
      </c>
    </row>
    <row r="962" spans="2:11" ht="14.25" customHeight="1" x14ac:dyDescent="0.25">
      <c r="B962" s="4">
        <f>B961+1</f>
        <v>91</v>
      </c>
      <c r="C962" s="4"/>
      <c r="D962" s="5"/>
      <c r="E962" s="4" t="s">
        <v>1769</v>
      </c>
      <c r="F962" s="4">
        <f>IF(I961="",F961+H961,F961+I961)</f>
        <v>1424</v>
      </c>
      <c r="G962" s="4">
        <v>2</v>
      </c>
      <c r="H962" s="29">
        <f>SUM(H963:H967,I968:I1018)</f>
        <v>1220</v>
      </c>
      <c r="I962" s="4">
        <f>G962*H962</f>
        <v>2440</v>
      </c>
      <c r="J962" s="5"/>
      <c r="K962" s="24" t="s">
        <v>380</v>
      </c>
    </row>
    <row r="963" spans="2:11" ht="15" customHeight="1" x14ac:dyDescent="0.25">
      <c r="B963" s="4"/>
      <c r="C963" s="4" t="s">
        <v>1770</v>
      </c>
      <c r="D963" s="5"/>
      <c r="E963" s="4" t="s">
        <v>504</v>
      </c>
      <c r="F963" s="239">
        <v>1</v>
      </c>
      <c r="G963" s="4"/>
      <c r="H963" s="30">
        <v>4</v>
      </c>
      <c r="I963" s="4"/>
      <c r="J963" s="5">
        <v>0</v>
      </c>
      <c r="K963" s="4" t="s">
        <v>2021</v>
      </c>
    </row>
    <row r="964" spans="2:11" ht="15" customHeight="1" x14ac:dyDescent="0.25">
      <c r="B964" s="4"/>
      <c r="C964" s="4" t="s">
        <v>1771</v>
      </c>
      <c r="D964" s="229"/>
      <c r="E964" s="4" t="s">
        <v>2346</v>
      </c>
      <c r="F964" s="239">
        <f t="shared" ref="F964:F973" si="68">IF(I963="",F963+H963,F963+I963)</f>
        <v>5</v>
      </c>
      <c r="G964" s="4"/>
      <c r="H964" s="30">
        <v>10</v>
      </c>
      <c r="I964" s="4"/>
      <c r="J964" s="5">
        <v>0</v>
      </c>
      <c r="K964" s="4" t="s">
        <v>615</v>
      </c>
    </row>
    <row r="965" spans="2:11" ht="15" customHeight="1" x14ac:dyDescent="0.25">
      <c r="B965" s="4"/>
      <c r="C965" s="4" t="s">
        <v>1772</v>
      </c>
      <c r="D965" s="229"/>
      <c r="E965" s="4" t="s">
        <v>2020</v>
      </c>
      <c r="F965" s="239">
        <f t="shared" si="68"/>
        <v>15</v>
      </c>
      <c r="G965" s="4"/>
      <c r="H965" s="30">
        <v>10</v>
      </c>
      <c r="I965" s="4"/>
      <c r="J965" s="5">
        <v>0</v>
      </c>
      <c r="K965" s="4" t="s">
        <v>616</v>
      </c>
    </row>
    <row r="966" spans="2:11" ht="15" customHeight="1" x14ac:dyDescent="0.25">
      <c r="B966" s="4"/>
      <c r="C966" s="4" t="s">
        <v>1774</v>
      </c>
      <c r="D966" s="229"/>
      <c r="E966" s="4" t="s">
        <v>503</v>
      </c>
      <c r="F966" s="239">
        <f t="shared" si="68"/>
        <v>25</v>
      </c>
      <c r="G966" s="4"/>
      <c r="H966" s="30">
        <v>10</v>
      </c>
      <c r="I966" s="4"/>
      <c r="J966" s="5">
        <v>0</v>
      </c>
      <c r="K966" s="24" t="s">
        <v>18</v>
      </c>
    </row>
    <row r="967" spans="2:11" ht="15" customHeight="1" x14ac:dyDescent="0.25">
      <c r="B967" s="4"/>
      <c r="C967" s="4" t="s">
        <v>1775</v>
      </c>
      <c r="D967" s="229"/>
      <c r="E967" s="4" t="s">
        <v>505</v>
      </c>
      <c r="F967" s="239">
        <f t="shared" si="68"/>
        <v>35</v>
      </c>
      <c r="G967" s="4"/>
      <c r="H967" s="30">
        <v>10</v>
      </c>
      <c r="I967" s="4"/>
      <c r="J967" s="5">
        <v>0</v>
      </c>
      <c r="K967" s="4" t="s">
        <v>19</v>
      </c>
    </row>
    <row r="968" spans="2:11" ht="15" customHeight="1" x14ac:dyDescent="0.25">
      <c r="B968" s="4"/>
      <c r="C968" s="4" t="s">
        <v>1776</v>
      </c>
      <c r="D968" s="229"/>
      <c r="E968" s="4" t="s">
        <v>1777</v>
      </c>
      <c r="F968" s="239">
        <f t="shared" si="68"/>
        <v>45</v>
      </c>
      <c r="G968" s="4">
        <v>6</v>
      </c>
      <c r="H968" s="29">
        <v>5</v>
      </c>
      <c r="I968" s="4">
        <f t="shared" ref="I968:I1018" si="69">G968*H968</f>
        <v>30</v>
      </c>
      <c r="J968" s="5">
        <v>0</v>
      </c>
      <c r="K968" s="4" t="s">
        <v>3695</v>
      </c>
    </row>
    <row r="969" spans="2:11" ht="15" customHeight="1" x14ac:dyDescent="0.25">
      <c r="B969" s="4"/>
      <c r="C969" s="4" t="s">
        <v>1778</v>
      </c>
      <c r="D969" s="229"/>
      <c r="E969" s="4" t="s">
        <v>1779</v>
      </c>
      <c r="F969" s="239">
        <f t="shared" si="68"/>
        <v>75</v>
      </c>
      <c r="G969" s="4">
        <v>6</v>
      </c>
      <c r="H969" s="29">
        <v>5</v>
      </c>
      <c r="I969" s="4">
        <f t="shared" si="69"/>
        <v>30</v>
      </c>
      <c r="J969" s="5">
        <v>0</v>
      </c>
      <c r="K969" s="4" t="s">
        <v>3695</v>
      </c>
    </row>
    <row r="970" spans="2:11" ht="15" customHeight="1" x14ac:dyDescent="0.25">
      <c r="B970" s="4"/>
      <c r="C970" s="4" t="s">
        <v>1780</v>
      </c>
      <c r="D970" s="229"/>
      <c r="E970" s="4" t="s">
        <v>2019</v>
      </c>
      <c r="F970" s="239">
        <f t="shared" si="68"/>
        <v>105</v>
      </c>
      <c r="G970" s="4">
        <v>6</v>
      </c>
      <c r="H970" s="29">
        <v>4</v>
      </c>
      <c r="I970" s="4">
        <f t="shared" si="69"/>
        <v>24</v>
      </c>
      <c r="J970" s="5">
        <v>0</v>
      </c>
      <c r="K970" s="4" t="s">
        <v>3695</v>
      </c>
    </row>
    <row r="971" spans="2:11" ht="15" customHeight="1" x14ac:dyDescent="0.25">
      <c r="B971" s="4"/>
      <c r="C971" s="4" t="s">
        <v>1781</v>
      </c>
      <c r="D971" s="229"/>
      <c r="E971" s="4" t="s">
        <v>1782</v>
      </c>
      <c r="F971" s="239">
        <f t="shared" si="68"/>
        <v>129</v>
      </c>
      <c r="G971" s="4">
        <v>6</v>
      </c>
      <c r="H971" s="29">
        <v>4</v>
      </c>
      <c r="I971" s="4">
        <f t="shared" si="69"/>
        <v>24</v>
      </c>
      <c r="J971" s="5">
        <v>0</v>
      </c>
      <c r="K971" s="4" t="s">
        <v>436</v>
      </c>
    </row>
    <row r="972" spans="2:11" ht="15" customHeight="1" x14ac:dyDescent="0.25">
      <c r="B972" s="4"/>
      <c r="C972" s="4" t="s">
        <v>1783</v>
      </c>
      <c r="D972" s="229"/>
      <c r="E972" s="4" t="s">
        <v>1784</v>
      </c>
      <c r="F972" s="239">
        <f t="shared" si="68"/>
        <v>153</v>
      </c>
      <c r="G972" s="4">
        <v>6</v>
      </c>
      <c r="H972" s="29">
        <v>4</v>
      </c>
      <c r="I972" s="4">
        <f t="shared" si="69"/>
        <v>24</v>
      </c>
      <c r="J972" s="5">
        <v>0</v>
      </c>
      <c r="K972" s="4" t="s">
        <v>22</v>
      </c>
    </row>
    <row r="973" spans="2:11" ht="15" customHeight="1" x14ac:dyDescent="0.25">
      <c r="B973" s="4"/>
      <c r="C973" s="4" t="s">
        <v>1785</v>
      </c>
      <c r="D973" s="229"/>
      <c r="E973" s="4" t="s">
        <v>1786</v>
      </c>
      <c r="F973" s="239">
        <f t="shared" si="68"/>
        <v>177</v>
      </c>
      <c r="G973" s="4">
        <v>6</v>
      </c>
      <c r="H973" s="29">
        <v>4</v>
      </c>
      <c r="I973" s="4">
        <f t="shared" si="69"/>
        <v>24</v>
      </c>
      <c r="J973" s="5">
        <v>0</v>
      </c>
      <c r="K973" s="4" t="s">
        <v>24</v>
      </c>
    </row>
    <row r="974" spans="2:11" ht="15" customHeight="1" x14ac:dyDescent="0.25">
      <c r="B974" s="4"/>
      <c r="C974" s="4" t="s">
        <v>1787</v>
      </c>
      <c r="D974" s="229"/>
      <c r="E974" s="4" t="s">
        <v>1788</v>
      </c>
      <c r="F974" s="239">
        <f t="shared" ref="F974:F1018" si="70">IF(I973="",F973+H973,F973+I973)</f>
        <v>201</v>
      </c>
      <c r="G974" s="4">
        <v>6</v>
      </c>
      <c r="H974" s="29">
        <v>4</v>
      </c>
      <c r="I974" s="4">
        <f t="shared" si="69"/>
        <v>24</v>
      </c>
      <c r="J974" s="5">
        <v>0</v>
      </c>
      <c r="K974" s="4" t="s">
        <v>26</v>
      </c>
    </row>
    <row r="975" spans="2:11" ht="15" customHeight="1" x14ac:dyDescent="0.25">
      <c r="B975" s="4"/>
      <c r="C975" s="4" t="s">
        <v>1789</v>
      </c>
      <c r="D975" s="229"/>
      <c r="E975" s="4" t="s">
        <v>1790</v>
      </c>
      <c r="F975" s="239">
        <f t="shared" si="70"/>
        <v>225</v>
      </c>
      <c r="G975" s="4">
        <v>6</v>
      </c>
      <c r="H975" s="29">
        <v>4</v>
      </c>
      <c r="I975" s="4">
        <f t="shared" si="69"/>
        <v>24</v>
      </c>
      <c r="J975" s="5">
        <v>0</v>
      </c>
      <c r="K975" s="4" t="s">
        <v>28</v>
      </c>
    </row>
    <row r="976" spans="2:11" ht="15" customHeight="1" x14ac:dyDescent="0.25">
      <c r="B976" s="4"/>
      <c r="C976" s="4" t="s">
        <v>1791</v>
      </c>
      <c r="D976" s="229"/>
      <c r="E976" s="4" t="s">
        <v>1792</v>
      </c>
      <c r="F976" s="239">
        <f t="shared" si="70"/>
        <v>249</v>
      </c>
      <c r="G976" s="4">
        <v>6</v>
      </c>
      <c r="H976" s="29">
        <v>4</v>
      </c>
      <c r="I976" s="4">
        <f t="shared" si="69"/>
        <v>24</v>
      </c>
      <c r="J976" s="5">
        <v>0</v>
      </c>
      <c r="K976" s="4" t="s">
        <v>30</v>
      </c>
    </row>
    <row r="977" spans="2:11" ht="15" customHeight="1" x14ac:dyDescent="0.25">
      <c r="B977" s="4"/>
      <c r="C977" s="4" t="s">
        <v>1793</v>
      </c>
      <c r="D977" s="229"/>
      <c r="E977" s="4" t="s">
        <v>1794</v>
      </c>
      <c r="F977" s="239">
        <f t="shared" si="70"/>
        <v>273</v>
      </c>
      <c r="G977" s="4">
        <v>6</v>
      </c>
      <c r="H977" s="29">
        <v>4</v>
      </c>
      <c r="I977" s="4">
        <f t="shared" si="69"/>
        <v>24</v>
      </c>
      <c r="J977" s="5">
        <v>0</v>
      </c>
      <c r="K977" s="4" t="s">
        <v>1000</v>
      </c>
    </row>
    <row r="978" spans="2:11" ht="15" customHeight="1" x14ac:dyDescent="0.25">
      <c r="B978" s="4"/>
      <c r="C978" s="4" t="s">
        <v>1795</v>
      </c>
      <c r="D978" s="229"/>
      <c r="E978" s="4" t="s">
        <v>1796</v>
      </c>
      <c r="F978" s="239">
        <f t="shared" si="70"/>
        <v>297</v>
      </c>
      <c r="G978" s="4">
        <v>6</v>
      </c>
      <c r="H978" s="29">
        <v>4</v>
      </c>
      <c r="I978" s="4">
        <f t="shared" si="69"/>
        <v>24</v>
      </c>
      <c r="J978" s="5">
        <v>0</v>
      </c>
      <c r="K978" s="4" t="s">
        <v>1002</v>
      </c>
    </row>
    <row r="979" spans="2:11" ht="15" customHeight="1" x14ac:dyDescent="0.25">
      <c r="B979" s="4"/>
      <c r="C979" s="4" t="s">
        <v>1797</v>
      </c>
      <c r="D979" s="229"/>
      <c r="E979" s="4" t="s">
        <v>1798</v>
      </c>
      <c r="F979" s="239">
        <f t="shared" si="70"/>
        <v>321</v>
      </c>
      <c r="G979" s="4">
        <v>6</v>
      </c>
      <c r="H979" s="29">
        <v>4</v>
      </c>
      <c r="I979" s="4">
        <f t="shared" si="69"/>
        <v>24</v>
      </c>
      <c r="J979" s="5">
        <v>0</v>
      </c>
      <c r="K979" s="4" t="s">
        <v>1004</v>
      </c>
    </row>
    <row r="980" spans="2:11" ht="15" customHeight="1" x14ac:dyDescent="0.25">
      <c r="B980" s="4"/>
      <c r="C980" s="4" t="s">
        <v>3399</v>
      </c>
      <c r="D980" s="229"/>
      <c r="E980" s="4" t="s">
        <v>1799</v>
      </c>
      <c r="F980" s="239">
        <f t="shared" si="70"/>
        <v>345</v>
      </c>
      <c r="G980" s="4">
        <v>6</v>
      </c>
      <c r="H980" s="29">
        <v>4</v>
      </c>
      <c r="I980" s="4">
        <f t="shared" si="69"/>
        <v>24</v>
      </c>
      <c r="J980" s="5">
        <v>0</v>
      </c>
      <c r="K980" s="4" t="s">
        <v>1006</v>
      </c>
    </row>
    <row r="981" spans="2:11" ht="15" customHeight="1" x14ac:dyDescent="0.25">
      <c r="B981" s="4"/>
      <c r="C981" s="4" t="s">
        <v>1800</v>
      </c>
      <c r="D981" s="229"/>
      <c r="E981" s="4" t="s">
        <v>1801</v>
      </c>
      <c r="F981" s="239">
        <f t="shared" si="70"/>
        <v>369</v>
      </c>
      <c r="G981" s="4">
        <v>6</v>
      </c>
      <c r="H981" s="29">
        <v>4</v>
      </c>
      <c r="I981" s="4">
        <f t="shared" si="69"/>
        <v>24</v>
      </c>
      <c r="J981" s="5">
        <v>0</v>
      </c>
      <c r="K981" s="4" t="s">
        <v>1008</v>
      </c>
    </row>
    <row r="982" spans="2:11" ht="15" customHeight="1" x14ac:dyDescent="0.25">
      <c r="B982" s="4"/>
      <c r="C982" s="4" t="s">
        <v>3401</v>
      </c>
      <c r="D982" s="229"/>
      <c r="E982" s="4" t="s">
        <v>1802</v>
      </c>
      <c r="F982" s="239">
        <f t="shared" si="70"/>
        <v>393</v>
      </c>
      <c r="G982" s="4">
        <v>6</v>
      </c>
      <c r="H982" s="29">
        <v>4</v>
      </c>
      <c r="I982" s="4">
        <f t="shared" si="69"/>
        <v>24</v>
      </c>
      <c r="J982" s="5">
        <v>0</v>
      </c>
      <c r="K982" s="4" t="s">
        <v>1010</v>
      </c>
    </row>
    <row r="983" spans="2:11" ht="15" customHeight="1" x14ac:dyDescent="0.25">
      <c r="B983" s="4"/>
      <c r="C983" s="4" t="s">
        <v>3402</v>
      </c>
      <c r="D983" s="229"/>
      <c r="E983" s="4" t="s">
        <v>1803</v>
      </c>
      <c r="F983" s="239">
        <f t="shared" si="70"/>
        <v>417</v>
      </c>
      <c r="G983" s="4">
        <v>6</v>
      </c>
      <c r="H983" s="29">
        <v>4</v>
      </c>
      <c r="I983" s="4">
        <f t="shared" si="69"/>
        <v>24</v>
      </c>
      <c r="J983" s="5">
        <v>0</v>
      </c>
      <c r="K983" s="4" t="s">
        <v>1012</v>
      </c>
    </row>
    <row r="984" spans="2:11" ht="15" customHeight="1" x14ac:dyDescent="0.25">
      <c r="B984" s="4"/>
      <c r="C984" s="4" t="s">
        <v>3403</v>
      </c>
      <c r="D984" s="229"/>
      <c r="E984" s="4" t="s">
        <v>1804</v>
      </c>
      <c r="F984" s="239">
        <f t="shared" si="70"/>
        <v>441</v>
      </c>
      <c r="G984" s="4">
        <v>6</v>
      </c>
      <c r="H984" s="29">
        <v>4</v>
      </c>
      <c r="I984" s="4">
        <f t="shared" si="69"/>
        <v>24</v>
      </c>
      <c r="J984" s="5">
        <v>0</v>
      </c>
      <c r="K984" s="4" t="s">
        <v>1014</v>
      </c>
    </row>
    <row r="985" spans="2:11" ht="15" customHeight="1" x14ac:dyDescent="0.25">
      <c r="B985" s="4"/>
      <c r="C985" s="4" t="s">
        <v>3404</v>
      </c>
      <c r="D985" s="229"/>
      <c r="E985" s="4" t="s">
        <v>1805</v>
      </c>
      <c r="F985" s="239">
        <f t="shared" si="70"/>
        <v>465</v>
      </c>
      <c r="G985" s="4">
        <v>6</v>
      </c>
      <c r="H985" s="29">
        <v>4</v>
      </c>
      <c r="I985" s="4">
        <f t="shared" si="69"/>
        <v>24</v>
      </c>
      <c r="J985" s="5">
        <v>0</v>
      </c>
      <c r="K985" s="4" t="s">
        <v>1016</v>
      </c>
    </row>
    <row r="986" spans="2:11" ht="15" customHeight="1" x14ac:dyDescent="0.25">
      <c r="B986" s="4"/>
      <c r="C986" s="4" t="s">
        <v>3405</v>
      </c>
      <c r="D986" s="229"/>
      <c r="E986" s="4" t="s">
        <v>1806</v>
      </c>
      <c r="F986" s="239">
        <f t="shared" si="70"/>
        <v>489</v>
      </c>
      <c r="G986" s="4">
        <v>6</v>
      </c>
      <c r="H986" s="29">
        <v>4</v>
      </c>
      <c r="I986" s="4">
        <f t="shared" si="69"/>
        <v>24</v>
      </c>
      <c r="J986" s="5">
        <v>0</v>
      </c>
      <c r="K986" s="4" t="s">
        <v>1018</v>
      </c>
    </row>
    <row r="987" spans="2:11" ht="15" customHeight="1" x14ac:dyDescent="0.25">
      <c r="B987" s="4"/>
      <c r="C987" s="4" t="s">
        <v>42</v>
      </c>
      <c r="D987" s="229"/>
      <c r="E987" s="4" t="s">
        <v>1807</v>
      </c>
      <c r="F987" s="239">
        <f t="shared" si="70"/>
        <v>513</v>
      </c>
      <c r="G987" s="4">
        <v>6</v>
      </c>
      <c r="H987" s="29">
        <v>4</v>
      </c>
      <c r="I987" s="4">
        <f t="shared" si="69"/>
        <v>24</v>
      </c>
      <c r="J987" s="5">
        <v>0</v>
      </c>
      <c r="K987" s="4" t="s">
        <v>1968</v>
      </c>
    </row>
    <row r="988" spans="2:11" ht="15" customHeight="1" x14ac:dyDescent="0.25">
      <c r="B988" s="4"/>
      <c r="C988" s="4" t="s">
        <v>43</v>
      </c>
      <c r="D988" s="229"/>
      <c r="E988" s="4" t="s">
        <v>1808</v>
      </c>
      <c r="F988" s="239">
        <f t="shared" si="70"/>
        <v>537</v>
      </c>
      <c r="G988" s="4">
        <v>6</v>
      </c>
      <c r="H988" s="29">
        <v>4</v>
      </c>
      <c r="I988" s="4">
        <f t="shared" si="69"/>
        <v>24</v>
      </c>
      <c r="J988" s="5">
        <v>0</v>
      </c>
      <c r="K988" s="4" t="s">
        <v>1970</v>
      </c>
    </row>
    <row r="989" spans="2:11" ht="15" customHeight="1" x14ac:dyDescent="0.25">
      <c r="B989" s="4"/>
      <c r="C989" s="4" t="s">
        <v>1809</v>
      </c>
      <c r="D989" s="229"/>
      <c r="E989" s="4" t="s">
        <v>1810</v>
      </c>
      <c r="F989" s="239">
        <f t="shared" si="70"/>
        <v>561</v>
      </c>
      <c r="G989" s="4">
        <v>6</v>
      </c>
      <c r="H989" s="29">
        <v>4</v>
      </c>
      <c r="I989" s="4">
        <f t="shared" si="69"/>
        <v>24</v>
      </c>
      <c r="J989" s="5">
        <v>0</v>
      </c>
      <c r="K989" s="4" t="s">
        <v>1973</v>
      </c>
    </row>
    <row r="990" spans="2:11" ht="15" customHeight="1" x14ac:dyDescent="0.25">
      <c r="B990" s="4"/>
      <c r="C990" s="4" t="s">
        <v>3511</v>
      </c>
      <c r="D990" s="229"/>
      <c r="E990" s="4" t="s">
        <v>1811</v>
      </c>
      <c r="F990" s="239">
        <f t="shared" si="70"/>
        <v>585</v>
      </c>
      <c r="G990" s="4">
        <v>6</v>
      </c>
      <c r="H990" s="29">
        <v>4</v>
      </c>
      <c r="I990" s="4">
        <f t="shared" si="69"/>
        <v>24</v>
      </c>
      <c r="J990" s="5">
        <v>0</v>
      </c>
      <c r="K990" s="4" t="s">
        <v>1975</v>
      </c>
    </row>
    <row r="991" spans="2:11" ht="15" customHeight="1" x14ac:dyDescent="0.25">
      <c r="B991" s="4"/>
      <c r="C991" s="4" t="s">
        <v>1812</v>
      </c>
      <c r="D991" s="229"/>
      <c r="E991" s="4" t="s">
        <v>1813</v>
      </c>
      <c r="F991" s="239">
        <f t="shared" si="70"/>
        <v>609</v>
      </c>
      <c r="G991" s="4">
        <v>6</v>
      </c>
      <c r="H991" s="29">
        <v>4</v>
      </c>
      <c r="I991" s="4">
        <f t="shared" si="69"/>
        <v>24</v>
      </c>
      <c r="J991" s="5">
        <v>0</v>
      </c>
      <c r="K991" s="4" t="s">
        <v>1977</v>
      </c>
    </row>
    <row r="992" spans="2:11" ht="15" customHeight="1" x14ac:dyDescent="0.25">
      <c r="B992" s="4"/>
      <c r="C992" s="4" t="s">
        <v>1745</v>
      </c>
      <c r="D992" s="229"/>
      <c r="E992" s="4" t="s">
        <v>1814</v>
      </c>
      <c r="F992" s="239">
        <f t="shared" si="70"/>
        <v>633</v>
      </c>
      <c r="G992" s="4">
        <v>6</v>
      </c>
      <c r="H992" s="29">
        <v>4</v>
      </c>
      <c r="I992" s="4">
        <f t="shared" si="69"/>
        <v>24</v>
      </c>
      <c r="J992" s="5">
        <v>0</v>
      </c>
      <c r="K992" s="4" t="s">
        <v>1979</v>
      </c>
    </row>
    <row r="993" spans="2:11" ht="15" customHeight="1" x14ac:dyDescent="0.25">
      <c r="B993" s="4"/>
      <c r="C993" s="4" t="s">
        <v>1746</v>
      </c>
      <c r="D993" s="229"/>
      <c r="E993" s="4" t="s">
        <v>1815</v>
      </c>
      <c r="F993" s="239">
        <f t="shared" si="70"/>
        <v>657</v>
      </c>
      <c r="G993" s="4">
        <v>6</v>
      </c>
      <c r="H993" s="29">
        <v>4</v>
      </c>
      <c r="I993" s="4">
        <f t="shared" si="69"/>
        <v>24</v>
      </c>
      <c r="J993" s="5">
        <v>0</v>
      </c>
      <c r="K993" s="4" t="s">
        <v>1981</v>
      </c>
    </row>
    <row r="994" spans="2:11" ht="15" customHeight="1" x14ac:dyDescent="0.25">
      <c r="B994" s="4"/>
      <c r="C994" s="4" t="s">
        <v>1816</v>
      </c>
      <c r="D994" s="229"/>
      <c r="E994" s="4" t="s">
        <v>1817</v>
      </c>
      <c r="F994" s="239">
        <f t="shared" si="70"/>
        <v>681</v>
      </c>
      <c r="G994" s="4">
        <v>6</v>
      </c>
      <c r="H994" s="29">
        <v>4</v>
      </c>
      <c r="I994" s="4">
        <f t="shared" si="69"/>
        <v>24</v>
      </c>
      <c r="J994" s="5">
        <v>0</v>
      </c>
      <c r="K994" s="4" t="s">
        <v>1983</v>
      </c>
    </row>
    <row r="995" spans="2:11" ht="15" customHeight="1" x14ac:dyDescent="0.25">
      <c r="B995" s="4"/>
      <c r="C995" s="4" t="s">
        <v>1748</v>
      </c>
      <c r="D995" s="229"/>
      <c r="E995" s="4" t="s">
        <v>1818</v>
      </c>
      <c r="F995" s="239">
        <f t="shared" si="70"/>
        <v>705</v>
      </c>
      <c r="G995" s="4">
        <v>6</v>
      </c>
      <c r="H995" s="29">
        <v>4</v>
      </c>
      <c r="I995" s="4">
        <f t="shared" si="69"/>
        <v>24</v>
      </c>
      <c r="J995" s="5">
        <v>0</v>
      </c>
      <c r="K995" s="4" t="s">
        <v>438</v>
      </c>
    </row>
    <row r="996" spans="2:11" ht="15" customHeight="1" x14ac:dyDescent="0.25">
      <c r="B996" s="4"/>
      <c r="C996" s="4" t="s">
        <v>1819</v>
      </c>
      <c r="D996" s="229"/>
      <c r="E996" s="4" t="s">
        <v>1820</v>
      </c>
      <c r="F996" s="239">
        <f t="shared" si="70"/>
        <v>729</v>
      </c>
      <c r="G996" s="4">
        <v>6</v>
      </c>
      <c r="H996" s="29">
        <v>4</v>
      </c>
      <c r="I996" s="4">
        <f t="shared" si="69"/>
        <v>24</v>
      </c>
      <c r="J996" s="5">
        <v>0</v>
      </c>
      <c r="K996" s="4" t="s">
        <v>440</v>
      </c>
    </row>
    <row r="997" spans="2:11" ht="15" customHeight="1" x14ac:dyDescent="0.25">
      <c r="B997" s="4"/>
      <c r="C997" s="4" t="s">
        <v>1821</v>
      </c>
      <c r="D997" s="229"/>
      <c r="E997" s="4" t="s">
        <v>1822</v>
      </c>
      <c r="F997" s="239">
        <f t="shared" si="70"/>
        <v>753</v>
      </c>
      <c r="G997" s="4">
        <v>6</v>
      </c>
      <c r="H997" s="29">
        <v>4</v>
      </c>
      <c r="I997" s="4">
        <f t="shared" si="69"/>
        <v>24</v>
      </c>
      <c r="J997" s="5">
        <v>0</v>
      </c>
      <c r="K997" s="4" t="s">
        <v>442</v>
      </c>
    </row>
    <row r="998" spans="2:11" ht="15" customHeight="1" x14ac:dyDescent="0.25">
      <c r="B998" s="4"/>
      <c r="C998" s="4" t="s">
        <v>1823</v>
      </c>
      <c r="D998" s="229"/>
      <c r="E998" s="4" t="s">
        <v>1824</v>
      </c>
      <c r="F998" s="239">
        <f t="shared" si="70"/>
        <v>777</v>
      </c>
      <c r="G998" s="4">
        <v>6</v>
      </c>
      <c r="H998" s="29">
        <v>4</v>
      </c>
      <c r="I998" s="4">
        <f t="shared" si="69"/>
        <v>24</v>
      </c>
      <c r="J998" s="5">
        <v>0</v>
      </c>
      <c r="K998" s="4" t="s">
        <v>3760</v>
      </c>
    </row>
    <row r="999" spans="2:11" ht="15" customHeight="1" x14ac:dyDescent="0.25">
      <c r="B999" s="4"/>
      <c r="C999" s="4" t="s">
        <v>1825</v>
      </c>
      <c r="D999" s="229"/>
      <c r="E999" s="4" t="s">
        <v>1826</v>
      </c>
      <c r="F999" s="239">
        <f t="shared" si="70"/>
        <v>801</v>
      </c>
      <c r="G999" s="4">
        <v>6</v>
      </c>
      <c r="H999" s="29">
        <v>4</v>
      </c>
      <c r="I999" s="4">
        <f t="shared" si="69"/>
        <v>24</v>
      </c>
      <c r="J999" s="5">
        <v>0</v>
      </c>
      <c r="K999" s="4" t="s">
        <v>3762</v>
      </c>
    </row>
    <row r="1000" spans="2:11" ht="15" customHeight="1" x14ac:dyDescent="0.25">
      <c r="B1000" s="4"/>
      <c r="C1000" s="4" t="s">
        <v>1827</v>
      </c>
      <c r="D1000" s="229"/>
      <c r="E1000" s="4" t="s">
        <v>1828</v>
      </c>
      <c r="F1000" s="239">
        <f t="shared" si="70"/>
        <v>825</v>
      </c>
      <c r="G1000" s="4">
        <v>6</v>
      </c>
      <c r="H1000" s="29">
        <v>4</v>
      </c>
      <c r="I1000" s="4">
        <f t="shared" si="69"/>
        <v>24</v>
      </c>
      <c r="J1000" s="5">
        <v>0</v>
      </c>
      <c r="K1000" s="4" t="s">
        <v>3764</v>
      </c>
    </row>
    <row r="1001" spans="2:11" ht="15" customHeight="1" x14ac:dyDescent="0.25">
      <c r="B1001" s="4"/>
      <c r="C1001" s="4" t="s">
        <v>1829</v>
      </c>
      <c r="D1001" s="229"/>
      <c r="E1001" s="4" t="s">
        <v>1830</v>
      </c>
      <c r="F1001" s="239">
        <f t="shared" si="70"/>
        <v>849</v>
      </c>
      <c r="G1001" s="4">
        <v>6</v>
      </c>
      <c r="H1001" s="29">
        <v>4</v>
      </c>
      <c r="I1001" s="4">
        <f t="shared" si="69"/>
        <v>24</v>
      </c>
      <c r="J1001" s="5">
        <v>0</v>
      </c>
      <c r="K1001" s="4" t="s">
        <v>3766</v>
      </c>
    </row>
    <row r="1002" spans="2:11" ht="15" customHeight="1" x14ac:dyDescent="0.25">
      <c r="B1002" s="4"/>
      <c r="C1002" s="4" t="s">
        <v>1831</v>
      </c>
      <c r="D1002" s="229"/>
      <c r="E1002" s="4" t="s">
        <v>1832</v>
      </c>
      <c r="F1002" s="239">
        <f t="shared" si="70"/>
        <v>873</v>
      </c>
      <c r="G1002" s="4">
        <v>6</v>
      </c>
      <c r="H1002" s="29">
        <v>4</v>
      </c>
      <c r="I1002" s="4">
        <f t="shared" si="69"/>
        <v>24</v>
      </c>
      <c r="J1002" s="5">
        <v>0</v>
      </c>
      <c r="K1002" s="4" t="s">
        <v>3768</v>
      </c>
    </row>
    <row r="1003" spans="2:11" ht="15" customHeight="1" x14ac:dyDescent="0.25">
      <c r="B1003" s="4"/>
      <c r="C1003" s="4" t="s">
        <v>1833</v>
      </c>
      <c r="D1003" s="229"/>
      <c r="E1003" s="4" t="s">
        <v>1834</v>
      </c>
      <c r="F1003" s="239">
        <f t="shared" si="70"/>
        <v>897</v>
      </c>
      <c r="G1003" s="4">
        <v>6</v>
      </c>
      <c r="H1003" s="29">
        <v>4</v>
      </c>
      <c r="I1003" s="4">
        <f t="shared" si="69"/>
        <v>24</v>
      </c>
      <c r="J1003" s="5">
        <v>0</v>
      </c>
      <c r="K1003" s="4" t="s">
        <v>3770</v>
      </c>
    </row>
    <row r="1004" spans="2:11" ht="15" customHeight="1" x14ac:dyDescent="0.25">
      <c r="B1004" s="4"/>
      <c r="C1004" s="4" t="s">
        <v>1835</v>
      </c>
      <c r="D1004" s="229"/>
      <c r="E1004" s="4" t="s">
        <v>1836</v>
      </c>
      <c r="F1004" s="239">
        <f t="shared" si="70"/>
        <v>921</v>
      </c>
      <c r="G1004" s="4">
        <v>6</v>
      </c>
      <c r="H1004" s="29">
        <v>4</v>
      </c>
      <c r="I1004" s="4">
        <f t="shared" si="69"/>
        <v>24</v>
      </c>
      <c r="J1004" s="5">
        <v>0</v>
      </c>
      <c r="K1004" s="4" t="s">
        <v>3772</v>
      </c>
    </row>
    <row r="1005" spans="2:11" ht="15" customHeight="1" x14ac:dyDescent="0.25">
      <c r="B1005" s="4"/>
      <c r="C1005" s="4" t="s">
        <v>1837</v>
      </c>
      <c r="D1005" s="229"/>
      <c r="E1005" s="4" t="s">
        <v>1838</v>
      </c>
      <c r="F1005" s="239">
        <f t="shared" si="70"/>
        <v>945</v>
      </c>
      <c r="G1005" s="4">
        <v>6</v>
      </c>
      <c r="H1005" s="29">
        <v>4</v>
      </c>
      <c r="I1005" s="4">
        <f t="shared" si="69"/>
        <v>24</v>
      </c>
      <c r="J1005" s="5">
        <v>0</v>
      </c>
      <c r="K1005" s="4" t="s">
        <v>3774</v>
      </c>
    </row>
    <row r="1006" spans="2:11" ht="15" customHeight="1" x14ac:dyDescent="0.25">
      <c r="B1006" s="4"/>
      <c r="C1006" s="4" t="s">
        <v>1839</v>
      </c>
      <c r="D1006" s="229"/>
      <c r="E1006" s="4" t="s">
        <v>1840</v>
      </c>
      <c r="F1006" s="239">
        <f t="shared" si="70"/>
        <v>969</v>
      </c>
      <c r="G1006" s="4">
        <v>6</v>
      </c>
      <c r="H1006" s="29">
        <v>4</v>
      </c>
      <c r="I1006" s="4">
        <f t="shared" si="69"/>
        <v>24</v>
      </c>
      <c r="J1006" s="5">
        <v>0</v>
      </c>
      <c r="K1006" s="4" t="s">
        <v>3776</v>
      </c>
    </row>
    <row r="1007" spans="2:11" ht="15" customHeight="1" x14ac:dyDescent="0.25">
      <c r="B1007" s="4"/>
      <c r="C1007" s="4" t="s">
        <v>1841</v>
      </c>
      <c r="D1007" s="229"/>
      <c r="E1007" s="4" t="s">
        <v>1842</v>
      </c>
      <c r="F1007" s="239">
        <f t="shared" si="70"/>
        <v>993</v>
      </c>
      <c r="G1007" s="4">
        <v>6</v>
      </c>
      <c r="H1007" s="29">
        <v>4</v>
      </c>
      <c r="I1007" s="4">
        <f t="shared" si="69"/>
        <v>24</v>
      </c>
      <c r="J1007" s="5">
        <v>0</v>
      </c>
      <c r="K1007" s="4" t="s">
        <v>3778</v>
      </c>
    </row>
    <row r="1008" spans="2:11" ht="15" customHeight="1" x14ac:dyDescent="0.25">
      <c r="B1008" s="4"/>
      <c r="C1008" s="4" t="s">
        <v>1843</v>
      </c>
      <c r="D1008" s="229"/>
      <c r="E1008" s="4" t="s">
        <v>1844</v>
      </c>
      <c r="F1008" s="239">
        <f t="shared" si="70"/>
        <v>1017</v>
      </c>
      <c r="G1008" s="4">
        <v>6</v>
      </c>
      <c r="H1008" s="29">
        <v>4</v>
      </c>
      <c r="I1008" s="4">
        <f t="shared" si="69"/>
        <v>24</v>
      </c>
      <c r="J1008" s="5">
        <v>0</v>
      </c>
      <c r="K1008" s="4" t="s">
        <v>3780</v>
      </c>
    </row>
    <row r="1009" spans="2:11" ht="15" customHeight="1" x14ac:dyDescent="0.25">
      <c r="B1009" s="4"/>
      <c r="C1009" s="4" t="s">
        <v>1845</v>
      </c>
      <c r="D1009" s="229"/>
      <c r="E1009" s="4" t="s">
        <v>1846</v>
      </c>
      <c r="F1009" s="239">
        <f t="shared" si="70"/>
        <v>1041</v>
      </c>
      <c r="G1009" s="4">
        <v>6</v>
      </c>
      <c r="H1009" s="29">
        <v>3</v>
      </c>
      <c r="I1009" s="4">
        <f t="shared" si="69"/>
        <v>18</v>
      </c>
      <c r="J1009" s="5">
        <v>0</v>
      </c>
      <c r="K1009" s="4" t="s">
        <v>3782</v>
      </c>
    </row>
    <row r="1010" spans="2:11" ht="15" customHeight="1" x14ac:dyDescent="0.25">
      <c r="B1010" s="4"/>
      <c r="C1010" s="4" t="s">
        <v>1847</v>
      </c>
      <c r="D1010" s="229"/>
      <c r="E1010" s="4" t="s">
        <v>1848</v>
      </c>
      <c r="F1010" s="239">
        <f t="shared" si="70"/>
        <v>1059</v>
      </c>
      <c r="G1010" s="4">
        <v>6</v>
      </c>
      <c r="H1010" s="29">
        <v>3</v>
      </c>
      <c r="I1010" s="4">
        <f t="shared" si="69"/>
        <v>18</v>
      </c>
      <c r="J1010" s="5">
        <v>0</v>
      </c>
      <c r="K1010" s="4" t="s">
        <v>3784</v>
      </c>
    </row>
    <row r="1011" spans="2:11" ht="15" customHeight="1" x14ac:dyDescent="0.25">
      <c r="B1011" s="4"/>
      <c r="C1011" s="4" t="s">
        <v>1849</v>
      </c>
      <c r="D1011" s="229"/>
      <c r="E1011" s="4" t="s">
        <v>1850</v>
      </c>
      <c r="F1011" s="239">
        <f t="shared" si="70"/>
        <v>1077</v>
      </c>
      <c r="G1011" s="4">
        <v>6</v>
      </c>
      <c r="H1011" s="29">
        <v>3</v>
      </c>
      <c r="I1011" s="4">
        <f t="shared" si="69"/>
        <v>18</v>
      </c>
      <c r="J1011" s="5">
        <v>0</v>
      </c>
      <c r="K1011" s="4" t="s">
        <v>3786</v>
      </c>
    </row>
    <row r="1012" spans="2:11" ht="15" customHeight="1" x14ac:dyDescent="0.25">
      <c r="B1012" s="4"/>
      <c r="C1012" s="4" t="s">
        <v>1851</v>
      </c>
      <c r="D1012" s="229"/>
      <c r="E1012" s="4" t="s">
        <v>1852</v>
      </c>
      <c r="F1012" s="239">
        <f t="shared" si="70"/>
        <v>1095</v>
      </c>
      <c r="G1012" s="4">
        <v>6</v>
      </c>
      <c r="H1012" s="29">
        <v>3</v>
      </c>
      <c r="I1012" s="4">
        <f t="shared" si="69"/>
        <v>18</v>
      </c>
      <c r="J1012" s="5">
        <v>0</v>
      </c>
      <c r="K1012" s="4" t="s">
        <v>3788</v>
      </c>
    </row>
    <row r="1013" spans="2:11" ht="15" customHeight="1" x14ac:dyDescent="0.25">
      <c r="B1013" s="4"/>
      <c r="C1013" s="4" t="s">
        <v>1853</v>
      </c>
      <c r="D1013" s="229"/>
      <c r="E1013" s="4" t="s">
        <v>1854</v>
      </c>
      <c r="F1013" s="239">
        <f t="shared" si="70"/>
        <v>1113</v>
      </c>
      <c r="G1013" s="4">
        <v>6</v>
      </c>
      <c r="H1013" s="29">
        <v>3</v>
      </c>
      <c r="I1013" s="4">
        <f t="shared" si="69"/>
        <v>18</v>
      </c>
      <c r="J1013" s="5">
        <v>0</v>
      </c>
      <c r="K1013" s="4" t="s">
        <v>3790</v>
      </c>
    </row>
    <row r="1014" spans="2:11" ht="15" customHeight="1" x14ac:dyDescent="0.25">
      <c r="B1014" s="4"/>
      <c r="C1014" s="4" t="s">
        <v>1855</v>
      </c>
      <c r="D1014" s="229"/>
      <c r="E1014" s="4" t="s">
        <v>1856</v>
      </c>
      <c r="F1014" s="239">
        <f t="shared" si="70"/>
        <v>1131</v>
      </c>
      <c r="G1014" s="4">
        <v>6</v>
      </c>
      <c r="H1014" s="29">
        <v>3</v>
      </c>
      <c r="I1014" s="4">
        <f t="shared" si="69"/>
        <v>18</v>
      </c>
      <c r="J1014" s="5">
        <v>0</v>
      </c>
      <c r="K1014" s="4" t="s">
        <v>1757</v>
      </c>
    </row>
    <row r="1015" spans="2:11" ht="15" customHeight="1" x14ac:dyDescent="0.25">
      <c r="B1015" s="4"/>
      <c r="C1015" s="4" t="s">
        <v>1857</v>
      </c>
      <c r="D1015" s="229"/>
      <c r="E1015" s="4" t="s">
        <v>1057</v>
      </c>
      <c r="F1015" s="239">
        <f t="shared" si="70"/>
        <v>1149</v>
      </c>
      <c r="G1015" s="4">
        <v>6</v>
      </c>
      <c r="H1015" s="29">
        <v>3</v>
      </c>
      <c r="I1015" s="4">
        <f t="shared" si="69"/>
        <v>18</v>
      </c>
      <c r="J1015" s="5">
        <v>0</v>
      </c>
      <c r="K1015" s="4" t="s">
        <v>1759</v>
      </c>
    </row>
    <row r="1016" spans="2:11" ht="15" customHeight="1" x14ac:dyDescent="0.25">
      <c r="B1016" s="4"/>
      <c r="C1016" s="4" t="s">
        <v>1058</v>
      </c>
      <c r="D1016" s="229"/>
      <c r="E1016" s="4" t="s">
        <v>1059</v>
      </c>
      <c r="F1016" s="239">
        <f t="shared" si="70"/>
        <v>1167</v>
      </c>
      <c r="G1016" s="4">
        <v>6</v>
      </c>
      <c r="H1016" s="29">
        <v>3</v>
      </c>
      <c r="I1016" s="4">
        <f t="shared" si="69"/>
        <v>18</v>
      </c>
      <c r="J1016" s="5">
        <v>0</v>
      </c>
      <c r="K1016" s="4" t="s">
        <v>1761</v>
      </c>
    </row>
    <row r="1017" spans="2:11" ht="15" customHeight="1" x14ac:dyDescent="0.25">
      <c r="B1017" s="4"/>
      <c r="C1017" s="4" t="s">
        <v>1060</v>
      </c>
      <c r="D1017" s="229"/>
      <c r="E1017" s="4" t="s">
        <v>1061</v>
      </c>
      <c r="F1017" s="239">
        <f t="shared" si="70"/>
        <v>1185</v>
      </c>
      <c r="G1017" s="4">
        <v>6</v>
      </c>
      <c r="H1017" s="29">
        <v>3</v>
      </c>
      <c r="I1017" s="4">
        <f t="shared" si="69"/>
        <v>18</v>
      </c>
      <c r="J1017" s="5">
        <v>0</v>
      </c>
      <c r="K1017" s="4" t="s">
        <v>1763</v>
      </c>
    </row>
    <row r="1018" spans="2:11" ht="15" customHeight="1" x14ac:dyDescent="0.25">
      <c r="B1018" s="4"/>
      <c r="C1018" s="4" t="s">
        <v>1062</v>
      </c>
      <c r="D1018" s="229"/>
      <c r="E1018" s="4" t="s">
        <v>1063</v>
      </c>
      <c r="F1018" s="239">
        <f t="shared" si="70"/>
        <v>1203</v>
      </c>
      <c r="G1018" s="4">
        <v>6</v>
      </c>
      <c r="H1018" s="29">
        <v>3</v>
      </c>
      <c r="I1018" s="4">
        <f t="shared" si="69"/>
        <v>18</v>
      </c>
      <c r="J1018" s="5">
        <v>0</v>
      </c>
      <c r="K1018" s="4" t="s">
        <v>1765</v>
      </c>
    </row>
    <row r="1019" spans="2:11" ht="15" customHeight="1" x14ac:dyDescent="0.25">
      <c r="B1019" s="4"/>
      <c r="C1019" s="4"/>
      <c r="D1019" s="5"/>
      <c r="E1019" s="4"/>
      <c r="F1019" s="10"/>
      <c r="G1019" s="4"/>
      <c r="H1019" s="29"/>
      <c r="I1019" s="4"/>
      <c r="J1019" s="5"/>
      <c r="K1019" s="4"/>
    </row>
    <row r="1020" spans="2:11" ht="15" customHeight="1" x14ac:dyDescent="0.25">
      <c r="B1020" s="4"/>
      <c r="C1020" s="4"/>
      <c r="D1020" s="5"/>
      <c r="E1020" s="4" t="s">
        <v>1064</v>
      </c>
      <c r="F1020" s="4"/>
      <c r="G1020" s="4"/>
      <c r="H1020" s="29"/>
      <c r="I1020" s="4"/>
      <c r="J1020" s="5"/>
      <c r="K1020" s="4"/>
    </row>
    <row r="1021" spans="2:11" ht="15" customHeight="1" x14ac:dyDescent="0.25">
      <c r="B1021" s="4">
        <f>B962+1</f>
        <v>92</v>
      </c>
      <c r="C1021" s="4"/>
      <c r="D1021" s="5"/>
      <c r="E1021" s="4" t="s">
        <v>1065</v>
      </c>
      <c r="F1021" s="4">
        <f>IF(I962="",F962+H962,F962+I962)</f>
        <v>3864</v>
      </c>
      <c r="G1021" s="4"/>
      <c r="H1021" s="29">
        <v>5</v>
      </c>
      <c r="I1021" s="4"/>
      <c r="J1021" s="5">
        <v>0</v>
      </c>
      <c r="K1021" s="4"/>
    </row>
    <row r="1022" spans="2:11" ht="15" customHeight="1" x14ac:dyDescent="0.25">
      <c r="B1022" s="4">
        <f>B1021+1</f>
        <v>93</v>
      </c>
      <c r="C1022" s="4"/>
      <c r="D1022" s="5"/>
      <c r="E1022" s="4" t="s">
        <v>1066</v>
      </c>
      <c r="F1022" s="4">
        <f>IF(I1021="",F1021+H1021,F1021+I1021)</f>
        <v>3869</v>
      </c>
      <c r="G1022" s="4"/>
      <c r="H1022" s="29">
        <v>34</v>
      </c>
      <c r="I1022" s="4"/>
      <c r="J1022" s="5" t="s">
        <v>1067</v>
      </c>
      <c r="K1022" s="4" t="s">
        <v>2513</v>
      </c>
    </row>
    <row r="1023" spans="2:11" ht="15" customHeight="1" x14ac:dyDescent="0.25">
      <c r="B1023" s="4">
        <f>B1022+1</f>
        <v>94</v>
      </c>
      <c r="C1023" s="4"/>
      <c r="D1023" s="5"/>
      <c r="E1023" s="4" t="s">
        <v>1068</v>
      </c>
      <c r="F1023" s="4">
        <f>IF(I1022="",F1022+H1022,F1022+I1022)</f>
        <v>3903</v>
      </c>
      <c r="G1023" s="4">
        <v>2</v>
      </c>
      <c r="H1023" s="29">
        <f>SUM(H1024:H1028,I1029:I1079)</f>
        <v>1220</v>
      </c>
      <c r="I1023" s="4">
        <f>G1023*H1023</f>
        <v>2440</v>
      </c>
      <c r="J1023" s="5"/>
      <c r="K1023" s="24" t="s">
        <v>380</v>
      </c>
    </row>
    <row r="1024" spans="2:11" ht="15" customHeight="1" x14ac:dyDescent="0.25">
      <c r="B1024" s="4"/>
      <c r="C1024" s="4" t="s">
        <v>1770</v>
      </c>
      <c r="D1024" s="5"/>
      <c r="E1024" s="4" t="s">
        <v>504</v>
      </c>
      <c r="F1024" s="239">
        <v>1</v>
      </c>
      <c r="G1024" s="4"/>
      <c r="H1024" s="30">
        <v>4</v>
      </c>
      <c r="I1024" s="4"/>
      <c r="J1024" s="5">
        <v>0</v>
      </c>
      <c r="K1024" s="4" t="s">
        <v>2021</v>
      </c>
    </row>
    <row r="1025" spans="2:11" ht="15" customHeight="1" x14ac:dyDescent="0.25">
      <c r="B1025" s="4"/>
      <c r="C1025" s="4" t="s">
        <v>1771</v>
      </c>
      <c r="D1025" s="5"/>
      <c r="E1025" s="4" t="s">
        <v>2346</v>
      </c>
      <c r="F1025" s="239">
        <f t="shared" ref="F1025:F1034" si="71">IF(I1024="",F1024+H1024,F1024+I1024)</f>
        <v>5</v>
      </c>
      <c r="G1025" s="4"/>
      <c r="H1025" s="30">
        <v>10</v>
      </c>
      <c r="I1025" s="4"/>
      <c r="J1025" s="5">
        <v>0</v>
      </c>
      <c r="K1025" s="4" t="s">
        <v>615</v>
      </c>
    </row>
    <row r="1026" spans="2:11" ht="15" customHeight="1" x14ac:dyDescent="0.25">
      <c r="B1026" s="4"/>
      <c r="C1026" s="4" t="s">
        <v>1772</v>
      </c>
      <c r="D1026" s="5"/>
      <c r="E1026" s="4" t="s">
        <v>2020</v>
      </c>
      <c r="F1026" s="239">
        <f t="shared" si="71"/>
        <v>15</v>
      </c>
      <c r="G1026" s="4"/>
      <c r="H1026" s="30">
        <v>10</v>
      </c>
      <c r="I1026" s="4"/>
      <c r="J1026" s="5">
        <v>0</v>
      </c>
      <c r="K1026" s="4" t="s">
        <v>616</v>
      </c>
    </row>
    <row r="1027" spans="2:11" ht="15" customHeight="1" x14ac:dyDescent="0.25">
      <c r="B1027" s="4"/>
      <c r="C1027" s="4" t="s">
        <v>1774</v>
      </c>
      <c r="D1027" s="5"/>
      <c r="E1027" s="4" t="s">
        <v>503</v>
      </c>
      <c r="F1027" s="239">
        <f t="shared" si="71"/>
        <v>25</v>
      </c>
      <c r="G1027" s="4"/>
      <c r="H1027" s="30">
        <v>10</v>
      </c>
      <c r="I1027" s="4"/>
      <c r="J1027" s="5">
        <v>0</v>
      </c>
      <c r="K1027" s="24" t="s">
        <v>18</v>
      </c>
    </row>
    <row r="1028" spans="2:11" ht="15" customHeight="1" x14ac:dyDescent="0.25">
      <c r="B1028" s="4"/>
      <c r="C1028" s="4" t="s">
        <v>1775</v>
      </c>
      <c r="D1028" s="5"/>
      <c r="E1028" s="4" t="s">
        <v>505</v>
      </c>
      <c r="F1028" s="239">
        <f t="shared" si="71"/>
        <v>35</v>
      </c>
      <c r="G1028" s="4"/>
      <c r="H1028" s="30">
        <v>10</v>
      </c>
      <c r="I1028" s="4"/>
      <c r="J1028" s="5">
        <v>0</v>
      </c>
      <c r="K1028" s="4" t="s">
        <v>19</v>
      </c>
    </row>
    <row r="1029" spans="2:11" ht="15" customHeight="1" x14ac:dyDescent="0.25">
      <c r="B1029" s="4"/>
      <c r="C1029" s="4" t="s">
        <v>1776</v>
      </c>
      <c r="D1029" s="5"/>
      <c r="E1029" s="4" t="s">
        <v>1777</v>
      </c>
      <c r="F1029" s="239">
        <f t="shared" si="71"/>
        <v>45</v>
      </c>
      <c r="G1029" s="4">
        <v>6</v>
      </c>
      <c r="H1029" s="29">
        <v>5</v>
      </c>
      <c r="I1029" s="4">
        <f t="shared" ref="I1029:I1079" si="72">G1029*H1029</f>
        <v>30</v>
      </c>
      <c r="J1029" s="5">
        <v>0</v>
      </c>
      <c r="K1029" s="4" t="s">
        <v>3695</v>
      </c>
    </row>
    <row r="1030" spans="2:11" ht="15" customHeight="1" x14ac:dyDescent="0.25">
      <c r="B1030" s="4"/>
      <c r="C1030" s="4" t="s">
        <v>1778</v>
      </c>
      <c r="D1030" s="5"/>
      <c r="E1030" s="4" t="s">
        <v>1779</v>
      </c>
      <c r="F1030" s="239">
        <f t="shared" si="71"/>
        <v>75</v>
      </c>
      <c r="G1030" s="4">
        <v>6</v>
      </c>
      <c r="H1030" s="29">
        <v>5</v>
      </c>
      <c r="I1030" s="4">
        <f t="shared" si="72"/>
        <v>30</v>
      </c>
      <c r="J1030" s="5">
        <v>0</v>
      </c>
      <c r="K1030" s="4" t="s">
        <v>3695</v>
      </c>
    </row>
    <row r="1031" spans="2:11" ht="15" customHeight="1" x14ac:dyDescent="0.25">
      <c r="B1031" s="4"/>
      <c r="C1031" s="4" t="s">
        <v>1780</v>
      </c>
      <c r="D1031" s="5"/>
      <c r="E1031" s="4" t="s">
        <v>2019</v>
      </c>
      <c r="F1031" s="239">
        <f t="shared" si="71"/>
        <v>105</v>
      </c>
      <c r="G1031" s="4">
        <v>6</v>
      </c>
      <c r="H1031" s="29">
        <v>4</v>
      </c>
      <c r="I1031" s="4">
        <f t="shared" si="72"/>
        <v>24</v>
      </c>
      <c r="J1031" s="5">
        <v>0</v>
      </c>
      <c r="K1031" s="4" t="s">
        <v>3695</v>
      </c>
    </row>
    <row r="1032" spans="2:11" ht="15" customHeight="1" x14ac:dyDescent="0.25">
      <c r="B1032" s="4"/>
      <c r="C1032" s="4" t="s">
        <v>1781</v>
      </c>
      <c r="D1032" s="5"/>
      <c r="E1032" s="4" t="s">
        <v>1782</v>
      </c>
      <c r="F1032" s="239">
        <f t="shared" si="71"/>
        <v>129</v>
      </c>
      <c r="G1032" s="4">
        <v>6</v>
      </c>
      <c r="H1032" s="29">
        <v>4</v>
      </c>
      <c r="I1032" s="4">
        <f t="shared" si="72"/>
        <v>24</v>
      </c>
      <c r="J1032" s="5">
        <v>0</v>
      </c>
      <c r="K1032" s="4" t="s">
        <v>436</v>
      </c>
    </row>
    <row r="1033" spans="2:11" ht="15" customHeight="1" x14ac:dyDescent="0.25">
      <c r="B1033" s="4"/>
      <c r="C1033" s="4" t="s">
        <v>1783</v>
      </c>
      <c r="D1033" s="5"/>
      <c r="E1033" s="4" t="s">
        <v>1784</v>
      </c>
      <c r="F1033" s="239">
        <f t="shared" si="71"/>
        <v>153</v>
      </c>
      <c r="G1033" s="4">
        <v>6</v>
      </c>
      <c r="H1033" s="29">
        <v>4</v>
      </c>
      <c r="I1033" s="4">
        <f t="shared" si="72"/>
        <v>24</v>
      </c>
      <c r="J1033" s="5">
        <v>0</v>
      </c>
      <c r="K1033" s="4" t="s">
        <v>22</v>
      </c>
    </row>
    <row r="1034" spans="2:11" ht="15" customHeight="1" x14ac:dyDescent="0.25">
      <c r="B1034" s="4"/>
      <c r="C1034" s="4" t="s">
        <v>1785</v>
      </c>
      <c r="D1034" s="5"/>
      <c r="E1034" s="4" t="s">
        <v>1786</v>
      </c>
      <c r="F1034" s="239">
        <f t="shared" si="71"/>
        <v>177</v>
      </c>
      <c r="G1034" s="4">
        <v>6</v>
      </c>
      <c r="H1034" s="29">
        <v>4</v>
      </c>
      <c r="I1034" s="4">
        <f t="shared" si="72"/>
        <v>24</v>
      </c>
      <c r="J1034" s="5">
        <v>0</v>
      </c>
      <c r="K1034" s="4" t="s">
        <v>24</v>
      </c>
    </row>
    <row r="1035" spans="2:11" ht="15" customHeight="1" x14ac:dyDescent="0.25">
      <c r="B1035" s="4"/>
      <c r="C1035" s="4" t="s">
        <v>1787</v>
      </c>
      <c r="D1035" s="5"/>
      <c r="E1035" s="4" t="s">
        <v>1788</v>
      </c>
      <c r="F1035" s="239">
        <f t="shared" ref="F1035:F1079" si="73">IF(I1034="",F1034+H1034,F1034+I1034)</f>
        <v>201</v>
      </c>
      <c r="G1035" s="4">
        <v>6</v>
      </c>
      <c r="H1035" s="29">
        <v>4</v>
      </c>
      <c r="I1035" s="4">
        <f t="shared" si="72"/>
        <v>24</v>
      </c>
      <c r="J1035" s="5">
        <v>0</v>
      </c>
      <c r="K1035" s="4" t="s">
        <v>26</v>
      </c>
    </row>
    <row r="1036" spans="2:11" ht="15" customHeight="1" x14ac:dyDescent="0.25">
      <c r="B1036" s="4"/>
      <c r="C1036" s="4" t="s">
        <v>1789</v>
      </c>
      <c r="D1036" s="5"/>
      <c r="E1036" s="4" t="s">
        <v>1790</v>
      </c>
      <c r="F1036" s="239">
        <f t="shared" si="73"/>
        <v>225</v>
      </c>
      <c r="G1036" s="4">
        <v>6</v>
      </c>
      <c r="H1036" s="29">
        <v>4</v>
      </c>
      <c r="I1036" s="4">
        <f t="shared" si="72"/>
        <v>24</v>
      </c>
      <c r="J1036" s="5">
        <v>0</v>
      </c>
      <c r="K1036" s="4" t="s">
        <v>28</v>
      </c>
    </row>
    <row r="1037" spans="2:11" ht="15" customHeight="1" x14ac:dyDescent="0.25">
      <c r="B1037" s="4"/>
      <c r="C1037" s="4" t="s">
        <v>1791</v>
      </c>
      <c r="D1037" s="5"/>
      <c r="E1037" s="4" t="s">
        <v>1792</v>
      </c>
      <c r="F1037" s="239">
        <f t="shared" si="73"/>
        <v>249</v>
      </c>
      <c r="G1037" s="4">
        <v>6</v>
      </c>
      <c r="H1037" s="29">
        <v>4</v>
      </c>
      <c r="I1037" s="4">
        <f t="shared" si="72"/>
        <v>24</v>
      </c>
      <c r="J1037" s="5">
        <v>0</v>
      </c>
      <c r="K1037" s="4" t="s">
        <v>30</v>
      </c>
    </row>
    <row r="1038" spans="2:11" ht="15" customHeight="1" x14ac:dyDescent="0.25">
      <c r="B1038" s="4"/>
      <c r="C1038" s="4" t="s">
        <v>1793</v>
      </c>
      <c r="D1038" s="5"/>
      <c r="E1038" s="4" t="s">
        <v>1794</v>
      </c>
      <c r="F1038" s="239">
        <f t="shared" si="73"/>
        <v>273</v>
      </c>
      <c r="G1038" s="4">
        <v>6</v>
      </c>
      <c r="H1038" s="29">
        <v>4</v>
      </c>
      <c r="I1038" s="4">
        <f t="shared" si="72"/>
        <v>24</v>
      </c>
      <c r="J1038" s="5">
        <v>0</v>
      </c>
      <c r="K1038" s="4" t="s">
        <v>1000</v>
      </c>
    </row>
    <row r="1039" spans="2:11" ht="15" customHeight="1" x14ac:dyDescent="0.25">
      <c r="B1039" s="4"/>
      <c r="C1039" s="4" t="s">
        <v>1795</v>
      </c>
      <c r="D1039" s="5"/>
      <c r="E1039" s="4" t="s">
        <v>1796</v>
      </c>
      <c r="F1039" s="239">
        <f t="shared" si="73"/>
        <v>297</v>
      </c>
      <c r="G1039" s="4">
        <v>6</v>
      </c>
      <c r="H1039" s="29">
        <v>4</v>
      </c>
      <c r="I1039" s="4">
        <f t="shared" si="72"/>
        <v>24</v>
      </c>
      <c r="J1039" s="5">
        <v>0</v>
      </c>
      <c r="K1039" s="4" t="s">
        <v>1002</v>
      </c>
    </row>
    <row r="1040" spans="2:11" ht="15" customHeight="1" x14ac:dyDescent="0.25">
      <c r="B1040" s="4"/>
      <c r="C1040" s="4" t="s">
        <v>1797</v>
      </c>
      <c r="D1040" s="229"/>
      <c r="E1040" s="4" t="s">
        <v>1798</v>
      </c>
      <c r="F1040" s="239">
        <f t="shared" si="73"/>
        <v>321</v>
      </c>
      <c r="G1040" s="4">
        <v>6</v>
      </c>
      <c r="H1040" s="29">
        <v>4</v>
      </c>
      <c r="I1040" s="4">
        <f t="shared" si="72"/>
        <v>24</v>
      </c>
      <c r="J1040" s="5">
        <v>0</v>
      </c>
      <c r="K1040" s="4" t="s">
        <v>1004</v>
      </c>
    </row>
    <row r="1041" spans="2:11" ht="15" customHeight="1" x14ac:dyDescent="0.25">
      <c r="B1041" s="4"/>
      <c r="C1041" s="4" t="s">
        <v>3399</v>
      </c>
      <c r="D1041" s="229"/>
      <c r="E1041" s="4" t="s">
        <v>1799</v>
      </c>
      <c r="F1041" s="239">
        <f t="shared" si="73"/>
        <v>345</v>
      </c>
      <c r="G1041" s="4">
        <v>6</v>
      </c>
      <c r="H1041" s="29">
        <v>4</v>
      </c>
      <c r="I1041" s="4">
        <f t="shared" si="72"/>
        <v>24</v>
      </c>
      <c r="J1041" s="5">
        <v>0</v>
      </c>
      <c r="K1041" s="4" t="s">
        <v>1006</v>
      </c>
    </row>
    <row r="1042" spans="2:11" ht="15" customHeight="1" x14ac:dyDescent="0.25">
      <c r="B1042" s="4"/>
      <c r="C1042" s="4" t="s">
        <v>1800</v>
      </c>
      <c r="D1042" s="229"/>
      <c r="E1042" s="4" t="s">
        <v>1801</v>
      </c>
      <c r="F1042" s="239">
        <f t="shared" si="73"/>
        <v>369</v>
      </c>
      <c r="G1042" s="4">
        <v>6</v>
      </c>
      <c r="H1042" s="29">
        <v>4</v>
      </c>
      <c r="I1042" s="4">
        <f t="shared" si="72"/>
        <v>24</v>
      </c>
      <c r="J1042" s="5">
        <v>0</v>
      </c>
      <c r="K1042" s="4" t="s">
        <v>1008</v>
      </c>
    </row>
    <row r="1043" spans="2:11" ht="15" customHeight="1" x14ac:dyDescent="0.25">
      <c r="B1043" s="4"/>
      <c r="C1043" s="4" t="s">
        <v>3401</v>
      </c>
      <c r="D1043" s="229"/>
      <c r="E1043" s="4" t="s">
        <v>1802</v>
      </c>
      <c r="F1043" s="239">
        <f t="shared" si="73"/>
        <v>393</v>
      </c>
      <c r="G1043" s="4">
        <v>6</v>
      </c>
      <c r="H1043" s="29">
        <v>4</v>
      </c>
      <c r="I1043" s="4">
        <f t="shared" si="72"/>
        <v>24</v>
      </c>
      <c r="J1043" s="5">
        <v>0</v>
      </c>
      <c r="K1043" s="4" t="s">
        <v>1010</v>
      </c>
    </row>
    <row r="1044" spans="2:11" ht="15" customHeight="1" x14ac:dyDescent="0.25">
      <c r="B1044" s="4"/>
      <c r="C1044" s="4" t="s">
        <v>3402</v>
      </c>
      <c r="D1044" s="229"/>
      <c r="E1044" s="4" t="s">
        <v>1803</v>
      </c>
      <c r="F1044" s="239">
        <f t="shared" si="73"/>
        <v>417</v>
      </c>
      <c r="G1044" s="4">
        <v>6</v>
      </c>
      <c r="H1044" s="29">
        <v>4</v>
      </c>
      <c r="I1044" s="4">
        <f t="shared" si="72"/>
        <v>24</v>
      </c>
      <c r="J1044" s="5">
        <v>0</v>
      </c>
      <c r="K1044" s="4" t="s">
        <v>1012</v>
      </c>
    </row>
    <row r="1045" spans="2:11" ht="15" customHeight="1" x14ac:dyDescent="0.25">
      <c r="B1045" s="4"/>
      <c r="C1045" s="4" t="s">
        <v>3403</v>
      </c>
      <c r="D1045" s="229"/>
      <c r="E1045" s="4" t="s">
        <v>1804</v>
      </c>
      <c r="F1045" s="239">
        <f t="shared" si="73"/>
        <v>441</v>
      </c>
      <c r="G1045" s="4">
        <v>6</v>
      </c>
      <c r="H1045" s="29">
        <v>4</v>
      </c>
      <c r="I1045" s="4">
        <f t="shared" si="72"/>
        <v>24</v>
      </c>
      <c r="J1045" s="5">
        <v>0</v>
      </c>
      <c r="K1045" s="4" t="s">
        <v>1014</v>
      </c>
    </row>
    <row r="1046" spans="2:11" ht="15" customHeight="1" x14ac:dyDescent="0.25">
      <c r="B1046" s="4"/>
      <c r="C1046" s="4" t="s">
        <v>3404</v>
      </c>
      <c r="D1046" s="229"/>
      <c r="E1046" s="4" t="s">
        <v>1805</v>
      </c>
      <c r="F1046" s="239">
        <f t="shared" si="73"/>
        <v>465</v>
      </c>
      <c r="G1046" s="4">
        <v>6</v>
      </c>
      <c r="H1046" s="29">
        <v>4</v>
      </c>
      <c r="I1046" s="4">
        <f t="shared" si="72"/>
        <v>24</v>
      </c>
      <c r="J1046" s="5">
        <v>0</v>
      </c>
      <c r="K1046" s="4" t="s">
        <v>1016</v>
      </c>
    </row>
    <row r="1047" spans="2:11" ht="15" customHeight="1" x14ac:dyDescent="0.25">
      <c r="B1047" s="4"/>
      <c r="C1047" s="4" t="s">
        <v>3405</v>
      </c>
      <c r="D1047" s="229"/>
      <c r="E1047" s="4" t="s">
        <v>1806</v>
      </c>
      <c r="F1047" s="239">
        <f t="shared" si="73"/>
        <v>489</v>
      </c>
      <c r="G1047" s="4">
        <v>6</v>
      </c>
      <c r="H1047" s="29">
        <v>4</v>
      </c>
      <c r="I1047" s="4">
        <f t="shared" si="72"/>
        <v>24</v>
      </c>
      <c r="J1047" s="5">
        <v>0</v>
      </c>
      <c r="K1047" s="4" t="s">
        <v>1018</v>
      </c>
    </row>
    <row r="1048" spans="2:11" ht="15" customHeight="1" x14ac:dyDescent="0.25">
      <c r="B1048" s="4"/>
      <c r="C1048" s="4" t="s">
        <v>42</v>
      </c>
      <c r="D1048" s="229"/>
      <c r="E1048" s="4" t="s">
        <v>1807</v>
      </c>
      <c r="F1048" s="239">
        <f t="shared" si="73"/>
        <v>513</v>
      </c>
      <c r="G1048" s="4">
        <v>6</v>
      </c>
      <c r="H1048" s="29">
        <v>4</v>
      </c>
      <c r="I1048" s="4">
        <f t="shared" si="72"/>
        <v>24</v>
      </c>
      <c r="J1048" s="5">
        <v>0</v>
      </c>
      <c r="K1048" s="4" t="s">
        <v>1968</v>
      </c>
    </row>
    <row r="1049" spans="2:11" ht="15" customHeight="1" x14ac:dyDescent="0.25">
      <c r="B1049" s="4"/>
      <c r="C1049" s="4" t="s">
        <v>43</v>
      </c>
      <c r="D1049" s="229"/>
      <c r="E1049" s="4" t="s">
        <v>1808</v>
      </c>
      <c r="F1049" s="239">
        <f t="shared" si="73"/>
        <v>537</v>
      </c>
      <c r="G1049" s="4">
        <v>6</v>
      </c>
      <c r="H1049" s="29">
        <v>4</v>
      </c>
      <c r="I1049" s="4">
        <f t="shared" si="72"/>
        <v>24</v>
      </c>
      <c r="J1049" s="5">
        <v>0</v>
      </c>
      <c r="K1049" s="4" t="s">
        <v>1970</v>
      </c>
    </row>
    <row r="1050" spans="2:11" ht="15" customHeight="1" x14ac:dyDescent="0.25">
      <c r="B1050" s="4"/>
      <c r="C1050" s="4" t="s">
        <v>1809</v>
      </c>
      <c r="D1050" s="229"/>
      <c r="E1050" s="4" t="s">
        <v>1810</v>
      </c>
      <c r="F1050" s="239">
        <f t="shared" si="73"/>
        <v>561</v>
      </c>
      <c r="G1050" s="4">
        <v>6</v>
      </c>
      <c r="H1050" s="29">
        <v>4</v>
      </c>
      <c r="I1050" s="4">
        <f t="shared" si="72"/>
        <v>24</v>
      </c>
      <c r="J1050" s="5">
        <v>0</v>
      </c>
      <c r="K1050" s="4" t="s">
        <v>1973</v>
      </c>
    </row>
    <row r="1051" spans="2:11" ht="15" customHeight="1" x14ac:dyDescent="0.25">
      <c r="B1051" s="4"/>
      <c r="C1051" s="4" t="s">
        <v>3511</v>
      </c>
      <c r="D1051" s="229"/>
      <c r="E1051" s="4" t="s">
        <v>1811</v>
      </c>
      <c r="F1051" s="239">
        <f t="shared" si="73"/>
        <v>585</v>
      </c>
      <c r="G1051" s="4">
        <v>6</v>
      </c>
      <c r="H1051" s="29">
        <v>4</v>
      </c>
      <c r="I1051" s="4">
        <f t="shared" si="72"/>
        <v>24</v>
      </c>
      <c r="J1051" s="5">
        <v>0</v>
      </c>
      <c r="K1051" s="4" t="s">
        <v>1975</v>
      </c>
    </row>
    <row r="1052" spans="2:11" ht="15" customHeight="1" x14ac:dyDescent="0.25">
      <c r="B1052" s="4"/>
      <c r="C1052" s="4" t="s">
        <v>1812</v>
      </c>
      <c r="D1052" s="229"/>
      <c r="E1052" s="4" t="s">
        <v>1813</v>
      </c>
      <c r="F1052" s="239">
        <f t="shared" si="73"/>
        <v>609</v>
      </c>
      <c r="G1052" s="4">
        <v>6</v>
      </c>
      <c r="H1052" s="29">
        <v>4</v>
      </c>
      <c r="I1052" s="4">
        <f t="shared" si="72"/>
        <v>24</v>
      </c>
      <c r="J1052" s="5">
        <v>0</v>
      </c>
      <c r="K1052" s="4" t="s">
        <v>1977</v>
      </c>
    </row>
    <row r="1053" spans="2:11" ht="15" customHeight="1" x14ac:dyDescent="0.25">
      <c r="B1053" s="4"/>
      <c r="C1053" s="4" t="s">
        <v>1745</v>
      </c>
      <c r="D1053" s="229"/>
      <c r="E1053" s="4" t="s">
        <v>1814</v>
      </c>
      <c r="F1053" s="239">
        <f t="shared" si="73"/>
        <v>633</v>
      </c>
      <c r="G1053" s="4">
        <v>6</v>
      </c>
      <c r="H1053" s="29">
        <v>4</v>
      </c>
      <c r="I1053" s="4">
        <f t="shared" si="72"/>
        <v>24</v>
      </c>
      <c r="J1053" s="5">
        <v>0</v>
      </c>
      <c r="K1053" s="4" t="s">
        <v>1979</v>
      </c>
    </row>
    <row r="1054" spans="2:11" ht="15" customHeight="1" x14ac:dyDescent="0.25">
      <c r="B1054" s="4"/>
      <c r="C1054" s="4" t="s">
        <v>1746</v>
      </c>
      <c r="D1054" s="229"/>
      <c r="E1054" s="4" t="s">
        <v>1815</v>
      </c>
      <c r="F1054" s="239">
        <f t="shared" si="73"/>
        <v>657</v>
      </c>
      <c r="G1054" s="4">
        <v>6</v>
      </c>
      <c r="H1054" s="29">
        <v>4</v>
      </c>
      <c r="I1054" s="4">
        <f t="shared" si="72"/>
        <v>24</v>
      </c>
      <c r="J1054" s="5">
        <v>0</v>
      </c>
      <c r="K1054" s="4" t="s">
        <v>1981</v>
      </c>
    </row>
    <row r="1055" spans="2:11" ht="15" customHeight="1" x14ac:dyDescent="0.25">
      <c r="B1055" s="4"/>
      <c r="C1055" s="4" t="s">
        <v>1816</v>
      </c>
      <c r="D1055" s="229"/>
      <c r="E1055" s="4" t="s">
        <v>1817</v>
      </c>
      <c r="F1055" s="239">
        <f t="shared" si="73"/>
        <v>681</v>
      </c>
      <c r="G1055" s="4">
        <v>6</v>
      </c>
      <c r="H1055" s="29">
        <v>4</v>
      </c>
      <c r="I1055" s="4">
        <f t="shared" si="72"/>
        <v>24</v>
      </c>
      <c r="J1055" s="5">
        <v>0</v>
      </c>
      <c r="K1055" s="4" t="s">
        <v>1983</v>
      </c>
    </row>
    <row r="1056" spans="2:11" ht="15" customHeight="1" x14ac:dyDescent="0.25">
      <c r="B1056" s="4"/>
      <c r="C1056" s="4" t="s">
        <v>1748</v>
      </c>
      <c r="D1056" s="229"/>
      <c r="E1056" s="4" t="s">
        <v>1818</v>
      </c>
      <c r="F1056" s="239">
        <f t="shared" si="73"/>
        <v>705</v>
      </c>
      <c r="G1056" s="4">
        <v>6</v>
      </c>
      <c r="H1056" s="29">
        <v>4</v>
      </c>
      <c r="I1056" s="4">
        <f t="shared" si="72"/>
        <v>24</v>
      </c>
      <c r="J1056" s="5">
        <v>0</v>
      </c>
      <c r="K1056" s="4" t="s">
        <v>438</v>
      </c>
    </row>
    <row r="1057" spans="2:11" ht="15" customHeight="1" x14ac:dyDescent="0.25">
      <c r="B1057" s="4"/>
      <c r="C1057" s="4" t="s">
        <v>1819</v>
      </c>
      <c r="D1057" s="229"/>
      <c r="E1057" s="4" t="s">
        <v>1820</v>
      </c>
      <c r="F1057" s="239">
        <f t="shared" si="73"/>
        <v>729</v>
      </c>
      <c r="G1057" s="4">
        <v>6</v>
      </c>
      <c r="H1057" s="29">
        <v>4</v>
      </c>
      <c r="I1057" s="4">
        <f t="shared" si="72"/>
        <v>24</v>
      </c>
      <c r="J1057" s="5">
        <v>0</v>
      </c>
      <c r="K1057" s="4" t="s">
        <v>440</v>
      </c>
    </row>
    <row r="1058" spans="2:11" ht="15" customHeight="1" x14ac:dyDescent="0.25">
      <c r="B1058" s="4"/>
      <c r="C1058" s="4" t="s">
        <v>1821</v>
      </c>
      <c r="D1058" s="229"/>
      <c r="E1058" s="4" t="s">
        <v>1822</v>
      </c>
      <c r="F1058" s="239">
        <f t="shared" si="73"/>
        <v>753</v>
      </c>
      <c r="G1058" s="4">
        <v>6</v>
      </c>
      <c r="H1058" s="29">
        <v>4</v>
      </c>
      <c r="I1058" s="4">
        <f t="shared" si="72"/>
        <v>24</v>
      </c>
      <c r="J1058" s="5">
        <v>0</v>
      </c>
      <c r="K1058" s="4" t="s">
        <v>442</v>
      </c>
    </row>
    <row r="1059" spans="2:11" ht="15" customHeight="1" x14ac:dyDescent="0.25">
      <c r="B1059" s="4"/>
      <c r="C1059" s="4" t="s">
        <v>1823</v>
      </c>
      <c r="D1059" s="229"/>
      <c r="E1059" s="4" t="s">
        <v>1824</v>
      </c>
      <c r="F1059" s="239">
        <f t="shared" si="73"/>
        <v>777</v>
      </c>
      <c r="G1059" s="4">
        <v>6</v>
      </c>
      <c r="H1059" s="29">
        <v>4</v>
      </c>
      <c r="I1059" s="4">
        <f t="shared" si="72"/>
        <v>24</v>
      </c>
      <c r="J1059" s="5">
        <v>0</v>
      </c>
      <c r="K1059" s="4" t="s">
        <v>3760</v>
      </c>
    </row>
    <row r="1060" spans="2:11" ht="15" customHeight="1" x14ac:dyDescent="0.25">
      <c r="B1060" s="4"/>
      <c r="C1060" s="4" t="s">
        <v>1825</v>
      </c>
      <c r="D1060" s="229"/>
      <c r="E1060" s="4" t="s">
        <v>1826</v>
      </c>
      <c r="F1060" s="239">
        <f t="shared" si="73"/>
        <v>801</v>
      </c>
      <c r="G1060" s="4">
        <v>6</v>
      </c>
      <c r="H1060" s="29">
        <v>4</v>
      </c>
      <c r="I1060" s="4">
        <f t="shared" si="72"/>
        <v>24</v>
      </c>
      <c r="J1060" s="5">
        <v>0</v>
      </c>
      <c r="K1060" s="4" t="s">
        <v>3762</v>
      </c>
    </row>
    <row r="1061" spans="2:11" ht="15" customHeight="1" x14ac:dyDescent="0.25">
      <c r="B1061" s="4"/>
      <c r="C1061" s="4" t="s">
        <v>1827</v>
      </c>
      <c r="D1061" s="229"/>
      <c r="E1061" s="4" t="s">
        <v>1828</v>
      </c>
      <c r="F1061" s="239">
        <f t="shared" si="73"/>
        <v>825</v>
      </c>
      <c r="G1061" s="4">
        <v>6</v>
      </c>
      <c r="H1061" s="29">
        <v>4</v>
      </c>
      <c r="I1061" s="4">
        <f t="shared" si="72"/>
        <v>24</v>
      </c>
      <c r="J1061" s="5">
        <v>0</v>
      </c>
      <c r="K1061" s="4" t="s">
        <v>3764</v>
      </c>
    </row>
    <row r="1062" spans="2:11" ht="15" customHeight="1" x14ac:dyDescent="0.25">
      <c r="B1062" s="4"/>
      <c r="C1062" s="4" t="s">
        <v>1829</v>
      </c>
      <c r="D1062" s="229"/>
      <c r="E1062" s="4" t="s">
        <v>1830</v>
      </c>
      <c r="F1062" s="239">
        <f t="shared" si="73"/>
        <v>849</v>
      </c>
      <c r="G1062" s="4">
        <v>6</v>
      </c>
      <c r="H1062" s="29">
        <v>4</v>
      </c>
      <c r="I1062" s="4">
        <f t="shared" si="72"/>
        <v>24</v>
      </c>
      <c r="J1062" s="5">
        <v>0</v>
      </c>
      <c r="K1062" s="4" t="s">
        <v>3766</v>
      </c>
    </row>
    <row r="1063" spans="2:11" ht="15" customHeight="1" x14ac:dyDescent="0.25">
      <c r="B1063" s="4"/>
      <c r="C1063" s="4" t="s">
        <v>1831</v>
      </c>
      <c r="D1063" s="229"/>
      <c r="E1063" s="4" t="s">
        <v>1832</v>
      </c>
      <c r="F1063" s="239">
        <f t="shared" si="73"/>
        <v>873</v>
      </c>
      <c r="G1063" s="4">
        <v>6</v>
      </c>
      <c r="H1063" s="29">
        <v>4</v>
      </c>
      <c r="I1063" s="4">
        <f t="shared" si="72"/>
        <v>24</v>
      </c>
      <c r="J1063" s="5">
        <v>0</v>
      </c>
      <c r="K1063" s="4" t="s">
        <v>3768</v>
      </c>
    </row>
    <row r="1064" spans="2:11" ht="15" customHeight="1" x14ac:dyDescent="0.25">
      <c r="B1064" s="4"/>
      <c r="C1064" s="4" t="s">
        <v>1833</v>
      </c>
      <c r="D1064" s="229"/>
      <c r="E1064" s="4" t="s">
        <v>1834</v>
      </c>
      <c r="F1064" s="239">
        <f t="shared" si="73"/>
        <v>897</v>
      </c>
      <c r="G1064" s="4">
        <v>6</v>
      </c>
      <c r="H1064" s="29">
        <v>4</v>
      </c>
      <c r="I1064" s="4">
        <f t="shared" si="72"/>
        <v>24</v>
      </c>
      <c r="J1064" s="5">
        <v>0</v>
      </c>
      <c r="K1064" s="4" t="s">
        <v>3770</v>
      </c>
    </row>
    <row r="1065" spans="2:11" ht="15" customHeight="1" x14ac:dyDescent="0.25">
      <c r="B1065" s="4"/>
      <c r="C1065" s="4" t="s">
        <v>1835</v>
      </c>
      <c r="D1065" s="229"/>
      <c r="E1065" s="4" t="s">
        <v>1836</v>
      </c>
      <c r="F1065" s="239">
        <f t="shared" si="73"/>
        <v>921</v>
      </c>
      <c r="G1065" s="4">
        <v>6</v>
      </c>
      <c r="H1065" s="29">
        <v>4</v>
      </c>
      <c r="I1065" s="4">
        <f t="shared" si="72"/>
        <v>24</v>
      </c>
      <c r="J1065" s="5">
        <v>0</v>
      </c>
      <c r="K1065" s="4" t="s">
        <v>3772</v>
      </c>
    </row>
    <row r="1066" spans="2:11" ht="15" customHeight="1" x14ac:dyDescent="0.25">
      <c r="B1066" s="4"/>
      <c r="C1066" s="4" t="s">
        <v>1837</v>
      </c>
      <c r="D1066" s="229"/>
      <c r="E1066" s="4" t="s">
        <v>1838</v>
      </c>
      <c r="F1066" s="239">
        <f t="shared" si="73"/>
        <v>945</v>
      </c>
      <c r="G1066" s="4">
        <v>6</v>
      </c>
      <c r="H1066" s="29">
        <v>4</v>
      </c>
      <c r="I1066" s="4">
        <f t="shared" si="72"/>
        <v>24</v>
      </c>
      <c r="J1066" s="5">
        <v>0</v>
      </c>
      <c r="K1066" s="4" t="s">
        <v>3774</v>
      </c>
    </row>
    <row r="1067" spans="2:11" ht="15" customHeight="1" x14ac:dyDescent="0.25">
      <c r="B1067" s="4"/>
      <c r="C1067" s="4" t="s">
        <v>1839</v>
      </c>
      <c r="D1067" s="229"/>
      <c r="E1067" s="4" t="s">
        <v>1840</v>
      </c>
      <c r="F1067" s="239">
        <f t="shared" si="73"/>
        <v>969</v>
      </c>
      <c r="G1067" s="4">
        <v>6</v>
      </c>
      <c r="H1067" s="29">
        <v>4</v>
      </c>
      <c r="I1067" s="4">
        <f t="shared" si="72"/>
        <v>24</v>
      </c>
      <c r="J1067" s="5">
        <v>0</v>
      </c>
      <c r="K1067" s="4" t="s">
        <v>3776</v>
      </c>
    </row>
    <row r="1068" spans="2:11" ht="15" customHeight="1" x14ac:dyDescent="0.25">
      <c r="B1068" s="4"/>
      <c r="C1068" s="4" t="s">
        <v>1841</v>
      </c>
      <c r="D1068" s="229"/>
      <c r="E1068" s="4" t="s">
        <v>1842</v>
      </c>
      <c r="F1068" s="239">
        <f t="shared" si="73"/>
        <v>993</v>
      </c>
      <c r="G1068" s="4">
        <v>6</v>
      </c>
      <c r="H1068" s="29">
        <v>4</v>
      </c>
      <c r="I1068" s="4">
        <f t="shared" si="72"/>
        <v>24</v>
      </c>
      <c r="J1068" s="5">
        <v>0</v>
      </c>
      <c r="K1068" s="4" t="s">
        <v>3778</v>
      </c>
    </row>
    <row r="1069" spans="2:11" ht="15" customHeight="1" x14ac:dyDescent="0.25">
      <c r="B1069" s="4"/>
      <c r="C1069" s="4" t="s">
        <v>1843</v>
      </c>
      <c r="D1069" s="229"/>
      <c r="E1069" s="4" t="s">
        <v>1844</v>
      </c>
      <c r="F1069" s="239">
        <f t="shared" si="73"/>
        <v>1017</v>
      </c>
      <c r="G1069" s="4">
        <v>6</v>
      </c>
      <c r="H1069" s="29">
        <v>4</v>
      </c>
      <c r="I1069" s="4">
        <f t="shared" si="72"/>
        <v>24</v>
      </c>
      <c r="J1069" s="5">
        <v>0</v>
      </c>
      <c r="K1069" s="4" t="s">
        <v>3780</v>
      </c>
    </row>
    <row r="1070" spans="2:11" ht="15" customHeight="1" x14ac:dyDescent="0.25">
      <c r="B1070" s="4"/>
      <c r="C1070" s="4" t="s">
        <v>1845</v>
      </c>
      <c r="D1070" s="229"/>
      <c r="E1070" s="4" t="s">
        <v>1846</v>
      </c>
      <c r="F1070" s="239">
        <f t="shared" si="73"/>
        <v>1041</v>
      </c>
      <c r="G1070" s="4">
        <v>6</v>
      </c>
      <c r="H1070" s="29">
        <v>3</v>
      </c>
      <c r="I1070" s="4">
        <f t="shared" si="72"/>
        <v>18</v>
      </c>
      <c r="J1070" s="5">
        <v>0</v>
      </c>
      <c r="K1070" s="4" t="s">
        <v>3782</v>
      </c>
    </row>
    <row r="1071" spans="2:11" ht="15" customHeight="1" x14ac:dyDescent="0.25">
      <c r="B1071" s="4"/>
      <c r="C1071" s="4" t="s">
        <v>1847</v>
      </c>
      <c r="D1071" s="229"/>
      <c r="E1071" s="4" t="s">
        <v>1848</v>
      </c>
      <c r="F1071" s="239">
        <f t="shared" si="73"/>
        <v>1059</v>
      </c>
      <c r="G1071" s="4">
        <v>6</v>
      </c>
      <c r="H1071" s="29">
        <v>3</v>
      </c>
      <c r="I1071" s="4">
        <f t="shared" si="72"/>
        <v>18</v>
      </c>
      <c r="J1071" s="5">
        <v>0</v>
      </c>
      <c r="K1071" s="4" t="s">
        <v>3784</v>
      </c>
    </row>
    <row r="1072" spans="2:11" ht="15" customHeight="1" x14ac:dyDescent="0.25">
      <c r="B1072" s="4"/>
      <c r="C1072" s="4" t="s">
        <v>1849</v>
      </c>
      <c r="D1072" s="229"/>
      <c r="E1072" s="4" t="s">
        <v>1850</v>
      </c>
      <c r="F1072" s="239">
        <f t="shared" si="73"/>
        <v>1077</v>
      </c>
      <c r="G1072" s="4">
        <v>6</v>
      </c>
      <c r="H1072" s="29">
        <v>3</v>
      </c>
      <c r="I1072" s="4">
        <f t="shared" si="72"/>
        <v>18</v>
      </c>
      <c r="J1072" s="5">
        <v>0</v>
      </c>
      <c r="K1072" s="4" t="s">
        <v>3786</v>
      </c>
    </row>
    <row r="1073" spans="2:11" ht="15" customHeight="1" x14ac:dyDescent="0.25">
      <c r="B1073" s="4"/>
      <c r="C1073" s="4" t="s">
        <v>1851</v>
      </c>
      <c r="D1073" s="229"/>
      <c r="E1073" s="4" t="s">
        <v>1852</v>
      </c>
      <c r="F1073" s="239">
        <f t="shared" si="73"/>
        <v>1095</v>
      </c>
      <c r="G1073" s="4">
        <v>6</v>
      </c>
      <c r="H1073" s="29">
        <v>3</v>
      </c>
      <c r="I1073" s="4">
        <f t="shared" si="72"/>
        <v>18</v>
      </c>
      <c r="J1073" s="5">
        <v>0</v>
      </c>
      <c r="K1073" s="4" t="s">
        <v>3788</v>
      </c>
    </row>
    <row r="1074" spans="2:11" ht="15" customHeight="1" x14ac:dyDescent="0.25">
      <c r="B1074" s="4"/>
      <c r="C1074" s="4" t="s">
        <v>1853</v>
      </c>
      <c r="D1074" s="229"/>
      <c r="E1074" s="4" t="s">
        <v>1854</v>
      </c>
      <c r="F1074" s="239">
        <f t="shared" si="73"/>
        <v>1113</v>
      </c>
      <c r="G1074" s="4">
        <v>6</v>
      </c>
      <c r="H1074" s="29">
        <v>3</v>
      </c>
      <c r="I1074" s="4">
        <f t="shared" si="72"/>
        <v>18</v>
      </c>
      <c r="J1074" s="5">
        <v>0</v>
      </c>
      <c r="K1074" s="4" t="s">
        <v>3790</v>
      </c>
    </row>
    <row r="1075" spans="2:11" ht="15" customHeight="1" x14ac:dyDescent="0.25">
      <c r="B1075" s="4"/>
      <c r="C1075" s="4" t="s">
        <v>1855</v>
      </c>
      <c r="D1075" s="229"/>
      <c r="E1075" s="4" t="s">
        <v>1856</v>
      </c>
      <c r="F1075" s="239">
        <f t="shared" si="73"/>
        <v>1131</v>
      </c>
      <c r="G1075" s="4">
        <v>6</v>
      </c>
      <c r="H1075" s="29">
        <v>3</v>
      </c>
      <c r="I1075" s="4">
        <f t="shared" si="72"/>
        <v>18</v>
      </c>
      <c r="J1075" s="5">
        <v>0</v>
      </c>
      <c r="K1075" s="4" t="s">
        <v>1757</v>
      </c>
    </row>
    <row r="1076" spans="2:11" ht="15" customHeight="1" x14ac:dyDescent="0.25">
      <c r="B1076" s="4"/>
      <c r="C1076" s="4" t="s">
        <v>1857</v>
      </c>
      <c r="D1076" s="229"/>
      <c r="E1076" s="4" t="s">
        <v>1057</v>
      </c>
      <c r="F1076" s="239">
        <f t="shared" si="73"/>
        <v>1149</v>
      </c>
      <c r="G1076" s="4">
        <v>6</v>
      </c>
      <c r="H1076" s="29">
        <v>3</v>
      </c>
      <c r="I1076" s="4">
        <f t="shared" si="72"/>
        <v>18</v>
      </c>
      <c r="J1076" s="5">
        <v>0</v>
      </c>
      <c r="K1076" s="4" t="s">
        <v>1759</v>
      </c>
    </row>
    <row r="1077" spans="2:11" ht="15" customHeight="1" x14ac:dyDescent="0.25">
      <c r="B1077" s="4"/>
      <c r="C1077" s="4" t="s">
        <v>1058</v>
      </c>
      <c r="D1077" s="229"/>
      <c r="E1077" s="4" t="s">
        <v>1059</v>
      </c>
      <c r="F1077" s="239">
        <f t="shared" si="73"/>
        <v>1167</v>
      </c>
      <c r="G1077" s="4">
        <v>6</v>
      </c>
      <c r="H1077" s="29">
        <v>3</v>
      </c>
      <c r="I1077" s="4">
        <f t="shared" si="72"/>
        <v>18</v>
      </c>
      <c r="J1077" s="5">
        <v>0</v>
      </c>
      <c r="K1077" s="4" t="s">
        <v>1761</v>
      </c>
    </row>
    <row r="1078" spans="2:11" ht="15" customHeight="1" x14ac:dyDescent="0.25">
      <c r="B1078" s="4"/>
      <c r="C1078" s="4" t="s">
        <v>1060</v>
      </c>
      <c r="D1078" s="229"/>
      <c r="E1078" s="4" t="s">
        <v>1061</v>
      </c>
      <c r="F1078" s="239">
        <f t="shared" si="73"/>
        <v>1185</v>
      </c>
      <c r="G1078" s="4">
        <v>6</v>
      </c>
      <c r="H1078" s="29">
        <v>3</v>
      </c>
      <c r="I1078" s="4">
        <f t="shared" si="72"/>
        <v>18</v>
      </c>
      <c r="J1078" s="5">
        <v>0</v>
      </c>
      <c r="K1078" s="4" t="s">
        <v>1763</v>
      </c>
    </row>
    <row r="1079" spans="2:11" ht="15" customHeight="1" x14ac:dyDescent="0.25">
      <c r="B1079" s="4"/>
      <c r="C1079" s="4" t="s">
        <v>1062</v>
      </c>
      <c r="D1079" s="229"/>
      <c r="E1079" s="4" t="s">
        <v>1063</v>
      </c>
      <c r="F1079" s="239">
        <f t="shared" si="73"/>
        <v>1203</v>
      </c>
      <c r="G1079" s="4">
        <v>6</v>
      </c>
      <c r="H1079" s="29">
        <v>3</v>
      </c>
      <c r="I1079" s="4">
        <f t="shared" si="72"/>
        <v>18</v>
      </c>
      <c r="J1079" s="5">
        <v>0</v>
      </c>
      <c r="K1079" s="4" t="s">
        <v>1765</v>
      </c>
    </row>
    <row r="1080" spans="2:11" ht="15" customHeight="1" x14ac:dyDescent="0.25">
      <c r="B1080" s="4"/>
      <c r="C1080" s="4"/>
      <c r="D1080" s="5"/>
      <c r="E1080" s="4"/>
      <c r="F1080" s="6"/>
      <c r="G1080" s="4"/>
      <c r="H1080" s="29"/>
      <c r="I1080" s="4"/>
      <c r="J1080" s="5"/>
      <c r="K1080" s="4"/>
    </row>
    <row r="1081" spans="2:11" ht="15" customHeight="1" x14ac:dyDescent="0.25">
      <c r="B1081" s="4"/>
      <c r="C1081" s="4"/>
      <c r="D1081" s="5"/>
      <c r="E1081" s="4" t="s">
        <v>1069</v>
      </c>
      <c r="F1081" s="4"/>
      <c r="G1081" s="4"/>
      <c r="H1081" s="29"/>
      <c r="I1081" s="4"/>
      <c r="J1081" s="5"/>
      <c r="K1081" s="4"/>
    </row>
    <row r="1082" spans="2:11" ht="15" customHeight="1" x14ac:dyDescent="0.25">
      <c r="B1082" s="4">
        <f>B1023+1</f>
        <v>95</v>
      </c>
      <c r="C1082" s="4"/>
      <c r="D1082" s="5"/>
      <c r="E1082" s="4" t="s">
        <v>1070</v>
      </c>
      <c r="F1082" s="4">
        <f>IF(I1023="",F1023+H1023,F1023+I1023)</f>
        <v>6343</v>
      </c>
      <c r="G1082" s="4"/>
      <c r="H1082" s="29">
        <v>6</v>
      </c>
      <c r="I1082" s="4"/>
      <c r="J1082" s="5">
        <v>0</v>
      </c>
      <c r="K1082" s="4"/>
    </row>
    <row r="1083" spans="2:11" ht="21" x14ac:dyDescent="0.25">
      <c r="B1083" s="4">
        <f>B1082+1</f>
        <v>96</v>
      </c>
      <c r="C1083" s="4"/>
      <c r="D1083" s="5"/>
      <c r="E1083" s="4" t="s">
        <v>1301</v>
      </c>
      <c r="F1083" s="4">
        <f>IF(I1082="",F1082+H1082,F1082+I1082)</f>
        <v>6349</v>
      </c>
      <c r="G1083" s="4"/>
      <c r="H1083" s="29">
        <v>64</v>
      </c>
      <c r="I1083" s="4"/>
      <c r="J1083" s="5" t="s">
        <v>1071</v>
      </c>
      <c r="K1083" s="24" t="s">
        <v>17</v>
      </c>
    </row>
    <row r="1084" spans="2:11" ht="31.5" x14ac:dyDescent="0.25">
      <c r="B1084" s="4">
        <f>B1083+1</f>
        <v>97</v>
      </c>
      <c r="C1084" s="4"/>
      <c r="D1084" s="5"/>
      <c r="E1084" s="4" t="s">
        <v>75</v>
      </c>
      <c r="F1084" s="4">
        <f>IF(I1083="",F1083+H1083,F1083+I1083)</f>
        <v>6413</v>
      </c>
      <c r="G1084" s="4"/>
      <c r="H1084" s="29">
        <v>64</v>
      </c>
      <c r="I1084" s="4"/>
      <c r="J1084" s="5" t="s">
        <v>1072</v>
      </c>
      <c r="K1084" s="24" t="s">
        <v>3051</v>
      </c>
    </row>
    <row r="1085" spans="2:11" ht="15" customHeight="1" x14ac:dyDescent="0.25">
      <c r="B1085" s="4">
        <f>B1084+1</f>
        <v>98</v>
      </c>
      <c r="C1085" s="4"/>
      <c r="D1085" s="5"/>
      <c r="E1085" s="4" t="s">
        <v>379</v>
      </c>
      <c r="F1085" s="4">
        <f>IF(I1084="",F1084+H1084,F1084+I1084)</f>
        <v>6477</v>
      </c>
      <c r="G1085" s="4">
        <v>2</v>
      </c>
      <c r="H1085" s="29">
        <f>SUM(H1086:H1088,I1089)</f>
        <v>60</v>
      </c>
      <c r="I1085" s="4">
        <f>G1085*H1085</f>
        <v>120</v>
      </c>
      <c r="J1085" s="5"/>
      <c r="K1085" s="24" t="s">
        <v>380</v>
      </c>
    </row>
    <row r="1086" spans="2:11" ht="15" customHeight="1" x14ac:dyDescent="0.25">
      <c r="B1086" s="4"/>
      <c r="C1086" s="4" t="s">
        <v>1770</v>
      </c>
      <c r="D1086" s="5"/>
      <c r="E1086" s="4" t="s">
        <v>504</v>
      </c>
      <c r="F1086" s="6" t="s">
        <v>217</v>
      </c>
      <c r="G1086" s="4"/>
      <c r="H1086" s="30">
        <v>4</v>
      </c>
      <c r="I1086" s="4"/>
      <c r="J1086" s="5">
        <v>0</v>
      </c>
      <c r="K1086" s="4" t="s">
        <v>2021</v>
      </c>
    </row>
    <row r="1087" spans="2:11" ht="15" customHeight="1" x14ac:dyDescent="0.25">
      <c r="B1087" s="4"/>
      <c r="C1087" s="4" t="s">
        <v>1771</v>
      </c>
      <c r="D1087" s="5"/>
      <c r="E1087" s="4" t="s">
        <v>376</v>
      </c>
      <c r="F1087" s="6" t="s">
        <v>1073</v>
      </c>
      <c r="G1087" s="4"/>
      <c r="H1087" s="30">
        <v>10</v>
      </c>
      <c r="I1087" s="4"/>
      <c r="J1087" s="5">
        <v>0</v>
      </c>
      <c r="K1087" s="4" t="s">
        <v>381</v>
      </c>
    </row>
    <row r="1088" spans="2:11" ht="15" customHeight="1" x14ac:dyDescent="0.25">
      <c r="B1088" s="4"/>
      <c r="C1088" s="4" t="s">
        <v>1772</v>
      </c>
      <c r="D1088" s="5"/>
      <c r="E1088" s="4" t="s">
        <v>377</v>
      </c>
      <c r="F1088" s="6" t="s">
        <v>1773</v>
      </c>
      <c r="G1088" s="4"/>
      <c r="H1088" s="30">
        <v>10</v>
      </c>
      <c r="I1088" s="4"/>
      <c r="J1088" s="5">
        <v>0</v>
      </c>
      <c r="K1088" s="24" t="s">
        <v>382</v>
      </c>
    </row>
    <row r="1089" spans="2:11" ht="15" customHeight="1" x14ac:dyDescent="0.25">
      <c r="B1089" s="4"/>
      <c r="C1089" s="4" t="s">
        <v>1074</v>
      </c>
      <c r="D1089" s="5"/>
      <c r="E1089" s="4" t="s">
        <v>378</v>
      </c>
      <c r="F1089" s="6" t="s">
        <v>1075</v>
      </c>
      <c r="G1089" s="4">
        <v>6</v>
      </c>
      <c r="H1089" s="29">
        <v>6</v>
      </c>
      <c r="I1089" s="4">
        <f>G1089*H1089</f>
        <v>36</v>
      </c>
      <c r="J1089" s="5">
        <v>0</v>
      </c>
      <c r="K1089" s="4" t="s">
        <v>3695</v>
      </c>
    </row>
    <row r="1090" spans="2:11" ht="15" customHeight="1" x14ac:dyDescent="0.25">
      <c r="B1090" s="4"/>
      <c r="C1090" s="4"/>
      <c r="D1090" s="5"/>
      <c r="E1090" s="4"/>
      <c r="F1090" s="6"/>
      <c r="G1090" s="4"/>
      <c r="H1090" s="29"/>
      <c r="I1090" s="4"/>
      <c r="J1090" s="5"/>
      <c r="K1090" s="4"/>
    </row>
    <row r="1091" spans="2:11" ht="15" customHeight="1" x14ac:dyDescent="0.25">
      <c r="B1091" s="4"/>
      <c r="C1091" s="4"/>
      <c r="D1091" s="5"/>
      <c r="E1091" s="4" t="s">
        <v>1076</v>
      </c>
      <c r="F1091" s="6"/>
      <c r="G1091" s="4"/>
      <c r="H1091" s="29"/>
      <c r="I1091" s="4"/>
      <c r="J1091" s="5"/>
      <c r="K1091" s="4"/>
    </row>
    <row r="1092" spans="2:11" ht="15" customHeight="1" x14ac:dyDescent="0.25">
      <c r="B1092" s="4">
        <f>B1085</f>
        <v>98</v>
      </c>
      <c r="C1092" s="4"/>
      <c r="D1092" s="5"/>
      <c r="E1092" s="4" t="s">
        <v>2169</v>
      </c>
      <c r="F1092" s="4">
        <f>IF(I1085="",F1085+H1085,F1085+I1085)</f>
        <v>6597</v>
      </c>
      <c r="G1092" s="4"/>
      <c r="H1092" s="29">
        <v>6</v>
      </c>
      <c r="I1092" s="4"/>
      <c r="J1092" s="5">
        <v>0</v>
      </c>
      <c r="K1092" s="4"/>
    </row>
    <row r="1093" spans="2:11" ht="30" customHeight="1" x14ac:dyDescent="0.25">
      <c r="B1093" s="4">
        <f>B1092+1</f>
        <v>99</v>
      </c>
      <c r="C1093" s="4"/>
      <c r="D1093" s="5"/>
      <c r="E1093" s="4" t="s">
        <v>3739</v>
      </c>
      <c r="F1093" s="4">
        <f>IF(I1092="",F1092+H1092,F1092+I1092)</f>
        <v>6603</v>
      </c>
      <c r="G1093" s="4"/>
      <c r="H1093" s="29">
        <v>70</v>
      </c>
      <c r="I1093" s="4"/>
      <c r="J1093" s="5" t="s">
        <v>1077</v>
      </c>
      <c r="K1093" s="24" t="s">
        <v>190</v>
      </c>
    </row>
    <row r="1094" spans="2:11" ht="42" customHeight="1" x14ac:dyDescent="0.25">
      <c r="B1094" s="4">
        <f>B1093+1</f>
        <v>100</v>
      </c>
      <c r="C1094" s="4"/>
      <c r="D1094" s="5"/>
      <c r="E1094" s="4" t="s">
        <v>3740</v>
      </c>
      <c r="F1094" s="4">
        <f>IF(I1093="",F1093+H1093,F1093+I1093)</f>
        <v>6673</v>
      </c>
      <c r="G1094" s="4"/>
      <c r="H1094" s="29">
        <v>70</v>
      </c>
      <c r="I1094" s="4"/>
      <c r="J1094" s="5" t="s">
        <v>1078</v>
      </c>
      <c r="K1094" s="24" t="s">
        <v>2094</v>
      </c>
    </row>
    <row r="1095" spans="2:11" ht="15" customHeight="1" x14ac:dyDescent="0.25">
      <c r="B1095" s="4">
        <f>B1094+1</f>
        <v>101</v>
      </c>
      <c r="C1095" s="4"/>
      <c r="D1095" s="5"/>
      <c r="E1095" s="4" t="s">
        <v>379</v>
      </c>
      <c r="F1095" s="4">
        <f>IF(I1094="",F1094+H1094,F1094+I1094)</f>
        <v>6743</v>
      </c>
      <c r="G1095" s="4">
        <v>2</v>
      </c>
      <c r="H1095" s="29">
        <f>SUM(H1096:H1098,I1099)</f>
        <v>60</v>
      </c>
      <c r="I1095" s="4">
        <f>G1095*H1095</f>
        <v>120</v>
      </c>
      <c r="J1095" s="5"/>
      <c r="K1095" s="24" t="s">
        <v>380</v>
      </c>
    </row>
    <row r="1096" spans="2:11" ht="15" customHeight="1" x14ac:dyDescent="0.25">
      <c r="B1096" s="4"/>
      <c r="C1096" s="4" t="s">
        <v>1770</v>
      </c>
      <c r="D1096" s="5"/>
      <c r="E1096" s="4" t="s">
        <v>504</v>
      </c>
      <c r="F1096" s="6" t="s">
        <v>217</v>
      </c>
      <c r="G1096" s="4"/>
      <c r="H1096" s="30">
        <v>4</v>
      </c>
      <c r="I1096" s="4"/>
      <c r="J1096" s="5">
        <v>0</v>
      </c>
      <c r="K1096" s="4" t="s">
        <v>2021</v>
      </c>
    </row>
    <row r="1097" spans="2:11" ht="15" customHeight="1" x14ac:dyDescent="0.25">
      <c r="B1097" s="4"/>
      <c r="C1097" s="4" t="s">
        <v>1771</v>
      </c>
      <c r="D1097" s="5"/>
      <c r="E1097" s="4" t="s">
        <v>376</v>
      </c>
      <c r="F1097" s="6" t="s">
        <v>1073</v>
      </c>
      <c r="G1097" s="4"/>
      <c r="H1097" s="30">
        <v>10</v>
      </c>
      <c r="I1097" s="4"/>
      <c r="J1097" s="5">
        <v>0</v>
      </c>
      <c r="K1097" s="4" t="s">
        <v>381</v>
      </c>
    </row>
    <row r="1098" spans="2:11" ht="15" customHeight="1" x14ac:dyDescent="0.25">
      <c r="B1098" s="4"/>
      <c r="C1098" s="4" t="s">
        <v>1772</v>
      </c>
      <c r="D1098" s="5"/>
      <c r="E1098" s="4" t="s">
        <v>377</v>
      </c>
      <c r="F1098" s="6" t="s">
        <v>1773</v>
      </c>
      <c r="G1098" s="4"/>
      <c r="H1098" s="30">
        <v>10</v>
      </c>
      <c r="I1098" s="4"/>
      <c r="J1098" s="5">
        <v>0</v>
      </c>
      <c r="K1098" s="24" t="s">
        <v>382</v>
      </c>
    </row>
    <row r="1099" spans="2:11" ht="15" customHeight="1" x14ac:dyDescent="0.25">
      <c r="B1099" s="4"/>
      <c r="C1099" s="4" t="s">
        <v>1074</v>
      </c>
      <c r="D1099" s="5"/>
      <c r="E1099" s="4" t="s">
        <v>378</v>
      </c>
      <c r="F1099" s="6" t="s">
        <v>1075</v>
      </c>
      <c r="G1099" s="4">
        <v>6</v>
      </c>
      <c r="H1099" s="29">
        <v>6</v>
      </c>
      <c r="I1099" s="4">
        <f>G1099*H1099</f>
        <v>36</v>
      </c>
      <c r="J1099" s="5">
        <v>0</v>
      </c>
      <c r="K1099" s="4" t="s">
        <v>3695</v>
      </c>
    </row>
    <row r="1100" spans="2:11" ht="15" customHeight="1" x14ac:dyDescent="0.25">
      <c r="B1100" s="4"/>
      <c r="C1100" s="4"/>
      <c r="D1100" s="5"/>
      <c r="E1100" s="4"/>
      <c r="F1100" s="6"/>
      <c r="G1100" s="4"/>
      <c r="H1100" s="29"/>
      <c r="I1100" s="4"/>
      <c r="J1100" s="5"/>
      <c r="K1100" s="4"/>
    </row>
    <row r="1101" spans="2:11" ht="15" customHeight="1" x14ac:dyDescent="0.25">
      <c r="B1101" s="4">
        <f>B1095+1</f>
        <v>102</v>
      </c>
      <c r="C1101" s="4"/>
      <c r="D1101" s="5"/>
      <c r="E1101" s="4" t="s">
        <v>54</v>
      </c>
      <c r="F1101" s="4">
        <f>IF(I1095="",F1095+H1095,F1095+I1095)</f>
        <v>6863</v>
      </c>
      <c r="G1101" s="4"/>
      <c r="H1101" s="29">
        <v>2</v>
      </c>
      <c r="I1101" s="4"/>
      <c r="J1101" s="5"/>
      <c r="K1101" s="4" t="s">
        <v>1079</v>
      </c>
    </row>
    <row r="1104" spans="2:11" ht="15" customHeight="1" x14ac:dyDescent="0.25">
      <c r="B1104" s="21" t="s">
        <v>1081</v>
      </c>
      <c r="C1104" s="14"/>
      <c r="D1104" s="14"/>
      <c r="E1104" s="22"/>
      <c r="F1104" s="22" t="s">
        <v>1742</v>
      </c>
      <c r="G1104" s="22"/>
      <c r="H1104" s="27">
        <f>F1139+H1139-1</f>
        <v>501</v>
      </c>
      <c r="I1104" s="22" t="s">
        <v>1329</v>
      </c>
      <c r="J1104" s="22"/>
      <c r="K1104" s="23"/>
    </row>
    <row r="1105" spans="2:11" s="2" customFormat="1" ht="15" customHeight="1" x14ac:dyDescent="0.25">
      <c r="B1105" s="3" t="s">
        <v>1450</v>
      </c>
      <c r="C1105" s="3"/>
      <c r="D1105" s="3" t="s">
        <v>55</v>
      </c>
      <c r="E1105" s="3" t="s">
        <v>2506</v>
      </c>
      <c r="F1105" s="3" t="s">
        <v>2507</v>
      </c>
      <c r="G1105" s="3" t="s">
        <v>3041</v>
      </c>
      <c r="H1105" s="28" t="s">
        <v>574</v>
      </c>
      <c r="I1105" s="3" t="s">
        <v>1451</v>
      </c>
      <c r="J1105" s="3" t="s">
        <v>2508</v>
      </c>
      <c r="K1105" s="3" t="s">
        <v>3042</v>
      </c>
    </row>
    <row r="1106" spans="2:11" ht="15" customHeight="1" x14ac:dyDescent="0.25">
      <c r="B1106" s="4">
        <v>1</v>
      </c>
      <c r="C1106" s="4"/>
      <c r="D1106" s="5"/>
      <c r="E1106" s="4" t="s">
        <v>2568</v>
      </c>
      <c r="F1106" s="4">
        <v>1</v>
      </c>
      <c r="G1106" s="4"/>
      <c r="H1106" s="29">
        <v>2</v>
      </c>
      <c r="I1106" s="4"/>
      <c r="J1106" s="5"/>
      <c r="K1106" s="4" t="s">
        <v>293</v>
      </c>
    </row>
    <row r="1107" spans="2:11" ht="15" customHeight="1" x14ac:dyDescent="0.25">
      <c r="B1107" s="4">
        <f>B1106+1</f>
        <v>2</v>
      </c>
      <c r="C1107" s="4"/>
      <c r="D1107" s="5"/>
      <c r="E1107" s="4" t="s">
        <v>1368</v>
      </c>
      <c r="F1107" s="4">
        <f t="shared" ref="F1107:F1126" si="74">IF(I1106="",F1106+H1106,F1106+I1106)</f>
        <v>3</v>
      </c>
      <c r="G1107" s="4"/>
      <c r="H1107" s="29">
        <v>1</v>
      </c>
      <c r="I1107" s="4"/>
      <c r="J1107" s="5">
        <v>0</v>
      </c>
      <c r="K1107" s="24" t="s">
        <v>3594</v>
      </c>
    </row>
    <row r="1108" spans="2:11" ht="15" customHeight="1" x14ac:dyDescent="0.25">
      <c r="B1108" s="4">
        <f>B1107+1</f>
        <v>3</v>
      </c>
      <c r="C1108" s="4"/>
      <c r="D1108" s="5"/>
      <c r="E1108" s="4" t="s">
        <v>3542</v>
      </c>
      <c r="F1108" s="4">
        <f t="shared" si="74"/>
        <v>4</v>
      </c>
      <c r="G1108" s="4"/>
      <c r="H1108" s="29">
        <v>8</v>
      </c>
      <c r="I1108" s="4"/>
      <c r="J1108" s="5">
        <v>0</v>
      </c>
      <c r="K1108" s="4" t="s">
        <v>3546</v>
      </c>
    </row>
    <row r="1109" spans="2:11" ht="15" customHeight="1" x14ac:dyDescent="0.25">
      <c r="B1109" s="4">
        <f>B1108+1</f>
        <v>4</v>
      </c>
      <c r="C1109" s="4"/>
      <c r="D1109" s="5" t="s">
        <v>519</v>
      </c>
      <c r="E1109" s="4" t="s">
        <v>317</v>
      </c>
      <c r="F1109" s="4">
        <f t="shared" si="74"/>
        <v>12</v>
      </c>
      <c r="G1109" s="4"/>
      <c r="H1109" s="29">
        <v>1</v>
      </c>
      <c r="I1109" s="4"/>
      <c r="J1109" s="5">
        <v>0</v>
      </c>
      <c r="K1109" s="24" t="s">
        <v>318</v>
      </c>
    </row>
    <row r="1110" spans="2:11" ht="15" customHeight="1" x14ac:dyDescent="0.25">
      <c r="B1110" s="4">
        <f>B1109+1</f>
        <v>5</v>
      </c>
      <c r="C1110" s="4"/>
      <c r="D1110" s="5" t="s">
        <v>1937</v>
      </c>
      <c r="E1110" s="4" t="s">
        <v>1732</v>
      </c>
      <c r="F1110" s="4">
        <f t="shared" si="74"/>
        <v>13</v>
      </c>
      <c r="G1110" s="4"/>
      <c r="H1110" s="29">
        <v>4</v>
      </c>
      <c r="I1110" s="4"/>
      <c r="J1110" s="5">
        <v>0</v>
      </c>
      <c r="K1110" s="4" t="s">
        <v>3547</v>
      </c>
    </row>
    <row r="1111" spans="2:11" ht="15" customHeight="1" x14ac:dyDescent="0.25">
      <c r="B1111" s="4">
        <f t="shared" ref="B1111:B1126" si="75">1+B1110</f>
        <v>6</v>
      </c>
      <c r="C1111" s="4"/>
      <c r="D1111" s="5" t="s">
        <v>1936</v>
      </c>
      <c r="E1111" s="4" t="s">
        <v>1733</v>
      </c>
      <c r="F1111" s="4">
        <f t="shared" si="74"/>
        <v>17</v>
      </c>
      <c r="G1111" s="4"/>
      <c r="H1111" s="29">
        <v>4</v>
      </c>
      <c r="I1111" s="4"/>
      <c r="J1111" s="5">
        <v>0</v>
      </c>
      <c r="K1111" s="4" t="s">
        <v>3548</v>
      </c>
    </row>
    <row r="1112" spans="2:11" ht="15" customHeight="1" x14ac:dyDescent="0.25">
      <c r="B1112" s="4">
        <f t="shared" si="75"/>
        <v>7</v>
      </c>
      <c r="C1112" s="4"/>
      <c r="D1112" s="5" t="s">
        <v>1936</v>
      </c>
      <c r="E1112" s="4" t="s">
        <v>2921</v>
      </c>
      <c r="F1112" s="4">
        <f t="shared" si="74"/>
        <v>21</v>
      </c>
      <c r="G1112" s="4"/>
      <c r="H1112" s="29">
        <v>2</v>
      </c>
      <c r="I1112" s="4"/>
      <c r="J1112" s="5">
        <v>0</v>
      </c>
      <c r="K1112" s="4" t="s">
        <v>3543</v>
      </c>
    </row>
    <row r="1113" spans="2:11" ht="15" customHeight="1" x14ac:dyDescent="0.25">
      <c r="B1113" s="4">
        <f t="shared" si="75"/>
        <v>8</v>
      </c>
      <c r="C1113" s="4"/>
      <c r="D1113" s="5" t="s">
        <v>1936</v>
      </c>
      <c r="E1113" s="4" t="s">
        <v>1734</v>
      </c>
      <c r="F1113" s="4">
        <f t="shared" si="74"/>
        <v>23</v>
      </c>
      <c r="G1113" s="4"/>
      <c r="H1113" s="29">
        <v>2</v>
      </c>
      <c r="I1113" s="4"/>
      <c r="J1113" s="5">
        <v>0</v>
      </c>
      <c r="K1113" s="4" t="s">
        <v>2578</v>
      </c>
    </row>
    <row r="1114" spans="2:11" ht="15" customHeight="1" x14ac:dyDescent="0.25">
      <c r="B1114" s="4">
        <f t="shared" si="75"/>
        <v>9</v>
      </c>
      <c r="C1114" s="4"/>
      <c r="D1114" s="5" t="s">
        <v>1936</v>
      </c>
      <c r="E1114" s="4" t="s">
        <v>2160</v>
      </c>
      <c r="F1114" s="4">
        <f t="shared" si="74"/>
        <v>25</v>
      </c>
      <c r="G1114" s="4"/>
      <c r="H1114" s="29">
        <v>2</v>
      </c>
      <c r="I1114" s="4"/>
      <c r="J1114" s="5">
        <v>0</v>
      </c>
      <c r="K1114" s="4" t="s">
        <v>2161</v>
      </c>
    </row>
    <row r="1115" spans="2:11" ht="15" customHeight="1" x14ac:dyDescent="0.25">
      <c r="B1115" s="4">
        <f t="shared" si="75"/>
        <v>10</v>
      </c>
      <c r="C1115" s="4"/>
      <c r="D1115" s="5" t="s">
        <v>1936</v>
      </c>
      <c r="E1115" s="4" t="s">
        <v>1735</v>
      </c>
      <c r="F1115" s="4">
        <f t="shared" si="74"/>
        <v>27</v>
      </c>
      <c r="G1115" s="4"/>
      <c r="H1115" s="29">
        <v>2</v>
      </c>
      <c r="I1115" s="4"/>
      <c r="J1115" s="5">
        <v>0</v>
      </c>
      <c r="K1115" s="4" t="s">
        <v>3544</v>
      </c>
    </row>
    <row r="1116" spans="2:11" ht="15" customHeight="1" x14ac:dyDescent="0.25">
      <c r="B1116" s="4">
        <f t="shared" si="75"/>
        <v>11</v>
      </c>
      <c r="C1116" s="4"/>
      <c r="D1116" s="5" t="s">
        <v>1935</v>
      </c>
      <c r="E1116" s="4" t="s">
        <v>3636</v>
      </c>
      <c r="F1116" s="4">
        <f t="shared" si="74"/>
        <v>29</v>
      </c>
      <c r="G1116" s="4"/>
      <c r="H1116" s="29">
        <v>4</v>
      </c>
      <c r="I1116" s="4"/>
      <c r="J1116" s="5">
        <v>0</v>
      </c>
      <c r="K1116" s="4" t="s">
        <v>1369</v>
      </c>
    </row>
    <row r="1117" spans="2:11" ht="15" customHeight="1" x14ac:dyDescent="0.25">
      <c r="B1117" s="4">
        <f t="shared" si="75"/>
        <v>12</v>
      </c>
      <c r="C1117" s="4"/>
      <c r="D1117" s="5"/>
      <c r="E1117" s="4" t="s">
        <v>2177</v>
      </c>
      <c r="F1117" s="4">
        <f t="shared" si="74"/>
        <v>33</v>
      </c>
      <c r="G1117" s="4"/>
      <c r="H1117" s="29">
        <v>60</v>
      </c>
      <c r="I1117" s="4"/>
      <c r="J1117" s="5" t="s">
        <v>2282</v>
      </c>
      <c r="K1117" s="4" t="s">
        <v>3684</v>
      </c>
    </row>
    <row r="1118" spans="2:11" ht="15" customHeight="1" x14ac:dyDescent="0.25">
      <c r="B1118" s="4">
        <f t="shared" si="75"/>
        <v>13</v>
      </c>
      <c r="C1118" s="4"/>
      <c r="D1118" s="5"/>
      <c r="E1118" s="4" t="s">
        <v>3486</v>
      </c>
      <c r="F1118" s="4">
        <f t="shared" si="74"/>
        <v>93</v>
      </c>
      <c r="G1118" s="4"/>
      <c r="H1118" s="29">
        <v>1</v>
      </c>
      <c r="I1118" s="4"/>
      <c r="J1118" s="5" t="s">
        <v>467</v>
      </c>
      <c r="K1118" s="4" t="s">
        <v>2548</v>
      </c>
    </row>
    <row r="1119" spans="2:11" ht="15" customHeight="1" x14ac:dyDescent="0.25">
      <c r="B1119" s="4">
        <f>B1118+1</f>
        <v>14</v>
      </c>
      <c r="C1119" s="4"/>
      <c r="D1119" s="5" t="s">
        <v>1935</v>
      </c>
      <c r="E1119" s="4" t="s">
        <v>3488</v>
      </c>
      <c r="F1119" s="4">
        <f t="shared" si="74"/>
        <v>94</v>
      </c>
      <c r="G1119" s="4"/>
      <c r="H1119" s="29">
        <v>2</v>
      </c>
      <c r="I1119" s="4"/>
      <c r="J1119" s="5">
        <v>0</v>
      </c>
      <c r="K1119" s="4" t="s">
        <v>2910</v>
      </c>
    </row>
    <row r="1120" spans="2:11" ht="15" customHeight="1" x14ac:dyDescent="0.25">
      <c r="B1120" s="4">
        <f>B1119+1</f>
        <v>15</v>
      </c>
      <c r="C1120" s="4"/>
      <c r="D1120" s="5" t="s">
        <v>2284</v>
      </c>
      <c r="E1120" s="4" t="s">
        <v>3492</v>
      </c>
      <c r="F1120" s="4">
        <f t="shared" si="74"/>
        <v>96</v>
      </c>
      <c r="G1120" s="4"/>
      <c r="H1120" s="29">
        <v>4</v>
      </c>
      <c r="I1120" s="4"/>
      <c r="J1120" s="5">
        <v>0</v>
      </c>
      <c r="K1120" s="4" t="s">
        <v>456</v>
      </c>
    </row>
    <row r="1121" spans="2:11" ht="15" customHeight="1" x14ac:dyDescent="0.25">
      <c r="B1121" s="4">
        <f t="shared" si="75"/>
        <v>16</v>
      </c>
      <c r="C1121" s="4"/>
      <c r="D1121" s="5" t="s">
        <v>1935</v>
      </c>
      <c r="E1121" s="4" t="s">
        <v>2700</v>
      </c>
      <c r="F1121" s="4">
        <f t="shared" si="74"/>
        <v>100</v>
      </c>
      <c r="G1121" s="4"/>
      <c r="H1121" s="29">
        <v>2</v>
      </c>
      <c r="I1121" s="4"/>
      <c r="J1121" s="5">
        <v>0</v>
      </c>
      <c r="K1121" s="4" t="s">
        <v>2549</v>
      </c>
    </row>
    <row r="1122" spans="2:11" ht="15" customHeight="1" x14ac:dyDescent="0.25">
      <c r="B1122" s="4">
        <f t="shared" si="75"/>
        <v>17</v>
      </c>
      <c r="C1122" s="4"/>
      <c r="D1122" s="5"/>
      <c r="E1122" s="4" t="s">
        <v>2546</v>
      </c>
      <c r="F1122" s="4">
        <f t="shared" si="74"/>
        <v>102</v>
      </c>
      <c r="G1122" s="4"/>
      <c r="H1122" s="29">
        <v>1</v>
      </c>
      <c r="I1122" s="4"/>
      <c r="J1122" s="5">
        <v>0</v>
      </c>
      <c r="K1122" s="4" t="s">
        <v>2547</v>
      </c>
    </row>
    <row r="1123" spans="2:11" ht="15" customHeight="1" x14ac:dyDescent="0.25">
      <c r="B1123" s="4">
        <f t="shared" si="75"/>
        <v>18</v>
      </c>
      <c r="C1123" s="4"/>
      <c r="D1123" s="5"/>
      <c r="E1123" s="4" t="s">
        <v>3635</v>
      </c>
      <c r="F1123" s="4">
        <f t="shared" si="74"/>
        <v>103</v>
      </c>
      <c r="G1123" s="4"/>
      <c r="H1123" s="29">
        <v>4</v>
      </c>
      <c r="I1123" s="4"/>
      <c r="J1123" s="5">
        <v>0</v>
      </c>
      <c r="K1123" s="4" t="s">
        <v>3634</v>
      </c>
    </row>
    <row r="1124" spans="2:11" ht="15" customHeight="1" x14ac:dyDescent="0.25">
      <c r="B1124" s="4">
        <f t="shared" si="75"/>
        <v>19</v>
      </c>
      <c r="C1124" s="4"/>
      <c r="D1124" s="5"/>
      <c r="E1124" s="4" t="s">
        <v>3069</v>
      </c>
      <c r="F1124" s="4">
        <f t="shared" si="74"/>
        <v>107</v>
      </c>
      <c r="G1124" s="4"/>
      <c r="H1124" s="29">
        <v>1</v>
      </c>
      <c r="I1124" s="4"/>
      <c r="J1124" s="5">
        <v>0</v>
      </c>
      <c r="K1124" s="4" t="s">
        <v>516</v>
      </c>
    </row>
    <row r="1125" spans="2:11" ht="15" customHeight="1" x14ac:dyDescent="0.25">
      <c r="B1125" s="4">
        <f t="shared" si="75"/>
        <v>20</v>
      </c>
      <c r="C1125" s="4"/>
      <c r="D1125" s="5"/>
      <c r="E1125" s="4" t="s">
        <v>2176</v>
      </c>
      <c r="F1125" s="4">
        <f t="shared" si="74"/>
        <v>108</v>
      </c>
      <c r="G1125" s="4"/>
      <c r="H1125" s="29">
        <v>1</v>
      </c>
      <c r="I1125" s="4"/>
      <c r="J1125" s="5">
        <v>0</v>
      </c>
      <c r="K1125" s="4" t="s">
        <v>517</v>
      </c>
    </row>
    <row r="1126" spans="2:11" ht="15" customHeight="1" x14ac:dyDescent="0.25">
      <c r="B1126" s="4">
        <f t="shared" si="75"/>
        <v>21</v>
      </c>
      <c r="C1126" s="4"/>
      <c r="D1126" s="5"/>
      <c r="E1126" s="4" t="s">
        <v>2175</v>
      </c>
      <c r="F1126" s="4">
        <f t="shared" si="74"/>
        <v>109</v>
      </c>
      <c r="G1126" s="4"/>
      <c r="H1126" s="29">
        <v>1</v>
      </c>
      <c r="I1126" s="4"/>
      <c r="J1126" s="5">
        <v>0</v>
      </c>
      <c r="K1126" s="4" t="s">
        <v>517</v>
      </c>
    </row>
    <row r="1127" spans="2:11" ht="15" customHeight="1" x14ac:dyDescent="0.25">
      <c r="B1127" s="4"/>
      <c r="C1127" s="4"/>
      <c r="D1127" s="5"/>
      <c r="E1127" s="4"/>
      <c r="F1127" s="4"/>
      <c r="G1127" s="4"/>
      <c r="H1127" s="29"/>
      <c r="I1127" s="4"/>
      <c r="J1127" s="5"/>
      <c r="K1127" s="4"/>
    </row>
    <row r="1128" spans="2:11" ht="15" customHeight="1" x14ac:dyDescent="0.25">
      <c r="B1128" s="4">
        <f>1+B1126</f>
        <v>22</v>
      </c>
      <c r="C1128" s="4"/>
      <c r="D1128" s="5"/>
      <c r="E1128" s="4" t="s">
        <v>534</v>
      </c>
      <c r="F1128" s="4">
        <f>IF(I1126="",F1126+H1126,F1126+I1126)</f>
        <v>110</v>
      </c>
      <c r="G1128" s="4">
        <v>3</v>
      </c>
      <c r="H1128" s="29">
        <f>SUM(H1129:H1137)</f>
        <v>130</v>
      </c>
      <c r="I1128" s="4">
        <f>G1128*H1128</f>
        <v>390</v>
      </c>
      <c r="J1128" s="5"/>
      <c r="K1128" s="4" t="s">
        <v>535</v>
      </c>
    </row>
    <row r="1129" spans="2:11" ht="15" customHeight="1" x14ac:dyDescent="0.25">
      <c r="B1129" s="4"/>
      <c r="C1129" s="4" t="s">
        <v>118</v>
      </c>
      <c r="D1129" s="5"/>
      <c r="E1129" s="4" t="s">
        <v>1279</v>
      </c>
      <c r="F1129" s="6" t="s">
        <v>217</v>
      </c>
      <c r="G1129" s="4"/>
      <c r="H1129" s="29">
        <v>10</v>
      </c>
      <c r="I1129" s="4"/>
      <c r="J1129" s="5">
        <v>0</v>
      </c>
      <c r="K1129" s="4" t="s">
        <v>558</v>
      </c>
    </row>
    <row r="1130" spans="2:11" ht="15" customHeight="1" x14ac:dyDescent="0.25">
      <c r="B1130" s="4"/>
      <c r="C1130" s="4" t="s">
        <v>119</v>
      </c>
      <c r="D1130" s="5"/>
      <c r="E1130" s="4" t="s">
        <v>1280</v>
      </c>
      <c r="F1130" s="6" t="s">
        <v>2448</v>
      </c>
      <c r="G1130" s="4"/>
      <c r="H1130" s="29">
        <v>36</v>
      </c>
      <c r="I1130" s="4"/>
      <c r="J1130" s="5" t="s">
        <v>488</v>
      </c>
      <c r="K1130" s="4" t="s">
        <v>3677</v>
      </c>
    </row>
    <row r="1131" spans="2:11" ht="15" customHeight="1" x14ac:dyDescent="0.25">
      <c r="B1131" s="4"/>
      <c r="C1131" s="4" t="s">
        <v>632</v>
      </c>
      <c r="D1131" s="5"/>
      <c r="E1131" s="4" t="s">
        <v>536</v>
      </c>
      <c r="F1131" s="6" t="s">
        <v>2335</v>
      </c>
      <c r="G1131" s="4"/>
      <c r="H1131" s="29">
        <v>2</v>
      </c>
      <c r="I1131" s="4"/>
      <c r="J1131" s="5">
        <v>0</v>
      </c>
      <c r="K1131" s="4" t="s">
        <v>3470</v>
      </c>
    </row>
    <row r="1132" spans="2:11" ht="15" customHeight="1" x14ac:dyDescent="0.25">
      <c r="B1132" s="4"/>
      <c r="C1132" s="4" t="s">
        <v>193</v>
      </c>
      <c r="D1132" s="5"/>
      <c r="E1132" s="4" t="s">
        <v>537</v>
      </c>
      <c r="F1132" s="6" t="s">
        <v>1455</v>
      </c>
      <c r="G1132" s="4"/>
      <c r="H1132" s="29">
        <v>1</v>
      </c>
      <c r="I1132" s="4"/>
      <c r="J1132" s="5">
        <v>0</v>
      </c>
      <c r="K1132" s="4" t="s">
        <v>3471</v>
      </c>
    </row>
    <row r="1133" spans="2:11" ht="15" customHeight="1" x14ac:dyDescent="0.25">
      <c r="B1133" s="4"/>
      <c r="C1133" s="4" t="s">
        <v>194</v>
      </c>
      <c r="D1133" s="5"/>
      <c r="E1133" s="4" t="s">
        <v>2446</v>
      </c>
      <c r="F1133" s="6" t="s">
        <v>1456</v>
      </c>
      <c r="G1133" s="4"/>
      <c r="H1133" s="29">
        <v>5</v>
      </c>
      <c r="I1133" s="4"/>
      <c r="J1133" s="5">
        <v>0</v>
      </c>
      <c r="K1133" s="4"/>
    </row>
    <row r="1134" spans="2:11" ht="15" customHeight="1" x14ac:dyDescent="0.25">
      <c r="B1134" s="4"/>
      <c r="C1134" s="4" t="s">
        <v>931</v>
      </c>
      <c r="D1134" s="5"/>
      <c r="E1134" s="4" t="s">
        <v>2447</v>
      </c>
      <c r="F1134" s="6" t="s">
        <v>1457</v>
      </c>
      <c r="G1134" s="4"/>
      <c r="H1134" s="29">
        <v>34</v>
      </c>
      <c r="I1134" s="4"/>
      <c r="J1134" s="5" t="s">
        <v>488</v>
      </c>
      <c r="K1134" s="4" t="s">
        <v>2513</v>
      </c>
    </row>
    <row r="1135" spans="2:11" ht="15" customHeight="1" x14ac:dyDescent="0.25">
      <c r="B1135" s="4"/>
      <c r="C1135" s="4" t="s">
        <v>941</v>
      </c>
      <c r="D1135" s="5"/>
      <c r="E1135" s="4" t="s">
        <v>794</v>
      </c>
      <c r="F1135" s="6" t="s">
        <v>1458</v>
      </c>
      <c r="G1135" s="4"/>
      <c r="H1135" s="29">
        <v>3</v>
      </c>
      <c r="I1135" s="4"/>
      <c r="J1135" s="5">
        <v>0</v>
      </c>
      <c r="K1135" s="4" t="s">
        <v>1109</v>
      </c>
    </row>
    <row r="1136" spans="2:11" ht="15" customHeight="1" x14ac:dyDescent="0.25">
      <c r="B1136" s="4"/>
      <c r="C1136" s="4" t="s">
        <v>734</v>
      </c>
      <c r="D1136" s="5"/>
      <c r="E1136" s="4" t="s">
        <v>2445</v>
      </c>
      <c r="F1136" s="6" t="s">
        <v>1459</v>
      </c>
      <c r="G1136" s="4"/>
      <c r="H1136" s="29">
        <v>5</v>
      </c>
      <c r="I1136" s="4"/>
      <c r="J1136" s="5">
        <v>0</v>
      </c>
      <c r="K1136" s="4"/>
    </row>
    <row r="1137" spans="2:11" ht="15" customHeight="1" x14ac:dyDescent="0.25">
      <c r="B1137" s="4"/>
      <c r="C1137" s="4" t="s">
        <v>195</v>
      </c>
      <c r="D1137" s="5"/>
      <c r="E1137" s="4" t="s">
        <v>2444</v>
      </c>
      <c r="F1137" s="6" t="s">
        <v>1460</v>
      </c>
      <c r="G1137" s="4"/>
      <c r="H1137" s="29">
        <v>34</v>
      </c>
      <c r="I1137" s="4"/>
      <c r="J1137" s="5" t="s">
        <v>488</v>
      </c>
      <c r="K1137" s="4" t="s">
        <v>2513</v>
      </c>
    </row>
    <row r="1138" spans="2:11" ht="15" customHeight="1" x14ac:dyDescent="0.25">
      <c r="B1138" s="4"/>
      <c r="C1138" s="4"/>
      <c r="D1138" s="5"/>
      <c r="E1138" s="4"/>
      <c r="F1138" s="4"/>
      <c r="G1138" s="4"/>
      <c r="H1138" s="29"/>
      <c r="I1138" s="4"/>
      <c r="J1138" s="5"/>
      <c r="K1138" s="4"/>
    </row>
    <row r="1139" spans="2:11" ht="15" customHeight="1" x14ac:dyDescent="0.25">
      <c r="B1139" s="4">
        <f>B1128+1</f>
        <v>23</v>
      </c>
      <c r="C1139" s="4"/>
      <c r="D1139" s="5"/>
      <c r="E1139" s="4" t="s">
        <v>54</v>
      </c>
      <c r="F1139" s="4">
        <f>IF(I1128="",F1128+H1128,F1128+I1128)</f>
        <v>500</v>
      </c>
      <c r="G1139" s="4"/>
      <c r="H1139" s="29">
        <v>2</v>
      </c>
      <c r="I1139" s="4"/>
      <c r="J1139" s="5"/>
      <c r="K1139" s="4" t="s">
        <v>3742</v>
      </c>
    </row>
    <row r="1142" spans="2:11" ht="15" customHeight="1" x14ac:dyDescent="0.25">
      <c r="B1142" s="21" t="s">
        <v>1082</v>
      </c>
      <c r="C1142" s="14"/>
      <c r="D1142" s="14"/>
      <c r="E1142" s="22"/>
      <c r="F1142" s="22" t="s">
        <v>1742</v>
      </c>
      <c r="G1142" s="22"/>
      <c r="H1142" s="27">
        <f>F1167+H1167-1</f>
        <v>60</v>
      </c>
      <c r="I1142" s="22" t="s">
        <v>1329</v>
      </c>
      <c r="J1142" s="22"/>
      <c r="K1142" s="23"/>
    </row>
    <row r="1143" spans="2:11" s="2" customFormat="1" ht="15" customHeight="1" x14ac:dyDescent="0.25">
      <c r="B1143" s="3" t="s">
        <v>1450</v>
      </c>
      <c r="C1143" s="3"/>
      <c r="D1143" s="3" t="s">
        <v>55</v>
      </c>
      <c r="E1143" s="3" t="s">
        <v>2506</v>
      </c>
      <c r="F1143" s="3" t="s">
        <v>2507</v>
      </c>
      <c r="G1143" s="3" t="s">
        <v>3041</v>
      </c>
      <c r="H1143" s="28" t="s">
        <v>574</v>
      </c>
      <c r="I1143" s="3" t="s">
        <v>1451</v>
      </c>
      <c r="J1143" s="3" t="s">
        <v>2508</v>
      </c>
      <c r="K1143" s="3" t="s">
        <v>3042</v>
      </c>
    </row>
    <row r="1144" spans="2:11" ht="15" customHeight="1" x14ac:dyDescent="0.25">
      <c r="B1144" s="4">
        <v>1</v>
      </c>
      <c r="C1144" s="4"/>
      <c r="D1144" s="5"/>
      <c r="E1144" s="4" t="s">
        <v>2568</v>
      </c>
      <c r="F1144" s="4">
        <v>1</v>
      </c>
      <c r="G1144" s="4"/>
      <c r="H1144" s="29">
        <v>2</v>
      </c>
      <c r="I1144" s="4"/>
      <c r="J1144" s="5"/>
      <c r="K1144" s="4" t="s">
        <v>715</v>
      </c>
    </row>
    <row r="1145" spans="2:11" ht="15" customHeight="1" x14ac:dyDescent="0.25">
      <c r="B1145" s="4">
        <f t="shared" ref="B1145:B1150" si="76">B1144+1</f>
        <v>2</v>
      </c>
      <c r="C1145" s="4"/>
      <c r="D1145" s="5"/>
      <c r="E1145" s="4" t="s">
        <v>1368</v>
      </c>
      <c r="F1145" s="4">
        <f t="shared" ref="F1145:F1150" si="77">IF(I1144="",F1144+H1144,F1144+I1144)</f>
        <v>3</v>
      </c>
      <c r="G1145" s="4"/>
      <c r="H1145" s="29">
        <v>1</v>
      </c>
      <c r="I1145" s="4"/>
      <c r="J1145" s="5">
        <v>0</v>
      </c>
      <c r="K1145" s="24" t="s">
        <v>3594</v>
      </c>
    </row>
    <row r="1146" spans="2:11" ht="15" customHeight="1" x14ac:dyDescent="0.25">
      <c r="B1146" s="4">
        <f t="shared" si="76"/>
        <v>3</v>
      </c>
      <c r="C1146" s="4"/>
      <c r="D1146" s="5"/>
      <c r="E1146" s="4" t="s">
        <v>3542</v>
      </c>
      <c r="F1146" s="4">
        <f t="shared" si="77"/>
        <v>4</v>
      </c>
      <c r="G1146" s="4"/>
      <c r="H1146" s="29">
        <v>8</v>
      </c>
      <c r="I1146" s="4"/>
      <c r="J1146" s="5">
        <v>0</v>
      </c>
      <c r="K1146" s="4" t="s">
        <v>3546</v>
      </c>
    </row>
    <row r="1147" spans="2:11" ht="15" customHeight="1" x14ac:dyDescent="0.25">
      <c r="B1147" s="4">
        <f t="shared" si="76"/>
        <v>4</v>
      </c>
      <c r="C1147" s="4"/>
      <c r="D1147" s="5" t="s">
        <v>1935</v>
      </c>
      <c r="E1147" s="4" t="s">
        <v>310</v>
      </c>
      <c r="F1147" s="4">
        <f t="shared" si="77"/>
        <v>12</v>
      </c>
      <c r="G1147" s="4"/>
      <c r="H1147" s="29">
        <v>1</v>
      </c>
      <c r="I1147" s="4"/>
      <c r="J1147" s="5">
        <v>0</v>
      </c>
      <c r="K1147" s="4" t="s">
        <v>319</v>
      </c>
    </row>
    <row r="1148" spans="2:11" ht="15" customHeight="1" x14ac:dyDescent="0.25">
      <c r="B1148" s="4">
        <f t="shared" si="76"/>
        <v>5</v>
      </c>
      <c r="C1148" s="4"/>
      <c r="D1148" s="5" t="s">
        <v>1935</v>
      </c>
      <c r="E1148" s="4" t="s">
        <v>311</v>
      </c>
      <c r="F1148" s="4">
        <f t="shared" si="77"/>
        <v>13</v>
      </c>
      <c r="G1148" s="4"/>
      <c r="H1148" s="29">
        <v>8</v>
      </c>
      <c r="I1148" s="4"/>
      <c r="J1148" s="5">
        <v>0</v>
      </c>
      <c r="K1148" s="4" t="s">
        <v>3546</v>
      </c>
    </row>
    <row r="1149" spans="2:11" ht="15" customHeight="1" x14ac:dyDescent="0.25">
      <c r="B1149" s="4">
        <f t="shared" si="76"/>
        <v>6</v>
      </c>
      <c r="C1149" s="4"/>
      <c r="D1149" s="5" t="s">
        <v>1935</v>
      </c>
      <c r="E1149" s="4" t="s">
        <v>312</v>
      </c>
      <c r="F1149" s="4">
        <f t="shared" si="77"/>
        <v>21</v>
      </c>
      <c r="G1149" s="4"/>
      <c r="H1149" s="29">
        <v>4</v>
      </c>
      <c r="I1149" s="4"/>
      <c r="J1149" s="5">
        <v>0</v>
      </c>
      <c r="K1149" s="4" t="s">
        <v>2126</v>
      </c>
    </row>
    <row r="1150" spans="2:11" ht="15" customHeight="1" x14ac:dyDescent="0.25">
      <c r="B1150" s="4">
        <f t="shared" si="76"/>
        <v>7</v>
      </c>
      <c r="C1150" s="4"/>
      <c r="D1150" s="5" t="s">
        <v>1935</v>
      </c>
      <c r="E1150" s="4" t="s">
        <v>309</v>
      </c>
      <c r="F1150" s="4">
        <f t="shared" si="77"/>
        <v>25</v>
      </c>
      <c r="G1150" s="4"/>
      <c r="H1150" s="29">
        <v>10</v>
      </c>
      <c r="I1150" s="4"/>
      <c r="J1150" s="5">
        <v>0</v>
      </c>
      <c r="K1150" s="4" t="s">
        <v>1500</v>
      </c>
    </row>
    <row r="1151" spans="2:11" ht="15" customHeight="1" x14ac:dyDescent="0.25">
      <c r="B1151" s="4"/>
      <c r="C1151" s="4"/>
      <c r="D1151" s="5"/>
      <c r="E1151" s="4"/>
      <c r="F1151" s="4"/>
      <c r="G1151" s="4"/>
      <c r="H1151" s="29"/>
      <c r="I1151" s="4"/>
      <c r="J1151" s="5"/>
      <c r="K1151" s="4"/>
    </row>
    <row r="1152" spans="2:11" ht="15" customHeight="1" x14ac:dyDescent="0.25">
      <c r="B1152" s="4"/>
      <c r="C1152" s="4"/>
      <c r="D1152" s="5"/>
      <c r="E1152" s="4" t="s">
        <v>321</v>
      </c>
      <c r="F1152" s="4"/>
      <c r="G1152" s="4"/>
      <c r="H1152" s="29"/>
      <c r="I1152" s="4"/>
      <c r="J1152" s="5"/>
      <c r="K1152" s="4"/>
    </row>
    <row r="1153" spans="2:11" ht="15" customHeight="1" x14ac:dyDescent="0.25">
      <c r="B1153" s="4">
        <f>B1150+1</f>
        <v>8</v>
      </c>
      <c r="C1153" s="4"/>
      <c r="D1153" s="5"/>
      <c r="E1153" s="4" t="s">
        <v>2462</v>
      </c>
      <c r="F1153" s="4">
        <f>IF(I1150="",F1150+H1150,F1150+I1150)</f>
        <v>35</v>
      </c>
      <c r="G1153" s="4"/>
      <c r="H1153" s="29">
        <v>4</v>
      </c>
      <c r="I1153" s="4"/>
      <c r="J1153" s="5">
        <v>0</v>
      </c>
      <c r="K1153" s="4" t="s">
        <v>2698</v>
      </c>
    </row>
    <row r="1154" spans="2:11" ht="15" customHeight="1" x14ac:dyDescent="0.25">
      <c r="B1154" s="4">
        <f>B1153+1</f>
        <v>9</v>
      </c>
      <c r="C1154" s="4"/>
      <c r="D1154" s="5"/>
      <c r="E1154" s="4" t="s">
        <v>313</v>
      </c>
      <c r="F1154" s="4">
        <f>IF(I1153="",F1153+H1153,F1153+I1153)</f>
        <v>39</v>
      </c>
      <c r="G1154" s="4"/>
      <c r="H1154" s="29">
        <v>3</v>
      </c>
      <c r="I1154" s="4"/>
      <c r="J1154" s="5">
        <v>0</v>
      </c>
      <c r="K1154" s="4" t="s">
        <v>724</v>
      </c>
    </row>
    <row r="1155" spans="2:11" ht="15" customHeight="1" x14ac:dyDescent="0.25">
      <c r="B1155" s="4"/>
      <c r="C1155" s="4"/>
      <c r="D1155" s="5"/>
      <c r="E1155" s="4"/>
      <c r="F1155" s="4"/>
      <c r="G1155" s="4"/>
      <c r="H1155" s="29"/>
      <c r="I1155" s="4"/>
      <c r="J1155" s="5"/>
      <c r="K1155" s="4"/>
    </row>
    <row r="1156" spans="2:11" ht="15" customHeight="1" x14ac:dyDescent="0.25">
      <c r="B1156" s="4"/>
      <c r="C1156" s="4"/>
      <c r="D1156" s="5"/>
      <c r="E1156" s="4" t="s">
        <v>322</v>
      </c>
      <c r="F1156" s="4"/>
      <c r="G1156" s="4"/>
      <c r="H1156" s="29"/>
      <c r="I1156" s="4"/>
      <c r="J1156" s="5"/>
      <c r="K1156" s="4"/>
    </row>
    <row r="1157" spans="2:11" ht="15" customHeight="1" x14ac:dyDescent="0.25">
      <c r="B1157" s="4">
        <f>B1154+1</f>
        <v>10</v>
      </c>
      <c r="C1157" s="4"/>
      <c r="D1157" s="5"/>
      <c r="E1157" s="4" t="s">
        <v>2461</v>
      </c>
      <c r="F1157" s="4">
        <f>IF(I1154="",F1154+H1154,F1154+I1154)</f>
        <v>42</v>
      </c>
      <c r="G1157" s="4"/>
      <c r="H1157" s="29">
        <v>4</v>
      </c>
      <c r="I1157" s="4"/>
      <c r="J1157" s="5">
        <v>0</v>
      </c>
      <c r="K1157" s="4" t="s">
        <v>2698</v>
      </c>
    </row>
    <row r="1158" spans="2:11" ht="15" customHeight="1" x14ac:dyDescent="0.25">
      <c r="B1158" s="4">
        <f>B1157+1</f>
        <v>11</v>
      </c>
      <c r="C1158" s="4"/>
      <c r="D1158" s="5"/>
      <c r="E1158" s="4" t="s">
        <v>314</v>
      </c>
      <c r="F1158" s="4">
        <f>IF(I1157="",F1157+H1157,F1157+I1157)</f>
        <v>46</v>
      </c>
      <c r="G1158" s="4"/>
      <c r="H1158" s="29">
        <v>3</v>
      </c>
      <c r="I1158" s="4"/>
      <c r="J1158" s="5">
        <v>0</v>
      </c>
      <c r="K1158" s="4" t="s">
        <v>724</v>
      </c>
    </row>
    <row r="1159" spans="2:11" ht="15" customHeight="1" x14ac:dyDescent="0.25">
      <c r="B1159" s="4"/>
      <c r="C1159" s="4"/>
      <c r="D1159" s="5"/>
      <c r="E1159" s="4"/>
      <c r="F1159" s="4"/>
      <c r="G1159" s="4"/>
      <c r="H1159" s="29"/>
      <c r="I1159" s="4"/>
      <c r="J1159" s="5"/>
      <c r="K1159" s="4"/>
    </row>
    <row r="1160" spans="2:11" ht="15" customHeight="1" x14ac:dyDescent="0.25">
      <c r="B1160" s="4"/>
      <c r="C1160" s="4"/>
      <c r="D1160" s="5"/>
      <c r="E1160" s="4" t="s">
        <v>323</v>
      </c>
      <c r="F1160" s="4"/>
      <c r="G1160" s="4"/>
      <c r="H1160" s="29"/>
      <c r="I1160" s="4"/>
      <c r="J1160" s="5"/>
      <c r="K1160" s="4"/>
    </row>
    <row r="1161" spans="2:11" ht="15" customHeight="1" x14ac:dyDescent="0.25">
      <c r="B1161" s="4">
        <f>B1158+1</f>
        <v>12</v>
      </c>
      <c r="C1161" s="4"/>
      <c r="D1161" s="5"/>
      <c r="E1161" s="4" t="s">
        <v>1187</v>
      </c>
      <c r="F1161" s="4">
        <f>IF(I1158="",F1158+H1158,F1158+I1158)</f>
        <v>49</v>
      </c>
      <c r="G1161" s="4"/>
      <c r="H1161" s="29">
        <v>4</v>
      </c>
      <c r="I1161" s="4"/>
      <c r="J1161" s="5">
        <v>0</v>
      </c>
      <c r="K1161" s="4" t="s">
        <v>2698</v>
      </c>
    </row>
    <row r="1162" spans="2:11" ht="15" customHeight="1" x14ac:dyDescent="0.25">
      <c r="B1162" s="4">
        <f>B1161+1</f>
        <v>13</v>
      </c>
      <c r="C1162" s="4"/>
      <c r="D1162" s="5"/>
      <c r="E1162" s="4" t="s">
        <v>315</v>
      </c>
      <c r="F1162" s="4">
        <f>IF(I1161="",F1161+H1161,F1161+I1161)</f>
        <v>53</v>
      </c>
      <c r="G1162" s="4"/>
      <c r="H1162" s="29">
        <v>3</v>
      </c>
      <c r="I1162" s="4"/>
      <c r="J1162" s="5">
        <v>0</v>
      </c>
      <c r="K1162" s="4" t="s">
        <v>724</v>
      </c>
    </row>
    <row r="1163" spans="2:11" ht="15" customHeight="1" x14ac:dyDescent="0.25">
      <c r="B1163" s="4"/>
      <c r="C1163" s="4"/>
      <c r="D1163" s="5"/>
      <c r="E1163" s="4"/>
      <c r="F1163" s="4"/>
      <c r="G1163" s="4"/>
      <c r="H1163" s="29"/>
      <c r="I1163" s="4"/>
      <c r="J1163" s="5"/>
      <c r="K1163" s="4"/>
    </row>
    <row r="1164" spans="2:11" ht="15" customHeight="1" x14ac:dyDescent="0.25">
      <c r="B1164" s="4"/>
      <c r="C1164" s="4"/>
      <c r="D1164" s="5"/>
      <c r="E1164" s="4" t="s">
        <v>320</v>
      </c>
      <c r="F1164" s="4"/>
      <c r="G1164" s="4"/>
      <c r="H1164" s="29"/>
      <c r="I1164" s="4"/>
      <c r="J1164" s="5"/>
      <c r="K1164" s="4"/>
    </row>
    <row r="1165" spans="2:11" ht="15" customHeight="1" x14ac:dyDescent="0.25">
      <c r="B1165" s="4">
        <f>B1162+1</f>
        <v>14</v>
      </c>
      <c r="C1165" s="4"/>
      <c r="D1165" s="5"/>
      <c r="E1165" s="4" t="s">
        <v>316</v>
      </c>
      <c r="F1165" s="4">
        <f>IF(I1162="",F1162+H1162,F1162+I1162)</f>
        <v>56</v>
      </c>
      <c r="G1165" s="4"/>
      <c r="H1165" s="29">
        <v>3</v>
      </c>
      <c r="I1165" s="4"/>
      <c r="J1165" s="5"/>
      <c r="K1165" s="4" t="s">
        <v>724</v>
      </c>
    </row>
    <row r="1166" spans="2:11" ht="15" customHeight="1" x14ac:dyDescent="0.25">
      <c r="B1166" s="4"/>
      <c r="C1166" s="4"/>
      <c r="D1166" s="5"/>
      <c r="E1166" s="4"/>
      <c r="F1166" s="4"/>
      <c r="G1166" s="4"/>
      <c r="H1166" s="29"/>
      <c r="I1166" s="4"/>
      <c r="J1166" s="5"/>
      <c r="K1166" s="4"/>
    </row>
    <row r="1167" spans="2:11" ht="15" customHeight="1" x14ac:dyDescent="0.25">
      <c r="B1167" s="4">
        <f>B1165+1</f>
        <v>15</v>
      </c>
      <c r="C1167" s="4"/>
      <c r="D1167" s="5"/>
      <c r="E1167" s="4" t="s">
        <v>54</v>
      </c>
      <c r="F1167" s="4">
        <f>IF(I1165="",F1165+H1165,F1165+I1165)</f>
        <v>59</v>
      </c>
      <c r="G1167" s="4"/>
      <c r="H1167" s="29">
        <v>2</v>
      </c>
      <c r="I1167" s="4"/>
      <c r="J1167" s="5"/>
      <c r="K1167" s="4" t="s">
        <v>3742</v>
      </c>
    </row>
    <row r="1170" spans="2:11" ht="15" customHeight="1" x14ac:dyDescent="0.25">
      <c r="B1170" s="21" t="s">
        <v>1083</v>
      </c>
      <c r="C1170" s="14"/>
      <c r="D1170" s="14"/>
      <c r="E1170" s="22"/>
      <c r="F1170" s="22" t="s">
        <v>1742</v>
      </c>
      <c r="G1170" s="22"/>
      <c r="H1170" s="27">
        <f>F1186+H1186-1</f>
        <v>196</v>
      </c>
      <c r="I1170" s="22" t="s">
        <v>2683</v>
      </c>
      <c r="J1170" s="22"/>
      <c r="K1170" s="23"/>
    </row>
    <row r="1171" spans="2:11" s="2" customFormat="1" ht="15" customHeight="1" x14ac:dyDescent="0.25">
      <c r="B1171" s="3" t="s">
        <v>1450</v>
      </c>
      <c r="C1171" s="3"/>
      <c r="D1171" s="3" t="s">
        <v>1141</v>
      </c>
      <c r="E1171" s="3" t="s">
        <v>2506</v>
      </c>
      <c r="F1171" s="3" t="s">
        <v>2507</v>
      </c>
      <c r="G1171" s="3" t="s">
        <v>3041</v>
      </c>
      <c r="H1171" s="28" t="s">
        <v>1142</v>
      </c>
      <c r="I1171" s="3" t="s">
        <v>1451</v>
      </c>
      <c r="J1171" s="3" t="s">
        <v>2508</v>
      </c>
      <c r="K1171" s="3" t="s">
        <v>3042</v>
      </c>
    </row>
    <row r="1172" spans="2:11" ht="15" customHeight="1" x14ac:dyDescent="0.25">
      <c r="B1172" s="4">
        <v>1</v>
      </c>
      <c r="C1172" s="4"/>
      <c r="D1172" s="5"/>
      <c r="E1172" s="4" t="s">
        <v>2568</v>
      </c>
      <c r="F1172" s="4">
        <v>1</v>
      </c>
      <c r="G1172" s="4"/>
      <c r="H1172" s="29">
        <v>2</v>
      </c>
      <c r="I1172" s="4"/>
      <c r="J1172" s="5"/>
      <c r="K1172" s="4" t="s">
        <v>1143</v>
      </c>
    </row>
    <row r="1173" spans="2:11" ht="15" customHeight="1" x14ac:dyDescent="0.25">
      <c r="B1173" s="4">
        <f t="shared" ref="B1173:B1186" si="78">B1172+1</f>
        <v>2</v>
      </c>
      <c r="C1173" s="4"/>
      <c r="D1173" s="5"/>
      <c r="E1173" s="4" t="s">
        <v>1144</v>
      </c>
      <c r="F1173" s="4">
        <f t="shared" ref="F1173:F1186" si="79">IF(I1172="",F1172+H1172,F1172+I1172)</f>
        <v>3</v>
      </c>
      <c r="G1173" s="4"/>
      <c r="H1173" s="29">
        <v>1</v>
      </c>
      <c r="I1173" s="4"/>
      <c r="J1173" s="5">
        <v>0</v>
      </c>
      <c r="K1173" s="24" t="s">
        <v>3594</v>
      </c>
    </row>
    <row r="1174" spans="2:11" ht="15" customHeight="1" x14ac:dyDescent="0.25">
      <c r="B1174" s="4">
        <f t="shared" si="78"/>
        <v>3</v>
      </c>
      <c r="C1174" s="4"/>
      <c r="D1174" s="5"/>
      <c r="E1174" s="4" t="s">
        <v>1145</v>
      </c>
      <c r="F1174" s="4">
        <f t="shared" si="79"/>
        <v>4</v>
      </c>
      <c r="G1174" s="4"/>
      <c r="H1174" s="29">
        <v>8</v>
      </c>
      <c r="I1174" s="4"/>
      <c r="J1174" s="5">
        <v>0</v>
      </c>
      <c r="K1174" s="4" t="s">
        <v>1146</v>
      </c>
    </row>
    <row r="1175" spans="2:11" ht="15" customHeight="1" x14ac:dyDescent="0.25">
      <c r="B1175" s="4">
        <f t="shared" si="78"/>
        <v>4</v>
      </c>
      <c r="C1175" s="4"/>
      <c r="D1175" s="5" t="s">
        <v>1935</v>
      </c>
      <c r="E1175" s="4" t="s">
        <v>309</v>
      </c>
      <c r="F1175" s="4">
        <f t="shared" si="79"/>
        <v>12</v>
      </c>
      <c r="G1175" s="4"/>
      <c r="H1175" s="29">
        <v>10</v>
      </c>
      <c r="I1175" s="4"/>
      <c r="J1175" s="5">
        <v>0</v>
      </c>
      <c r="K1175" s="24" t="s">
        <v>2499</v>
      </c>
    </row>
    <row r="1176" spans="2:11" ht="15" customHeight="1" x14ac:dyDescent="0.25">
      <c r="B1176" s="4">
        <f t="shared" si="78"/>
        <v>5</v>
      </c>
      <c r="C1176" s="4"/>
      <c r="D1176" s="5"/>
      <c r="E1176" s="4" t="s">
        <v>1147</v>
      </c>
      <c r="F1176" s="4">
        <f t="shared" si="79"/>
        <v>22</v>
      </c>
      <c r="G1176" s="4"/>
      <c r="H1176" s="29">
        <v>8</v>
      </c>
      <c r="I1176" s="4"/>
      <c r="J1176" s="5">
        <v>0</v>
      </c>
      <c r="K1176" s="4" t="s">
        <v>1148</v>
      </c>
    </row>
    <row r="1177" spans="2:11" ht="15" customHeight="1" x14ac:dyDescent="0.25">
      <c r="B1177" s="4">
        <f t="shared" si="78"/>
        <v>6</v>
      </c>
      <c r="C1177" s="4"/>
      <c r="D1177" s="5"/>
      <c r="E1177" s="4" t="s">
        <v>1149</v>
      </c>
      <c r="F1177" s="4">
        <f t="shared" si="79"/>
        <v>30</v>
      </c>
      <c r="G1177" s="4"/>
      <c r="H1177" s="29">
        <v>8</v>
      </c>
      <c r="I1177" s="4"/>
      <c r="J1177" s="5">
        <v>0</v>
      </c>
      <c r="K1177" s="4" t="s">
        <v>1148</v>
      </c>
    </row>
    <row r="1178" spans="2:11" ht="15" customHeight="1" x14ac:dyDescent="0.25">
      <c r="B1178" s="4">
        <f t="shared" si="78"/>
        <v>7</v>
      </c>
      <c r="C1178" s="4"/>
      <c r="D1178" s="5"/>
      <c r="E1178" s="4" t="s">
        <v>1150</v>
      </c>
      <c r="F1178" s="4">
        <f t="shared" si="79"/>
        <v>38</v>
      </c>
      <c r="G1178" s="4"/>
      <c r="H1178" s="29">
        <v>4</v>
      </c>
      <c r="I1178" s="4"/>
      <c r="J1178" s="5">
        <v>0</v>
      </c>
      <c r="K1178" s="4" t="s">
        <v>1151</v>
      </c>
    </row>
    <row r="1179" spans="2:11" ht="15" customHeight="1" x14ac:dyDescent="0.25">
      <c r="B1179" s="4">
        <f t="shared" si="78"/>
        <v>8</v>
      </c>
      <c r="C1179" s="4"/>
      <c r="D1179" s="5" t="s">
        <v>1935</v>
      </c>
      <c r="E1179" s="4" t="s">
        <v>2754</v>
      </c>
      <c r="F1179" s="4">
        <f t="shared" si="79"/>
        <v>42</v>
      </c>
      <c r="G1179" s="4"/>
      <c r="H1179" s="29">
        <v>6</v>
      </c>
      <c r="I1179" s="4"/>
      <c r="J1179" s="5">
        <v>0</v>
      </c>
      <c r="K1179" s="4" t="s">
        <v>2755</v>
      </c>
    </row>
    <row r="1180" spans="2:11" ht="15" customHeight="1" x14ac:dyDescent="0.25">
      <c r="B1180" s="4">
        <f t="shared" si="78"/>
        <v>9</v>
      </c>
      <c r="C1180" s="4"/>
      <c r="D1180" s="5"/>
      <c r="E1180" s="4" t="s">
        <v>299</v>
      </c>
      <c r="F1180" s="4">
        <f t="shared" si="79"/>
        <v>48</v>
      </c>
      <c r="G1180" s="4"/>
      <c r="H1180" s="29">
        <v>40</v>
      </c>
      <c r="I1180" s="4"/>
      <c r="J1180" s="5" t="s">
        <v>469</v>
      </c>
      <c r="K1180" s="4" t="s">
        <v>2752</v>
      </c>
    </row>
    <row r="1181" spans="2:11" ht="15" customHeight="1" x14ac:dyDescent="0.25">
      <c r="B1181" s="4">
        <f t="shared" si="78"/>
        <v>10</v>
      </c>
      <c r="C1181" s="4"/>
      <c r="D1181" s="5"/>
      <c r="E1181" s="4" t="s">
        <v>1152</v>
      </c>
      <c r="F1181" s="4">
        <f t="shared" si="79"/>
        <v>88</v>
      </c>
      <c r="G1181" s="4"/>
      <c r="H1181" s="29">
        <v>80</v>
      </c>
      <c r="I1181" s="4"/>
      <c r="J1181" s="5" t="s">
        <v>469</v>
      </c>
      <c r="K1181" s="4" t="s">
        <v>2753</v>
      </c>
    </row>
    <row r="1182" spans="2:11" ht="30" customHeight="1" x14ac:dyDescent="0.25">
      <c r="B1182" s="4">
        <f t="shared" si="78"/>
        <v>11</v>
      </c>
      <c r="C1182" s="4"/>
      <c r="D1182" s="5" t="s">
        <v>1935</v>
      </c>
      <c r="E1182" s="4" t="s">
        <v>1153</v>
      </c>
      <c r="F1182" s="4">
        <f t="shared" si="79"/>
        <v>168</v>
      </c>
      <c r="G1182" s="8"/>
      <c r="H1182" s="29">
        <v>8</v>
      </c>
      <c r="I1182" s="4"/>
      <c r="J1182" s="5">
        <v>0</v>
      </c>
      <c r="K1182" s="24" t="s">
        <v>2756</v>
      </c>
    </row>
    <row r="1183" spans="2:11" ht="15" customHeight="1" x14ac:dyDescent="0.25">
      <c r="B1183" s="4">
        <f t="shared" si="78"/>
        <v>12</v>
      </c>
      <c r="C1183" s="4"/>
      <c r="D1183" s="5"/>
      <c r="E1183" s="4" t="s">
        <v>1154</v>
      </c>
      <c r="F1183" s="4">
        <f t="shared" si="79"/>
        <v>176</v>
      </c>
      <c r="G1183" s="8"/>
      <c r="H1183" s="29">
        <v>8</v>
      </c>
      <c r="I1183" s="4"/>
      <c r="J1183" s="5">
        <v>0</v>
      </c>
      <c r="K1183" s="24" t="s">
        <v>1155</v>
      </c>
    </row>
    <row r="1184" spans="2:11" ht="15" customHeight="1" x14ac:dyDescent="0.25">
      <c r="B1184" s="4">
        <f t="shared" si="78"/>
        <v>13</v>
      </c>
      <c r="C1184" s="4"/>
      <c r="D1184" s="5"/>
      <c r="E1184" s="4" t="s">
        <v>904</v>
      </c>
      <c r="F1184" s="4">
        <f t="shared" si="79"/>
        <v>184</v>
      </c>
      <c r="G1184" s="8"/>
      <c r="H1184" s="29">
        <v>1</v>
      </c>
      <c r="I1184" s="4"/>
      <c r="J1184" s="5">
        <v>0</v>
      </c>
      <c r="K1184" s="4" t="s">
        <v>1156</v>
      </c>
    </row>
    <row r="1185" spans="2:11" ht="15" customHeight="1" x14ac:dyDescent="0.25">
      <c r="B1185" s="4">
        <f t="shared" si="78"/>
        <v>14</v>
      </c>
      <c r="C1185" s="4"/>
      <c r="D1185" s="5"/>
      <c r="E1185" s="4" t="s">
        <v>905</v>
      </c>
      <c r="F1185" s="4">
        <f t="shared" si="79"/>
        <v>185</v>
      </c>
      <c r="G1185" s="8"/>
      <c r="H1185" s="29">
        <v>10</v>
      </c>
      <c r="I1185" s="4"/>
      <c r="J1185" s="5">
        <v>0</v>
      </c>
      <c r="K1185" s="4" t="s">
        <v>1157</v>
      </c>
    </row>
    <row r="1186" spans="2:11" ht="15" customHeight="1" x14ac:dyDescent="0.25">
      <c r="B1186" s="4">
        <f t="shared" si="78"/>
        <v>15</v>
      </c>
      <c r="C1186" s="4"/>
      <c r="D1186" s="5"/>
      <c r="E1186" s="4" t="s">
        <v>54</v>
      </c>
      <c r="F1186" s="4">
        <f t="shared" si="79"/>
        <v>195</v>
      </c>
      <c r="G1186" s="4"/>
      <c r="H1186" s="29">
        <v>2</v>
      </c>
      <c r="I1186" s="4"/>
      <c r="J1186" s="5"/>
      <c r="K1186" s="4" t="s">
        <v>1158</v>
      </c>
    </row>
    <row r="1189" spans="2:11" ht="15" customHeight="1" x14ac:dyDescent="0.25">
      <c r="B1189" s="21" t="s">
        <v>1084</v>
      </c>
      <c r="C1189" s="14"/>
      <c r="D1189" s="14"/>
      <c r="E1189" s="22"/>
      <c r="F1189" s="22" t="s">
        <v>1742</v>
      </c>
      <c r="G1189" s="22"/>
      <c r="H1189" s="27">
        <f>F1197+H1197-1</f>
        <v>123</v>
      </c>
      <c r="I1189" s="22" t="s">
        <v>2683</v>
      </c>
      <c r="J1189" s="22"/>
      <c r="K1189" s="23"/>
    </row>
    <row r="1190" spans="2:11" s="2" customFormat="1" ht="15" customHeight="1" x14ac:dyDescent="0.25">
      <c r="B1190" s="3" t="s">
        <v>1450</v>
      </c>
      <c r="C1190" s="3"/>
      <c r="D1190" s="3" t="s">
        <v>1141</v>
      </c>
      <c r="E1190" s="3" t="s">
        <v>2506</v>
      </c>
      <c r="F1190" s="3" t="s">
        <v>2507</v>
      </c>
      <c r="G1190" s="3" t="s">
        <v>3041</v>
      </c>
      <c r="H1190" s="28" t="s">
        <v>1142</v>
      </c>
      <c r="I1190" s="3" t="s">
        <v>1451</v>
      </c>
      <c r="J1190" s="3" t="s">
        <v>2508</v>
      </c>
      <c r="K1190" s="3" t="s">
        <v>3042</v>
      </c>
    </row>
    <row r="1191" spans="2:11" ht="15" customHeight="1" x14ac:dyDescent="0.25">
      <c r="B1191" s="4">
        <v>1</v>
      </c>
      <c r="C1191" s="4"/>
      <c r="D1191" s="5"/>
      <c r="E1191" s="4" t="s">
        <v>2568</v>
      </c>
      <c r="F1191" s="4">
        <v>1</v>
      </c>
      <c r="G1191" s="4"/>
      <c r="H1191" s="29">
        <v>2</v>
      </c>
      <c r="I1191" s="4"/>
      <c r="J1191" s="5"/>
      <c r="K1191" s="4" t="s">
        <v>2498</v>
      </c>
    </row>
    <row r="1192" spans="2:11" ht="15" customHeight="1" x14ac:dyDescent="0.25">
      <c r="B1192" s="4">
        <f t="shared" ref="B1192:B1197" si="80">B1191+1</f>
        <v>2</v>
      </c>
      <c r="C1192" s="4"/>
      <c r="D1192" s="5"/>
      <c r="E1192" s="4" t="s">
        <v>1144</v>
      </c>
      <c r="F1192" s="4">
        <f t="shared" ref="F1192:F1197" si="81">IF(I1191="",F1191+H1191,F1191+I1191)</f>
        <v>3</v>
      </c>
      <c r="G1192" s="4"/>
      <c r="H1192" s="29">
        <v>1</v>
      </c>
      <c r="I1192" s="4"/>
      <c r="J1192" s="5">
        <v>0</v>
      </c>
      <c r="K1192" s="24" t="s">
        <v>3594</v>
      </c>
    </row>
    <row r="1193" spans="2:11" ht="15" customHeight="1" x14ac:dyDescent="0.25">
      <c r="B1193" s="4">
        <f t="shared" si="80"/>
        <v>3</v>
      </c>
      <c r="C1193" s="4"/>
      <c r="D1193" s="5"/>
      <c r="E1193" s="4" t="s">
        <v>1145</v>
      </c>
      <c r="F1193" s="4">
        <f t="shared" si="81"/>
        <v>4</v>
      </c>
      <c r="G1193" s="4"/>
      <c r="H1193" s="29">
        <v>8</v>
      </c>
      <c r="I1193" s="4"/>
      <c r="J1193" s="5">
        <v>0</v>
      </c>
      <c r="K1193" s="4" t="s">
        <v>1146</v>
      </c>
    </row>
    <row r="1194" spans="2:11" ht="15" customHeight="1" x14ac:dyDescent="0.25">
      <c r="B1194" s="4">
        <f t="shared" si="80"/>
        <v>4</v>
      </c>
      <c r="C1194" s="4"/>
      <c r="D1194" s="5" t="s">
        <v>1937</v>
      </c>
      <c r="E1194" s="4" t="s">
        <v>309</v>
      </c>
      <c r="F1194" s="4">
        <f t="shared" si="81"/>
        <v>12</v>
      </c>
      <c r="G1194" s="4"/>
      <c r="H1194" s="29">
        <v>10</v>
      </c>
      <c r="I1194" s="4"/>
      <c r="J1194" s="5">
        <v>0</v>
      </c>
      <c r="K1194" s="24" t="s">
        <v>2499</v>
      </c>
    </row>
    <row r="1195" spans="2:11" ht="15" customHeight="1" x14ac:dyDescent="0.25">
      <c r="B1195" s="4">
        <f t="shared" si="80"/>
        <v>5</v>
      </c>
      <c r="C1195" s="4"/>
      <c r="D1195" s="5"/>
      <c r="E1195" s="4" t="s">
        <v>1114</v>
      </c>
      <c r="F1195" s="4">
        <f t="shared" si="81"/>
        <v>22</v>
      </c>
      <c r="G1195" s="4"/>
      <c r="H1195" s="29">
        <v>36</v>
      </c>
      <c r="I1195" s="4"/>
      <c r="J1195" s="5" t="s">
        <v>469</v>
      </c>
      <c r="K1195" s="24" t="s">
        <v>2500</v>
      </c>
    </row>
    <row r="1196" spans="2:11" ht="15" customHeight="1" x14ac:dyDescent="0.25">
      <c r="B1196" s="4">
        <f t="shared" si="80"/>
        <v>6</v>
      </c>
      <c r="C1196" s="4"/>
      <c r="D1196" s="5"/>
      <c r="E1196" s="4" t="s">
        <v>1448</v>
      </c>
      <c r="F1196" s="4">
        <f t="shared" si="81"/>
        <v>58</v>
      </c>
      <c r="G1196" s="4"/>
      <c r="H1196" s="29">
        <v>64</v>
      </c>
      <c r="I1196" s="4"/>
      <c r="J1196" s="5" t="s">
        <v>469</v>
      </c>
      <c r="K1196" s="4" t="s">
        <v>2501</v>
      </c>
    </row>
    <row r="1197" spans="2:11" ht="15" customHeight="1" x14ac:dyDescent="0.25">
      <c r="B1197" s="4">
        <f t="shared" si="80"/>
        <v>7</v>
      </c>
      <c r="C1197" s="4"/>
      <c r="D1197" s="5"/>
      <c r="E1197" s="4" t="s">
        <v>54</v>
      </c>
      <c r="F1197" s="4">
        <f t="shared" si="81"/>
        <v>122</v>
      </c>
      <c r="G1197" s="4"/>
      <c r="H1197" s="29">
        <v>2</v>
      </c>
      <c r="I1197" s="4"/>
      <c r="J1197" s="5"/>
      <c r="K1197" s="4" t="s">
        <v>1158</v>
      </c>
    </row>
    <row r="1200" spans="2:11" ht="15" customHeight="1" x14ac:dyDescent="0.25">
      <c r="B1200" s="21" t="s">
        <v>1085</v>
      </c>
      <c r="C1200" s="14"/>
      <c r="D1200" s="14"/>
      <c r="E1200" s="22"/>
      <c r="F1200" s="22" t="s">
        <v>1742</v>
      </c>
      <c r="G1200" s="22"/>
      <c r="H1200" s="27">
        <f>F1226+H1226-1</f>
        <v>382</v>
      </c>
      <c r="I1200" s="22" t="s">
        <v>1329</v>
      </c>
      <c r="J1200" s="22"/>
      <c r="K1200" s="23"/>
    </row>
    <row r="1201" spans="2:11" s="2" customFormat="1" ht="15" customHeight="1" x14ac:dyDescent="0.25">
      <c r="B1201" s="3" t="s">
        <v>1450</v>
      </c>
      <c r="C1201" s="3"/>
      <c r="D1201" s="3" t="s">
        <v>55</v>
      </c>
      <c r="E1201" s="3" t="s">
        <v>2506</v>
      </c>
      <c r="F1201" s="3" t="s">
        <v>2507</v>
      </c>
      <c r="G1201" s="3" t="s">
        <v>3041</v>
      </c>
      <c r="H1201" s="28" t="s">
        <v>574</v>
      </c>
      <c r="I1201" s="3" t="s">
        <v>1451</v>
      </c>
      <c r="J1201" s="3" t="s">
        <v>2508</v>
      </c>
      <c r="K1201" s="3" t="s">
        <v>3042</v>
      </c>
    </row>
    <row r="1202" spans="2:11" ht="15" customHeight="1" x14ac:dyDescent="0.25">
      <c r="B1202" s="4">
        <v>1</v>
      </c>
      <c r="C1202" s="4"/>
      <c r="D1202" s="5"/>
      <c r="E1202" s="4" t="s">
        <v>2568</v>
      </c>
      <c r="F1202" s="4">
        <v>1</v>
      </c>
      <c r="G1202" s="4"/>
      <c r="H1202" s="29">
        <v>2</v>
      </c>
      <c r="I1202" s="4"/>
      <c r="J1202" s="5"/>
      <c r="K1202" s="4" t="s">
        <v>1418</v>
      </c>
    </row>
    <row r="1203" spans="2:11" ht="30" customHeight="1" x14ac:dyDescent="0.25">
      <c r="B1203" s="4">
        <f>B1202+1</f>
        <v>2</v>
      </c>
      <c r="C1203" s="4"/>
      <c r="D1203" s="5"/>
      <c r="E1203" s="4" t="s">
        <v>1368</v>
      </c>
      <c r="F1203" s="4">
        <f t="shared" ref="F1203:F1210" si="82">IF(I1202="",F1202+H1202,F1202+I1202)</f>
        <v>3</v>
      </c>
      <c r="G1203" s="4"/>
      <c r="H1203" s="29">
        <v>1</v>
      </c>
      <c r="I1203" s="4"/>
      <c r="J1203" s="5">
        <v>0</v>
      </c>
      <c r="K1203" s="24" t="s">
        <v>792</v>
      </c>
    </row>
    <row r="1204" spans="2:11" ht="15" customHeight="1" x14ac:dyDescent="0.25">
      <c r="B1204" s="4">
        <f>B1203+1</f>
        <v>3</v>
      </c>
      <c r="C1204" s="4"/>
      <c r="D1204" s="5"/>
      <c r="E1204" s="4" t="s">
        <v>3542</v>
      </c>
      <c r="F1204" s="4">
        <f t="shared" si="82"/>
        <v>4</v>
      </c>
      <c r="G1204" s="4"/>
      <c r="H1204" s="29">
        <v>8</v>
      </c>
      <c r="I1204" s="4"/>
      <c r="J1204" s="5">
        <v>0</v>
      </c>
      <c r="K1204" s="4" t="s">
        <v>3546</v>
      </c>
    </row>
    <row r="1205" spans="2:11" ht="15" customHeight="1" x14ac:dyDescent="0.25">
      <c r="B1205" s="4">
        <f>B1204+1</f>
        <v>4</v>
      </c>
      <c r="C1205" s="4"/>
      <c r="D1205" s="5" t="s">
        <v>1937</v>
      </c>
      <c r="E1205" s="4" t="s">
        <v>1732</v>
      </c>
      <c r="F1205" s="4">
        <f t="shared" si="82"/>
        <v>12</v>
      </c>
      <c r="G1205" s="4"/>
      <c r="H1205" s="29">
        <v>4</v>
      </c>
      <c r="I1205" s="4"/>
      <c r="J1205" s="5">
        <v>0</v>
      </c>
      <c r="K1205" s="4" t="s">
        <v>3547</v>
      </c>
    </row>
    <row r="1206" spans="2:11" ht="15" customHeight="1" x14ac:dyDescent="0.25">
      <c r="B1206" s="4">
        <f>1+B1205</f>
        <v>5</v>
      </c>
      <c r="C1206" s="4"/>
      <c r="D1206" s="5" t="s">
        <v>1936</v>
      </c>
      <c r="E1206" s="4" t="s">
        <v>1733</v>
      </c>
      <c r="F1206" s="4">
        <f t="shared" si="82"/>
        <v>16</v>
      </c>
      <c r="G1206" s="4"/>
      <c r="H1206" s="29">
        <v>4</v>
      </c>
      <c r="I1206" s="4"/>
      <c r="J1206" s="5">
        <v>0</v>
      </c>
      <c r="K1206" s="4" t="s">
        <v>3548</v>
      </c>
    </row>
    <row r="1207" spans="2:11" ht="15" customHeight="1" x14ac:dyDescent="0.25">
      <c r="B1207" s="4">
        <f>1+B1206</f>
        <v>6</v>
      </c>
      <c r="C1207" s="4"/>
      <c r="D1207" s="5" t="s">
        <v>1936</v>
      </c>
      <c r="E1207" s="4" t="s">
        <v>2921</v>
      </c>
      <c r="F1207" s="4">
        <f t="shared" si="82"/>
        <v>20</v>
      </c>
      <c r="G1207" s="4"/>
      <c r="H1207" s="29">
        <v>2</v>
      </c>
      <c r="I1207" s="4"/>
      <c r="J1207" s="5">
        <v>0</v>
      </c>
      <c r="K1207" s="4" t="s">
        <v>3543</v>
      </c>
    </row>
    <row r="1208" spans="2:11" ht="15" customHeight="1" x14ac:dyDescent="0.25">
      <c r="B1208" s="4">
        <f>1+B1207</f>
        <v>7</v>
      </c>
      <c r="C1208" s="4"/>
      <c r="D1208" s="5" t="s">
        <v>1936</v>
      </c>
      <c r="E1208" s="4" t="s">
        <v>1734</v>
      </c>
      <c r="F1208" s="4">
        <f t="shared" si="82"/>
        <v>22</v>
      </c>
      <c r="G1208" s="4"/>
      <c r="H1208" s="29">
        <v>2</v>
      </c>
      <c r="I1208" s="4"/>
      <c r="J1208" s="5">
        <v>0</v>
      </c>
      <c r="K1208" s="4" t="s">
        <v>2578</v>
      </c>
    </row>
    <row r="1209" spans="2:11" ht="15" customHeight="1" x14ac:dyDescent="0.25">
      <c r="B1209" s="4">
        <f>1+B1208</f>
        <v>8</v>
      </c>
      <c r="C1209" s="4"/>
      <c r="D1209" s="5" t="s">
        <v>1936</v>
      </c>
      <c r="E1209" s="4" t="s">
        <v>2160</v>
      </c>
      <c r="F1209" s="4">
        <f t="shared" si="82"/>
        <v>24</v>
      </c>
      <c r="G1209" s="4"/>
      <c r="H1209" s="29">
        <v>2</v>
      </c>
      <c r="I1209" s="4"/>
      <c r="J1209" s="5">
        <v>0</v>
      </c>
      <c r="K1209" s="4" t="s">
        <v>2161</v>
      </c>
    </row>
    <row r="1210" spans="2:11" ht="15" customHeight="1" x14ac:dyDescent="0.25">
      <c r="B1210" s="4">
        <f>1+B1209</f>
        <v>9</v>
      </c>
      <c r="C1210" s="4"/>
      <c r="D1210" s="5"/>
      <c r="E1210" s="4" t="s">
        <v>508</v>
      </c>
      <c r="F1210" s="4">
        <f t="shared" si="82"/>
        <v>26</v>
      </c>
      <c r="G1210" s="4"/>
      <c r="H1210" s="29">
        <v>1</v>
      </c>
      <c r="I1210" s="4"/>
      <c r="J1210" s="5">
        <v>0</v>
      </c>
      <c r="K1210" s="4" t="s">
        <v>3545</v>
      </c>
    </row>
    <row r="1211" spans="2:11" ht="15" customHeight="1" x14ac:dyDescent="0.25">
      <c r="B1211" s="4"/>
      <c r="C1211" s="4"/>
      <c r="D1211" s="5"/>
      <c r="E1211" s="4"/>
      <c r="F1211" s="4"/>
      <c r="G1211" s="4"/>
      <c r="H1211" s="29"/>
      <c r="I1211" s="4"/>
      <c r="J1211" s="5"/>
      <c r="K1211" s="4"/>
    </row>
    <row r="1212" spans="2:11" ht="15" customHeight="1" x14ac:dyDescent="0.25">
      <c r="B1212" s="4">
        <f>B1210+1</f>
        <v>10</v>
      </c>
      <c r="C1212" s="4"/>
      <c r="D1212" s="5"/>
      <c r="E1212" s="4" t="s">
        <v>509</v>
      </c>
      <c r="F1212" s="4">
        <f>IF(I1210="",F1210+H1210,F1210+I1210)</f>
        <v>27</v>
      </c>
      <c r="G1212" s="4">
        <v>3</v>
      </c>
      <c r="H1212" s="29">
        <f>SUM(H1213:H1224)</f>
        <v>118</v>
      </c>
      <c r="I1212" s="4">
        <f>G1212*H1212</f>
        <v>354</v>
      </c>
      <c r="J1212" s="5"/>
      <c r="K1212" s="4"/>
    </row>
    <row r="1213" spans="2:11" ht="15" customHeight="1" x14ac:dyDescent="0.25">
      <c r="B1213" s="4"/>
      <c r="C1213" s="4" t="s">
        <v>118</v>
      </c>
      <c r="D1213" s="5"/>
      <c r="E1213" s="4" t="s">
        <v>510</v>
      </c>
      <c r="F1213" s="6" t="s">
        <v>217</v>
      </c>
      <c r="G1213" s="4"/>
      <c r="H1213" s="29">
        <v>4</v>
      </c>
      <c r="I1213" s="4"/>
      <c r="J1213" s="5">
        <v>0</v>
      </c>
      <c r="K1213" s="4" t="s">
        <v>992</v>
      </c>
    </row>
    <row r="1214" spans="2:11" ht="15" customHeight="1" x14ac:dyDescent="0.25">
      <c r="B1214" s="4"/>
      <c r="C1214" s="4" t="s">
        <v>119</v>
      </c>
      <c r="D1214" s="5"/>
      <c r="E1214" s="4" t="s">
        <v>511</v>
      </c>
      <c r="F1214" s="6" t="s">
        <v>2595</v>
      </c>
      <c r="G1214" s="4"/>
      <c r="H1214" s="29">
        <v>60</v>
      </c>
      <c r="I1214" s="4"/>
      <c r="J1214" s="5" t="s">
        <v>3072</v>
      </c>
      <c r="K1214" s="4" t="s">
        <v>2579</v>
      </c>
    </row>
    <row r="1215" spans="2:11" ht="15" customHeight="1" x14ac:dyDescent="0.25">
      <c r="B1215" s="4"/>
      <c r="C1215" s="4" t="s">
        <v>632</v>
      </c>
      <c r="D1215" s="5"/>
      <c r="E1215" s="4" t="s">
        <v>3683</v>
      </c>
      <c r="F1215" s="6" t="s">
        <v>851</v>
      </c>
      <c r="G1215" s="4"/>
      <c r="H1215" s="29">
        <v>20</v>
      </c>
      <c r="I1215" s="4"/>
      <c r="J1215" s="5" t="s">
        <v>3072</v>
      </c>
      <c r="K1215" s="4" t="s">
        <v>2510</v>
      </c>
    </row>
    <row r="1216" spans="2:11" ht="15" customHeight="1" x14ac:dyDescent="0.25">
      <c r="B1216" s="4"/>
      <c r="C1216" s="4" t="s">
        <v>193</v>
      </c>
      <c r="D1216" s="5"/>
      <c r="E1216" s="4" t="s">
        <v>2512</v>
      </c>
      <c r="F1216" s="6" t="s">
        <v>852</v>
      </c>
      <c r="G1216" s="4"/>
      <c r="H1216" s="29">
        <v>12</v>
      </c>
      <c r="I1216" s="4"/>
      <c r="J1216" s="5" t="s">
        <v>3072</v>
      </c>
      <c r="K1216" s="4" t="s">
        <v>2079</v>
      </c>
    </row>
    <row r="1217" spans="2:11" ht="15" customHeight="1" x14ac:dyDescent="0.25">
      <c r="B1217" s="4"/>
      <c r="C1217" s="4" t="s">
        <v>194</v>
      </c>
      <c r="D1217" s="5"/>
      <c r="E1217" s="4" t="s">
        <v>512</v>
      </c>
      <c r="F1217" s="6" t="s">
        <v>1460</v>
      </c>
      <c r="G1217" s="4"/>
      <c r="H1217" s="29">
        <v>6</v>
      </c>
      <c r="I1217" s="4"/>
      <c r="J1217" s="5" t="s">
        <v>3072</v>
      </c>
      <c r="K1217" s="4" t="s">
        <v>3485</v>
      </c>
    </row>
    <row r="1218" spans="2:11" ht="15" customHeight="1" x14ac:dyDescent="0.25">
      <c r="B1218" s="4"/>
      <c r="C1218" s="4" t="s">
        <v>931</v>
      </c>
      <c r="D1218" s="5"/>
      <c r="E1218" s="4" t="s">
        <v>3965</v>
      </c>
      <c r="F1218" s="6" t="s">
        <v>853</v>
      </c>
      <c r="G1218" s="4"/>
      <c r="H1218" s="29">
        <v>3</v>
      </c>
      <c r="I1218" s="4"/>
      <c r="J1218" s="5">
        <v>0</v>
      </c>
      <c r="K1218" s="4" t="s">
        <v>1331</v>
      </c>
    </row>
    <row r="1219" spans="2:11" ht="30" customHeight="1" x14ac:dyDescent="0.25">
      <c r="B1219" s="4"/>
      <c r="C1219" s="4" t="s">
        <v>941</v>
      </c>
      <c r="D1219" s="5"/>
      <c r="E1219" s="4" t="s">
        <v>850</v>
      </c>
      <c r="F1219" s="6" t="s">
        <v>854</v>
      </c>
      <c r="G1219" s="4"/>
      <c r="H1219" s="29">
        <v>1</v>
      </c>
      <c r="I1219" s="4"/>
      <c r="J1219" s="5" t="s">
        <v>350</v>
      </c>
      <c r="K1219" s="24" t="s">
        <v>1449</v>
      </c>
    </row>
    <row r="1220" spans="2:11" ht="15" customHeight="1" x14ac:dyDescent="0.25">
      <c r="B1220" s="4"/>
      <c r="C1220" s="4" t="s">
        <v>1132</v>
      </c>
      <c r="D1220" s="5"/>
      <c r="E1220" s="4" t="s">
        <v>2687</v>
      </c>
      <c r="F1220" s="6" t="s">
        <v>367</v>
      </c>
      <c r="G1220" s="4"/>
      <c r="H1220" s="29">
        <v>2</v>
      </c>
      <c r="I1220" s="4"/>
      <c r="J1220" s="5">
        <v>0</v>
      </c>
      <c r="K1220" s="4" t="s">
        <v>2910</v>
      </c>
    </row>
    <row r="1221" spans="2:11" ht="15" customHeight="1" x14ac:dyDescent="0.25">
      <c r="B1221" s="4"/>
      <c r="C1221" s="4" t="s">
        <v>1133</v>
      </c>
      <c r="D1221" s="5"/>
      <c r="E1221" s="4" t="s">
        <v>2688</v>
      </c>
      <c r="F1221" s="6" t="s">
        <v>1600</v>
      </c>
      <c r="G1221" s="4"/>
      <c r="H1221" s="29">
        <v>3</v>
      </c>
      <c r="I1221" s="4"/>
      <c r="J1221" s="5">
        <v>0</v>
      </c>
      <c r="K1221" s="4" t="s">
        <v>2911</v>
      </c>
    </row>
    <row r="1222" spans="2:11" ht="15" customHeight="1" x14ac:dyDescent="0.25">
      <c r="B1222" s="4"/>
      <c r="C1222" s="4" t="s">
        <v>364</v>
      </c>
      <c r="D1222" s="5"/>
      <c r="E1222" s="4" t="s">
        <v>2689</v>
      </c>
      <c r="F1222" s="6" t="s">
        <v>368</v>
      </c>
      <c r="G1222" s="4"/>
      <c r="H1222" s="29">
        <v>1</v>
      </c>
      <c r="I1222" s="4"/>
      <c r="J1222" s="5">
        <v>0</v>
      </c>
      <c r="K1222" s="4" t="s">
        <v>2912</v>
      </c>
    </row>
    <row r="1223" spans="2:11" ht="15" customHeight="1" x14ac:dyDescent="0.25">
      <c r="B1223" s="4"/>
      <c r="C1223" s="4" t="s">
        <v>365</v>
      </c>
      <c r="D1223" s="5"/>
      <c r="E1223" s="4" t="s">
        <v>2690</v>
      </c>
      <c r="F1223" s="6" t="s">
        <v>369</v>
      </c>
      <c r="G1223" s="4"/>
      <c r="H1223" s="29">
        <v>4</v>
      </c>
      <c r="I1223" s="4"/>
      <c r="J1223" s="5">
        <v>0</v>
      </c>
      <c r="K1223" s="4" t="s">
        <v>456</v>
      </c>
    </row>
    <row r="1224" spans="2:11" ht="15" customHeight="1" x14ac:dyDescent="0.25">
      <c r="B1224" s="4"/>
      <c r="C1224" s="4" t="s">
        <v>366</v>
      </c>
      <c r="D1224" s="5"/>
      <c r="E1224" s="4" t="s">
        <v>363</v>
      </c>
      <c r="F1224" s="6" t="s">
        <v>370</v>
      </c>
      <c r="G1224" s="4"/>
      <c r="H1224" s="29">
        <v>2</v>
      </c>
      <c r="I1224" s="4"/>
      <c r="J1224" s="5">
        <v>0</v>
      </c>
      <c r="K1224" s="4" t="s">
        <v>2575</v>
      </c>
    </row>
    <row r="1225" spans="2:11" ht="15" customHeight="1" x14ac:dyDescent="0.25">
      <c r="B1225" s="4"/>
      <c r="C1225" s="4"/>
      <c r="D1225" s="5"/>
      <c r="E1225" s="4"/>
      <c r="F1225" s="6"/>
      <c r="G1225" s="8"/>
      <c r="H1225" s="29"/>
      <c r="I1225" s="4"/>
      <c r="J1225" s="5"/>
      <c r="K1225" s="24"/>
    </row>
    <row r="1226" spans="2:11" ht="15" customHeight="1" x14ac:dyDescent="0.25">
      <c r="B1226" s="4">
        <f>B1212+1</f>
        <v>11</v>
      </c>
      <c r="C1226" s="4"/>
      <c r="D1226" s="5"/>
      <c r="E1226" s="4" t="s">
        <v>54</v>
      </c>
      <c r="F1226" s="4">
        <f>IF(I1212="",F1212+H1212,F1212+I1212)</f>
        <v>381</v>
      </c>
      <c r="G1226" s="4"/>
      <c r="H1226" s="29">
        <v>2</v>
      </c>
      <c r="I1226" s="4"/>
      <c r="J1226" s="5"/>
      <c r="K1226" s="4" t="s">
        <v>3742</v>
      </c>
    </row>
    <row r="1229" spans="2:11" ht="15" customHeight="1" x14ac:dyDescent="0.25">
      <c r="B1229" s="21" t="s">
        <v>2710</v>
      </c>
      <c r="C1229" s="14"/>
      <c r="D1229" s="14"/>
      <c r="E1229" s="22"/>
      <c r="F1229" s="22" t="s">
        <v>1742</v>
      </c>
      <c r="G1229" s="22"/>
      <c r="H1229" s="27">
        <f>F1238+H1238-1</f>
        <v>6887</v>
      </c>
      <c r="I1229" s="22" t="s">
        <v>1329</v>
      </c>
      <c r="J1229" s="22"/>
      <c r="K1229" s="23"/>
    </row>
    <row r="1230" spans="2:11" ht="15" customHeight="1" x14ac:dyDescent="0.25">
      <c r="B1230" s="3" t="s">
        <v>1450</v>
      </c>
      <c r="C1230" s="3"/>
      <c r="D1230" s="3" t="s">
        <v>55</v>
      </c>
      <c r="E1230" s="3" t="s">
        <v>2506</v>
      </c>
      <c r="F1230" s="3" t="s">
        <v>2507</v>
      </c>
      <c r="G1230" s="3" t="s">
        <v>3041</v>
      </c>
      <c r="H1230" s="28" t="s">
        <v>574</v>
      </c>
      <c r="I1230" s="3" t="s">
        <v>1451</v>
      </c>
      <c r="J1230" s="3" t="s">
        <v>2508</v>
      </c>
      <c r="K1230" s="3" t="s">
        <v>3042</v>
      </c>
    </row>
    <row r="1231" spans="2:11" ht="15" customHeight="1" x14ac:dyDescent="0.25">
      <c r="B1231" s="240">
        <v>1</v>
      </c>
      <c r="C1231" s="4"/>
      <c r="D1231" s="5"/>
      <c r="E1231" s="4" t="s">
        <v>2568</v>
      </c>
      <c r="F1231" s="4">
        <v>1</v>
      </c>
      <c r="G1231" s="4"/>
      <c r="H1231" s="29">
        <v>2</v>
      </c>
      <c r="I1231" s="4"/>
      <c r="J1231" s="5"/>
      <c r="K1231" s="4" t="s">
        <v>2711</v>
      </c>
    </row>
    <row r="1232" spans="2:11" ht="30" customHeight="1" x14ac:dyDescent="0.25">
      <c r="B1232" s="241">
        <v>2</v>
      </c>
      <c r="C1232" s="4"/>
      <c r="D1232" s="5"/>
      <c r="E1232" s="4" t="s">
        <v>1368</v>
      </c>
      <c r="F1232" s="4">
        <f t="shared" ref="F1232:F1238" si="83">IF(I1231="",F1231+H1231,F1231+I1231)</f>
        <v>3</v>
      </c>
      <c r="G1232" s="4"/>
      <c r="H1232" s="29">
        <v>1</v>
      </c>
      <c r="I1232" s="4"/>
      <c r="J1232" s="5">
        <v>0</v>
      </c>
      <c r="K1232" s="24" t="s">
        <v>2712</v>
      </c>
    </row>
    <row r="1233" spans="2:11" ht="15" customHeight="1" x14ac:dyDescent="0.25">
      <c r="B1233" s="241">
        <v>3</v>
      </c>
      <c r="C1233" s="4"/>
      <c r="D1233" s="5"/>
      <c r="E1233" s="4" t="s">
        <v>3542</v>
      </c>
      <c r="F1233" s="4">
        <f t="shared" si="83"/>
        <v>4</v>
      </c>
      <c r="G1233" s="4"/>
      <c r="H1233" s="29">
        <v>8</v>
      </c>
      <c r="I1233" s="4"/>
      <c r="J1233" s="5">
        <v>0</v>
      </c>
      <c r="K1233" s="4" t="s">
        <v>3546</v>
      </c>
    </row>
    <row r="1234" spans="2:11" ht="15" customHeight="1" x14ac:dyDescent="0.25">
      <c r="B1234" s="241">
        <v>4</v>
      </c>
      <c r="C1234" s="4"/>
      <c r="D1234" s="5" t="s">
        <v>1935</v>
      </c>
      <c r="E1234" s="4" t="s">
        <v>2706</v>
      </c>
      <c r="F1234" s="4">
        <f t="shared" si="83"/>
        <v>12</v>
      </c>
      <c r="G1234" s="4"/>
      <c r="H1234" s="29">
        <v>8</v>
      </c>
      <c r="I1234" s="4"/>
      <c r="J1234" s="5">
        <v>0</v>
      </c>
      <c r="K1234" s="4"/>
    </row>
    <row r="1235" spans="2:11" ht="15" customHeight="1" x14ac:dyDescent="0.25">
      <c r="B1235" s="241">
        <v>5</v>
      </c>
      <c r="C1235" s="4"/>
      <c r="D1235" s="5"/>
      <c r="E1235" s="4" t="s">
        <v>2707</v>
      </c>
      <c r="F1235" s="4">
        <f t="shared" si="83"/>
        <v>20</v>
      </c>
      <c r="G1235" s="4"/>
      <c r="H1235" s="29">
        <v>30</v>
      </c>
      <c r="I1235" s="4"/>
      <c r="J1235" s="5" t="s">
        <v>467</v>
      </c>
      <c r="K1235" s="4" t="s">
        <v>2713</v>
      </c>
    </row>
    <row r="1236" spans="2:11" ht="15" customHeight="1" x14ac:dyDescent="0.25">
      <c r="B1236" s="241">
        <v>6</v>
      </c>
      <c r="C1236" s="4"/>
      <c r="D1236" s="5"/>
      <c r="E1236" s="4" t="s">
        <v>2708</v>
      </c>
      <c r="F1236" s="4">
        <f t="shared" si="83"/>
        <v>50</v>
      </c>
      <c r="G1236" s="4"/>
      <c r="H1236" s="29">
        <v>36</v>
      </c>
      <c r="I1236" s="4"/>
      <c r="J1236" s="5" t="s">
        <v>3072</v>
      </c>
      <c r="K1236" s="4" t="s">
        <v>3317</v>
      </c>
    </row>
    <row r="1237" spans="2:11" ht="15" customHeight="1" x14ac:dyDescent="0.25">
      <c r="B1237" s="241">
        <v>7</v>
      </c>
      <c r="C1237" s="4"/>
      <c r="D1237" s="5"/>
      <c r="E1237" s="4" t="s">
        <v>2709</v>
      </c>
      <c r="F1237" s="4">
        <f t="shared" si="83"/>
        <v>86</v>
      </c>
      <c r="G1237" s="4"/>
      <c r="H1237" s="29">
        <v>6800</v>
      </c>
      <c r="I1237" s="4"/>
      <c r="J1237" s="5" t="s">
        <v>467</v>
      </c>
      <c r="K1237" s="4" t="s">
        <v>2714</v>
      </c>
    </row>
    <row r="1238" spans="2:11" ht="15" customHeight="1" x14ac:dyDescent="0.25">
      <c r="B1238" s="241">
        <v>8</v>
      </c>
      <c r="C1238" s="4"/>
      <c r="D1238" s="5"/>
      <c r="E1238" s="4" t="s">
        <v>54</v>
      </c>
      <c r="F1238" s="4">
        <f t="shared" si="83"/>
        <v>6886</v>
      </c>
      <c r="G1238" s="4"/>
      <c r="H1238" s="29">
        <v>2</v>
      </c>
      <c r="I1238" s="4"/>
      <c r="J1238" s="5">
        <v>0</v>
      </c>
      <c r="K1238" s="4" t="s">
        <v>3742</v>
      </c>
    </row>
    <row r="1241" spans="2:11" ht="15" customHeight="1" x14ac:dyDescent="0.25">
      <c r="B1241" s="21" t="s">
        <v>2717</v>
      </c>
      <c r="C1241" s="14"/>
      <c r="D1241" s="14"/>
      <c r="E1241" s="22"/>
      <c r="F1241" s="22" t="s">
        <v>1742</v>
      </c>
      <c r="G1241" s="22"/>
      <c r="H1241" s="27">
        <f>F1251+H1251-1</f>
        <v>6829</v>
      </c>
      <c r="I1241" s="22" t="s">
        <v>1329</v>
      </c>
      <c r="J1241" s="22"/>
      <c r="K1241" s="23"/>
    </row>
    <row r="1242" spans="2:11" ht="15" customHeight="1" x14ac:dyDescent="0.25">
      <c r="B1242" s="3" t="s">
        <v>1450</v>
      </c>
      <c r="C1242" s="3"/>
      <c r="D1242" s="3" t="s">
        <v>55</v>
      </c>
      <c r="E1242" s="3" t="s">
        <v>2506</v>
      </c>
      <c r="F1242" s="3" t="s">
        <v>2507</v>
      </c>
      <c r="G1242" s="3" t="s">
        <v>3041</v>
      </c>
      <c r="H1242" s="28" t="s">
        <v>574</v>
      </c>
      <c r="I1242" s="3" t="s">
        <v>1451</v>
      </c>
      <c r="J1242" s="3" t="s">
        <v>2508</v>
      </c>
      <c r="K1242" s="3" t="s">
        <v>3042</v>
      </c>
    </row>
    <row r="1243" spans="2:11" ht="15" customHeight="1" x14ac:dyDescent="0.25">
      <c r="B1243" s="240">
        <v>1</v>
      </c>
      <c r="C1243" s="4"/>
      <c r="D1243" s="5"/>
      <c r="E1243" s="4" t="s">
        <v>2568</v>
      </c>
      <c r="F1243" s="4">
        <v>1</v>
      </c>
      <c r="G1243" s="4"/>
      <c r="H1243" s="29">
        <v>2</v>
      </c>
      <c r="I1243" s="4"/>
      <c r="J1243" s="5"/>
      <c r="K1243" s="4" t="s">
        <v>2718</v>
      </c>
    </row>
    <row r="1244" spans="2:11" ht="30" customHeight="1" x14ac:dyDescent="0.25">
      <c r="B1244" s="241">
        <v>2</v>
      </c>
      <c r="C1244" s="4"/>
      <c r="D1244" s="5"/>
      <c r="E1244" s="4" t="s">
        <v>1368</v>
      </c>
      <c r="F1244" s="4">
        <f t="shared" ref="F1244:F1251" si="84">IF(I1243="",F1243+H1243,F1243+I1243)</f>
        <v>3</v>
      </c>
      <c r="G1244" s="4"/>
      <c r="H1244" s="29">
        <v>1</v>
      </c>
      <c r="I1244" s="4"/>
      <c r="J1244" s="5">
        <v>0</v>
      </c>
      <c r="K1244" s="24" t="s">
        <v>3475</v>
      </c>
    </row>
    <row r="1245" spans="2:11" ht="15" customHeight="1" x14ac:dyDescent="0.25">
      <c r="B1245" s="241">
        <v>3</v>
      </c>
      <c r="C1245" s="4"/>
      <c r="D1245" s="5"/>
      <c r="E1245" s="4" t="s">
        <v>3542</v>
      </c>
      <c r="F1245" s="4">
        <f t="shared" si="84"/>
        <v>4</v>
      </c>
      <c r="G1245" s="4"/>
      <c r="H1245" s="29">
        <v>8</v>
      </c>
      <c r="I1245" s="4"/>
      <c r="J1245" s="5">
        <v>0</v>
      </c>
      <c r="K1245" s="4" t="s">
        <v>3546</v>
      </c>
    </row>
    <row r="1246" spans="2:11" ht="15" customHeight="1" x14ac:dyDescent="0.25">
      <c r="B1246" s="241">
        <v>4</v>
      </c>
      <c r="C1246" s="4"/>
      <c r="D1246" s="5" t="s">
        <v>1935</v>
      </c>
      <c r="E1246" s="4" t="s">
        <v>2921</v>
      </c>
      <c r="F1246" s="4">
        <f t="shared" si="84"/>
        <v>12</v>
      </c>
      <c r="G1246" s="4"/>
      <c r="H1246" s="29">
        <v>2</v>
      </c>
      <c r="I1246" s="4"/>
      <c r="J1246" s="5">
        <v>0</v>
      </c>
      <c r="K1246" s="4" t="s">
        <v>2719</v>
      </c>
    </row>
    <row r="1247" spans="2:11" ht="15" customHeight="1" x14ac:dyDescent="0.25">
      <c r="B1247" s="241">
        <v>5</v>
      </c>
      <c r="C1247" s="4"/>
      <c r="D1247" s="5" t="s">
        <v>1935</v>
      </c>
      <c r="E1247" s="4" t="s">
        <v>2720</v>
      </c>
      <c r="F1247" s="4">
        <f t="shared" si="84"/>
        <v>14</v>
      </c>
      <c r="G1247" s="4"/>
      <c r="H1247" s="29">
        <v>4</v>
      </c>
      <c r="I1247" s="4"/>
      <c r="J1247" s="5">
        <v>0</v>
      </c>
      <c r="K1247" s="4" t="s">
        <v>1332</v>
      </c>
    </row>
    <row r="1248" spans="2:11" ht="15" customHeight="1" x14ac:dyDescent="0.25">
      <c r="B1248" s="241">
        <v>6</v>
      </c>
      <c r="C1248" s="4"/>
      <c r="D1248" s="5" t="s">
        <v>1935</v>
      </c>
      <c r="E1248" s="4" t="s">
        <v>2721</v>
      </c>
      <c r="F1248" s="4">
        <f t="shared" si="84"/>
        <v>18</v>
      </c>
      <c r="G1248" s="4"/>
      <c r="H1248" s="29">
        <v>2</v>
      </c>
      <c r="I1248" s="4"/>
      <c r="J1248" s="5">
        <v>0</v>
      </c>
      <c r="K1248" s="4" t="s">
        <v>2722</v>
      </c>
    </row>
    <row r="1249" spans="2:11" ht="15" customHeight="1" x14ac:dyDescent="0.25">
      <c r="B1249" s="241">
        <v>7</v>
      </c>
      <c r="C1249" s="4"/>
      <c r="D1249" s="5" t="s">
        <v>1935</v>
      </c>
      <c r="E1249" s="4" t="s">
        <v>3555</v>
      </c>
      <c r="F1249" s="4">
        <f t="shared" si="84"/>
        <v>20</v>
      </c>
      <c r="G1249" s="4"/>
      <c r="H1249" s="29">
        <v>8</v>
      </c>
      <c r="I1249" s="4"/>
      <c r="J1249" s="5">
        <v>0</v>
      </c>
      <c r="K1249" s="4" t="s">
        <v>3556</v>
      </c>
    </row>
    <row r="1250" spans="2:11" ht="15" customHeight="1" x14ac:dyDescent="0.25">
      <c r="B1250" s="241">
        <v>8</v>
      </c>
      <c r="C1250" s="4"/>
      <c r="D1250" s="5"/>
      <c r="E1250" s="4" t="s">
        <v>3318</v>
      </c>
      <c r="F1250" s="4">
        <f t="shared" si="84"/>
        <v>28</v>
      </c>
      <c r="G1250" s="4"/>
      <c r="H1250" s="29">
        <v>6800</v>
      </c>
      <c r="I1250" s="4"/>
      <c r="J1250" s="5" t="s">
        <v>467</v>
      </c>
      <c r="K1250" s="4" t="s">
        <v>2714</v>
      </c>
    </row>
    <row r="1251" spans="2:11" ht="15" customHeight="1" x14ac:dyDescent="0.25">
      <c r="B1251" s="241">
        <v>9</v>
      </c>
      <c r="C1251" s="4"/>
      <c r="D1251" s="5"/>
      <c r="E1251" s="4" t="s">
        <v>54</v>
      </c>
      <c r="F1251" s="4">
        <f t="shared" si="84"/>
        <v>6828</v>
      </c>
      <c r="G1251" s="4"/>
      <c r="H1251" s="29">
        <v>2</v>
      </c>
      <c r="I1251" s="4"/>
      <c r="J1251" s="5">
        <v>0</v>
      </c>
      <c r="K1251" s="4" t="s">
        <v>3742</v>
      </c>
    </row>
    <row r="1254" spans="2:11" ht="15" customHeight="1" x14ac:dyDescent="0.25">
      <c r="B1254" s="21" t="s">
        <v>977</v>
      </c>
      <c r="C1254" s="14"/>
      <c r="D1254" s="14"/>
      <c r="E1254" s="22"/>
      <c r="F1254" s="22" t="s">
        <v>1742</v>
      </c>
      <c r="G1254" s="22"/>
      <c r="H1254" s="27">
        <f>F1273+H1273-1</f>
        <v>303</v>
      </c>
      <c r="I1254" s="22" t="s">
        <v>1329</v>
      </c>
      <c r="J1254" s="22"/>
      <c r="K1254" s="23"/>
    </row>
    <row r="1255" spans="2:11" s="2" customFormat="1" ht="15" customHeight="1" x14ac:dyDescent="0.25">
      <c r="B1255" s="3" t="s">
        <v>1450</v>
      </c>
      <c r="C1255" s="3"/>
      <c r="D1255" s="3" t="s">
        <v>55</v>
      </c>
      <c r="E1255" s="3" t="s">
        <v>2506</v>
      </c>
      <c r="F1255" s="3" t="s">
        <v>2507</v>
      </c>
      <c r="G1255" s="3" t="s">
        <v>3041</v>
      </c>
      <c r="H1255" s="28" t="s">
        <v>574</v>
      </c>
      <c r="I1255" s="3" t="s">
        <v>1451</v>
      </c>
      <c r="J1255" s="3" t="s">
        <v>2508</v>
      </c>
      <c r="K1255" s="3" t="s">
        <v>3042</v>
      </c>
    </row>
    <row r="1256" spans="2:11" ht="15" customHeight="1" x14ac:dyDescent="0.25">
      <c r="B1256" s="4">
        <v>1</v>
      </c>
      <c r="C1256" s="4"/>
      <c r="D1256" s="5"/>
      <c r="E1256" s="4" t="s">
        <v>2568</v>
      </c>
      <c r="F1256" s="4">
        <v>1</v>
      </c>
      <c r="G1256" s="4"/>
      <c r="H1256" s="29">
        <v>2</v>
      </c>
      <c r="I1256" s="4"/>
      <c r="J1256" s="5"/>
      <c r="K1256" s="4" t="s">
        <v>172</v>
      </c>
    </row>
    <row r="1257" spans="2:11" ht="66" customHeight="1" x14ac:dyDescent="0.25">
      <c r="B1257" s="4">
        <f>B1256+1</f>
        <v>2</v>
      </c>
      <c r="C1257" s="4"/>
      <c r="D1257" s="5"/>
      <c r="E1257" s="4" t="s">
        <v>1368</v>
      </c>
      <c r="F1257" s="4">
        <f t="shared" ref="F1257:F1265" si="85">IF(I1256="",F1256+H1256,F1256+I1256)</f>
        <v>3</v>
      </c>
      <c r="G1257" s="4"/>
      <c r="H1257" s="29">
        <v>1</v>
      </c>
      <c r="I1257" s="4"/>
      <c r="J1257" s="5">
        <v>0</v>
      </c>
      <c r="K1257" s="24" t="s">
        <v>3966</v>
      </c>
    </row>
    <row r="1258" spans="2:11" ht="15" customHeight="1" x14ac:dyDescent="0.25">
      <c r="B1258" s="4">
        <f>B1257+1</f>
        <v>3</v>
      </c>
      <c r="C1258" s="4"/>
      <c r="D1258" s="5"/>
      <c r="E1258" s="4" t="s">
        <v>3542</v>
      </c>
      <c r="F1258" s="4">
        <f t="shared" si="85"/>
        <v>4</v>
      </c>
      <c r="G1258" s="4"/>
      <c r="H1258" s="29">
        <v>8</v>
      </c>
      <c r="I1258" s="4"/>
      <c r="J1258" s="5">
        <v>0</v>
      </c>
      <c r="K1258" s="4" t="s">
        <v>3546</v>
      </c>
    </row>
    <row r="1259" spans="2:11" ht="15" customHeight="1" x14ac:dyDescent="0.25">
      <c r="B1259" s="4">
        <f>B1258+1</f>
        <v>4</v>
      </c>
      <c r="C1259" s="4"/>
      <c r="D1259" s="5" t="s">
        <v>1937</v>
      </c>
      <c r="E1259" s="4" t="s">
        <v>1732</v>
      </c>
      <c r="F1259" s="4">
        <f t="shared" si="85"/>
        <v>12</v>
      </c>
      <c r="G1259" s="4"/>
      <c r="H1259" s="29">
        <v>4</v>
      </c>
      <c r="I1259" s="4"/>
      <c r="J1259" s="5">
        <v>0</v>
      </c>
      <c r="K1259" s="4" t="s">
        <v>3547</v>
      </c>
    </row>
    <row r="1260" spans="2:11" ht="15" customHeight="1" x14ac:dyDescent="0.25">
      <c r="B1260" s="4">
        <f t="shared" ref="B1260:B1265" si="86">1+B1259</f>
        <v>5</v>
      </c>
      <c r="C1260" s="4"/>
      <c r="D1260" s="5" t="s">
        <v>1936</v>
      </c>
      <c r="E1260" s="4" t="s">
        <v>1733</v>
      </c>
      <c r="F1260" s="4">
        <f t="shared" si="85"/>
        <v>16</v>
      </c>
      <c r="G1260" s="4"/>
      <c r="H1260" s="29">
        <v>4</v>
      </c>
      <c r="I1260" s="4"/>
      <c r="J1260" s="5">
        <v>0</v>
      </c>
      <c r="K1260" s="4" t="s">
        <v>3548</v>
      </c>
    </row>
    <row r="1261" spans="2:11" ht="15" customHeight="1" x14ac:dyDescent="0.25">
      <c r="B1261" s="4">
        <f t="shared" si="86"/>
        <v>6</v>
      </c>
      <c r="C1261" s="4"/>
      <c r="D1261" s="5" t="s">
        <v>1936</v>
      </c>
      <c r="E1261" s="4" t="s">
        <v>2921</v>
      </c>
      <c r="F1261" s="4">
        <f t="shared" si="85"/>
        <v>20</v>
      </c>
      <c r="G1261" s="4"/>
      <c r="H1261" s="29">
        <v>2</v>
      </c>
      <c r="I1261" s="4"/>
      <c r="J1261" s="5">
        <v>0</v>
      </c>
      <c r="K1261" s="4" t="s">
        <v>3543</v>
      </c>
    </row>
    <row r="1262" spans="2:11" ht="15" customHeight="1" x14ac:dyDescent="0.25">
      <c r="B1262" s="4">
        <f t="shared" si="86"/>
        <v>7</v>
      </c>
      <c r="C1262" s="4"/>
      <c r="D1262" s="5" t="s">
        <v>1936</v>
      </c>
      <c r="E1262" s="4" t="s">
        <v>1734</v>
      </c>
      <c r="F1262" s="4">
        <f t="shared" si="85"/>
        <v>22</v>
      </c>
      <c r="G1262" s="4"/>
      <c r="H1262" s="29">
        <v>2</v>
      </c>
      <c r="I1262" s="4"/>
      <c r="J1262" s="5">
        <v>0</v>
      </c>
      <c r="K1262" s="4" t="s">
        <v>2578</v>
      </c>
    </row>
    <row r="1263" spans="2:11" ht="15" customHeight="1" x14ac:dyDescent="0.25">
      <c r="B1263" s="4">
        <f t="shared" si="86"/>
        <v>8</v>
      </c>
      <c r="C1263" s="4"/>
      <c r="D1263" s="5" t="s">
        <v>1936</v>
      </c>
      <c r="E1263" s="4" t="s">
        <v>2160</v>
      </c>
      <c r="F1263" s="4">
        <f t="shared" si="85"/>
        <v>24</v>
      </c>
      <c r="G1263" s="4"/>
      <c r="H1263" s="29">
        <v>2</v>
      </c>
      <c r="I1263" s="4"/>
      <c r="J1263" s="5">
        <v>0</v>
      </c>
      <c r="K1263" s="4" t="s">
        <v>2161</v>
      </c>
    </row>
    <row r="1264" spans="2:11" ht="15" customHeight="1" x14ac:dyDescent="0.25">
      <c r="B1264" s="4">
        <f t="shared" si="86"/>
        <v>9</v>
      </c>
      <c r="C1264" s="4"/>
      <c r="D1264" s="5" t="s">
        <v>1936</v>
      </c>
      <c r="E1264" s="4" t="s">
        <v>1735</v>
      </c>
      <c r="F1264" s="4">
        <f t="shared" si="85"/>
        <v>26</v>
      </c>
      <c r="G1264" s="4"/>
      <c r="H1264" s="29">
        <v>2</v>
      </c>
      <c r="I1264" s="4"/>
      <c r="J1264" s="5">
        <v>0</v>
      </c>
      <c r="K1264" s="4" t="s">
        <v>3544</v>
      </c>
    </row>
    <row r="1265" spans="2:11" ht="15" customHeight="1" x14ac:dyDescent="0.25">
      <c r="B1265" s="4">
        <f t="shared" si="86"/>
        <v>10</v>
      </c>
      <c r="C1265" s="4"/>
      <c r="D1265" s="5"/>
      <c r="E1265" s="4" t="s">
        <v>1235</v>
      </c>
      <c r="F1265" s="4">
        <f t="shared" si="85"/>
        <v>28</v>
      </c>
      <c r="G1265" s="4"/>
      <c r="H1265" s="29">
        <v>4</v>
      </c>
      <c r="I1265" s="4"/>
      <c r="J1265" s="5">
        <v>0</v>
      </c>
      <c r="K1265" s="4" t="s">
        <v>2126</v>
      </c>
    </row>
    <row r="1266" spans="2:11" ht="15" customHeight="1" x14ac:dyDescent="0.25">
      <c r="B1266" s="4"/>
      <c r="C1266" s="4"/>
      <c r="D1266" s="5"/>
      <c r="E1266" s="4"/>
      <c r="F1266" s="4"/>
      <c r="G1266" s="4"/>
      <c r="H1266" s="29"/>
      <c r="I1266" s="4"/>
      <c r="J1266" s="5"/>
      <c r="K1266" s="4"/>
    </row>
    <row r="1267" spans="2:11" ht="15" customHeight="1" x14ac:dyDescent="0.25">
      <c r="B1267" s="4">
        <f>1+B1265</f>
        <v>11</v>
      </c>
      <c r="C1267" s="4"/>
      <c r="D1267" s="5"/>
      <c r="E1267" s="4" t="s">
        <v>2133</v>
      </c>
      <c r="F1267" s="4">
        <f>IF(I1265="",F1265+H1265,F1265+I1265)</f>
        <v>32</v>
      </c>
      <c r="G1267" s="4">
        <v>18</v>
      </c>
      <c r="H1267" s="29">
        <f>SUM(H1268:H1271)</f>
        <v>15</v>
      </c>
      <c r="I1267" s="4">
        <f>G1267*H1267</f>
        <v>270</v>
      </c>
      <c r="J1267" s="5"/>
      <c r="K1267" s="4"/>
    </row>
    <row r="1268" spans="2:11" ht="15" customHeight="1" x14ac:dyDescent="0.25">
      <c r="B1268" s="4"/>
      <c r="C1268" s="4" t="s">
        <v>118</v>
      </c>
      <c r="D1268" s="5"/>
      <c r="E1268" s="4" t="s">
        <v>3593</v>
      </c>
      <c r="F1268" s="6" t="s">
        <v>217</v>
      </c>
      <c r="G1268" s="4"/>
      <c r="H1268" s="29">
        <v>2</v>
      </c>
      <c r="I1268" s="4"/>
      <c r="J1268" s="5" t="s">
        <v>350</v>
      </c>
      <c r="K1268" s="4" t="s">
        <v>1113</v>
      </c>
    </row>
    <row r="1269" spans="2:11" ht="15" customHeight="1" x14ac:dyDescent="0.25">
      <c r="B1269" s="4"/>
      <c r="C1269" s="4" t="s">
        <v>2771</v>
      </c>
      <c r="D1269" s="5"/>
      <c r="E1269" s="4" t="s">
        <v>95</v>
      </c>
      <c r="F1269" s="6" t="s">
        <v>634</v>
      </c>
      <c r="G1269" s="4"/>
      <c r="H1269" s="29">
        <v>5</v>
      </c>
      <c r="I1269" s="4"/>
      <c r="J1269" s="5" t="s">
        <v>350</v>
      </c>
      <c r="K1269" s="4" t="s">
        <v>638</v>
      </c>
    </row>
    <row r="1270" spans="2:11" ht="43.5" customHeight="1" x14ac:dyDescent="0.25">
      <c r="B1270" s="4"/>
      <c r="C1270" s="4" t="s">
        <v>632</v>
      </c>
      <c r="D1270" s="5"/>
      <c r="E1270" s="4" t="s">
        <v>96</v>
      </c>
      <c r="F1270" s="6" t="s">
        <v>806</v>
      </c>
      <c r="G1270" s="4"/>
      <c r="H1270" s="29">
        <v>4</v>
      </c>
      <c r="I1270" s="4"/>
      <c r="J1270" s="5" t="s">
        <v>350</v>
      </c>
      <c r="K1270" s="24" t="s">
        <v>3315</v>
      </c>
    </row>
    <row r="1271" spans="2:11" ht="43.5" customHeight="1" x14ac:dyDescent="0.25">
      <c r="B1271" s="4"/>
      <c r="C1271" s="4" t="s">
        <v>193</v>
      </c>
      <c r="D1271" s="5"/>
      <c r="E1271" s="4" t="s">
        <v>97</v>
      </c>
      <c r="F1271" s="6" t="s">
        <v>807</v>
      </c>
      <c r="G1271" s="4"/>
      <c r="H1271" s="29">
        <v>4</v>
      </c>
      <c r="I1271" s="4"/>
      <c r="J1271" s="5" t="s">
        <v>350</v>
      </c>
      <c r="K1271" s="24" t="s">
        <v>3316</v>
      </c>
    </row>
    <row r="1272" spans="2:11" ht="15" customHeight="1" x14ac:dyDescent="0.25">
      <c r="B1272" s="4"/>
      <c r="C1272" s="4"/>
      <c r="D1272" s="5"/>
      <c r="E1272" s="4"/>
      <c r="F1272" s="6"/>
      <c r="G1272" s="8"/>
      <c r="H1272" s="29"/>
      <c r="I1272" s="4"/>
      <c r="J1272" s="5"/>
      <c r="K1272" s="24"/>
    </row>
    <row r="1273" spans="2:11" ht="15" customHeight="1" x14ac:dyDescent="0.25">
      <c r="B1273" s="4">
        <f>1+B1267</f>
        <v>12</v>
      </c>
      <c r="C1273" s="4"/>
      <c r="D1273" s="5"/>
      <c r="E1273" s="4" t="s">
        <v>54</v>
      </c>
      <c r="F1273" s="4">
        <f>IF(I1267="",F1267+H1267,F1267+I1267)</f>
        <v>302</v>
      </c>
      <c r="G1273" s="4"/>
      <c r="H1273" s="29">
        <v>2</v>
      </c>
      <c r="I1273" s="4"/>
      <c r="J1273" s="5"/>
      <c r="K1273" s="4" t="s">
        <v>3742</v>
      </c>
    </row>
    <row r="1276" spans="2:11" ht="15" customHeight="1" x14ac:dyDescent="0.25">
      <c r="B1276" s="272" t="s">
        <v>2049</v>
      </c>
      <c r="C1276" s="273"/>
      <c r="D1276" s="273"/>
      <c r="E1276" s="274"/>
      <c r="F1276" s="274" t="s">
        <v>1742</v>
      </c>
      <c r="G1276" s="274"/>
      <c r="H1276" s="275">
        <f>F1293+H1293-1</f>
        <v>141</v>
      </c>
      <c r="I1276" s="274" t="s">
        <v>2039</v>
      </c>
      <c r="J1276" s="274"/>
      <c r="K1276" s="276"/>
    </row>
    <row r="1277" spans="2:11" ht="15" customHeight="1" x14ac:dyDescent="0.25">
      <c r="B1277" s="277" t="s">
        <v>1450</v>
      </c>
      <c r="C1277" s="277"/>
      <c r="D1277" s="277" t="s">
        <v>3112</v>
      </c>
      <c r="E1277" s="277" t="s">
        <v>2506</v>
      </c>
      <c r="F1277" s="277" t="s">
        <v>2507</v>
      </c>
      <c r="G1277" s="277" t="s">
        <v>3041</v>
      </c>
      <c r="H1277" s="278" t="s">
        <v>3113</v>
      </c>
      <c r="I1277" s="277" t="s">
        <v>1451</v>
      </c>
      <c r="J1277" s="277" t="s">
        <v>2508</v>
      </c>
      <c r="K1277" s="318" t="s">
        <v>3042</v>
      </c>
    </row>
    <row r="1278" spans="2:11" ht="15" customHeight="1" x14ac:dyDescent="0.25">
      <c r="B1278" s="261">
        <v>1</v>
      </c>
      <c r="C1278" s="261"/>
      <c r="D1278" s="262"/>
      <c r="E1278" s="261" t="s">
        <v>2568</v>
      </c>
      <c r="F1278" s="261">
        <v>1</v>
      </c>
      <c r="G1278" s="261"/>
      <c r="H1278" s="263">
        <v>2</v>
      </c>
      <c r="I1278" s="261"/>
      <c r="J1278" s="262"/>
      <c r="K1278" s="261" t="s">
        <v>2040</v>
      </c>
    </row>
    <row r="1279" spans="2:11" ht="65.25" customHeight="1" x14ac:dyDescent="0.25">
      <c r="B1279" s="261">
        <f>B1278+1</f>
        <v>2</v>
      </c>
      <c r="C1279" s="261"/>
      <c r="D1279" s="262"/>
      <c r="E1279" s="261" t="s">
        <v>3116</v>
      </c>
      <c r="F1279" s="261">
        <f t="shared" ref="F1279:F1287" si="87">IF(I1278="",F1278+H1278,F1278+I1278)</f>
        <v>3</v>
      </c>
      <c r="G1279" s="261"/>
      <c r="H1279" s="263">
        <v>1</v>
      </c>
      <c r="I1279" s="261"/>
      <c r="J1279" s="262">
        <v>0</v>
      </c>
      <c r="K1279" s="264" t="s">
        <v>3967</v>
      </c>
    </row>
    <row r="1280" spans="2:11" ht="15" customHeight="1" x14ac:dyDescent="0.25">
      <c r="B1280" s="261">
        <f>B1279+1</f>
        <v>3</v>
      </c>
      <c r="C1280" s="261"/>
      <c r="D1280" s="262"/>
      <c r="E1280" s="261" t="s">
        <v>2041</v>
      </c>
      <c r="F1280" s="261">
        <f t="shared" si="87"/>
        <v>4</v>
      </c>
      <c r="G1280" s="261"/>
      <c r="H1280" s="263">
        <v>8</v>
      </c>
      <c r="I1280" s="261"/>
      <c r="J1280" s="262">
        <v>0</v>
      </c>
      <c r="K1280" s="261" t="s">
        <v>2042</v>
      </c>
    </row>
    <row r="1281" spans="2:16" ht="15" customHeight="1" x14ac:dyDescent="0.25">
      <c r="B1281" s="261">
        <f>B1280+1</f>
        <v>4</v>
      </c>
      <c r="C1281" s="261"/>
      <c r="D1281" s="262" t="s">
        <v>3120</v>
      </c>
      <c r="E1281" s="261" t="s">
        <v>1732</v>
      </c>
      <c r="F1281" s="261">
        <f t="shared" si="87"/>
        <v>12</v>
      </c>
      <c r="G1281" s="261"/>
      <c r="H1281" s="263">
        <v>4</v>
      </c>
      <c r="I1281" s="261"/>
      <c r="J1281" s="262">
        <v>0</v>
      </c>
      <c r="K1281" s="261" t="s">
        <v>3547</v>
      </c>
    </row>
    <row r="1282" spans="2:16" ht="15" customHeight="1" x14ac:dyDescent="0.25">
      <c r="B1282" s="261">
        <f t="shared" ref="B1282:B1287" si="88">1+B1281</f>
        <v>5</v>
      </c>
      <c r="C1282" s="261"/>
      <c r="D1282" s="262" t="s">
        <v>3120</v>
      </c>
      <c r="E1282" s="261" t="s">
        <v>1733</v>
      </c>
      <c r="F1282" s="261">
        <f t="shared" si="87"/>
        <v>16</v>
      </c>
      <c r="G1282" s="261"/>
      <c r="H1282" s="263">
        <v>4</v>
      </c>
      <c r="I1282" s="261"/>
      <c r="J1282" s="262">
        <v>0</v>
      </c>
      <c r="K1282" s="261" t="s">
        <v>3548</v>
      </c>
    </row>
    <row r="1283" spans="2:16" ht="15" customHeight="1" x14ac:dyDescent="0.25">
      <c r="B1283" s="261">
        <f t="shared" si="88"/>
        <v>6</v>
      </c>
      <c r="C1283" s="261"/>
      <c r="D1283" s="262" t="s">
        <v>3120</v>
      </c>
      <c r="E1283" s="261" t="s">
        <v>2921</v>
      </c>
      <c r="F1283" s="261">
        <f t="shared" si="87"/>
        <v>20</v>
      </c>
      <c r="G1283" s="261"/>
      <c r="H1283" s="263">
        <v>2</v>
      </c>
      <c r="I1283" s="261"/>
      <c r="J1283" s="262">
        <v>0</v>
      </c>
      <c r="K1283" s="261" t="s">
        <v>3543</v>
      </c>
    </row>
    <row r="1284" spans="2:16" ht="15" customHeight="1" x14ac:dyDescent="0.25">
      <c r="B1284" s="261">
        <f t="shared" si="88"/>
        <v>7</v>
      </c>
      <c r="C1284" s="261"/>
      <c r="D1284" s="262" t="s">
        <v>3120</v>
      </c>
      <c r="E1284" s="261" t="s">
        <v>1734</v>
      </c>
      <c r="F1284" s="261">
        <f t="shared" si="87"/>
        <v>22</v>
      </c>
      <c r="G1284" s="261"/>
      <c r="H1284" s="263">
        <v>2</v>
      </c>
      <c r="I1284" s="261"/>
      <c r="J1284" s="262">
        <v>0</v>
      </c>
      <c r="K1284" s="261" t="s">
        <v>2578</v>
      </c>
    </row>
    <row r="1285" spans="2:16" ht="15" customHeight="1" x14ac:dyDescent="0.25">
      <c r="B1285" s="261">
        <f t="shared" si="88"/>
        <v>8</v>
      </c>
      <c r="C1285" s="261"/>
      <c r="D1285" s="262" t="s">
        <v>3120</v>
      </c>
      <c r="E1285" s="261" t="s">
        <v>2160</v>
      </c>
      <c r="F1285" s="261">
        <f t="shared" si="87"/>
        <v>24</v>
      </c>
      <c r="G1285" s="261"/>
      <c r="H1285" s="263">
        <v>2</v>
      </c>
      <c r="I1285" s="261"/>
      <c r="J1285" s="262">
        <v>0</v>
      </c>
      <c r="K1285" s="261" t="s">
        <v>2161</v>
      </c>
    </row>
    <row r="1286" spans="2:16" ht="15" customHeight="1" x14ac:dyDescent="0.25">
      <c r="B1286" s="261">
        <f t="shared" si="88"/>
        <v>9</v>
      </c>
      <c r="C1286" s="261"/>
      <c r="D1286" s="262" t="s">
        <v>3120</v>
      </c>
      <c r="E1286" s="261" t="s">
        <v>1735</v>
      </c>
      <c r="F1286" s="261">
        <f t="shared" si="87"/>
        <v>26</v>
      </c>
      <c r="G1286" s="261"/>
      <c r="H1286" s="263">
        <v>2</v>
      </c>
      <c r="I1286" s="261"/>
      <c r="J1286" s="262">
        <v>0</v>
      </c>
      <c r="K1286" s="261" t="s">
        <v>3544</v>
      </c>
    </row>
    <row r="1287" spans="2:16" ht="15" customHeight="1" x14ac:dyDescent="0.25">
      <c r="B1287" s="261">
        <f t="shared" si="88"/>
        <v>10</v>
      </c>
      <c r="C1287" s="261"/>
      <c r="D1287" s="262"/>
      <c r="E1287" s="261" t="s">
        <v>1235</v>
      </c>
      <c r="F1287" s="261">
        <f t="shared" si="87"/>
        <v>28</v>
      </c>
      <c r="G1287" s="261"/>
      <c r="H1287" s="263">
        <v>4</v>
      </c>
      <c r="I1287" s="261"/>
      <c r="J1287" s="262">
        <v>0</v>
      </c>
      <c r="K1287" s="261" t="s">
        <v>2126</v>
      </c>
    </row>
    <row r="1288" spans="2:16" ht="15" customHeight="1" x14ac:dyDescent="0.25">
      <c r="B1288" s="261"/>
      <c r="C1288" s="261"/>
      <c r="D1288" s="262"/>
      <c r="E1288" s="261"/>
      <c r="F1288" s="261"/>
      <c r="G1288" s="261"/>
      <c r="H1288" s="263"/>
      <c r="I1288" s="261"/>
      <c r="J1288" s="262"/>
      <c r="K1288" s="261"/>
    </row>
    <row r="1289" spans="2:16" ht="15" customHeight="1" x14ac:dyDescent="0.25">
      <c r="B1289" s="261">
        <f>1+B1287</f>
        <v>11</v>
      </c>
      <c r="C1289" s="261"/>
      <c r="D1289" s="262"/>
      <c r="E1289" s="261" t="s">
        <v>2133</v>
      </c>
      <c r="F1289" s="261">
        <f>IF(I1287="",F1287+H1287,F1287+I1287)</f>
        <v>32</v>
      </c>
      <c r="G1289" s="261">
        <v>18</v>
      </c>
      <c r="H1289" s="263">
        <f>SUM(H1290:H1291)</f>
        <v>6</v>
      </c>
      <c r="I1289" s="261">
        <f>G1289*H1289</f>
        <v>108</v>
      </c>
      <c r="J1289" s="262"/>
      <c r="K1289" s="261"/>
    </row>
    <row r="1290" spans="2:16" ht="15" customHeight="1" x14ac:dyDescent="0.25">
      <c r="B1290" s="261"/>
      <c r="C1290" s="261" t="s">
        <v>2043</v>
      </c>
      <c r="D1290" s="262"/>
      <c r="E1290" s="261" t="s">
        <v>3593</v>
      </c>
      <c r="F1290" s="266" t="s">
        <v>226</v>
      </c>
      <c r="G1290" s="261"/>
      <c r="H1290" s="263">
        <v>2</v>
      </c>
      <c r="I1290" s="261"/>
      <c r="J1290" s="262" t="s">
        <v>227</v>
      </c>
      <c r="K1290" s="261" t="s">
        <v>2044</v>
      </c>
    </row>
    <row r="1291" spans="2:16" ht="30" customHeight="1" x14ac:dyDescent="0.25">
      <c r="B1291" s="261"/>
      <c r="C1291" s="261" t="s">
        <v>228</v>
      </c>
      <c r="D1291" s="262"/>
      <c r="E1291" s="261" t="s">
        <v>2045</v>
      </c>
      <c r="F1291" s="266" t="s">
        <v>2046</v>
      </c>
      <c r="G1291" s="261"/>
      <c r="H1291" s="263">
        <v>4</v>
      </c>
      <c r="I1291" s="261"/>
      <c r="J1291" s="262" t="s">
        <v>227</v>
      </c>
      <c r="K1291" s="264" t="s">
        <v>2047</v>
      </c>
    </row>
    <row r="1292" spans="2:16" ht="15" customHeight="1" x14ac:dyDescent="0.25">
      <c r="B1292" s="261"/>
      <c r="C1292" s="261"/>
      <c r="D1292" s="262"/>
      <c r="E1292" s="261"/>
      <c r="F1292" s="266"/>
      <c r="G1292" s="267"/>
      <c r="H1292" s="263"/>
      <c r="I1292" s="261"/>
      <c r="J1292" s="262"/>
      <c r="K1292" s="264"/>
    </row>
    <row r="1293" spans="2:16" ht="15" customHeight="1" x14ac:dyDescent="0.25">
      <c r="B1293" s="261">
        <f>1+B1289</f>
        <v>12</v>
      </c>
      <c r="C1293" s="261"/>
      <c r="D1293" s="262"/>
      <c r="E1293" s="261" t="s">
        <v>54</v>
      </c>
      <c r="F1293" s="261">
        <f>IF(I1289="",F1289+H1289,F1289+I1289)</f>
        <v>140</v>
      </c>
      <c r="G1293" s="261"/>
      <c r="H1293" s="263">
        <v>2</v>
      </c>
      <c r="I1293" s="261"/>
      <c r="J1293" s="262"/>
      <c r="K1293" s="261" t="s">
        <v>2048</v>
      </c>
    </row>
    <row r="1294" spans="2:16" ht="15" customHeight="1" x14ac:dyDescent="0.25">
      <c r="B1294" s="268"/>
      <c r="C1294" s="268"/>
      <c r="D1294" s="269"/>
      <c r="E1294" s="268"/>
      <c r="F1294" s="268"/>
      <c r="G1294" s="268"/>
      <c r="H1294" s="270"/>
      <c r="I1294" s="268"/>
      <c r="J1294" s="269"/>
      <c r="K1294" s="268"/>
    </row>
    <row r="1296" spans="2:16" ht="15" customHeight="1" x14ac:dyDescent="0.25">
      <c r="B1296" s="288" t="s">
        <v>2050</v>
      </c>
      <c r="C1296" s="289"/>
      <c r="D1296" s="289"/>
      <c r="E1296" s="290"/>
      <c r="F1296" s="290" t="s">
        <v>1742</v>
      </c>
      <c r="G1296" s="290"/>
      <c r="H1296" s="291">
        <f>F1329+H1329-1</f>
        <v>7215</v>
      </c>
      <c r="I1296" s="290" t="s">
        <v>3111</v>
      </c>
      <c r="J1296" s="290"/>
      <c r="K1296" s="292"/>
      <c r="L1296" s="350" t="s">
        <v>1599</v>
      </c>
      <c r="M1296" s="351"/>
      <c r="N1296" s="351"/>
      <c r="O1296" s="351"/>
      <c r="P1296" s="352"/>
    </row>
    <row r="1297" spans="2:16" ht="15" customHeight="1" x14ac:dyDescent="0.25">
      <c r="B1297" s="293" t="s">
        <v>1450</v>
      </c>
      <c r="C1297" s="293"/>
      <c r="D1297" s="293" t="s">
        <v>3112</v>
      </c>
      <c r="E1297" s="293" t="s">
        <v>2506</v>
      </c>
      <c r="F1297" s="293" t="s">
        <v>2507</v>
      </c>
      <c r="G1297" s="293" t="s">
        <v>3041</v>
      </c>
      <c r="H1297" s="294" t="s">
        <v>3113</v>
      </c>
      <c r="I1297" s="293" t="s">
        <v>1451</v>
      </c>
      <c r="J1297" s="293" t="s">
        <v>2508</v>
      </c>
      <c r="K1297" s="293" t="s">
        <v>3042</v>
      </c>
      <c r="L1297" s="295">
        <v>1</v>
      </c>
      <c r="M1297" s="295">
        <v>2</v>
      </c>
      <c r="N1297" s="295">
        <v>3</v>
      </c>
      <c r="O1297" s="295">
        <v>7</v>
      </c>
      <c r="P1297" s="295">
        <v>9</v>
      </c>
    </row>
    <row r="1298" spans="2:16" ht="15" customHeight="1" x14ac:dyDescent="0.25">
      <c r="B1298" s="261">
        <v>1</v>
      </c>
      <c r="C1298" s="261"/>
      <c r="D1298" s="262"/>
      <c r="E1298" s="261" t="s">
        <v>2568</v>
      </c>
      <c r="F1298" s="261">
        <v>1</v>
      </c>
      <c r="G1298" s="261"/>
      <c r="H1298" s="263">
        <v>2</v>
      </c>
      <c r="I1298" s="261"/>
      <c r="J1298" s="262"/>
      <c r="K1298" s="261" t="s">
        <v>3114</v>
      </c>
      <c r="L1298" s="262" t="s">
        <v>3115</v>
      </c>
      <c r="M1298" s="262" t="s">
        <v>3115</v>
      </c>
      <c r="N1298" s="262" t="s">
        <v>3115</v>
      </c>
      <c r="O1298" s="262" t="s">
        <v>3115</v>
      </c>
      <c r="P1298" s="262" t="s">
        <v>3115</v>
      </c>
    </row>
    <row r="1299" spans="2:16" ht="61.5" customHeight="1" x14ac:dyDescent="0.25">
      <c r="B1299" s="261">
        <f>B1298+1</f>
        <v>2</v>
      </c>
      <c r="C1299" s="261"/>
      <c r="D1299" s="262"/>
      <c r="E1299" s="261" t="s">
        <v>3116</v>
      </c>
      <c r="F1299" s="261">
        <f>IF(I1298="",F1298+H1298,F1298+I1298)</f>
        <v>3</v>
      </c>
      <c r="G1299" s="261"/>
      <c r="H1299" s="263">
        <v>1</v>
      </c>
      <c r="I1299" s="261"/>
      <c r="J1299" s="262">
        <v>0</v>
      </c>
      <c r="K1299" s="264" t="s">
        <v>1479</v>
      </c>
      <c r="L1299" s="262" t="s">
        <v>3117</v>
      </c>
      <c r="M1299" s="262" t="s">
        <v>3117</v>
      </c>
      <c r="N1299" s="262" t="s">
        <v>3117</v>
      </c>
      <c r="O1299" s="262" t="s">
        <v>3117</v>
      </c>
      <c r="P1299" s="262" t="s">
        <v>3117</v>
      </c>
    </row>
    <row r="1300" spans="2:16" ht="15" customHeight="1" x14ac:dyDescent="0.25">
      <c r="B1300" s="261">
        <f>B1299+1</f>
        <v>3</v>
      </c>
      <c r="C1300" s="261"/>
      <c r="D1300" s="262"/>
      <c r="E1300" s="261" t="s">
        <v>3118</v>
      </c>
      <c r="F1300" s="261">
        <f>IF(I1299="",F1299+H1299,F1299+I1299)</f>
        <v>4</v>
      </c>
      <c r="G1300" s="261"/>
      <c r="H1300" s="263">
        <v>8</v>
      </c>
      <c r="I1300" s="261"/>
      <c r="J1300" s="262">
        <v>0</v>
      </c>
      <c r="K1300" s="261" t="s">
        <v>3119</v>
      </c>
      <c r="L1300" s="262" t="s">
        <v>3117</v>
      </c>
      <c r="M1300" s="262" t="s">
        <v>3117</v>
      </c>
      <c r="N1300" s="262" t="s">
        <v>3117</v>
      </c>
      <c r="O1300" s="262" t="s">
        <v>3117</v>
      </c>
      <c r="P1300" s="262" t="s">
        <v>3117</v>
      </c>
    </row>
    <row r="1301" spans="2:16" ht="15" customHeight="1" x14ac:dyDescent="0.25">
      <c r="B1301" s="261">
        <f>B1300+1</f>
        <v>4</v>
      </c>
      <c r="C1301" s="261"/>
      <c r="D1301" s="262" t="s">
        <v>3117</v>
      </c>
      <c r="E1301" s="261" t="s">
        <v>1732</v>
      </c>
      <c r="F1301" s="261">
        <f>IF(I1300="",F1300+H1300,F1300+I1300)</f>
        <v>12</v>
      </c>
      <c r="G1301" s="261"/>
      <c r="H1301" s="263">
        <v>4</v>
      </c>
      <c r="I1301" s="261"/>
      <c r="J1301" s="262">
        <v>0</v>
      </c>
      <c r="K1301" s="261" t="s">
        <v>3547</v>
      </c>
      <c r="L1301" s="262" t="s">
        <v>3120</v>
      </c>
      <c r="M1301" s="262" t="s">
        <v>3120</v>
      </c>
      <c r="N1301" s="262" t="s">
        <v>3120</v>
      </c>
      <c r="O1301" s="262" t="s">
        <v>3120</v>
      </c>
      <c r="P1301" s="262" t="s">
        <v>3120</v>
      </c>
    </row>
    <row r="1302" spans="2:16" ht="15" customHeight="1" x14ac:dyDescent="0.25">
      <c r="B1302" s="261">
        <f>1+B1301</f>
        <v>5</v>
      </c>
      <c r="C1302" s="261"/>
      <c r="D1302" s="262" t="s">
        <v>3120</v>
      </c>
      <c r="E1302" s="261" t="s">
        <v>1733</v>
      </c>
      <c r="F1302" s="261">
        <f>IF(I1301="",F1301+H1301,F1301+I1301)</f>
        <v>16</v>
      </c>
      <c r="G1302" s="261"/>
      <c r="H1302" s="263">
        <v>4</v>
      </c>
      <c r="I1302" s="261"/>
      <c r="J1302" s="262">
        <v>0</v>
      </c>
      <c r="K1302" s="261" t="s">
        <v>3548</v>
      </c>
      <c r="L1302" s="262" t="s">
        <v>3120</v>
      </c>
      <c r="M1302" s="262" t="s">
        <v>3120</v>
      </c>
      <c r="N1302" s="262" t="s">
        <v>3120</v>
      </c>
      <c r="O1302" s="262" t="s">
        <v>3120</v>
      </c>
      <c r="P1302" s="262" t="s">
        <v>3120</v>
      </c>
    </row>
    <row r="1303" spans="2:16" ht="15" customHeight="1" x14ac:dyDescent="0.25">
      <c r="B1303" s="261">
        <f>1+B1302</f>
        <v>6</v>
      </c>
      <c r="C1303" s="261"/>
      <c r="D1303" s="262"/>
      <c r="E1303" s="261" t="s">
        <v>1376</v>
      </c>
      <c r="F1303" s="261">
        <f>IF(I1302="",F1302+H1302,F1302+I1302)</f>
        <v>20</v>
      </c>
      <c r="G1303" s="261"/>
      <c r="H1303" s="263">
        <v>2</v>
      </c>
      <c r="I1303" s="261"/>
      <c r="J1303" s="262">
        <v>0</v>
      </c>
      <c r="K1303" s="265"/>
      <c r="L1303" s="262" t="s">
        <v>3121</v>
      </c>
      <c r="M1303" s="262" t="s">
        <v>3121</v>
      </c>
      <c r="N1303" s="262" t="s">
        <v>3121</v>
      </c>
      <c r="O1303" s="262" t="s">
        <v>3121</v>
      </c>
      <c r="P1303" s="262" t="s">
        <v>3121</v>
      </c>
    </row>
    <row r="1304" spans="2:16" ht="15" customHeight="1" x14ac:dyDescent="0.25">
      <c r="B1304" s="261"/>
      <c r="C1304" s="261"/>
      <c r="D1304" s="262"/>
      <c r="E1304" s="261"/>
      <c r="F1304" s="261"/>
      <c r="G1304" s="261"/>
      <c r="H1304" s="263"/>
      <c r="I1304" s="261"/>
      <c r="J1304" s="262"/>
      <c r="K1304" s="261"/>
      <c r="L1304" s="262"/>
      <c r="M1304" s="262"/>
      <c r="N1304" s="262"/>
      <c r="O1304" s="262"/>
      <c r="P1304" s="262"/>
    </row>
    <row r="1305" spans="2:16" ht="15" customHeight="1" x14ac:dyDescent="0.25">
      <c r="B1305" s="261">
        <f>1+B1303</f>
        <v>7</v>
      </c>
      <c r="C1305" s="261"/>
      <c r="D1305" s="262"/>
      <c r="E1305" s="261" t="s">
        <v>3122</v>
      </c>
      <c r="F1305" s="261">
        <f>IF(I1303="",F1303+H1303,F1303+I1303)</f>
        <v>22</v>
      </c>
      <c r="G1305" s="261">
        <v>5</v>
      </c>
      <c r="H1305" s="263">
        <v>8</v>
      </c>
      <c r="I1305" s="261">
        <f>G1305*H1305</f>
        <v>40</v>
      </c>
      <c r="J1305" s="262"/>
      <c r="K1305" s="261" t="s">
        <v>110</v>
      </c>
      <c r="L1305" s="262"/>
      <c r="M1305" s="262"/>
      <c r="N1305" s="262"/>
      <c r="O1305" s="262"/>
      <c r="P1305" s="262"/>
    </row>
    <row r="1306" spans="2:16" ht="15" customHeight="1" x14ac:dyDescent="0.25">
      <c r="B1306" s="261"/>
      <c r="C1306" s="261" t="s">
        <v>111</v>
      </c>
      <c r="D1306" s="262"/>
      <c r="E1306" s="261" t="s">
        <v>2921</v>
      </c>
      <c r="F1306" s="261"/>
      <c r="G1306" s="261"/>
      <c r="H1306" s="263">
        <v>2</v>
      </c>
      <c r="I1306" s="261"/>
      <c r="J1306" s="262">
        <v>0</v>
      </c>
      <c r="K1306" s="261" t="s">
        <v>3543</v>
      </c>
      <c r="L1306" s="262" t="s">
        <v>3120</v>
      </c>
      <c r="M1306" s="262" t="s">
        <v>3120</v>
      </c>
      <c r="N1306" s="262" t="s">
        <v>3120</v>
      </c>
      <c r="O1306" s="262" t="s">
        <v>3120</v>
      </c>
      <c r="P1306" s="262" t="s">
        <v>3120</v>
      </c>
    </row>
    <row r="1307" spans="2:16" ht="15" customHeight="1" x14ac:dyDescent="0.25">
      <c r="B1307" s="261"/>
      <c r="C1307" s="261" t="s">
        <v>112</v>
      </c>
      <c r="D1307" s="262"/>
      <c r="E1307" s="261" t="s">
        <v>1734</v>
      </c>
      <c r="F1307" s="261"/>
      <c r="G1307" s="261"/>
      <c r="H1307" s="263">
        <v>2</v>
      </c>
      <c r="I1307" s="261"/>
      <c r="J1307" s="262">
        <v>0</v>
      </c>
      <c r="K1307" s="261" t="s">
        <v>2578</v>
      </c>
      <c r="L1307" s="262" t="s">
        <v>3120</v>
      </c>
      <c r="M1307" s="262" t="s">
        <v>3120</v>
      </c>
      <c r="N1307" s="262" t="s">
        <v>3120</v>
      </c>
      <c r="O1307" s="262" t="s">
        <v>3120</v>
      </c>
      <c r="P1307" s="262" t="s">
        <v>3120</v>
      </c>
    </row>
    <row r="1308" spans="2:16" ht="15" customHeight="1" x14ac:dyDescent="0.25">
      <c r="B1308" s="261"/>
      <c r="C1308" s="261" t="s">
        <v>113</v>
      </c>
      <c r="D1308" s="262"/>
      <c r="E1308" s="261" t="s">
        <v>2160</v>
      </c>
      <c r="F1308" s="261"/>
      <c r="G1308" s="261"/>
      <c r="H1308" s="263">
        <v>2</v>
      </c>
      <c r="I1308" s="261"/>
      <c r="J1308" s="262">
        <v>0</v>
      </c>
      <c r="K1308" s="261" t="s">
        <v>2161</v>
      </c>
      <c r="L1308" s="262" t="s">
        <v>3120</v>
      </c>
      <c r="M1308" s="262" t="s">
        <v>3120</v>
      </c>
      <c r="N1308" s="262" t="s">
        <v>3120</v>
      </c>
      <c r="O1308" s="262" t="s">
        <v>3120</v>
      </c>
      <c r="P1308" s="262" t="s">
        <v>3120</v>
      </c>
    </row>
    <row r="1309" spans="2:16" ht="15" customHeight="1" x14ac:dyDescent="0.25">
      <c r="B1309" s="261"/>
      <c r="C1309" s="261" t="s">
        <v>1949</v>
      </c>
      <c r="D1309" s="262"/>
      <c r="E1309" s="261" t="s">
        <v>1735</v>
      </c>
      <c r="F1309" s="261"/>
      <c r="G1309" s="261"/>
      <c r="H1309" s="263">
        <v>2</v>
      </c>
      <c r="I1309" s="261"/>
      <c r="J1309" s="262">
        <v>0</v>
      </c>
      <c r="K1309" s="261" t="s">
        <v>3544</v>
      </c>
      <c r="L1309" s="262" t="s">
        <v>1950</v>
      </c>
      <c r="M1309" s="262" t="s">
        <v>1950</v>
      </c>
      <c r="N1309" s="262" t="s">
        <v>1950</v>
      </c>
      <c r="O1309" s="262" t="s">
        <v>1950</v>
      </c>
      <c r="P1309" s="262" t="s">
        <v>1950</v>
      </c>
    </row>
    <row r="1310" spans="2:16" ht="15" customHeight="1" x14ac:dyDescent="0.25">
      <c r="B1310" s="261"/>
      <c r="C1310" s="261"/>
      <c r="D1310" s="262"/>
      <c r="E1310" s="261"/>
      <c r="F1310" s="261"/>
      <c r="G1310" s="261"/>
      <c r="H1310" s="263"/>
      <c r="I1310" s="261"/>
      <c r="J1310" s="262"/>
      <c r="K1310" s="261"/>
      <c r="L1310" s="262"/>
      <c r="M1310" s="262"/>
      <c r="N1310" s="262"/>
      <c r="O1310" s="262"/>
      <c r="P1310" s="262"/>
    </row>
    <row r="1311" spans="2:16" ht="15" customHeight="1" x14ac:dyDescent="0.25">
      <c r="B1311" s="261">
        <f>1+B1305</f>
        <v>8</v>
      </c>
      <c r="C1311" s="261"/>
      <c r="D1311" s="262"/>
      <c r="E1311" s="261" t="s">
        <v>1376</v>
      </c>
      <c r="F1311" s="261">
        <f>IF(I1305="",F1305+H1305,F1305+I1305)</f>
        <v>62</v>
      </c>
      <c r="G1311" s="261"/>
      <c r="H1311" s="263">
        <v>6</v>
      </c>
      <c r="I1311" s="261"/>
      <c r="J1311" s="262">
        <v>0</v>
      </c>
      <c r="K1311" s="261"/>
      <c r="L1311" s="262" t="s">
        <v>3121</v>
      </c>
      <c r="M1311" s="262" t="s">
        <v>3121</v>
      </c>
      <c r="N1311" s="262" t="s">
        <v>3121</v>
      </c>
      <c r="O1311" s="262" t="s">
        <v>3121</v>
      </c>
      <c r="P1311" s="262" t="s">
        <v>3121</v>
      </c>
    </row>
    <row r="1312" spans="2:16" ht="15" customHeight="1" x14ac:dyDescent="0.25">
      <c r="B1312" s="261">
        <f>1+B1311</f>
        <v>9</v>
      </c>
      <c r="C1312" s="261"/>
      <c r="D1312" s="262"/>
      <c r="E1312" s="261" t="s">
        <v>1951</v>
      </c>
      <c r="F1312" s="261">
        <f>IF(I1311="",F1311+H1311,F1311+I1311)</f>
        <v>68</v>
      </c>
      <c r="G1312" s="261"/>
      <c r="H1312" s="263">
        <v>11</v>
      </c>
      <c r="I1312" s="261"/>
      <c r="J1312" s="262" t="s">
        <v>884</v>
      </c>
      <c r="K1312" s="261" t="s">
        <v>1952</v>
      </c>
      <c r="L1312" s="262" t="s">
        <v>1953</v>
      </c>
      <c r="M1312" s="262" t="s">
        <v>1954</v>
      </c>
      <c r="N1312" s="262" t="s">
        <v>1955</v>
      </c>
      <c r="O1312" s="262" t="s">
        <v>1955</v>
      </c>
      <c r="P1312" s="262" t="s">
        <v>1954</v>
      </c>
    </row>
    <row r="1313" spans="2:16" ht="15" customHeight="1" x14ac:dyDescent="0.25">
      <c r="B1313" s="261"/>
      <c r="C1313" s="261"/>
      <c r="D1313" s="262"/>
      <c r="E1313" s="261"/>
      <c r="F1313" s="261"/>
      <c r="G1313" s="261"/>
      <c r="H1313" s="263"/>
      <c r="I1313" s="261"/>
      <c r="J1313" s="262"/>
      <c r="K1313" s="261"/>
      <c r="L1313" s="262"/>
      <c r="M1313" s="262"/>
      <c r="N1313" s="262"/>
      <c r="O1313" s="262"/>
      <c r="P1313" s="262"/>
    </row>
    <row r="1314" spans="2:16" ht="15" customHeight="1" x14ac:dyDescent="0.25">
      <c r="B1314" s="261">
        <f>1+B1312</f>
        <v>10</v>
      </c>
      <c r="C1314" s="261"/>
      <c r="D1314" s="262"/>
      <c r="E1314" s="261" t="s">
        <v>1956</v>
      </c>
      <c r="F1314" s="261">
        <f>IF(I1312="",F1312+H1312,F1312+I1312)</f>
        <v>79</v>
      </c>
      <c r="G1314" s="261">
        <v>5</v>
      </c>
      <c r="H1314" s="263">
        <v>11</v>
      </c>
      <c r="I1314" s="261">
        <f>G1314*H1314</f>
        <v>55</v>
      </c>
      <c r="J1314" s="262"/>
      <c r="K1314" s="261"/>
      <c r="L1314" s="262"/>
      <c r="M1314" s="262"/>
      <c r="N1314" s="262"/>
      <c r="O1314" s="262"/>
      <c r="P1314" s="262"/>
    </row>
    <row r="1315" spans="2:16" ht="45" customHeight="1" x14ac:dyDescent="0.25">
      <c r="B1315" s="261"/>
      <c r="C1315" s="261" t="s">
        <v>1957</v>
      </c>
      <c r="D1315" s="262"/>
      <c r="E1315" s="261" t="s">
        <v>1958</v>
      </c>
      <c r="F1315" s="266" t="s">
        <v>1959</v>
      </c>
      <c r="G1315" s="261"/>
      <c r="H1315" s="263">
        <v>11</v>
      </c>
      <c r="I1315" s="261"/>
      <c r="J1315" s="262" t="s">
        <v>1960</v>
      </c>
      <c r="K1315" s="264" t="s">
        <v>3496</v>
      </c>
      <c r="L1315" s="262" t="s">
        <v>3497</v>
      </c>
      <c r="M1315" s="262" t="s">
        <v>3498</v>
      </c>
      <c r="N1315" s="262" t="s">
        <v>3117</v>
      </c>
      <c r="O1315" s="262" t="s">
        <v>3117</v>
      </c>
      <c r="P1315" s="262" t="s">
        <v>3498</v>
      </c>
    </row>
    <row r="1316" spans="2:16" ht="15" customHeight="1" x14ac:dyDescent="0.25">
      <c r="B1316" s="261"/>
      <c r="C1316" s="261"/>
      <c r="D1316" s="262"/>
      <c r="E1316" s="261"/>
      <c r="F1316" s="266"/>
      <c r="G1316" s="261"/>
      <c r="H1316" s="263"/>
      <c r="I1316" s="261"/>
      <c r="J1316" s="262"/>
      <c r="K1316" s="261"/>
      <c r="L1316" s="262"/>
      <c r="M1316" s="262"/>
      <c r="N1316" s="262"/>
      <c r="O1316" s="262"/>
      <c r="P1316" s="262"/>
    </row>
    <row r="1317" spans="2:16" ht="15" customHeight="1" x14ac:dyDescent="0.25">
      <c r="B1317" s="261">
        <f>1+B1314</f>
        <v>11</v>
      </c>
      <c r="C1317" s="261"/>
      <c r="D1317" s="262"/>
      <c r="E1317" s="261" t="s">
        <v>3570</v>
      </c>
      <c r="F1317" s="261">
        <f>IF(I1314="",F1314+H1314,F1314+I1314)</f>
        <v>134</v>
      </c>
      <c r="G1317" s="261"/>
      <c r="H1317" s="263">
        <v>1</v>
      </c>
      <c r="I1317" s="261"/>
      <c r="J1317" s="262">
        <v>0</v>
      </c>
      <c r="K1317" s="261" t="s">
        <v>2058</v>
      </c>
      <c r="L1317" s="262" t="s">
        <v>3121</v>
      </c>
      <c r="M1317" s="262" t="s">
        <v>3571</v>
      </c>
      <c r="N1317" s="262" t="s">
        <v>3115</v>
      </c>
      <c r="O1317" s="262" t="s">
        <v>3115</v>
      </c>
      <c r="P1317" s="262" t="s">
        <v>3571</v>
      </c>
    </row>
    <row r="1318" spans="2:16" ht="15" customHeight="1" x14ac:dyDescent="0.25">
      <c r="B1318" s="261">
        <f>B1317+1</f>
        <v>12</v>
      </c>
      <c r="C1318" s="261"/>
      <c r="D1318" s="262"/>
      <c r="E1318" s="261" t="s">
        <v>3572</v>
      </c>
      <c r="F1318" s="261">
        <f>IF(I1317="",F1317+H1317,F1317+I1317)</f>
        <v>135</v>
      </c>
      <c r="G1318" s="261"/>
      <c r="H1318" s="263">
        <v>1</v>
      </c>
      <c r="I1318" s="261"/>
      <c r="J1318" s="262">
        <v>0</v>
      </c>
      <c r="K1318" s="261" t="s">
        <v>2057</v>
      </c>
      <c r="L1318" s="262" t="s">
        <v>354</v>
      </c>
      <c r="M1318" s="262" t="s">
        <v>355</v>
      </c>
      <c r="N1318" s="262" t="s">
        <v>2403</v>
      </c>
      <c r="O1318" s="262" t="s">
        <v>2403</v>
      </c>
      <c r="P1318" s="262" t="s">
        <v>355</v>
      </c>
    </row>
    <row r="1319" spans="2:16" ht="15" customHeight="1" x14ac:dyDescent="0.25">
      <c r="B1319" s="261">
        <f>B1318+1</f>
        <v>13</v>
      </c>
      <c r="C1319" s="261"/>
      <c r="D1319" s="262"/>
      <c r="E1319" s="261" t="s">
        <v>3573</v>
      </c>
      <c r="F1319" s="261">
        <f>IF(I1318="",F1318+H1318,F1318+I1318)</f>
        <v>136</v>
      </c>
      <c r="G1319" s="261"/>
      <c r="H1319" s="263">
        <v>1</v>
      </c>
      <c r="I1319" s="261"/>
      <c r="J1319" s="262">
        <v>0</v>
      </c>
      <c r="K1319" s="261" t="s">
        <v>220</v>
      </c>
      <c r="L1319" s="262" t="s">
        <v>354</v>
      </c>
      <c r="M1319" s="262" t="s">
        <v>355</v>
      </c>
      <c r="N1319" s="262" t="s">
        <v>2403</v>
      </c>
      <c r="O1319" s="262" t="s">
        <v>2403</v>
      </c>
      <c r="P1319" s="262" t="s">
        <v>355</v>
      </c>
    </row>
    <row r="1320" spans="2:16" ht="15" customHeight="1" x14ac:dyDescent="0.25">
      <c r="B1320" s="261"/>
      <c r="C1320" s="261"/>
      <c r="D1320" s="262"/>
      <c r="E1320" s="261"/>
      <c r="F1320" s="261"/>
      <c r="G1320" s="261"/>
      <c r="H1320" s="263"/>
      <c r="I1320" s="261"/>
      <c r="J1320" s="262"/>
      <c r="K1320" s="261"/>
      <c r="L1320" s="262"/>
      <c r="M1320" s="262"/>
      <c r="N1320" s="262"/>
      <c r="O1320" s="262"/>
      <c r="P1320" s="262"/>
    </row>
    <row r="1321" spans="2:16" ht="15" customHeight="1" x14ac:dyDescent="0.25">
      <c r="B1321" s="261">
        <f>B1319+1</f>
        <v>14</v>
      </c>
      <c r="C1321" s="261"/>
      <c r="D1321" s="262"/>
      <c r="E1321" s="261" t="s">
        <v>3804</v>
      </c>
      <c r="F1321" s="261">
        <f>IF(I1319="",F1319+H1319,F1319+I1319)</f>
        <v>137</v>
      </c>
      <c r="G1321" s="261"/>
      <c r="H1321" s="263">
        <v>15</v>
      </c>
      <c r="I1321" s="261"/>
      <c r="J1321" s="262" t="s">
        <v>884</v>
      </c>
      <c r="K1321" s="261" t="s">
        <v>881</v>
      </c>
      <c r="L1321" s="262" t="s">
        <v>3803</v>
      </c>
      <c r="M1321" s="262" t="s">
        <v>3803</v>
      </c>
      <c r="N1321" s="262" t="s">
        <v>3117</v>
      </c>
      <c r="O1321" s="262" t="s">
        <v>3117</v>
      </c>
      <c r="P1321" s="262" t="s">
        <v>3803</v>
      </c>
    </row>
    <row r="1322" spans="2:16" ht="15" customHeight="1" x14ac:dyDescent="0.25">
      <c r="B1322" s="261">
        <f>B1321+1</f>
        <v>15</v>
      </c>
      <c r="C1322" s="261"/>
      <c r="D1322" s="262"/>
      <c r="E1322" s="261" t="s">
        <v>3812</v>
      </c>
      <c r="F1322" s="261">
        <f>IF(I1321="",F1321+H1321,F1321+I1321)</f>
        <v>152</v>
      </c>
      <c r="G1322" s="261"/>
      <c r="H1322" s="263">
        <v>15</v>
      </c>
      <c r="I1322" s="261"/>
      <c r="J1322" s="262" t="s">
        <v>1373</v>
      </c>
      <c r="K1322" s="261" t="s">
        <v>882</v>
      </c>
      <c r="L1322" s="262" t="s">
        <v>221</v>
      </c>
      <c r="M1322" s="262" t="s">
        <v>222</v>
      </c>
      <c r="N1322" s="262" t="s">
        <v>223</v>
      </c>
      <c r="O1322" s="262" t="s">
        <v>223</v>
      </c>
      <c r="P1322" s="262" t="s">
        <v>222</v>
      </c>
    </row>
    <row r="1323" spans="2:16" ht="15" customHeight="1" x14ac:dyDescent="0.25">
      <c r="B1323" s="261"/>
      <c r="C1323" s="261"/>
      <c r="D1323" s="262"/>
      <c r="E1323" s="261"/>
      <c r="F1323" s="261"/>
      <c r="G1323" s="261"/>
      <c r="H1323" s="263"/>
      <c r="I1323" s="261"/>
      <c r="J1323" s="262"/>
      <c r="K1323" s="261"/>
      <c r="L1323" s="262"/>
      <c r="M1323" s="262"/>
      <c r="N1323" s="262"/>
      <c r="O1323" s="262"/>
      <c r="P1323" s="262"/>
    </row>
    <row r="1324" spans="2:16" ht="15" customHeight="1" x14ac:dyDescent="0.25">
      <c r="B1324" s="261">
        <f>B1322+1</f>
        <v>16</v>
      </c>
      <c r="C1324" s="261"/>
      <c r="D1324" s="262"/>
      <c r="E1324" s="261" t="s">
        <v>224</v>
      </c>
      <c r="F1324" s="261">
        <f>IF(I1322="",F1322+H1322,F1322+I1322)</f>
        <v>167</v>
      </c>
      <c r="G1324" s="261">
        <v>243</v>
      </c>
      <c r="H1324" s="263">
        <v>29</v>
      </c>
      <c r="I1324" s="261">
        <f>G1324*H1324</f>
        <v>7047</v>
      </c>
      <c r="J1324" s="268"/>
      <c r="K1324" s="261"/>
      <c r="L1324" s="262"/>
      <c r="M1324" s="262"/>
      <c r="N1324" s="262"/>
      <c r="O1324" s="262"/>
      <c r="P1324" s="262"/>
    </row>
    <row r="1325" spans="2:16" ht="15" customHeight="1" x14ac:dyDescent="0.25">
      <c r="B1325" s="261"/>
      <c r="C1325" s="261" t="s">
        <v>111</v>
      </c>
      <c r="D1325" s="262"/>
      <c r="E1325" s="261" t="s">
        <v>225</v>
      </c>
      <c r="F1325" s="266" t="s">
        <v>226</v>
      </c>
      <c r="G1325" s="261"/>
      <c r="H1325" s="263">
        <v>10</v>
      </c>
      <c r="I1325" s="261"/>
      <c r="J1325" s="262" t="s">
        <v>227</v>
      </c>
      <c r="K1325" s="261" t="s">
        <v>3014</v>
      </c>
      <c r="L1325" s="262" t="s">
        <v>3497</v>
      </c>
      <c r="M1325" s="262" t="s">
        <v>3498</v>
      </c>
      <c r="N1325" s="262" t="s">
        <v>3117</v>
      </c>
      <c r="O1325" s="262" t="s">
        <v>3117</v>
      </c>
      <c r="P1325" s="262" t="s">
        <v>3498</v>
      </c>
    </row>
    <row r="1326" spans="2:16" ht="15" customHeight="1" x14ac:dyDescent="0.25">
      <c r="B1326" s="261"/>
      <c r="C1326" s="261" t="s">
        <v>229</v>
      </c>
      <c r="D1326" s="262"/>
      <c r="E1326" s="261" t="s">
        <v>230</v>
      </c>
      <c r="F1326" s="266" t="s">
        <v>231</v>
      </c>
      <c r="G1326" s="261"/>
      <c r="H1326" s="263">
        <v>9</v>
      </c>
      <c r="I1326" s="261"/>
      <c r="J1326" s="262" t="s">
        <v>2034</v>
      </c>
      <c r="K1326" s="261" t="s">
        <v>3015</v>
      </c>
      <c r="L1326" s="262" t="s">
        <v>3497</v>
      </c>
      <c r="M1326" s="262" t="s">
        <v>3498</v>
      </c>
      <c r="N1326" s="262" t="s">
        <v>3117</v>
      </c>
      <c r="O1326" s="262" t="s">
        <v>3117</v>
      </c>
      <c r="P1326" s="262" t="s">
        <v>3498</v>
      </c>
    </row>
    <row r="1327" spans="2:16" ht="15" customHeight="1" x14ac:dyDescent="0.25">
      <c r="B1327" s="261"/>
      <c r="C1327" s="261" t="s">
        <v>2035</v>
      </c>
      <c r="D1327" s="262"/>
      <c r="E1327" s="261" t="s">
        <v>2036</v>
      </c>
      <c r="F1327" s="266" t="s">
        <v>2037</v>
      </c>
      <c r="G1327" s="261"/>
      <c r="H1327" s="263">
        <v>10</v>
      </c>
      <c r="I1327" s="261"/>
      <c r="J1327" s="262" t="s">
        <v>2038</v>
      </c>
      <c r="K1327" s="261" t="s">
        <v>3016</v>
      </c>
      <c r="L1327" s="262" t="s">
        <v>3497</v>
      </c>
      <c r="M1327" s="262" t="s">
        <v>3498</v>
      </c>
      <c r="N1327" s="262" t="s">
        <v>3117</v>
      </c>
      <c r="O1327" s="262" t="s">
        <v>3117</v>
      </c>
      <c r="P1327" s="262" t="s">
        <v>3498</v>
      </c>
    </row>
    <row r="1328" spans="2:16" ht="15" customHeight="1" x14ac:dyDescent="0.25">
      <c r="B1328" s="261"/>
      <c r="C1328" s="261"/>
      <c r="D1328" s="262"/>
      <c r="E1328" s="261"/>
      <c r="F1328" s="261"/>
      <c r="G1328" s="261"/>
      <c r="H1328" s="263"/>
      <c r="I1328" s="261"/>
      <c r="J1328" s="262"/>
      <c r="K1328" s="261"/>
      <c r="L1328" s="262"/>
      <c r="M1328" s="262"/>
      <c r="N1328" s="262"/>
      <c r="O1328" s="262"/>
      <c r="P1328" s="262"/>
    </row>
    <row r="1329" spans="2:16" ht="15" customHeight="1" x14ac:dyDescent="0.25">
      <c r="B1329" s="261">
        <f>B1324+1</f>
        <v>17</v>
      </c>
      <c r="C1329" s="261"/>
      <c r="D1329" s="262"/>
      <c r="E1329" s="261" t="s">
        <v>54</v>
      </c>
      <c r="F1329" s="261">
        <f>IF(I1324="",F1324+H1324,F1324+I1324)</f>
        <v>7214</v>
      </c>
      <c r="G1329" s="261"/>
      <c r="H1329" s="263">
        <v>2</v>
      </c>
      <c r="I1329" s="261"/>
      <c r="J1329" s="262"/>
      <c r="K1329" s="261" t="s">
        <v>1158</v>
      </c>
      <c r="L1329" s="262" t="s">
        <v>1955</v>
      </c>
      <c r="M1329" s="262" t="s">
        <v>1955</v>
      </c>
      <c r="N1329" s="262" t="s">
        <v>1955</v>
      </c>
      <c r="O1329" s="262" t="s">
        <v>1955</v>
      </c>
      <c r="P1329" s="262" t="s">
        <v>1955</v>
      </c>
    </row>
    <row r="1330" spans="2:16" ht="15" customHeight="1" x14ac:dyDescent="0.25">
      <c r="B1330" s="268"/>
      <c r="C1330" s="268"/>
      <c r="D1330" s="269"/>
      <c r="E1330" s="268"/>
      <c r="F1330" s="268"/>
      <c r="G1330" s="268"/>
      <c r="H1330" s="270"/>
      <c r="I1330" s="268"/>
      <c r="J1330" s="269"/>
      <c r="K1330" s="268"/>
      <c r="L1330" s="340" t="s">
        <v>2376</v>
      </c>
      <c r="M1330" s="341"/>
      <c r="N1330" s="341"/>
      <c r="O1330" s="341"/>
      <c r="P1330" s="341"/>
    </row>
    <row r="1331" spans="2:16" ht="15" customHeight="1" x14ac:dyDescent="0.25">
      <c r="B1331" s="268"/>
      <c r="C1331" s="268"/>
      <c r="D1331" s="269"/>
      <c r="E1331" s="268"/>
      <c r="F1331" s="268"/>
      <c r="G1331" s="268"/>
      <c r="H1331" s="270"/>
      <c r="I1331" s="268"/>
      <c r="J1331" s="269"/>
      <c r="K1331" s="268"/>
      <c r="L1331" s="342"/>
      <c r="M1331" s="342"/>
      <c r="N1331" s="342"/>
      <c r="O1331" s="342"/>
      <c r="P1331" s="342"/>
    </row>
    <row r="1332" spans="2:16" ht="15" customHeight="1" x14ac:dyDescent="0.25">
      <c r="B1332" s="268"/>
      <c r="C1332" s="268"/>
      <c r="D1332" s="269"/>
      <c r="E1332" s="268"/>
      <c r="F1332" s="268"/>
      <c r="G1332" s="268"/>
      <c r="H1332" s="270"/>
      <c r="I1332" s="268"/>
      <c r="J1332" s="269"/>
      <c r="K1332" s="268"/>
      <c r="L1332" s="342"/>
      <c r="M1332" s="342"/>
      <c r="N1332" s="342"/>
      <c r="O1332" s="342"/>
      <c r="P1332" s="342"/>
    </row>
    <row r="1333" spans="2:16" ht="15" customHeight="1" x14ac:dyDescent="0.25">
      <c r="B1333" s="268"/>
      <c r="C1333" s="268"/>
      <c r="D1333" s="269"/>
      <c r="E1333" s="268"/>
      <c r="F1333" s="268"/>
      <c r="G1333" s="268"/>
      <c r="H1333" s="270"/>
      <c r="I1333" s="268"/>
      <c r="J1333" s="269"/>
      <c r="K1333" s="268"/>
      <c r="L1333" s="342"/>
      <c r="M1333" s="342"/>
      <c r="N1333" s="342"/>
      <c r="O1333" s="342"/>
      <c r="P1333" s="342"/>
    </row>
    <row r="1334" spans="2:16" ht="15" customHeight="1" x14ac:dyDescent="0.25">
      <c r="B1334" s="268"/>
      <c r="C1334" s="268"/>
      <c r="D1334" s="269"/>
      <c r="E1334" s="268"/>
      <c r="F1334" s="268"/>
      <c r="G1334" s="268"/>
      <c r="H1334" s="270"/>
      <c r="I1334" s="268"/>
      <c r="J1334" s="269"/>
      <c r="K1334" s="268"/>
      <c r="L1334" s="342"/>
      <c r="M1334" s="342"/>
      <c r="N1334" s="342"/>
      <c r="O1334" s="342"/>
      <c r="P1334" s="342"/>
    </row>
    <row r="1335" spans="2:16" ht="15" customHeight="1" x14ac:dyDescent="0.25">
      <c r="B1335" s="268"/>
      <c r="C1335" s="268"/>
      <c r="D1335" s="269"/>
      <c r="E1335" s="268"/>
      <c r="F1335" s="268"/>
      <c r="G1335" s="268"/>
      <c r="H1335" s="270"/>
      <c r="I1335" s="268"/>
      <c r="J1335" s="269"/>
      <c r="K1335" s="268"/>
      <c r="L1335" s="342"/>
      <c r="M1335" s="342"/>
      <c r="N1335" s="342"/>
      <c r="O1335" s="342"/>
      <c r="P1335" s="342"/>
    </row>
    <row r="1336" spans="2:16" ht="15" customHeight="1" x14ac:dyDescent="0.25">
      <c r="B1336" s="268"/>
      <c r="C1336" s="268"/>
      <c r="D1336" s="269"/>
      <c r="E1336" s="268"/>
      <c r="F1336" s="268"/>
      <c r="G1336" s="268"/>
      <c r="H1336" s="270"/>
      <c r="I1336" s="268"/>
      <c r="J1336" s="269"/>
      <c r="K1336" s="268"/>
      <c r="L1336" s="271"/>
      <c r="M1336" s="271"/>
      <c r="N1336" s="271"/>
      <c r="O1336" s="271"/>
      <c r="P1336" s="271"/>
    </row>
    <row r="1337" spans="2:16" ht="15" customHeight="1" x14ac:dyDescent="0.25">
      <c r="B1337" s="268"/>
      <c r="C1337" s="268"/>
      <c r="D1337" s="269"/>
      <c r="E1337" s="268"/>
      <c r="F1337" s="268"/>
      <c r="G1337" s="268"/>
      <c r="H1337" s="270"/>
      <c r="I1337" s="268"/>
      <c r="J1337" s="269"/>
      <c r="K1337" s="268"/>
      <c r="L1337" s="271"/>
      <c r="M1337" s="271"/>
      <c r="N1337" s="271"/>
      <c r="O1337" s="271"/>
      <c r="P1337" s="271"/>
    </row>
    <row r="1338" spans="2:16" ht="15" customHeight="1" x14ac:dyDescent="0.25">
      <c r="B1338" s="288" t="s">
        <v>1577</v>
      </c>
      <c r="C1338" s="289"/>
      <c r="D1338" s="289"/>
      <c r="E1338" s="290"/>
      <c r="F1338" s="290" t="s">
        <v>1742</v>
      </c>
      <c r="G1338" s="290"/>
      <c r="H1338" s="291">
        <f>F1354+H1354-1</f>
        <v>80</v>
      </c>
      <c r="I1338" s="290" t="s">
        <v>1480</v>
      </c>
      <c r="J1338" s="290"/>
      <c r="K1338" s="292"/>
      <c r="L1338" s="271"/>
      <c r="M1338" s="271"/>
      <c r="N1338" s="271"/>
      <c r="O1338" s="271"/>
      <c r="P1338" s="271"/>
    </row>
    <row r="1339" spans="2:16" ht="15" customHeight="1" x14ac:dyDescent="0.25">
      <c r="B1339" s="293" t="s">
        <v>1450</v>
      </c>
      <c r="C1339" s="293"/>
      <c r="D1339" s="293" t="s">
        <v>1481</v>
      </c>
      <c r="E1339" s="293" t="s">
        <v>2506</v>
      </c>
      <c r="F1339" s="293" t="s">
        <v>2507</v>
      </c>
      <c r="G1339" s="293" t="s">
        <v>3041</v>
      </c>
      <c r="H1339" s="294" t="s">
        <v>1482</v>
      </c>
      <c r="I1339" s="293" t="s">
        <v>1451</v>
      </c>
      <c r="J1339" s="293" t="s">
        <v>2508</v>
      </c>
      <c r="K1339" s="293" t="s">
        <v>3042</v>
      </c>
      <c r="L1339" s="271"/>
      <c r="M1339" s="271"/>
      <c r="N1339" s="271"/>
      <c r="O1339" s="271"/>
      <c r="P1339" s="271"/>
    </row>
    <row r="1340" spans="2:16" ht="15" customHeight="1" x14ac:dyDescent="0.25">
      <c r="B1340" s="261">
        <v>1</v>
      </c>
      <c r="C1340" s="261"/>
      <c r="D1340" s="262"/>
      <c r="E1340" s="261" t="s">
        <v>2568</v>
      </c>
      <c r="F1340" s="261">
        <v>1</v>
      </c>
      <c r="G1340" s="261"/>
      <c r="H1340" s="263">
        <v>2</v>
      </c>
      <c r="I1340" s="261"/>
      <c r="J1340" s="262"/>
      <c r="K1340" s="261" t="s">
        <v>1483</v>
      </c>
      <c r="L1340" s="271"/>
      <c r="M1340" s="271"/>
      <c r="N1340" s="271"/>
      <c r="O1340" s="271"/>
      <c r="P1340" s="271"/>
    </row>
    <row r="1341" spans="2:16" ht="15" customHeight="1" x14ac:dyDescent="0.25">
      <c r="B1341" s="261">
        <f>B1340+1</f>
        <v>2</v>
      </c>
      <c r="C1341" s="261"/>
      <c r="D1341" s="262"/>
      <c r="E1341" s="261" t="s">
        <v>1561</v>
      </c>
      <c r="F1341" s="261">
        <f t="shared" ref="F1341:F1348" si="89">IF(I1340="",F1340+H1340,F1340+I1340)</f>
        <v>3</v>
      </c>
      <c r="G1341" s="261"/>
      <c r="H1341" s="263">
        <v>1</v>
      </c>
      <c r="I1341" s="261"/>
      <c r="J1341" s="262">
        <v>0</v>
      </c>
      <c r="K1341" s="264" t="s">
        <v>3594</v>
      </c>
      <c r="L1341" s="271"/>
      <c r="M1341" s="271"/>
      <c r="N1341" s="271"/>
      <c r="O1341" s="271"/>
      <c r="P1341" s="271"/>
    </row>
    <row r="1342" spans="2:16" ht="15" customHeight="1" x14ac:dyDescent="0.25">
      <c r="B1342" s="261">
        <f>B1341+1</f>
        <v>3</v>
      </c>
      <c r="C1342" s="261"/>
      <c r="D1342" s="262"/>
      <c r="E1342" s="261" t="s">
        <v>1562</v>
      </c>
      <c r="F1342" s="261">
        <f t="shared" si="89"/>
        <v>4</v>
      </c>
      <c r="G1342" s="261"/>
      <c r="H1342" s="263">
        <v>8</v>
      </c>
      <c r="I1342" s="261"/>
      <c r="J1342" s="262">
        <v>0</v>
      </c>
      <c r="K1342" s="261" t="s">
        <v>1563</v>
      </c>
      <c r="L1342" s="271"/>
      <c r="M1342" s="271"/>
      <c r="N1342" s="271"/>
      <c r="O1342" s="271"/>
      <c r="P1342" s="271"/>
    </row>
    <row r="1343" spans="2:16" ht="15" customHeight="1" x14ac:dyDescent="0.25">
      <c r="B1343" s="261">
        <f>B1342+1</f>
        <v>4</v>
      </c>
      <c r="C1343" s="261"/>
      <c r="D1343" s="262" t="s">
        <v>1565</v>
      </c>
      <c r="E1343" s="261" t="s">
        <v>1732</v>
      </c>
      <c r="F1343" s="261">
        <f t="shared" si="89"/>
        <v>12</v>
      </c>
      <c r="G1343" s="261"/>
      <c r="H1343" s="263">
        <v>4</v>
      </c>
      <c r="I1343" s="261"/>
      <c r="J1343" s="262">
        <v>0</v>
      </c>
      <c r="K1343" s="261" t="s">
        <v>3547</v>
      </c>
      <c r="L1343" s="271"/>
      <c r="M1343" s="271"/>
      <c r="N1343" s="271"/>
      <c r="O1343" s="271"/>
      <c r="P1343" s="271"/>
    </row>
    <row r="1344" spans="2:16" ht="15" customHeight="1" x14ac:dyDescent="0.25">
      <c r="B1344" s="261">
        <f>1+B1343</f>
        <v>5</v>
      </c>
      <c r="C1344" s="261"/>
      <c r="D1344" s="262" t="s">
        <v>1564</v>
      </c>
      <c r="E1344" s="261" t="s">
        <v>1733</v>
      </c>
      <c r="F1344" s="261">
        <f t="shared" si="89"/>
        <v>16</v>
      </c>
      <c r="G1344" s="261"/>
      <c r="H1344" s="263">
        <v>4</v>
      </c>
      <c r="I1344" s="261"/>
      <c r="J1344" s="262">
        <v>0</v>
      </c>
      <c r="K1344" s="261" t="s">
        <v>3548</v>
      </c>
      <c r="L1344" s="271"/>
      <c r="M1344" s="271"/>
      <c r="N1344" s="271"/>
      <c r="O1344" s="271"/>
      <c r="P1344" s="271"/>
    </row>
    <row r="1345" spans="2:16" ht="15" customHeight="1" x14ac:dyDescent="0.25">
      <c r="B1345" s="261">
        <f>1+B1344</f>
        <v>6</v>
      </c>
      <c r="C1345" s="261"/>
      <c r="D1345" s="262" t="s">
        <v>1564</v>
      </c>
      <c r="E1345" s="261" t="s">
        <v>2921</v>
      </c>
      <c r="F1345" s="261">
        <f t="shared" si="89"/>
        <v>20</v>
      </c>
      <c r="G1345" s="261"/>
      <c r="H1345" s="263">
        <v>2</v>
      </c>
      <c r="I1345" s="261"/>
      <c r="J1345" s="262">
        <v>0</v>
      </c>
      <c r="K1345" s="261" t="s">
        <v>3543</v>
      </c>
      <c r="L1345" s="271"/>
      <c r="M1345" s="271"/>
      <c r="N1345" s="271"/>
      <c r="O1345" s="271"/>
      <c r="P1345" s="271"/>
    </row>
    <row r="1346" spans="2:16" ht="15" customHeight="1" x14ac:dyDescent="0.25">
      <c r="B1346" s="261">
        <f>1+B1345</f>
        <v>7</v>
      </c>
      <c r="C1346" s="261"/>
      <c r="D1346" s="262" t="s">
        <v>1564</v>
      </c>
      <c r="E1346" s="261" t="s">
        <v>1734</v>
      </c>
      <c r="F1346" s="261">
        <f t="shared" si="89"/>
        <v>22</v>
      </c>
      <c r="G1346" s="261"/>
      <c r="H1346" s="263">
        <v>2</v>
      </c>
      <c r="I1346" s="261"/>
      <c r="J1346" s="262">
        <v>0</v>
      </c>
      <c r="K1346" s="261" t="s">
        <v>2578</v>
      </c>
      <c r="L1346" s="271"/>
      <c r="M1346" s="271"/>
      <c r="N1346" s="271"/>
      <c r="O1346" s="271"/>
      <c r="P1346" s="271"/>
    </row>
    <row r="1347" spans="2:16" ht="15" customHeight="1" x14ac:dyDescent="0.25">
      <c r="B1347" s="261">
        <f>1+B1346</f>
        <v>8</v>
      </c>
      <c r="C1347" s="261"/>
      <c r="D1347" s="262" t="s">
        <v>1564</v>
      </c>
      <c r="E1347" s="261" t="s">
        <v>2160</v>
      </c>
      <c r="F1347" s="261">
        <f t="shared" si="89"/>
        <v>24</v>
      </c>
      <c r="G1347" s="261"/>
      <c r="H1347" s="263">
        <v>2</v>
      </c>
      <c r="I1347" s="261"/>
      <c r="J1347" s="262">
        <v>0</v>
      </c>
      <c r="K1347" s="261" t="s">
        <v>2161</v>
      </c>
      <c r="L1347" s="271"/>
      <c r="M1347" s="271"/>
      <c r="N1347" s="271"/>
      <c r="O1347" s="271"/>
      <c r="P1347" s="271"/>
    </row>
    <row r="1348" spans="2:16" ht="15" customHeight="1" x14ac:dyDescent="0.25">
      <c r="B1348" s="261">
        <f>1+B1347</f>
        <v>9</v>
      </c>
      <c r="C1348" s="261"/>
      <c r="D1348" s="262" t="s">
        <v>1564</v>
      </c>
      <c r="E1348" s="261" t="s">
        <v>1735</v>
      </c>
      <c r="F1348" s="261">
        <f t="shared" si="89"/>
        <v>26</v>
      </c>
      <c r="G1348" s="261"/>
      <c r="H1348" s="263">
        <v>2</v>
      </c>
      <c r="I1348" s="261"/>
      <c r="J1348" s="262">
        <v>0</v>
      </c>
      <c r="K1348" s="261" t="s">
        <v>3544</v>
      </c>
      <c r="L1348" s="271"/>
      <c r="M1348" s="271"/>
      <c r="N1348" s="271"/>
      <c r="O1348" s="271"/>
      <c r="P1348" s="271"/>
    </row>
    <row r="1349" spans="2:16" ht="15" customHeight="1" x14ac:dyDescent="0.25">
      <c r="B1349" s="261">
        <v>10</v>
      </c>
      <c r="C1349" s="261"/>
      <c r="D1349" s="262" t="s">
        <v>1566</v>
      </c>
      <c r="E1349" s="261" t="s">
        <v>1567</v>
      </c>
      <c r="F1349" s="261">
        <v>28</v>
      </c>
      <c r="G1349" s="261"/>
      <c r="H1349" s="263">
        <v>10</v>
      </c>
      <c r="I1349" s="261"/>
      <c r="J1349" s="262">
        <v>0</v>
      </c>
      <c r="K1349" s="261" t="s">
        <v>1568</v>
      </c>
      <c r="L1349" s="271"/>
      <c r="M1349" s="271"/>
      <c r="N1349" s="271"/>
      <c r="O1349" s="271"/>
      <c r="P1349" s="271"/>
    </row>
    <row r="1350" spans="2:16" ht="15" customHeight="1" x14ac:dyDescent="0.25">
      <c r="B1350" s="261">
        <v>11</v>
      </c>
      <c r="C1350" s="261"/>
      <c r="D1350" s="262"/>
      <c r="E1350" s="261" t="s">
        <v>1569</v>
      </c>
      <c r="F1350" s="261">
        <f>IF(I1349="",F1349+H1349,F1349+I1349)</f>
        <v>38</v>
      </c>
      <c r="G1350" s="261"/>
      <c r="H1350" s="263">
        <v>36</v>
      </c>
      <c r="I1350" s="261"/>
      <c r="J1350" s="262" t="s">
        <v>469</v>
      </c>
      <c r="K1350" s="261" t="s">
        <v>1570</v>
      </c>
      <c r="L1350" s="271"/>
      <c r="M1350" s="271"/>
      <c r="N1350" s="271"/>
      <c r="O1350" s="271"/>
      <c r="P1350" s="271"/>
    </row>
    <row r="1351" spans="2:16" ht="15" customHeight="1" x14ac:dyDescent="0.25">
      <c r="B1351" s="261">
        <v>12</v>
      </c>
      <c r="C1351" s="261"/>
      <c r="D1351" s="262" t="s">
        <v>1571</v>
      </c>
      <c r="E1351" s="261" t="s">
        <v>1572</v>
      </c>
      <c r="F1351" s="261">
        <f>IF(I1350="",F1350+H1350,F1350+I1350)</f>
        <v>74</v>
      </c>
      <c r="G1351" s="261"/>
      <c r="H1351" s="263">
        <v>3</v>
      </c>
      <c r="I1351" s="261"/>
      <c r="J1351" s="262">
        <v>0</v>
      </c>
      <c r="K1351" s="264" t="s">
        <v>1573</v>
      </c>
      <c r="L1351" s="271"/>
      <c r="M1351" s="271"/>
      <c r="N1351" s="271"/>
      <c r="O1351" s="271"/>
      <c r="P1351" s="271"/>
    </row>
    <row r="1352" spans="2:16" ht="26.25" customHeight="1" x14ac:dyDescent="0.25">
      <c r="B1352" s="261">
        <v>13</v>
      </c>
      <c r="C1352" s="261"/>
      <c r="D1352" s="262"/>
      <c r="E1352" s="261" t="s">
        <v>1574</v>
      </c>
      <c r="F1352" s="261">
        <f>IF(I1351="",F1351+H1351,F1351+I1351)</f>
        <v>77</v>
      </c>
      <c r="G1352" s="261"/>
      <c r="H1352" s="263">
        <v>1</v>
      </c>
      <c r="I1352" s="261"/>
      <c r="J1352" s="262">
        <v>0</v>
      </c>
      <c r="K1352" s="264" t="s">
        <v>1225</v>
      </c>
      <c r="L1352" s="271"/>
      <c r="M1352" s="271"/>
      <c r="N1352" s="271"/>
      <c r="O1352" s="271"/>
      <c r="P1352" s="271"/>
    </row>
    <row r="1353" spans="2:16" ht="26.25" customHeight="1" x14ac:dyDescent="0.25">
      <c r="B1353" s="261">
        <v>14</v>
      </c>
      <c r="C1353" s="261"/>
      <c r="D1353" s="262"/>
      <c r="E1353" s="261" t="s">
        <v>1575</v>
      </c>
      <c r="F1353" s="261">
        <f>IF(I1352="",F1352+H1352,F1352+I1352)</f>
        <v>78</v>
      </c>
      <c r="G1353" s="261"/>
      <c r="H1353" s="263">
        <v>1</v>
      </c>
      <c r="I1353" s="261"/>
      <c r="J1353" s="262">
        <v>0</v>
      </c>
      <c r="K1353" s="264" t="s">
        <v>1226</v>
      </c>
      <c r="L1353" s="271"/>
      <c r="M1353" s="271"/>
      <c r="N1353" s="271"/>
      <c r="O1353" s="271"/>
      <c r="P1353" s="271"/>
    </row>
    <row r="1354" spans="2:16" ht="15" customHeight="1" x14ac:dyDescent="0.25">
      <c r="B1354" s="261">
        <v>15</v>
      </c>
      <c r="C1354" s="261"/>
      <c r="D1354" s="262"/>
      <c r="E1354" s="261" t="s">
        <v>54</v>
      </c>
      <c r="F1354" s="4">
        <f>IF(I1353="",F1353+H1353,F1353+I1353)</f>
        <v>79</v>
      </c>
      <c r="G1354" s="261"/>
      <c r="H1354" s="263">
        <v>2</v>
      </c>
      <c r="I1354" s="261"/>
      <c r="J1354" s="262"/>
      <c r="K1354" s="261" t="s">
        <v>1576</v>
      </c>
      <c r="L1354" s="271"/>
      <c r="M1354" s="271"/>
      <c r="N1354" s="271"/>
      <c r="O1354" s="271"/>
      <c r="P1354" s="271"/>
    </row>
    <row r="1357" spans="2:16" ht="15" customHeight="1" x14ac:dyDescent="0.25">
      <c r="B1357" s="21" t="s">
        <v>2051</v>
      </c>
      <c r="C1357" s="14"/>
      <c r="D1357" s="14"/>
      <c r="E1357" s="22"/>
      <c r="F1357" s="22" t="s">
        <v>1742</v>
      </c>
      <c r="G1357" s="22"/>
      <c r="H1357" s="27">
        <f>F1376+H1376-1</f>
        <v>847</v>
      </c>
      <c r="I1357" s="22" t="s">
        <v>1329</v>
      </c>
      <c r="J1357" s="22"/>
      <c r="K1357" s="23"/>
    </row>
    <row r="1358" spans="2:16" s="2" customFormat="1" ht="15" customHeight="1" x14ac:dyDescent="0.25">
      <c r="B1358" s="3" t="s">
        <v>1450</v>
      </c>
      <c r="C1358" s="3"/>
      <c r="D1358" s="3" t="s">
        <v>55</v>
      </c>
      <c r="E1358" s="3" t="s">
        <v>2506</v>
      </c>
      <c r="F1358" s="3" t="s">
        <v>2507</v>
      </c>
      <c r="G1358" s="3" t="s">
        <v>3041</v>
      </c>
      <c r="H1358" s="28" t="s">
        <v>574</v>
      </c>
      <c r="I1358" s="3" t="s">
        <v>1451</v>
      </c>
      <c r="J1358" s="3" t="s">
        <v>2508</v>
      </c>
      <c r="K1358" s="3" t="s">
        <v>3042</v>
      </c>
    </row>
    <row r="1359" spans="2:16" ht="15" customHeight="1" x14ac:dyDescent="0.25">
      <c r="B1359" s="4">
        <v>1</v>
      </c>
      <c r="C1359" s="4"/>
      <c r="D1359" s="5"/>
      <c r="E1359" s="4" t="s">
        <v>2568</v>
      </c>
      <c r="F1359" s="4">
        <v>1</v>
      </c>
      <c r="G1359" s="4"/>
      <c r="H1359" s="29">
        <v>2</v>
      </c>
      <c r="I1359" s="4"/>
      <c r="J1359" s="5"/>
      <c r="K1359" s="4" t="s">
        <v>716</v>
      </c>
    </row>
    <row r="1360" spans="2:16" ht="15" customHeight="1" x14ac:dyDescent="0.25">
      <c r="B1360" s="4">
        <f>B1359+1</f>
        <v>2</v>
      </c>
      <c r="C1360" s="4"/>
      <c r="D1360" s="5"/>
      <c r="E1360" s="4" t="s">
        <v>1594</v>
      </c>
      <c r="F1360" s="4">
        <f t="shared" ref="F1360:F1368" si="90">IF(I1359="",F1359+H1359,F1359+I1359)</f>
        <v>3</v>
      </c>
      <c r="G1360" s="4"/>
      <c r="H1360" s="29">
        <v>1</v>
      </c>
      <c r="I1360" s="4"/>
      <c r="J1360" s="5">
        <v>0</v>
      </c>
      <c r="K1360" s="24" t="s">
        <v>1595</v>
      </c>
    </row>
    <row r="1361" spans="2:11" ht="15" customHeight="1" x14ac:dyDescent="0.25">
      <c r="B1361" s="4">
        <f>B1360+1</f>
        <v>3</v>
      </c>
      <c r="C1361" s="4"/>
      <c r="D1361" s="5"/>
      <c r="E1361" s="4" t="s">
        <v>3542</v>
      </c>
      <c r="F1361" s="4">
        <f t="shared" si="90"/>
        <v>4</v>
      </c>
      <c r="G1361" s="4"/>
      <c r="H1361" s="29">
        <v>8</v>
      </c>
      <c r="I1361" s="4"/>
      <c r="J1361" s="5">
        <v>0</v>
      </c>
      <c r="K1361" s="4" t="s">
        <v>3546</v>
      </c>
    </row>
    <row r="1362" spans="2:11" ht="15" customHeight="1" x14ac:dyDescent="0.25">
      <c r="B1362" s="4">
        <f>B1361+1</f>
        <v>4</v>
      </c>
      <c r="C1362" s="4"/>
      <c r="D1362" s="5" t="s">
        <v>1937</v>
      </c>
      <c r="E1362" s="4" t="s">
        <v>1732</v>
      </c>
      <c r="F1362" s="4">
        <f t="shared" si="90"/>
        <v>12</v>
      </c>
      <c r="G1362" s="4"/>
      <c r="H1362" s="29">
        <v>4</v>
      </c>
      <c r="I1362" s="4"/>
      <c r="J1362" s="5">
        <v>0</v>
      </c>
      <c r="K1362" s="4" t="s">
        <v>3547</v>
      </c>
    </row>
    <row r="1363" spans="2:11" ht="15" customHeight="1" x14ac:dyDescent="0.25">
      <c r="B1363" s="4">
        <f>1+B1362</f>
        <v>5</v>
      </c>
      <c r="C1363" s="4"/>
      <c r="D1363" s="5" t="s">
        <v>1936</v>
      </c>
      <c r="E1363" s="4" t="s">
        <v>1733</v>
      </c>
      <c r="F1363" s="4">
        <f t="shared" si="90"/>
        <v>16</v>
      </c>
      <c r="G1363" s="4"/>
      <c r="H1363" s="29">
        <v>4</v>
      </c>
      <c r="I1363" s="4"/>
      <c r="J1363" s="5">
        <v>0</v>
      </c>
      <c r="K1363" s="4" t="s">
        <v>3548</v>
      </c>
    </row>
    <row r="1364" spans="2:11" ht="15" customHeight="1" x14ac:dyDescent="0.25">
      <c r="B1364" s="4">
        <f>1+B1363</f>
        <v>6</v>
      </c>
      <c r="C1364" s="4"/>
      <c r="D1364" s="5" t="s">
        <v>1936</v>
      </c>
      <c r="E1364" s="4" t="s">
        <v>2921</v>
      </c>
      <c r="F1364" s="4">
        <f t="shared" si="90"/>
        <v>20</v>
      </c>
      <c r="G1364" s="4"/>
      <c r="H1364" s="29">
        <v>2</v>
      </c>
      <c r="I1364" s="4"/>
      <c r="J1364" s="5">
        <v>0</v>
      </c>
      <c r="K1364" s="4" t="s">
        <v>3543</v>
      </c>
    </row>
    <row r="1365" spans="2:11" ht="15" customHeight="1" x14ac:dyDescent="0.25">
      <c r="B1365" s="4">
        <f>1+B1364</f>
        <v>7</v>
      </c>
      <c r="C1365" s="4"/>
      <c r="D1365" s="5" t="s">
        <v>1936</v>
      </c>
      <c r="E1365" s="4" t="s">
        <v>1734</v>
      </c>
      <c r="F1365" s="4">
        <f t="shared" si="90"/>
        <v>22</v>
      </c>
      <c r="G1365" s="4"/>
      <c r="H1365" s="29">
        <v>2</v>
      </c>
      <c r="I1365" s="4"/>
      <c r="J1365" s="5">
        <v>0</v>
      </c>
      <c r="K1365" s="4" t="s">
        <v>2578</v>
      </c>
    </row>
    <row r="1366" spans="2:11" ht="15" customHeight="1" x14ac:dyDescent="0.25">
      <c r="B1366" s="4">
        <f>1+B1365</f>
        <v>8</v>
      </c>
      <c r="C1366" s="4"/>
      <c r="D1366" s="5" t="s">
        <v>1936</v>
      </c>
      <c r="E1366" s="4" t="s">
        <v>2160</v>
      </c>
      <c r="F1366" s="4">
        <f t="shared" si="90"/>
        <v>24</v>
      </c>
      <c r="G1366" s="4"/>
      <c r="H1366" s="29">
        <v>2</v>
      </c>
      <c r="I1366" s="4"/>
      <c r="J1366" s="5">
        <v>0</v>
      </c>
      <c r="K1366" s="4" t="s">
        <v>2161</v>
      </c>
    </row>
    <row r="1367" spans="2:11" ht="15" customHeight="1" x14ac:dyDescent="0.25">
      <c r="B1367" s="4">
        <f>1+B1366</f>
        <v>9</v>
      </c>
      <c r="C1367" s="4"/>
      <c r="D1367" s="5" t="s">
        <v>1936</v>
      </c>
      <c r="E1367" s="4" t="s">
        <v>1735</v>
      </c>
      <c r="F1367" s="4">
        <f t="shared" si="90"/>
        <v>26</v>
      </c>
      <c r="G1367" s="4"/>
      <c r="H1367" s="29">
        <v>2</v>
      </c>
      <c r="I1367" s="4"/>
      <c r="J1367" s="5">
        <v>0</v>
      </c>
      <c r="K1367" s="4" t="s">
        <v>3544</v>
      </c>
    </row>
    <row r="1368" spans="2:11" ht="15" customHeight="1" x14ac:dyDescent="0.25">
      <c r="B1368" s="4">
        <f>B1367+1</f>
        <v>10</v>
      </c>
      <c r="C1368" s="4"/>
      <c r="D1368" s="5"/>
      <c r="E1368" s="4" t="s">
        <v>916</v>
      </c>
      <c r="F1368" s="4">
        <f t="shared" si="90"/>
        <v>28</v>
      </c>
      <c r="G1368" s="4"/>
      <c r="H1368" s="29">
        <v>8</v>
      </c>
      <c r="I1368" s="4"/>
      <c r="J1368" s="5">
        <v>0</v>
      </c>
      <c r="K1368" s="4" t="s">
        <v>917</v>
      </c>
    </row>
    <row r="1369" spans="2:11" ht="15" customHeight="1" x14ac:dyDescent="0.25">
      <c r="B1369" s="4"/>
      <c r="C1369" s="4"/>
      <c r="D1369" s="5"/>
      <c r="E1369" s="4"/>
      <c r="F1369" s="4"/>
      <c r="G1369" s="4"/>
      <c r="H1369" s="29"/>
      <c r="I1369" s="4"/>
      <c r="J1369" s="5"/>
      <c r="K1369" s="4"/>
    </row>
    <row r="1370" spans="2:11" ht="15" customHeight="1" x14ac:dyDescent="0.25">
      <c r="B1370" s="4">
        <f>B1368+1</f>
        <v>11</v>
      </c>
      <c r="C1370" s="4"/>
      <c r="D1370" s="5"/>
      <c r="E1370" s="4" t="s">
        <v>3595</v>
      </c>
      <c r="F1370" s="4">
        <f>IF(I1368="",F1368+H1368,F1368+I1368)</f>
        <v>36</v>
      </c>
      <c r="G1370" s="4">
        <v>18</v>
      </c>
      <c r="H1370" s="29">
        <f>SUM(H1371:H1375)</f>
        <v>45</v>
      </c>
      <c r="I1370" s="4">
        <f>G1370*H1370</f>
        <v>810</v>
      </c>
      <c r="J1370" s="5"/>
      <c r="K1370" s="4"/>
    </row>
    <row r="1371" spans="2:11" ht="15" customHeight="1" x14ac:dyDescent="0.25">
      <c r="B1371" s="4"/>
      <c r="C1371" s="4"/>
      <c r="D1371" s="5"/>
      <c r="E1371" s="4" t="s">
        <v>1897</v>
      </c>
      <c r="F1371" s="6" t="s">
        <v>217</v>
      </c>
      <c r="G1371" s="4"/>
      <c r="H1371" s="29">
        <v>2</v>
      </c>
      <c r="I1371" s="4"/>
      <c r="J1371" s="5">
        <v>0</v>
      </c>
      <c r="K1371" s="4" t="s">
        <v>3604</v>
      </c>
    </row>
    <row r="1372" spans="2:11" ht="15" customHeight="1" x14ac:dyDescent="0.25">
      <c r="B1372" s="4"/>
      <c r="C1372" s="4"/>
      <c r="D1372" s="5"/>
      <c r="E1372" s="4" t="s">
        <v>3596</v>
      </c>
      <c r="F1372" s="6" t="s">
        <v>634</v>
      </c>
      <c r="G1372" s="4"/>
      <c r="H1372" s="29">
        <v>36</v>
      </c>
      <c r="I1372" s="4"/>
      <c r="J1372" s="5" t="s">
        <v>469</v>
      </c>
      <c r="K1372" s="4" t="s">
        <v>3600</v>
      </c>
    </row>
    <row r="1373" spans="2:11" ht="30" customHeight="1" x14ac:dyDescent="0.25">
      <c r="B1373" s="4"/>
      <c r="C1373" s="4"/>
      <c r="D1373" s="5"/>
      <c r="E1373" s="4" t="s">
        <v>3597</v>
      </c>
      <c r="F1373" s="6" t="s">
        <v>3601</v>
      </c>
      <c r="G1373" s="8"/>
      <c r="H1373" s="29">
        <v>3</v>
      </c>
      <c r="I1373" s="4"/>
      <c r="J1373" s="5" t="s">
        <v>467</v>
      </c>
      <c r="K1373" s="24" t="s">
        <v>1294</v>
      </c>
    </row>
    <row r="1374" spans="2:11" ht="15" customHeight="1" x14ac:dyDescent="0.25">
      <c r="B1374" s="4"/>
      <c r="C1374" s="4"/>
      <c r="D1374" s="5"/>
      <c r="E1374" s="4" t="s">
        <v>3598</v>
      </c>
      <c r="F1374" s="6" t="s">
        <v>3602</v>
      </c>
      <c r="G1374" s="8"/>
      <c r="H1374" s="29">
        <v>1</v>
      </c>
      <c r="I1374" s="4"/>
      <c r="J1374" s="5" t="s">
        <v>1284</v>
      </c>
      <c r="K1374" s="220" t="s">
        <v>1293</v>
      </c>
    </row>
    <row r="1375" spans="2:11" ht="30" customHeight="1" x14ac:dyDescent="0.25">
      <c r="B1375" s="4"/>
      <c r="C1375" s="4"/>
      <c r="D1375" s="5"/>
      <c r="E1375" s="4" t="s">
        <v>3599</v>
      </c>
      <c r="F1375" s="6" t="s">
        <v>3603</v>
      </c>
      <c r="G1375" s="8"/>
      <c r="H1375" s="29">
        <v>3</v>
      </c>
      <c r="I1375" s="4"/>
      <c r="J1375" s="5" t="s">
        <v>467</v>
      </c>
      <c r="K1375" s="24" t="s">
        <v>712</v>
      </c>
    </row>
    <row r="1376" spans="2:11" ht="15" customHeight="1" x14ac:dyDescent="0.25">
      <c r="B1376" s="4">
        <f>B1370 +1</f>
        <v>12</v>
      </c>
      <c r="C1376" s="4"/>
      <c r="D1376" s="5"/>
      <c r="E1376" s="4" t="s">
        <v>54</v>
      </c>
      <c r="F1376" s="4">
        <f>IF(I1370="",F1370+H1370,F1370+I1370)</f>
        <v>846</v>
      </c>
      <c r="G1376" s="4"/>
      <c r="H1376" s="29">
        <v>2</v>
      </c>
      <c r="I1376" s="4"/>
      <c r="J1376" s="5"/>
      <c r="K1376" s="4" t="s">
        <v>3742</v>
      </c>
    </row>
    <row r="1379" spans="2:11" ht="15" customHeight="1" x14ac:dyDescent="0.25">
      <c r="B1379" s="21" t="s">
        <v>2052</v>
      </c>
      <c r="C1379" s="14"/>
      <c r="D1379" s="14"/>
      <c r="E1379" s="22"/>
      <c r="F1379" s="22" t="s">
        <v>1742</v>
      </c>
      <c r="G1379" s="22"/>
      <c r="H1379" s="27">
        <f>F1402+H1402-1</f>
        <v>42</v>
      </c>
      <c r="I1379" s="22" t="s">
        <v>1329</v>
      </c>
      <c r="J1379" s="22"/>
      <c r="K1379" s="23"/>
    </row>
    <row r="1380" spans="2:11" s="2" customFormat="1" ht="15" customHeight="1" x14ac:dyDescent="0.25">
      <c r="B1380" s="3" t="s">
        <v>1450</v>
      </c>
      <c r="C1380" s="3"/>
      <c r="D1380" s="3" t="s">
        <v>55</v>
      </c>
      <c r="E1380" s="3" t="s">
        <v>2506</v>
      </c>
      <c r="F1380" s="3" t="s">
        <v>2507</v>
      </c>
      <c r="G1380" s="3" t="s">
        <v>3041</v>
      </c>
      <c r="H1380" s="28" t="s">
        <v>574</v>
      </c>
      <c r="I1380" s="3" t="s">
        <v>1451</v>
      </c>
      <c r="J1380" s="3" t="s">
        <v>2508</v>
      </c>
      <c r="K1380" s="3" t="s">
        <v>3042</v>
      </c>
    </row>
    <row r="1381" spans="2:11" ht="15" customHeight="1" x14ac:dyDescent="0.25">
      <c r="B1381" s="4">
        <v>1</v>
      </c>
      <c r="C1381" s="4"/>
      <c r="D1381" s="5"/>
      <c r="E1381" s="4" t="s">
        <v>2568</v>
      </c>
      <c r="F1381" s="4">
        <v>1</v>
      </c>
      <c r="G1381" s="4"/>
      <c r="H1381" s="29">
        <v>2</v>
      </c>
      <c r="I1381" s="4"/>
      <c r="J1381" s="5"/>
      <c r="K1381" s="4" t="s">
        <v>717</v>
      </c>
    </row>
    <row r="1382" spans="2:11" ht="15" customHeight="1" x14ac:dyDescent="0.25">
      <c r="B1382" s="4">
        <f>B1381+1</f>
        <v>2</v>
      </c>
      <c r="C1382" s="4"/>
      <c r="D1382" s="5"/>
      <c r="E1382" s="4" t="s">
        <v>1368</v>
      </c>
      <c r="F1382" s="4">
        <f t="shared" ref="F1382:F1389" si="91">IF(I1381="",F1381+H1381,F1381+I1381)</f>
        <v>3</v>
      </c>
      <c r="G1382" s="4"/>
      <c r="H1382" s="29">
        <v>1</v>
      </c>
      <c r="I1382" s="4"/>
      <c r="J1382" s="5">
        <v>0</v>
      </c>
      <c r="K1382" s="24" t="s">
        <v>1595</v>
      </c>
    </row>
    <row r="1383" spans="2:11" ht="15" customHeight="1" x14ac:dyDescent="0.25">
      <c r="B1383" s="4">
        <f>B1382+1</f>
        <v>3</v>
      </c>
      <c r="C1383" s="4"/>
      <c r="D1383" s="5"/>
      <c r="E1383" s="4" t="s">
        <v>3542</v>
      </c>
      <c r="F1383" s="4">
        <f t="shared" si="91"/>
        <v>4</v>
      </c>
      <c r="G1383" s="4"/>
      <c r="H1383" s="29">
        <v>8</v>
      </c>
      <c r="I1383" s="4"/>
      <c r="J1383" s="5">
        <v>0</v>
      </c>
      <c r="K1383" s="4" t="s">
        <v>3546</v>
      </c>
    </row>
    <row r="1384" spans="2:11" ht="15" customHeight="1" x14ac:dyDescent="0.25">
      <c r="B1384" s="4">
        <f>B1383+1</f>
        <v>4</v>
      </c>
      <c r="C1384" s="4"/>
      <c r="D1384" s="5" t="s">
        <v>1937</v>
      </c>
      <c r="E1384" s="4" t="s">
        <v>1732</v>
      </c>
      <c r="F1384" s="4">
        <f t="shared" si="91"/>
        <v>12</v>
      </c>
      <c r="G1384" s="4"/>
      <c r="H1384" s="29">
        <v>4</v>
      </c>
      <c r="I1384" s="4"/>
      <c r="J1384" s="5">
        <v>0</v>
      </c>
      <c r="K1384" s="4" t="s">
        <v>3547</v>
      </c>
    </row>
    <row r="1385" spans="2:11" ht="15" customHeight="1" x14ac:dyDescent="0.25">
      <c r="B1385" s="4">
        <f>1+B1384</f>
        <v>5</v>
      </c>
      <c r="C1385" s="4"/>
      <c r="D1385" s="5" t="s">
        <v>1936</v>
      </c>
      <c r="E1385" s="4" t="s">
        <v>1733</v>
      </c>
      <c r="F1385" s="4">
        <f t="shared" si="91"/>
        <v>16</v>
      </c>
      <c r="G1385" s="4"/>
      <c r="H1385" s="29">
        <v>4</v>
      </c>
      <c r="I1385" s="4"/>
      <c r="J1385" s="5">
        <v>0</v>
      </c>
      <c r="K1385" s="4" t="s">
        <v>3548</v>
      </c>
    </row>
    <row r="1386" spans="2:11" ht="15" customHeight="1" x14ac:dyDescent="0.25">
      <c r="B1386" s="4">
        <f>1+B1385</f>
        <v>6</v>
      </c>
      <c r="C1386" s="4"/>
      <c r="D1386" s="5" t="s">
        <v>1936</v>
      </c>
      <c r="E1386" s="4" t="s">
        <v>2921</v>
      </c>
      <c r="F1386" s="4">
        <f t="shared" si="91"/>
        <v>20</v>
      </c>
      <c r="G1386" s="4"/>
      <c r="H1386" s="29">
        <v>2</v>
      </c>
      <c r="I1386" s="4"/>
      <c r="J1386" s="5">
        <v>0</v>
      </c>
      <c r="K1386" s="4" t="s">
        <v>3543</v>
      </c>
    </row>
    <row r="1387" spans="2:11" ht="15" customHeight="1" x14ac:dyDescent="0.25">
      <c r="B1387" s="4">
        <f>1+B1386</f>
        <v>7</v>
      </c>
      <c r="C1387" s="4"/>
      <c r="D1387" s="5" t="s">
        <v>1936</v>
      </c>
      <c r="E1387" s="4" t="s">
        <v>1734</v>
      </c>
      <c r="F1387" s="4">
        <f t="shared" si="91"/>
        <v>22</v>
      </c>
      <c r="G1387" s="4"/>
      <c r="H1387" s="29">
        <v>2</v>
      </c>
      <c r="I1387" s="4"/>
      <c r="J1387" s="5">
        <v>0</v>
      </c>
      <c r="K1387" s="4" t="s">
        <v>2578</v>
      </c>
    </row>
    <row r="1388" spans="2:11" ht="15" customHeight="1" x14ac:dyDescent="0.25">
      <c r="B1388" s="4">
        <f>1+B1387</f>
        <v>8</v>
      </c>
      <c r="C1388" s="4"/>
      <c r="D1388" s="5" t="s">
        <v>1936</v>
      </c>
      <c r="E1388" s="4" t="s">
        <v>2160</v>
      </c>
      <c r="F1388" s="4">
        <f t="shared" si="91"/>
        <v>24</v>
      </c>
      <c r="G1388" s="4"/>
      <c r="H1388" s="29">
        <v>2</v>
      </c>
      <c r="I1388" s="4"/>
      <c r="J1388" s="5">
        <v>0</v>
      </c>
      <c r="K1388" s="4" t="s">
        <v>2161</v>
      </c>
    </row>
    <row r="1389" spans="2:11" ht="15" customHeight="1" x14ac:dyDescent="0.25">
      <c r="B1389" s="4">
        <f>1+B1388</f>
        <v>9</v>
      </c>
      <c r="C1389" s="4"/>
      <c r="D1389" s="5" t="s">
        <v>1935</v>
      </c>
      <c r="E1389" s="4" t="s">
        <v>918</v>
      </c>
      <c r="F1389" s="4">
        <f t="shared" si="91"/>
        <v>26</v>
      </c>
      <c r="G1389" s="4"/>
      <c r="H1389" s="29">
        <v>8</v>
      </c>
      <c r="I1389" s="4"/>
      <c r="J1389" s="5">
        <v>0</v>
      </c>
      <c r="K1389" s="4" t="s">
        <v>917</v>
      </c>
    </row>
    <row r="1390" spans="2:11" ht="51.75" customHeight="1" x14ac:dyDescent="0.25">
      <c r="B1390" s="4">
        <f>B1389+1</f>
        <v>10</v>
      </c>
      <c r="C1390" s="4"/>
      <c r="D1390" s="5" t="s">
        <v>1935</v>
      </c>
      <c r="E1390" s="4" t="s">
        <v>915</v>
      </c>
      <c r="F1390" s="4">
        <f>IF(I1389="",F1389+H1389,F1389+I1389)</f>
        <v>34</v>
      </c>
      <c r="G1390" s="4"/>
      <c r="H1390" s="29">
        <v>1</v>
      </c>
      <c r="I1390" s="4"/>
      <c r="J1390" s="5">
        <v>0</v>
      </c>
      <c r="K1390" s="24" t="s">
        <v>3055</v>
      </c>
    </row>
    <row r="1391" spans="2:11" ht="15" customHeight="1" x14ac:dyDescent="0.25">
      <c r="B1391" s="4"/>
      <c r="C1391" s="4"/>
      <c r="D1391" s="5"/>
      <c r="E1391" s="4"/>
      <c r="F1391" s="4"/>
      <c r="G1391" s="4"/>
      <c r="H1391" s="29"/>
      <c r="I1391" s="4"/>
      <c r="J1391" s="5"/>
      <c r="K1391" s="4"/>
    </row>
    <row r="1392" spans="2:11" ht="15" customHeight="1" x14ac:dyDescent="0.25">
      <c r="B1392" s="4"/>
      <c r="C1392" s="4"/>
      <c r="D1392" s="5"/>
      <c r="E1392" s="4" t="s">
        <v>3605</v>
      </c>
      <c r="F1392" s="4"/>
      <c r="G1392" s="4"/>
      <c r="H1392" s="29"/>
      <c r="I1392" s="4"/>
      <c r="J1392" s="5"/>
      <c r="K1392" s="4" t="s">
        <v>3461</v>
      </c>
    </row>
    <row r="1393" spans="2:11" ht="15" customHeight="1" x14ac:dyDescent="0.25">
      <c r="B1393" s="4">
        <f>1+B1390</f>
        <v>11</v>
      </c>
      <c r="C1393" s="4"/>
      <c r="D1393" s="5"/>
      <c r="E1393" s="4" t="s">
        <v>3458</v>
      </c>
      <c r="F1393" s="4">
        <f>IF(I1390="",F1390+H1390,F1390+I1390)</f>
        <v>35</v>
      </c>
      <c r="G1393" s="4"/>
      <c r="H1393" s="29">
        <v>1</v>
      </c>
      <c r="I1393" s="4"/>
      <c r="J1393" s="5">
        <v>0</v>
      </c>
      <c r="K1393" s="4" t="s">
        <v>516</v>
      </c>
    </row>
    <row r="1394" spans="2:11" ht="15" customHeight="1" x14ac:dyDescent="0.25">
      <c r="B1394" s="4">
        <f>1+B1393</f>
        <v>12</v>
      </c>
      <c r="C1394" s="4"/>
      <c r="D1394" s="5"/>
      <c r="E1394" s="4" t="s">
        <v>3459</v>
      </c>
      <c r="F1394" s="4">
        <f>IF(I1393="",F1393+H1393,F1393+I1393)</f>
        <v>36</v>
      </c>
      <c r="G1394" s="4"/>
      <c r="H1394" s="29">
        <v>1</v>
      </c>
      <c r="I1394" s="4"/>
      <c r="J1394" s="5">
        <v>0</v>
      </c>
      <c r="K1394" s="4" t="s">
        <v>517</v>
      </c>
    </row>
    <row r="1395" spans="2:11" ht="15" customHeight="1" x14ac:dyDescent="0.25">
      <c r="B1395" s="4">
        <f>1+B1394</f>
        <v>13</v>
      </c>
      <c r="C1395" s="4"/>
      <c r="D1395" s="5"/>
      <c r="E1395" s="4" t="s">
        <v>3460</v>
      </c>
      <c r="F1395" s="4">
        <f>IF(I1394="",F1394+H1394,F1394+I1394)</f>
        <v>37</v>
      </c>
      <c r="G1395" s="8"/>
      <c r="H1395" s="29">
        <v>1</v>
      </c>
      <c r="I1395" s="4"/>
      <c r="J1395" s="5">
        <v>0</v>
      </c>
      <c r="K1395" s="4" t="s">
        <v>517</v>
      </c>
    </row>
    <row r="1396" spans="2:11" ht="15" customHeight="1" x14ac:dyDescent="0.25">
      <c r="B1396" s="4"/>
      <c r="C1396" s="4"/>
      <c r="D1396" s="5"/>
      <c r="E1396" s="4"/>
      <c r="F1396" s="6"/>
      <c r="G1396" s="8"/>
      <c r="H1396" s="29"/>
      <c r="I1396" s="4"/>
      <c r="J1396" s="5"/>
      <c r="K1396" s="24"/>
    </row>
    <row r="1397" spans="2:11" ht="15" customHeight="1" x14ac:dyDescent="0.25">
      <c r="B1397" s="4"/>
      <c r="C1397" s="4"/>
      <c r="D1397" s="5"/>
      <c r="E1397" s="4" t="s">
        <v>3457</v>
      </c>
      <c r="F1397" s="6"/>
      <c r="G1397" s="8"/>
      <c r="H1397" s="29"/>
      <c r="I1397" s="4"/>
      <c r="J1397" s="5"/>
      <c r="K1397" s="24" t="s">
        <v>1112</v>
      </c>
    </row>
    <row r="1398" spans="2:11" ht="15" customHeight="1" x14ac:dyDescent="0.25">
      <c r="B1398" s="4">
        <f>1+B1395</f>
        <v>14</v>
      </c>
      <c r="C1398" s="4"/>
      <c r="D1398" s="5"/>
      <c r="E1398" s="4" t="s">
        <v>3458</v>
      </c>
      <c r="F1398" s="4">
        <f>IF(I1395="",F1395+H1395,F1395+I1395)</f>
        <v>38</v>
      </c>
      <c r="G1398" s="8"/>
      <c r="H1398" s="29">
        <v>1</v>
      </c>
      <c r="I1398" s="4"/>
      <c r="J1398" s="5">
        <v>0</v>
      </c>
      <c r="K1398" s="4" t="s">
        <v>516</v>
      </c>
    </row>
    <row r="1399" spans="2:11" ht="15" customHeight="1" x14ac:dyDescent="0.25">
      <c r="B1399" s="4">
        <f>1+B1398</f>
        <v>15</v>
      </c>
      <c r="C1399" s="4"/>
      <c r="D1399" s="5"/>
      <c r="E1399" s="4" t="s">
        <v>3459</v>
      </c>
      <c r="F1399" s="4">
        <f>IF(I1398="",F1398+H1398,F1398+I1398)</f>
        <v>39</v>
      </c>
      <c r="G1399" s="8"/>
      <c r="H1399" s="29">
        <v>1</v>
      </c>
      <c r="I1399" s="4"/>
      <c r="J1399" s="5">
        <v>0</v>
      </c>
      <c r="K1399" s="4" t="s">
        <v>517</v>
      </c>
    </row>
    <row r="1400" spans="2:11" ht="15" customHeight="1" x14ac:dyDescent="0.25">
      <c r="B1400" s="4">
        <f>1+B1399</f>
        <v>16</v>
      </c>
      <c r="C1400" s="4"/>
      <c r="D1400" s="5"/>
      <c r="E1400" s="4" t="s">
        <v>3460</v>
      </c>
      <c r="F1400" s="4">
        <f>IF(I1399="",F1399+H1399,F1399+I1399)</f>
        <v>40</v>
      </c>
      <c r="G1400" s="8"/>
      <c r="H1400" s="29">
        <v>1</v>
      </c>
      <c r="I1400" s="4"/>
      <c r="J1400" s="5">
        <v>0</v>
      </c>
      <c r="K1400" s="4" t="s">
        <v>517</v>
      </c>
    </row>
    <row r="1401" spans="2:11" ht="15" customHeight="1" x14ac:dyDescent="0.25">
      <c r="B1401" s="4"/>
      <c r="C1401" s="4"/>
      <c r="D1401" s="5"/>
      <c r="E1401" s="4"/>
      <c r="F1401" s="6"/>
      <c r="G1401" s="8"/>
      <c r="H1401" s="29"/>
      <c r="I1401" s="4"/>
      <c r="J1401" s="5"/>
      <c r="K1401" s="24"/>
    </row>
    <row r="1402" spans="2:11" ht="15" customHeight="1" x14ac:dyDescent="0.25">
      <c r="B1402" s="4">
        <f>1+B1400</f>
        <v>17</v>
      </c>
      <c r="C1402" s="4"/>
      <c r="D1402" s="5"/>
      <c r="E1402" s="4" t="s">
        <v>54</v>
      </c>
      <c r="F1402" s="4">
        <f>IF(I1400="",F1400+H1400,F1400+I1400)</f>
        <v>41</v>
      </c>
      <c r="G1402" s="4"/>
      <c r="H1402" s="29">
        <v>2</v>
      </c>
      <c r="I1402" s="4"/>
      <c r="J1402" s="5"/>
      <c r="K1402" s="4" t="s">
        <v>3742</v>
      </c>
    </row>
    <row r="1405" spans="2:11" ht="15" customHeight="1" x14ac:dyDescent="0.25">
      <c r="B1405" s="21" t="s">
        <v>2053</v>
      </c>
      <c r="C1405" s="14"/>
      <c r="D1405" s="14"/>
      <c r="E1405" s="22"/>
      <c r="F1405" s="22" t="s">
        <v>1742</v>
      </c>
      <c r="G1405" s="22"/>
      <c r="H1405" s="27">
        <f>F1420+H1420-1</f>
        <v>78</v>
      </c>
      <c r="I1405" s="22" t="s">
        <v>1329</v>
      </c>
      <c r="J1405" s="22"/>
      <c r="K1405" s="23"/>
    </row>
    <row r="1406" spans="2:11" s="2" customFormat="1" ht="15" customHeight="1" x14ac:dyDescent="0.25">
      <c r="B1406" s="3" t="s">
        <v>1450</v>
      </c>
      <c r="C1406" s="3"/>
      <c r="D1406" s="3" t="s">
        <v>55</v>
      </c>
      <c r="E1406" s="3" t="s">
        <v>2506</v>
      </c>
      <c r="F1406" s="3" t="s">
        <v>2507</v>
      </c>
      <c r="G1406" s="3" t="s">
        <v>3041</v>
      </c>
      <c r="H1406" s="28" t="s">
        <v>574</v>
      </c>
      <c r="I1406" s="3" t="s">
        <v>1451</v>
      </c>
      <c r="J1406" s="3" t="s">
        <v>2508</v>
      </c>
      <c r="K1406" s="3" t="s">
        <v>3042</v>
      </c>
    </row>
    <row r="1407" spans="2:11" ht="15" customHeight="1" x14ac:dyDescent="0.25">
      <c r="B1407" s="4">
        <v>1</v>
      </c>
      <c r="C1407" s="4"/>
      <c r="D1407" s="5"/>
      <c r="E1407" s="4" t="s">
        <v>2568</v>
      </c>
      <c r="F1407" s="4">
        <v>1</v>
      </c>
      <c r="G1407" s="4"/>
      <c r="H1407" s="29">
        <v>2</v>
      </c>
      <c r="I1407" s="4"/>
      <c r="J1407" s="5"/>
      <c r="K1407" s="4" t="s">
        <v>718</v>
      </c>
    </row>
    <row r="1408" spans="2:11" ht="15" customHeight="1" x14ac:dyDescent="0.25">
      <c r="B1408" s="4">
        <f>B1407+1</f>
        <v>2</v>
      </c>
      <c r="C1408" s="4"/>
      <c r="D1408" s="5"/>
      <c r="E1408" s="4" t="s">
        <v>1368</v>
      </c>
      <c r="F1408" s="4">
        <f t="shared" ref="F1408:F1420" si="92">IF(I1407="",F1407+H1407,F1407+I1407)</f>
        <v>3</v>
      </c>
      <c r="G1408" s="4"/>
      <c r="H1408" s="29">
        <v>1</v>
      </c>
      <c r="I1408" s="4"/>
      <c r="J1408" s="5">
        <v>0</v>
      </c>
      <c r="K1408" s="24" t="s">
        <v>1596</v>
      </c>
    </row>
    <row r="1409" spans="2:11" ht="15" customHeight="1" x14ac:dyDescent="0.25">
      <c r="B1409" s="4">
        <f>B1408+1</f>
        <v>3</v>
      </c>
      <c r="C1409" s="4"/>
      <c r="D1409" s="5"/>
      <c r="E1409" s="4" t="s">
        <v>3542</v>
      </c>
      <c r="F1409" s="4">
        <f t="shared" si="92"/>
        <v>4</v>
      </c>
      <c r="G1409" s="4"/>
      <c r="H1409" s="29">
        <v>8</v>
      </c>
      <c r="I1409" s="4"/>
      <c r="J1409" s="5">
        <v>0</v>
      </c>
      <c r="K1409" s="4" t="s">
        <v>3546</v>
      </c>
    </row>
    <row r="1410" spans="2:11" ht="15" customHeight="1" x14ac:dyDescent="0.25">
      <c r="B1410" s="4">
        <f>B1409+1</f>
        <v>4</v>
      </c>
      <c r="C1410" s="4"/>
      <c r="D1410" s="5" t="s">
        <v>1937</v>
      </c>
      <c r="E1410" s="4" t="s">
        <v>1732</v>
      </c>
      <c r="F1410" s="4">
        <f t="shared" si="92"/>
        <v>12</v>
      </c>
      <c r="G1410" s="4"/>
      <c r="H1410" s="29">
        <v>4</v>
      </c>
      <c r="I1410" s="4"/>
      <c r="J1410" s="5">
        <v>0</v>
      </c>
      <c r="K1410" s="4" t="s">
        <v>3547</v>
      </c>
    </row>
    <row r="1411" spans="2:11" ht="15" customHeight="1" x14ac:dyDescent="0.25">
      <c r="B1411" s="4">
        <f>1+B1410</f>
        <v>5</v>
      </c>
      <c r="C1411" s="4"/>
      <c r="D1411" s="5" t="s">
        <v>1936</v>
      </c>
      <c r="E1411" s="4" t="s">
        <v>1733</v>
      </c>
      <c r="F1411" s="4">
        <f t="shared" si="92"/>
        <v>16</v>
      </c>
      <c r="G1411" s="4"/>
      <c r="H1411" s="29">
        <v>4</v>
      </c>
      <c r="I1411" s="4"/>
      <c r="J1411" s="5">
        <v>0</v>
      </c>
      <c r="K1411" s="4" t="s">
        <v>3548</v>
      </c>
    </row>
    <row r="1412" spans="2:11" ht="15" customHeight="1" x14ac:dyDescent="0.25">
      <c r="B1412" s="4">
        <f>1+B1411</f>
        <v>6</v>
      </c>
      <c r="C1412" s="4"/>
      <c r="D1412" s="5" t="s">
        <v>1936</v>
      </c>
      <c r="E1412" s="4" t="s">
        <v>2921</v>
      </c>
      <c r="F1412" s="4">
        <f t="shared" si="92"/>
        <v>20</v>
      </c>
      <c r="G1412" s="4"/>
      <c r="H1412" s="29">
        <v>2</v>
      </c>
      <c r="I1412" s="4"/>
      <c r="J1412" s="5">
        <v>0</v>
      </c>
      <c r="K1412" s="4" t="s">
        <v>3543</v>
      </c>
    </row>
    <row r="1413" spans="2:11" ht="15" customHeight="1" x14ac:dyDescent="0.25">
      <c r="B1413" s="4">
        <f>1+B1412</f>
        <v>7</v>
      </c>
      <c r="C1413" s="4"/>
      <c r="D1413" s="5" t="s">
        <v>1936</v>
      </c>
      <c r="E1413" s="4" t="s">
        <v>1734</v>
      </c>
      <c r="F1413" s="4">
        <f t="shared" si="92"/>
        <v>22</v>
      </c>
      <c r="G1413" s="4"/>
      <c r="H1413" s="29">
        <v>2</v>
      </c>
      <c r="I1413" s="4"/>
      <c r="J1413" s="5">
        <v>0</v>
      </c>
      <c r="K1413" s="4" t="s">
        <v>2578</v>
      </c>
    </row>
    <row r="1414" spans="2:11" ht="15" customHeight="1" x14ac:dyDescent="0.25">
      <c r="B1414" s="4">
        <f>1+B1413</f>
        <v>8</v>
      </c>
      <c r="C1414" s="4"/>
      <c r="D1414" s="5" t="s">
        <v>1936</v>
      </c>
      <c r="E1414" s="4" t="s">
        <v>2160</v>
      </c>
      <c r="F1414" s="4">
        <f t="shared" si="92"/>
        <v>24</v>
      </c>
      <c r="G1414" s="4"/>
      <c r="H1414" s="29">
        <v>2</v>
      </c>
      <c r="I1414" s="4"/>
      <c r="J1414" s="5">
        <v>0</v>
      </c>
      <c r="K1414" s="4" t="s">
        <v>2161</v>
      </c>
    </row>
    <row r="1415" spans="2:11" ht="15" customHeight="1" x14ac:dyDescent="0.25">
      <c r="B1415" s="4">
        <f>1+B1414</f>
        <v>9</v>
      </c>
      <c r="C1415" s="4"/>
      <c r="D1415" s="5" t="s">
        <v>1936</v>
      </c>
      <c r="E1415" s="4" t="s">
        <v>1735</v>
      </c>
      <c r="F1415" s="4">
        <f t="shared" si="92"/>
        <v>26</v>
      </c>
      <c r="G1415" s="4"/>
      <c r="H1415" s="29">
        <v>2</v>
      </c>
      <c r="I1415" s="4"/>
      <c r="J1415" s="5">
        <v>0</v>
      </c>
      <c r="K1415" s="4" t="s">
        <v>3544</v>
      </c>
    </row>
    <row r="1416" spans="2:11" ht="15" customHeight="1" x14ac:dyDescent="0.25">
      <c r="B1416" s="4">
        <f>B1415+1</f>
        <v>10</v>
      </c>
      <c r="C1416" s="4"/>
      <c r="D1416" s="5"/>
      <c r="E1416" s="4" t="s">
        <v>918</v>
      </c>
      <c r="F1416" s="4">
        <f t="shared" si="92"/>
        <v>28</v>
      </c>
      <c r="G1416" s="4"/>
      <c r="H1416" s="29">
        <v>8</v>
      </c>
      <c r="I1416" s="4"/>
      <c r="J1416" s="5">
        <v>0</v>
      </c>
      <c r="K1416" s="4" t="s">
        <v>917</v>
      </c>
    </row>
    <row r="1417" spans="2:11" ht="15" customHeight="1" x14ac:dyDescent="0.25">
      <c r="B1417" s="4">
        <f>B1416+1</f>
        <v>11</v>
      </c>
      <c r="C1417" s="4"/>
      <c r="D1417" s="5" t="s">
        <v>1935</v>
      </c>
      <c r="E1417" s="4" t="s">
        <v>3593</v>
      </c>
      <c r="F1417" s="4">
        <f t="shared" si="92"/>
        <v>36</v>
      </c>
      <c r="G1417" s="4"/>
      <c r="H1417" s="29">
        <v>2</v>
      </c>
      <c r="I1417" s="4"/>
      <c r="J1417" s="5">
        <v>0</v>
      </c>
      <c r="K1417" s="4" t="s">
        <v>1113</v>
      </c>
    </row>
    <row r="1418" spans="2:11" ht="15" customHeight="1" x14ac:dyDescent="0.25">
      <c r="B1418" s="4">
        <f>B1417+1</f>
        <v>12</v>
      </c>
      <c r="C1418" s="4"/>
      <c r="D1418" s="5"/>
      <c r="E1418" s="4" t="s">
        <v>1114</v>
      </c>
      <c r="F1418" s="4">
        <f t="shared" si="92"/>
        <v>38</v>
      </c>
      <c r="G1418" s="4"/>
      <c r="H1418" s="29">
        <v>36</v>
      </c>
      <c r="I1418" s="4"/>
      <c r="J1418" s="5" t="s">
        <v>469</v>
      </c>
      <c r="K1418" s="4" t="s">
        <v>3600</v>
      </c>
    </row>
    <row r="1419" spans="2:11" ht="15" customHeight="1" x14ac:dyDescent="0.25">
      <c r="B1419" s="4">
        <f>B1418+1</f>
        <v>13</v>
      </c>
      <c r="C1419" s="4"/>
      <c r="D1419" s="5"/>
      <c r="E1419" s="4" t="s">
        <v>1115</v>
      </c>
      <c r="F1419" s="4">
        <f t="shared" si="92"/>
        <v>74</v>
      </c>
      <c r="G1419" s="8"/>
      <c r="H1419" s="29">
        <v>3</v>
      </c>
      <c r="I1419" s="4"/>
      <c r="J1419" s="5">
        <v>0</v>
      </c>
      <c r="K1419" s="24" t="s">
        <v>1236</v>
      </c>
    </row>
    <row r="1420" spans="2:11" ht="15" customHeight="1" x14ac:dyDescent="0.25">
      <c r="B1420" s="4">
        <f>B1419+1</f>
        <v>14</v>
      </c>
      <c r="C1420" s="4"/>
      <c r="D1420" s="5"/>
      <c r="E1420" s="4" t="s">
        <v>54</v>
      </c>
      <c r="F1420" s="4">
        <f t="shared" si="92"/>
        <v>77</v>
      </c>
      <c r="G1420" s="4"/>
      <c r="H1420" s="29">
        <v>2</v>
      </c>
      <c r="I1420" s="4"/>
      <c r="J1420" s="5"/>
      <c r="K1420" s="4" t="s">
        <v>3742</v>
      </c>
    </row>
    <row r="1423" spans="2:11" ht="15" customHeight="1" x14ac:dyDescent="0.25">
      <c r="B1423" s="21" t="s">
        <v>2054</v>
      </c>
      <c r="C1423" s="14"/>
      <c r="D1423" s="14"/>
      <c r="E1423" s="22"/>
      <c r="F1423" s="22" t="s">
        <v>1742</v>
      </c>
      <c r="G1423" s="22"/>
      <c r="H1423" s="27">
        <f>F1450+H1450-1</f>
        <v>161</v>
      </c>
      <c r="I1423" s="22" t="s">
        <v>1329</v>
      </c>
      <c r="J1423" s="22"/>
      <c r="K1423" s="23"/>
    </row>
    <row r="1424" spans="2:11" s="2" customFormat="1" ht="15" customHeight="1" x14ac:dyDescent="0.25">
      <c r="B1424" s="3" t="s">
        <v>1450</v>
      </c>
      <c r="C1424" s="3"/>
      <c r="D1424" s="3" t="s">
        <v>55</v>
      </c>
      <c r="E1424" s="3" t="s">
        <v>2506</v>
      </c>
      <c r="F1424" s="3" t="s">
        <v>2507</v>
      </c>
      <c r="G1424" s="3" t="s">
        <v>3041</v>
      </c>
      <c r="H1424" s="28" t="s">
        <v>574</v>
      </c>
      <c r="I1424" s="3" t="s">
        <v>1451</v>
      </c>
      <c r="J1424" s="3" t="s">
        <v>2508</v>
      </c>
      <c r="K1424" s="3" t="s">
        <v>3042</v>
      </c>
    </row>
    <row r="1425" spans="2:11" ht="15" customHeight="1" x14ac:dyDescent="0.25">
      <c r="B1425" s="4">
        <v>1</v>
      </c>
      <c r="C1425" s="4"/>
      <c r="D1425" s="5"/>
      <c r="E1425" s="4" t="s">
        <v>2568</v>
      </c>
      <c r="F1425" s="4">
        <v>1</v>
      </c>
      <c r="G1425" s="4"/>
      <c r="H1425" s="29">
        <v>2</v>
      </c>
      <c r="I1425" s="4"/>
      <c r="J1425" s="5"/>
      <c r="K1425" s="4" t="s">
        <v>719</v>
      </c>
    </row>
    <row r="1426" spans="2:11" ht="15" customHeight="1" x14ac:dyDescent="0.25">
      <c r="B1426" s="4">
        <f>B1425+1</f>
        <v>2</v>
      </c>
      <c r="C1426" s="4"/>
      <c r="D1426" s="5"/>
      <c r="E1426" s="4" t="s">
        <v>1368</v>
      </c>
      <c r="F1426" s="4">
        <f t="shared" ref="F1426:F1436" si="93">IF(I1425="",F1425+H1425,F1425+I1425)</f>
        <v>3</v>
      </c>
      <c r="G1426" s="4"/>
      <c r="H1426" s="29">
        <v>1</v>
      </c>
      <c r="I1426" s="4"/>
      <c r="J1426" s="5">
        <v>0</v>
      </c>
      <c r="K1426" s="24" t="s">
        <v>1595</v>
      </c>
    </row>
    <row r="1427" spans="2:11" ht="15" customHeight="1" x14ac:dyDescent="0.25">
      <c r="B1427" s="4">
        <f>B1426+1</f>
        <v>3</v>
      </c>
      <c r="C1427" s="4"/>
      <c r="D1427" s="5"/>
      <c r="E1427" s="4" t="s">
        <v>3542</v>
      </c>
      <c r="F1427" s="4">
        <f t="shared" si="93"/>
        <v>4</v>
      </c>
      <c r="G1427" s="4"/>
      <c r="H1427" s="29">
        <v>8</v>
      </c>
      <c r="I1427" s="4"/>
      <c r="J1427" s="5">
        <v>0</v>
      </c>
      <c r="K1427" s="4" t="s">
        <v>3546</v>
      </c>
    </row>
    <row r="1428" spans="2:11" ht="15" customHeight="1" x14ac:dyDescent="0.25">
      <c r="B1428" s="4">
        <f>B1427+1</f>
        <v>4</v>
      </c>
      <c r="C1428" s="4"/>
      <c r="D1428" s="5" t="s">
        <v>1937</v>
      </c>
      <c r="E1428" s="4" t="s">
        <v>1732</v>
      </c>
      <c r="F1428" s="4">
        <f t="shared" si="93"/>
        <v>12</v>
      </c>
      <c r="G1428" s="4"/>
      <c r="H1428" s="29">
        <v>4</v>
      </c>
      <c r="I1428" s="4"/>
      <c r="J1428" s="5">
        <v>0</v>
      </c>
      <c r="K1428" s="4" t="s">
        <v>3547</v>
      </c>
    </row>
    <row r="1429" spans="2:11" ht="15" customHeight="1" x14ac:dyDescent="0.25">
      <c r="B1429" s="4">
        <f t="shared" ref="B1429:B1448" si="94">1+B1428</f>
        <v>5</v>
      </c>
      <c r="C1429" s="4"/>
      <c r="D1429" s="5" t="s">
        <v>1936</v>
      </c>
      <c r="E1429" s="4" t="s">
        <v>1733</v>
      </c>
      <c r="F1429" s="4">
        <f t="shared" si="93"/>
        <v>16</v>
      </c>
      <c r="G1429" s="4"/>
      <c r="H1429" s="29">
        <v>4</v>
      </c>
      <c r="I1429" s="4"/>
      <c r="J1429" s="5">
        <v>0</v>
      </c>
      <c r="K1429" s="4" t="s">
        <v>3548</v>
      </c>
    </row>
    <row r="1430" spans="2:11" ht="15" customHeight="1" x14ac:dyDescent="0.25">
      <c r="B1430" s="4">
        <f t="shared" si="94"/>
        <v>6</v>
      </c>
      <c r="C1430" s="4"/>
      <c r="D1430" s="5" t="s">
        <v>1936</v>
      </c>
      <c r="E1430" s="4" t="s">
        <v>2921</v>
      </c>
      <c r="F1430" s="4">
        <f t="shared" si="93"/>
        <v>20</v>
      </c>
      <c r="G1430" s="4"/>
      <c r="H1430" s="29">
        <v>2</v>
      </c>
      <c r="I1430" s="4"/>
      <c r="J1430" s="5">
        <v>0</v>
      </c>
      <c r="K1430" s="4" t="s">
        <v>3543</v>
      </c>
    </row>
    <row r="1431" spans="2:11" ht="15" customHeight="1" x14ac:dyDescent="0.25">
      <c r="B1431" s="4">
        <f t="shared" si="94"/>
        <v>7</v>
      </c>
      <c r="C1431" s="4"/>
      <c r="D1431" s="5" t="s">
        <v>1936</v>
      </c>
      <c r="E1431" s="4" t="s">
        <v>1734</v>
      </c>
      <c r="F1431" s="4">
        <f t="shared" si="93"/>
        <v>22</v>
      </c>
      <c r="G1431" s="4"/>
      <c r="H1431" s="29">
        <v>2</v>
      </c>
      <c r="I1431" s="4"/>
      <c r="J1431" s="5">
        <v>0</v>
      </c>
      <c r="K1431" s="4" t="s">
        <v>2578</v>
      </c>
    </row>
    <row r="1432" spans="2:11" ht="15" customHeight="1" x14ac:dyDescent="0.25">
      <c r="B1432" s="4">
        <f t="shared" si="94"/>
        <v>8</v>
      </c>
      <c r="C1432" s="4"/>
      <c r="D1432" s="5" t="s">
        <v>1936</v>
      </c>
      <c r="E1432" s="4" t="s">
        <v>2160</v>
      </c>
      <c r="F1432" s="4">
        <f t="shared" si="93"/>
        <v>24</v>
      </c>
      <c r="G1432" s="4"/>
      <c r="H1432" s="29">
        <v>2</v>
      </c>
      <c r="I1432" s="4"/>
      <c r="J1432" s="5">
        <v>0</v>
      </c>
      <c r="K1432" s="4" t="s">
        <v>2161</v>
      </c>
    </row>
    <row r="1433" spans="2:11" ht="15" customHeight="1" x14ac:dyDescent="0.25">
      <c r="B1433" s="4">
        <f t="shared" si="94"/>
        <v>9</v>
      </c>
      <c r="C1433" s="4"/>
      <c r="D1433" s="5" t="s">
        <v>1936</v>
      </c>
      <c r="E1433" s="4" t="s">
        <v>1735</v>
      </c>
      <c r="F1433" s="4">
        <f t="shared" si="93"/>
        <v>26</v>
      </c>
      <c r="G1433" s="4"/>
      <c r="H1433" s="29">
        <v>2</v>
      </c>
      <c r="I1433" s="4"/>
      <c r="J1433" s="5">
        <v>0</v>
      </c>
      <c r="K1433" s="4" t="s">
        <v>3544</v>
      </c>
    </row>
    <row r="1434" spans="2:11" ht="15" customHeight="1" x14ac:dyDescent="0.25">
      <c r="B1434" s="4">
        <f t="shared" si="94"/>
        <v>10</v>
      </c>
      <c r="C1434" s="4"/>
      <c r="D1434" s="5" t="s">
        <v>1935</v>
      </c>
      <c r="E1434" s="4" t="s">
        <v>918</v>
      </c>
      <c r="F1434" s="4">
        <f t="shared" si="93"/>
        <v>28</v>
      </c>
      <c r="G1434" s="4"/>
      <c r="H1434" s="29">
        <v>8</v>
      </c>
      <c r="I1434" s="4"/>
      <c r="J1434" s="5">
        <v>0</v>
      </c>
      <c r="K1434" s="4" t="s">
        <v>917</v>
      </c>
    </row>
    <row r="1435" spans="2:11" ht="15" customHeight="1" x14ac:dyDescent="0.25">
      <c r="B1435" s="4">
        <f t="shared" si="94"/>
        <v>11</v>
      </c>
      <c r="C1435" s="4"/>
      <c r="D1435" s="5" t="s">
        <v>1935</v>
      </c>
      <c r="E1435" s="4" t="s">
        <v>3593</v>
      </c>
      <c r="F1435" s="4">
        <f t="shared" si="93"/>
        <v>36</v>
      </c>
      <c r="G1435" s="4"/>
      <c r="H1435" s="29">
        <v>2</v>
      </c>
      <c r="I1435" s="4"/>
      <c r="J1435" s="5">
        <v>0</v>
      </c>
      <c r="K1435" s="4" t="s">
        <v>1113</v>
      </c>
    </row>
    <row r="1436" spans="2:11" ht="15" customHeight="1" x14ac:dyDescent="0.25">
      <c r="B1436" s="4">
        <f t="shared" si="94"/>
        <v>12</v>
      </c>
      <c r="C1436" s="4"/>
      <c r="D1436" s="5"/>
      <c r="E1436" s="4" t="s">
        <v>1114</v>
      </c>
      <c r="F1436" s="4">
        <f t="shared" si="93"/>
        <v>38</v>
      </c>
      <c r="G1436" s="4"/>
      <c r="H1436" s="29">
        <v>36</v>
      </c>
      <c r="I1436" s="4"/>
      <c r="J1436" s="5" t="s">
        <v>469</v>
      </c>
      <c r="K1436" s="4" t="s">
        <v>3600</v>
      </c>
    </row>
    <row r="1437" spans="2:11" ht="15" customHeight="1" x14ac:dyDescent="0.25">
      <c r="B1437" s="4"/>
      <c r="C1437" s="4"/>
      <c r="D1437" s="5"/>
      <c r="E1437" s="4"/>
      <c r="F1437" s="4"/>
      <c r="G1437" s="4"/>
      <c r="H1437" s="29"/>
      <c r="I1437" s="4"/>
      <c r="J1437" s="5"/>
      <c r="K1437" s="4"/>
    </row>
    <row r="1438" spans="2:11" ht="15" customHeight="1" x14ac:dyDescent="0.25">
      <c r="B1438" s="4"/>
      <c r="C1438" s="4"/>
      <c r="D1438" s="5"/>
      <c r="E1438" s="4" t="s">
        <v>294</v>
      </c>
      <c r="F1438" s="4"/>
      <c r="G1438" s="4"/>
      <c r="H1438" s="29"/>
      <c r="I1438" s="4"/>
      <c r="J1438" s="5"/>
      <c r="K1438" s="4"/>
    </row>
    <row r="1439" spans="2:11" ht="15" customHeight="1" x14ac:dyDescent="0.25">
      <c r="B1439" s="4">
        <f>1+B1436</f>
        <v>13</v>
      </c>
      <c r="C1439" s="4"/>
      <c r="D1439" s="5"/>
      <c r="E1439" s="4" t="s">
        <v>553</v>
      </c>
      <c r="F1439" s="4">
        <f>IF(I1436="",F1436+H1436,F1436+I1436)</f>
        <v>74</v>
      </c>
      <c r="G1439" s="8"/>
      <c r="H1439" s="29">
        <v>3</v>
      </c>
      <c r="I1439" s="4"/>
      <c r="J1439" s="5">
        <v>0</v>
      </c>
      <c r="K1439" s="4" t="s">
        <v>554</v>
      </c>
    </row>
    <row r="1440" spans="2:11" ht="15" customHeight="1" x14ac:dyDescent="0.25">
      <c r="B1440" s="4">
        <f t="shared" si="94"/>
        <v>14</v>
      </c>
      <c r="C1440" s="4"/>
      <c r="D1440" s="5"/>
      <c r="E1440" s="4" t="s">
        <v>3447</v>
      </c>
      <c r="F1440" s="4">
        <f>IF(I1439="",F1439+H1439,F1439+I1439)</f>
        <v>77</v>
      </c>
      <c r="G1440" s="8"/>
      <c r="H1440" s="29">
        <v>5</v>
      </c>
      <c r="I1440" s="4"/>
      <c r="J1440" s="5">
        <v>0</v>
      </c>
      <c r="K1440" s="4" t="s">
        <v>130</v>
      </c>
    </row>
    <row r="1441" spans="2:11" ht="30" customHeight="1" x14ac:dyDescent="0.25">
      <c r="B1441" s="4">
        <f t="shared" si="94"/>
        <v>15</v>
      </c>
      <c r="C1441" s="4"/>
      <c r="D1441" s="5"/>
      <c r="E1441" s="4" t="s">
        <v>2616</v>
      </c>
      <c r="F1441" s="4">
        <f>IF(I1440="",F1440+H1440,F1440+I1440)</f>
        <v>82</v>
      </c>
      <c r="G1441" s="8"/>
      <c r="H1441" s="29">
        <v>34</v>
      </c>
      <c r="I1441" s="4"/>
      <c r="J1441" s="5" t="s">
        <v>1054</v>
      </c>
      <c r="K1441" s="24" t="s">
        <v>3674</v>
      </c>
    </row>
    <row r="1442" spans="2:11" ht="15" customHeight="1" x14ac:dyDescent="0.25">
      <c r="B1442" s="4">
        <f t="shared" si="94"/>
        <v>16</v>
      </c>
      <c r="C1442" s="4"/>
      <c r="D1442" s="5"/>
      <c r="E1442" s="4" t="s">
        <v>1290</v>
      </c>
      <c r="F1442" s="4">
        <f>IF(I1441="",F1441+H1441,F1441+I1441)</f>
        <v>116</v>
      </c>
      <c r="G1442" s="8"/>
      <c r="H1442" s="29">
        <v>1</v>
      </c>
      <c r="I1442" s="4"/>
      <c r="J1442" s="5">
        <v>0</v>
      </c>
      <c r="K1442" s="4" t="s">
        <v>1289</v>
      </c>
    </row>
    <row r="1443" spans="2:11" ht="15" customHeight="1" x14ac:dyDescent="0.25">
      <c r="B1443" s="4"/>
      <c r="C1443" s="4"/>
      <c r="D1443" s="5"/>
      <c r="E1443" s="4"/>
      <c r="F1443" s="4"/>
      <c r="G1443" s="4"/>
      <c r="H1443" s="29"/>
      <c r="I1443" s="4"/>
      <c r="J1443" s="5"/>
      <c r="K1443" s="4"/>
    </row>
    <row r="1444" spans="2:11" ht="15" customHeight="1" x14ac:dyDescent="0.25">
      <c r="B1444" s="4"/>
      <c r="C1444" s="4"/>
      <c r="D1444" s="5"/>
      <c r="E1444" s="4" t="s">
        <v>295</v>
      </c>
      <c r="F1444" s="4"/>
      <c r="G1444" s="4"/>
      <c r="H1444" s="29"/>
      <c r="I1444" s="4"/>
      <c r="J1444" s="5"/>
      <c r="K1444" s="4"/>
    </row>
    <row r="1445" spans="2:11" ht="15" customHeight="1" x14ac:dyDescent="0.25">
      <c r="B1445" s="4">
        <f>1+B1442</f>
        <v>17</v>
      </c>
      <c r="C1445" s="4"/>
      <c r="D1445" s="5"/>
      <c r="E1445" s="4" t="s">
        <v>553</v>
      </c>
      <c r="F1445" s="4">
        <f>IF(I1442="",F1442+H1442,F1442+I1442)</f>
        <v>117</v>
      </c>
      <c r="G1445" s="8"/>
      <c r="H1445" s="29">
        <v>3</v>
      </c>
      <c r="I1445" s="4"/>
      <c r="J1445" s="5">
        <v>0</v>
      </c>
      <c r="K1445" s="4" t="s">
        <v>554</v>
      </c>
    </row>
    <row r="1446" spans="2:11" ht="15" customHeight="1" x14ac:dyDescent="0.25">
      <c r="B1446" s="4">
        <f t="shared" si="94"/>
        <v>18</v>
      </c>
      <c r="C1446" s="4"/>
      <c r="D1446" s="5"/>
      <c r="E1446" s="4" t="s">
        <v>3447</v>
      </c>
      <c r="F1446" s="4">
        <f>IF(I1445="",F1445+H1445,F1445+I1445)</f>
        <v>120</v>
      </c>
      <c r="G1446" s="8"/>
      <c r="H1446" s="29">
        <v>5</v>
      </c>
      <c r="I1446" s="4"/>
      <c r="J1446" s="5">
        <v>0</v>
      </c>
      <c r="K1446" s="4" t="s">
        <v>1288</v>
      </c>
    </row>
    <row r="1447" spans="2:11" ht="15" customHeight="1" x14ac:dyDescent="0.25">
      <c r="B1447" s="4">
        <f t="shared" si="94"/>
        <v>19</v>
      </c>
      <c r="C1447" s="4"/>
      <c r="D1447" s="5"/>
      <c r="E1447" s="4" t="s">
        <v>2616</v>
      </c>
      <c r="F1447" s="4">
        <f>IF(I1446="",F1446+H1446,F1446+I1446)</f>
        <v>125</v>
      </c>
      <c r="G1447" s="8"/>
      <c r="H1447" s="29">
        <v>34</v>
      </c>
      <c r="I1447" s="4"/>
      <c r="J1447" s="5" t="s">
        <v>1054</v>
      </c>
      <c r="K1447" s="4" t="s">
        <v>3675</v>
      </c>
    </row>
    <row r="1448" spans="2:11" ht="15" customHeight="1" x14ac:dyDescent="0.25">
      <c r="B1448" s="4">
        <f t="shared" si="94"/>
        <v>20</v>
      </c>
      <c r="C1448" s="4"/>
      <c r="D1448" s="5"/>
      <c r="E1448" s="4" t="s">
        <v>1290</v>
      </c>
      <c r="F1448" s="4">
        <f>IF(I1447="",F1447+H1447,F1447+I1447)</f>
        <v>159</v>
      </c>
      <c r="G1448" s="8"/>
      <c r="H1448" s="29">
        <v>1</v>
      </c>
      <c r="I1448" s="4"/>
      <c r="J1448" s="5">
        <v>0</v>
      </c>
      <c r="K1448" s="4" t="s">
        <v>1289</v>
      </c>
    </row>
    <row r="1449" spans="2:11" ht="15" customHeight="1" x14ac:dyDescent="0.25">
      <c r="B1449" s="4"/>
      <c r="C1449" s="4"/>
      <c r="D1449" s="5"/>
      <c r="E1449" s="4"/>
      <c r="F1449" s="6"/>
      <c r="G1449" s="8"/>
      <c r="H1449" s="29"/>
      <c r="I1449" s="4"/>
      <c r="J1449" s="5"/>
      <c r="K1449" s="24"/>
    </row>
    <row r="1450" spans="2:11" ht="15" customHeight="1" x14ac:dyDescent="0.25">
      <c r="B1450" s="4">
        <f>1+B1448</f>
        <v>21</v>
      </c>
      <c r="C1450" s="4"/>
      <c r="D1450" s="5"/>
      <c r="E1450" s="4" t="s">
        <v>54</v>
      </c>
      <c r="F1450" s="4">
        <f>IF(I1448="",F1448+H1448,F1448+I1448)</f>
        <v>160</v>
      </c>
      <c r="G1450" s="4"/>
      <c r="H1450" s="29">
        <v>2</v>
      </c>
      <c r="I1450" s="4"/>
      <c r="J1450" s="5"/>
      <c r="K1450" s="4" t="s">
        <v>3742</v>
      </c>
    </row>
    <row r="1453" spans="2:11" ht="15" customHeight="1" x14ac:dyDescent="0.25">
      <c r="B1453" s="21" t="s">
        <v>2055</v>
      </c>
      <c r="C1453" s="14"/>
      <c r="D1453" s="14"/>
      <c r="E1453" s="22"/>
      <c r="F1453" s="22" t="s">
        <v>1742</v>
      </c>
      <c r="G1453" s="22"/>
      <c r="H1453" s="27">
        <f>F1472+H1472-1</f>
        <v>45</v>
      </c>
      <c r="I1453" s="22" t="s">
        <v>1329</v>
      </c>
      <c r="J1453" s="22"/>
      <c r="K1453" s="23"/>
    </row>
    <row r="1454" spans="2:11" s="2" customFormat="1" ht="15" customHeight="1" x14ac:dyDescent="0.25">
      <c r="B1454" s="3" t="s">
        <v>1450</v>
      </c>
      <c r="C1454" s="3"/>
      <c r="D1454" s="3" t="s">
        <v>55</v>
      </c>
      <c r="E1454" s="3" t="s">
        <v>2506</v>
      </c>
      <c r="F1454" s="3" t="s">
        <v>2507</v>
      </c>
      <c r="G1454" s="3" t="s">
        <v>3041</v>
      </c>
      <c r="H1454" s="28" t="s">
        <v>574</v>
      </c>
      <c r="I1454" s="3" t="s">
        <v>1451</v>
      </c>
      <c r="J1454" s="3" t="s">
        <v>2508</v>
      </c>
      <c r="K1454" s="3" t="s">
        <v>3042</v>
      </c>
    </row>
    <row r="1455" spans="2:11" ht="15" customHeight="1" x14ac:dyDescent="0.25">
      <c r="B1455" s="4">
        <v>1</v>
      </c>
      <c r="C1455" s="4"/>
      <c r="D1455" s="5"/>
      <c r="E1455" s="4" t="s">
        <v>2568</v>
      </c>
      <c r="F1455" s="4">
        <v>1</v>
      </c>
      <c r="G1455" s="4"/>
      <c r="H1455" s="29">
        <v>2</v>
      </c>
      <c r="I1455" s="4"/>
      <c r="J1455" s="5"/>
      <c r="K1455" s="4" t="s">
        <v>2849</v>
      </c>
    </row>
    <row r="1456" spans="2:11" ht="15" customHeight="1" x14ac:dyDescent="0.25">
      <c r="B1456" s="4">
        <f>B1455+1</f>
        <v>2</v>
      </c>
      <c r="C1456" s="4"/>
      <c r="D1456" s="5"/>
      <c r="E1456" s="4" t="s">
        <v>1368</v>
      </c>
      <c r="F1456" s="4">
        <f t="shared" ref="F1456:F1464" si="95">IF(I1455="",F1455+H1455,F1455+I1455)</f>
        <v>3</v>
      </c>
      <c r="G1456" s="4"/>
      <c r="H1456" s="29">
        <v>1</v>
      </c>
      <c r="I1456" s="4"/>
      <c r="J1456" s="5">
        <v>0</v>
      </c>
      <c r="K1456" s="24" t="s">
        <v>1595</v>
      </c>
    </row>
    <row r="1457" spans="2:11" ht="15" customHeight="1" x14ac:dyDescent="0.25">
      <c r="B1457" s="4">
        <f>B1456+1</f>
        <v>3</v>
      </c>
      <c r="C1457" s="4"/>
      <c r="D1457" s="5"/>
      <c r="E1457" s="4" t="s">
        <v>3542</v>
      </c>
      <c r="F1457" s="4">
        <f t="shared" si="95"/>
        <v>4</v>
      </c>
      <c r="G1457" s="4"/>
      <c r="H1457" s="29">
        <v>8</v>
      </c>
      <c r="I1457" s="4"/>
      <c r="J1457" s="5">
        <v>0</v>
      </c>
      <c r="K1457" s="4" t="s">
        <v>3546</v>
      </c>
    </row>
    <row r="1458" spans="2:11" ht="15" customHeight="1" x14ac:dyDescent="0.25">
      <c r="B1458" s="4">
        <f>B1457+1</f>
        <v>4</v>
      </c>
      <c r="C1458" s="4"/>
      <c r="D1458" s="5" t="s">
        <v>1937</v>
      </c>
      <c r="E1458" s="4" t="s">
        <v>1732</v>
      </c>
      <c r="F1458" s="4">
        <f t="shared" si="95"/>
        <v>12</v>
      </c>
      <c r="G1458" s="4"/>
      <c r="H1458" s="29">
        <v>4</v>
      </c>
      <c r="I1458" s="4"/>
      <c r="J1458" s="5">
        <v>0</v>
      </c>
      <c r="K1458" s="4" t="s">
        <v>3547</v>
      </c>
    </row>
    <row r="1459" spans="2:11" ht="15" customHeight="1" x14ac:dyDescent="0.25">
      <c r="B1459" s="4">
        <f>1+B1458</f>
        <v>5</v>
      </c>
      <c r="C1459" s="4"/>
      <c r="D1459" s="5" t="s">
        <v>1936</v>
      </c>
      <c r="E1459" s="4" t="s">
        <v>1733</v>
      </c>
      <c r="F1459" s="4">
        <f t="shared" si="95"/>
        <v>16</v>
      </c>
      <c r="G1459" s="4"/>
      <c r="H1459" s="29">
        <v>4</v>
      </c>
      <c r="I1459" s="4"/>
      <c r="J1459" s="5">
        <v>0</v>
      </c>
      <c r="K1459" s="4" t="s">
        <v>3548</v>
      </c>
    </row>
    <row r="1460" spans="2:11" ht="15" customHeight="1" x14ac:dyDescent="0.25">
      <c r="B1460" s="4">
        <f>1+B1459</f>
        <v>6</v>
      </c>
      <c r="C1460" s="4"/>
      <c r="D1460" s="5" t="s">
        <v>1936</v>
      </c>
      <c r="E1460" s="4" t="s">
        <v>2921</v>
      </c>
      <c r="F1460" s="4">
        <f t="shared" si="95"/>
        <v>20</v>
      </c>
      <c r="G1460" s="4"/>
      <c r="H1460" s="29">
        <v>2</v>
      </c>
      <c r="I1460" s="4"/>
      <c r="J1460" s="5">
        <v>0</v>
      </c>
      <c r="K1460" s="4" t="s">
        <v>3543</v>
      </c>
    </row>
    <row r="1461" spans="2:11" ht="15" customHeight="1" x14ac:dyDescent="0.25">
      <c r="B1461" s="4">
        <f>1+B1460</f>
        <v>7</v>
      </c>
      <c r="C1461" s="4"/>
      <c r="D1461" s="5" t="s">
        <v>1936</v>
      </c>
      <c r="E1461" s="4" t="s">
        <v>1734</v>
      </c>
      <c r="F1461" s="4">
        <f t="shared" si="95"/>
        <v>22</v>
      </c>
      <c r="G1461" s="4"/>
      <c r="H1461" s="29">
        <v>2</v>
      </c>
      <c r="I1461" s="4"/>
      <c r="J1461" s="5">
        <v>0</v>
      </c>
      <c r="K1461" s="4" t="s">
        <v>2578</v>
      </c>
    </row>
    <row r="1462" spans="2:11" ht="15" customHeight="1" x14ac:dyDescent="0.25">
      <c r="B1462" s="4">
        <f>1+B1461</f>
        <v>8</v>
      </c>
      <c r="C1462" s="4"/>
      <c r="D1462" s="5" t="s">
        <v>1936</v>
      </c>
      <c r="E1462" s="4" t="s">
        <v>2160</v>
      </c>
      <c r="F1462" s="4">
        <f t="shared" si="95"/>
        <v>24</v>
      </c>
      <c r="G1462" s="4"/>
      <c r="H1462" s="29">
        <v>2</v>
      </c>
      <c r="I1462" s="4"/>
      <c r="J1462" s="5">
        <v>0</v>
      </c>
      <c r="K1462" s="4" t="s">
        <v>2161</v>
      </c>
    </row>
    <row r="1463" spans="2:11" ht="15" customHeight="1" x14ac:dyDescent="0.25">
      <c r="B1463" s="4">
        <f>1+B1462</f>
        <v>9</v>
      </c>
      <c r="C1463" s="4"/>
      <c r="D1463" s="5" t="s">
        <v>1936</v>
      </c>
      <c r="E1463" s="4" t="s">
        <v>1735</v>
      </c>
      <c r="F1463" s="4">
        <f t="shared" si="95"/>
        <v>26</v>
      </c>
      <c r="G1463" s="4"/>
      <c r="H1463" s="29">
        <v>2</v>
      </c>
      <c r="I1463" s="4"/>
      <c r="J1463" s="5">
        <v>0</v>
      </c>
      <c r="K1463" s="4" t="s">
        <v>3544</v>
      </c>
    </row>
    <row r="1464" spans="2:11" ht="15" customHeight="1" x14ac:dyDescent="0.25">
      <c r="B1464" s="4">
        <f>B1463+1</f>
        <v>10</v>
      </c>
      <c r="C1464" s="4"/>
      <c r="D1464" s="5"/>
      <c r="E1464" s="4" t="s">
        <v>918</v>
      </c>
      <c r="F1464" s="4">
        <f t="shared" si="95"/>
        <v>28</v>
      </c>
      <c r="G1464" s="4"/>
      <c r="H1464" s="29">
        <v>8</v>
      </c>
      <c r="I1464" s="4"/>
      <c r="J1464" s="5">
        <v>0</v>
      </c>
      <c r="K1464" s="4" t="s">
        <v>917</v>
      </c>
    </row>
    <row r="1465" spans="2:11" ht="15" customHeight="1" x14ac:dyDescent="0.25">
      <c r="B1465" s="4"/>
      <c r="C1465" s="4"/>
      <c r="D1465" s="5"/>
      <c r="E1465" s="4"/>
      <c r="F1465" s="4"/>
      <c r="G1465" s="4"/>
      <c r="H1465" s="29"/>
      <c r="I1465" s="4"/>
      <c r="J1465" s="5"/>
      <c r="K1465" s="4"/>
    </row>
    <row r="1466" spans="2:11" ht="15" customHeight="1" x14ac:dyDescent="0.25">
      <c r="B1466" s="4"/>
      <c r="C1466" s="4"/>
      <c r="D1466" s="5"/>
      <c r="E1466" s="4" t="s">
        <v>294</v>
      </c>
      <c r="F1466" s="4"/>
      <c r="G1466" s="4"/>
      <c r="H1466" s="29"/>
      <c r="I1466" s="4"/>
      <c r="J1466" s="5"/>
      <c r="K1466" s="4"/>
    </row>
    <row r="1467" spans="2:11" ht="15" customHeight="1" x14ac:dyDescent="0.25">
      <c r="B1467" s="4">
        <f>1+B1464</f>
        <v>11</v>
      </c>
      <c r="C1467" s="4"/>
      <c r="D1467" s="5"/>
      <c r="E1467" s="4" t="s">
        <v>2848</v>
      </c>
      <c r="F1467" s="4">
        <f>IF(I1464="",F1464+H1464,F1464+I1464)</f>
        <v>36</v>
      </c>
      <c r="G1467" s="8"/>
      <c r="H1467" s="29">
        <v>4</v>
      </c>
      <c r="I1467" s="4"/>
      <c r="J1467" s="5">
        <v>0</v>
      </c>
      <c r="K1467" s="4" t="s">
        <v>2806</v>
      </c>
    </row>
    <row r="1468" spans="2:11" ht="15" customHeight="1" x14ac:dyDescent="0.25">
      <c r="B1468" s="4"/>
      <c r="C1468" s="4"/>
      <c r="D1468" s="5"/>
      <c r="E1468" s="4"/>
      <c r="F1468" s="4"/>
      <c r="G1468" s="4"/>
      <c r="H1468" s="29"/>
      <c r="I1468" s="4"/>
      <c r="J1468" s="5"/>
      <c r="K1468" s="4"/>
    </row>
    <row r="1469" spans="2:11" ht="15" customHeight="1" x14ac:dyDescent="0.25">
      <c r="B1469" s="4"/>
      <c r="C1469" s="4"/>
      <c r="D1469" s="5"/>
      <c r="E1469" s="4" t="s">
        <v>295</v>
      </c>
      <c r="F1469" s="4"/>
      <c r="G1469" s="4"/>
      <c r="H1469" s="29"/>
      <c r="I1469" s="4"/>
      <c r="J1469" s="5"/>
      <c r="K1469" s="4"/>
    </row>
    <row r="1470" spans="2:11" ht="15" customHeight="1" x14ac:dyDescent="0.25">
      <c r="B1470" s="4">
        <f>B1467+1</f>
        <v>12</v>
      </c>
      <c r="C1470" s="4"/>
      <c r="D1470" s="5"/>
      <c r="E1470" s="4" t="s">
        <v>2737</v>
      </c>
      <c r="F1470" s="4">
        <f>IF(I1467="",F1467+H1467,F1467+I1467)</f>
        <v>40</v>
      </c>
      <c r="G1470" s="8"/>
      <c r="H1470" s="29">
        <v>4</v>
      </c>
      <c r="I1470" s="4"/>
      <c r="J1470" s="5">
        <v>0</v>
      </c>
      <c r="K1470" s="4" t="s">
        <v>2806</v>
      </c>
    </row>
    <row r="1471" spans="2:11" ht="15" customHeight="1" x14ac:dyDescent="0.25">
      <c r="B1471" s="4"/>
      <c r="C1471" s="4"/>
      <c r="D1471" s="5"/>
      <c r="E1471" s="4"/>
      <c r="F1471" s="6"/>
      <c r="G1471" s="8"/>
      <c r="H1471" s="29"/>
      <c r="I1471" s="4"/>
      <c r="J1471" s="5"/>
      <c r="K1471" s="24"/>
    </row>
    <row r="1472" spans="2:11" ht="15" customHeight="1" x14ac:dyDescent="0.25">
      <c r="B1472" s="4">
        <f>B1470+1</f>
        <v>13</v>
      </c>
      <c r="C1472" s="4"/>
      <c r="D1472" s="5"/>
      <c r="E1472" s="4" t="s">
        <v>54</v>
      </c>
      <c r="F1472" s="4">
        <f>IF(I1470="",F1470+H1470,F1470+I1470)</f>
        <v>44</v>
      </c>
      <c r="G1472" s="4"/>
      <c r="H1472" s="29">
        <v>2</v>
      </c>
      <c r="I1472" s="4"/>
      <c r="J1472" s="5"/>
      <c r="K1472" s="4" t="s">
        <v>3742</v>
      </c>
    </row>
    <row r="1475" spans="2:11" ht="15" customHeight="1" x14ac:dyDescent="0.25">
      <c r="B1475" s="21" t="s">
        <v>2056</v>
      </c>
      <c r="C1475" s="14"/>
      <c r="D1475" s="14"/>
      <c r="E1475" s="22"/>
      <c r="F1475" s="22" t="s">
        <v>1742</v>
      </c>
      <c r="G1475" s="22"/>
      <c r="H1475" s="27">
        <f>F1497+H1497-1</f>
        <v>50</v>
      </c>
      <c r="I1475" s="22" t="s">
        <v>1329</v>
      </c>
      <c r="J1475" s="22"/>
      <c r="K1475" s="23"/>
    </row>
    <row r="1476" spans="2:11" s="2" customFormat="1" ht="15" customHeight="1" x14ac:dyDescent="0.25">
      <c r="B1476" s="3" t="s">
        <v>1450</v>
      </c>
      <c r="C1476" s="3"/>
      <c r="D1476" s="3" t="s">
        <v>55</v>
      </c>
      <c r="E1476" s="3" t="s">
        <v>2506</v>
      </c>
      <c r="F1476" s="3" t="s">
        <v>2507</v>
      </c>
      <c r="G1476" s="3" t="s">
        <v>3041</v>
      </c>
      <c r="H1476" s="28" t="s">
        <v>574</v>
      </c>
      <c r="I1476" s="3" t="s">
        <v>1451</v>
      </c>
      <c r="J1476" s="3" t="s">
        <v>2508</v>
      </c>
      <c r="K1476" s="3" t="s">
        <v>3042</v>
      </c>
    </row>
    <row r="1477" spans="2:11" ht="15" customHeight="1" x14ac:dyDescent="0.25">
      <c r="B1477" s="4">
        <v>1</v>
      </c>
      <c r="C1477" s="4"/>
      <c r="D1477" s="5"/>
      <c r="E1477" s="4" t="s">
        <v>2568</v>
      </c>
      <c r="F1477" s="4">
        <v>1</v>
      </c>
      <c r="G1477" s="4"/>
      <c r="H1477" s="29">
        <v>2</v>
      </c>
      <c r="I1477" s="4"/>
      <c r="J1477" s="5"/>
      <c r="K1477" s="4" t="s">
        <v>1229</v>
      </c>
    </row>
    <row r="1478" spans="2:11" ht="15" customHeight="1" x14ac:dyDescent="0.25">
      <c r="B1478" s="4">
        <f>B1477+1</f>
        <v>2</v>
      </c>
      <c r="C1478" s="4"/>
      <c r="D1478" s="5"/>
      <c r="E1478" s="4" t="s">
        <v>1368</v>
      </c>
      <c r="F1478" s="4">
        <f t="shared" ref="F1478:F1486" si="96">IF(I1477="",F1477+H1477,F1477+I1477)</f>
        <v>3</v>
      </c>
      <c r="G1478" s="4"/>
      <c r="H1478" s="29">
        <v>1</v>
      </c>
      <c r="I1478" s="4"/>
      <c r="J1478" s="5">
        <v>0</v>
      </c>
      <c r="K1478" s="24" t="s">
        <v>1595</v>
      </c>
    </row>
    <row r="1479" spans="2:11" ht="15" customHeight="1" x14ac:dyDescent="0.25">
      <c r="B1479" s="4">
        <f>B1478+1</f>
        <v>3</v>
      </c>
      <c r="C1479" s="4"/>
      <c r="D1479" s="5"/>
      <c r="E1479" s="4" t="s">
        <v>3542</v>
      </c>
      <c r="F1479" s="4">
        <f t="shared" si="96"/>
        <v>4</v>
      </c>
      <c r="G1479" s="4"/>
      <c r="H1479" s="29">
        <v>8</v>
      </c>
      <c r="I1479" s="4"/>
      <c r="J1479" s="5">
        <v>0</v>
      </c>
      <c r="K1479" s="4" t="s">
        <v>3546</v>
      </c>
    </row>
    <row r="1480" spans="2:11" ht="15" customHeight="1" x14ac:dyDescent="0.25">
      <c r="B1480" s="4">
        <f>B1479+1</f>
        <v>4</v>
      </c>
      <c r="C1480" s="4"/>
      <c r="D1480" s="5" t="s">
        <v>1937</v>
      </c>
      <c r="E1480" s="4" t="s">
        <v>1732</v>
      </c>
      <c r="F1480" s="4">
        <f t="shared" si="96"/>
        <v>12</v>
      </c>
      <c r="G1480" s="4"/>
      <c r="H1480" s="29">
        <v>4</v>
      </c>
      <c r="I1480" s="4"/>
      <c r="J1480" s="5">
        <v>0</v>
      </c>
      <c r="K1480" s="4" t="s">
        <v>3547</v>
      </c>
    </row>
    <row r="1481" spans="2:11" ht="15" customHeight="1" x14ac:dyDescent="0.25">
      <c r="B1481" s="4">
        <f>1+B1480</f>
        <v>5</v>
      </c>
      <c r="C1481" s="4"/>
      <c r="D1481" s="5" t="s">
        <v>1936</v>
      </c>
      <c r="E1481" s="4" t="s">
        <v>1733</v>
      </c>
      <c r="F1481" s="4">
        <f t="shared" si="96"/>
        <v>16</v>
      </c>
      <c r="G1481" s="4"/>
      <c r="H1481" s="29">
        <v>4</v>
      </c>
      <c r="I1481" s="4"/>
      <c r="J1481" s="5">
        <v>0</v>
      </c>
      <c r="K1481" s="4" t="s">
        <v>3548</v>
      </c>
    </row>
    <row r="1482" spans="2:11" ht="15" customHeight="1" x14ac:dyDescent="0.25">
      <c r="B1482" s="4">
        <f>1+B1481</f>
        <v>6</v>
      </c>
      <c r="C1482" s="4"/>
      <c r="D1482" s="5" t="s">
        <v>1936</v>
      </c>
      <c r="E1482" s="4" t="s">
        <v>2921</v>
      </c>
      <c r="F1482" s="4">
        <f t="shared" si="96"/>
        <v>20</v>
      </c>
      <c r="G1482" s="4"/>
      <c r="H1482" s="29">
        <v>2</v>
      </c>
      <c r="I1482" s="4"/>
      <c r="J1482" s="5">
        <v>0</v>
      </c>
      <c r="K1482" s="4" t="s">
        <v>3543</v>
      </c>
    </row>
    <row r="1483" spans="2:11" ht="15" customHeight="1" x14ac:dyDescent="0.25">
      <c r="B1483" s="4">
        <f>1+B1482</f>
        <v>7</v>
      </c>
      <c r="C1483" s="4"/>
      <c r="D1483" s="5" t="s">
        <v>1936</v>
      </c>
      <c r="E1483" s="4" t="s">
        <v>1734</v>
      </c>
      <c r="F1483" s="4">
        <f t="shared" si="96"/>
        <v>22</v>
      </c>
      <c r="G1483" s="4"/>
      <c r="H1483" s="29">
        <v>2</v>
      </c>
      <c r="I1483" s="4"/>
      <c r="J1483" s="5">
        <v>0</v>
      </c>
      <c r="K1483" s="4" t="s">
        <v>2578</v>
      </c>
    </row>
    <row r="1484" spans="2:11" ht="15" customHeight="1" x14ac:dyDescent="0.25">
      <c r="B1484" s="4">
        <f>1+B1483</f>
        <v>8</v>
      </c>
      <c r="C1484" s="4"/>
      <c r="D1484" s="5" t="s">
        <v>1936</v>
      </c>
      <c r="E1484" s="4" t="s">
        <v>2160</v>
      </c>
      <c r="F1484" s="4">
        <f t="shared" si="96"/>
        <v>24</v>
      </c>
      <c r="G1484" s="4"/>
      <c r="H1484" s="29">
        <v>2</v>
      </c>
      <c r="I1484" s="4"/>
      <c r="J1484" s="5">
        <v>0</v>
      </c>
      <c r="K1484" s="4" t="s">
        <v>2161</v>
      </c>
    </row>
    <row r="1485" spans="2:11" ht="15" customHeight="1" x14ac:dyDescent="0.25">
      <c r="B1485" s="4">
        <f>1+B1484</f>
        <v>9</v>
      </c>
      <c r="C1485" s="4"/>
      <c r="D1485" s="5" t="s">
        <v>1936</v>
      </c>
      <c r="E1485" s="4" t="s">
        <v>1735</v>
      </c>
      <c r="F1485" s="4">
        <f t="shared" si="96"/>
        <v>26</v>
      </c>
      <c r="G1485" s="4"/>
      <c r="H1485" s="29">
        <v>2</v>
      </c>
      <c r="I1485" s="4"/>
      <c r="J1485" s="5">
        <v>0</v>
      </c>
      <c r="K1485" s="4" t="s">
        <v>3544</v>
      </c>
    </row>
    <row r="1486" spans="2:11" ht="15" customHeight="1" x14ac:dyDescent="0.25">
      <c r="B1486" s="4">
        <f>B1485+1</f>
        <v>10</v>
      </c>
      <c r="C1486" s="4"/>
      <c r="D1486" s="5"/>
      <c r="E1486" s="4" t="s">
        <v>918</v>
      </c>
      <c r="F1486" s="4">
        <f t="shared" si="96"/>
        <v>28</v>
      </c>
      <c r="G1486" s="4"/>
      <c r="H1486" s="29">
        <v>8</v>
      </c>
      <c r="I1486" s="4"/>
      <c r="J1486" s="5">
        <v>0</v>
      </c>
      <c r="K1486" s="4" t="s">
        <v>917</v>
      </c>
    </row>
    <row r="1487" spans="2:11" ht="15" customHeight="1" x14ac:dyDescent="0.25">
      <c r="B1487" s="4"/>
      <c r="C1487" s="4"/>
      <c r="D1487" s="5"/>
      <c r="E1487" s="4"/>
      <c r="F1487" s="4"/>
      <c r="G1487" s="4"/>
      <c r="H1487" s="29"/>
      <c r="I1487" s="4"/>
      <c r="J1487" s="5"/>
      <c r="K1487" s="4"/>
    </row>
    <row r="1488" spans="2:11" ht="15" customHeight="1" x14ac:dyDescent="0.25">
      <c r="B1488" s="4"/>
      <c r="C1488" s="4"/>
      <c r="D1488" s="5"/>
      <c r="E1488" s="4" t="s">
        <v>294</v>
      </c>
      <c r="F1488" s="4"/>
      <c r="G1488" s="4"/>
      <c r="H1488" s="29"/>
      <c r="I1488" s="4"/>
      <c r="J1488" s="5"/>
      <c r="K1488" s="4"/>
    </row>
    <row r="1489" spans="2:11" ht="15" customHeight="1" x14ac:dyDescent="0.25">
      <c r="B1489" s="4">
        <f>1+B1486</f>
        <v>11</v>
      </c>
      <c r="C1489" s="4"/>
      <c r="D1489" s="5"/>
      <c r="E1489" s="4" t="s">
        <v>1230</v>
      </c>
      <c r="F1489" s="4">
        <f>IF(I1486="",F1486+H1486,F1486+I1486)</f>
        <v>36</v>
      </c>
      <c r="G1489" s="8"/>
      <c r="H1489" s="29">
        <v>4</v>
      </c>
      <c r="I1489" s="4"/>
      <c r="J1489" s="5">
        <v>0</v>
      </c>
      <c r="K1489" s="4" t="s">
        <v>1332</v>
      </c>
    </row>
    <row r="1490" spans="2:11" ht="15" customHeight="1" x14ac:dyDescent="0.25">
      <c r="B1490" s="4">
        <f>B1489+1</f>
        <v>12</v>
      </c>
      <c r="C1490" s="4"/>
      <c r="D1490" s="5"/>
      <c r="E1490" s="4" t="s">
        <v>1231</v>
      </c>
      <c r="F1490" s="4">
        <f>IF(I1489="",F1489+H1489,F1489+I1489)</f>
        <v>40</v>
      </c>
      <c r="G1490" s="8"/>
      <c r="H1490" s="29">
        <v>2</v>
      </c>
      <c r="I1490" s="4"/>
      <c r="J1490" s="5">
        <v>0</v>
      </c>
      <c r="K1490" s="4" t="s">
        <v>2575</v>
      </c>
    </row>
    <row r="1491" spans="2:11" ht="15" customHeight="1" x14ac:dyDescent="0.25">
      <c r="B1491" s="4"/>
      <c r="C1491" s="4"/>
      <c r="D1491" s="5"/>
      <c r="E1491" s="4"/>
      <c r="F1491" s="4"/>
      <c r="G1491" s="4"/>
      <c r="H1491" s="29"/>
      <c r="I1491" s="4"/>
      <c r="J1491" s="5"/>
      <c r="K1491" s="4"/>
    </row>
    <row r="1492" spans="2:11" ht="15" customHeight="1" x14ac:dyDescent="0.25">
      <c r="B1492" s="4"/>
      <c r="C1492" s="4"/>
      <c r="D1492" s="5"/>
      <c r="E1492" s="4" t="s">
        <v>295</v>
      </c>
      <c r="F1492" s="4"/>
      <c r="G1492" s="4"/>
      <c r="H1492" s="29"/>
      <c r="I1492" s="4"/>
      <c r="J1492" s="5"/>
      <c r="K1492" s="4"/>
    </row>
    <row r="1493" spans="2:11" ht="15" customHeight="1" x14ac:dyDescent="0.25">
      <c r="B1493" s="4">
        <f>1+B1490</f>
        <v>13</v>
      </c>
      <c r="C1493" s="4"/>
      <c r="D1493" s="5"/>
      <c r="E1493" s="4" t="s">
        <v>1232</v>
      </c>
      <c r="F1493" s="4">
        <f>IF(I1490="",F1490+H1490,F1490+I1490)</f>
        <v>42</v>
      </c>
      <c r="G1493" s="8"/>
      <c r="H1493" s="29">
        <v>4</v>
      </c>
      <c r="I1493" s="4"/>
      <c r="J1493" s="5">
        <v>0</v>
      </c>
      <c r="K1493" s="4" t="s">
        <v>1332</v>
      </c>
    </row>
    <row r="1494" spans="2:11" ht="15" customHeight="1" x14ac:dyDescent="0.25">
      <c r="B1494" s="4">
        <f>B1493+1</f>
        <v>14</v>
      </c>
      <c r="C1494" s="4"/>
      <c r="D1494" s="5"/>
      <c r="E1494" s="4" t="s">
        <v>1233</v>
      </c>
      <c r="F1494" s="4">
        <f>IF(I1493="",F1493+H1493,F1493+I1493)</f>
        <v>46</v>
      </c>
      <c r="G1494" s="8"/>
      <c r="H1494" s="29">
        <v>2</v>
      </c>
      <c r="I1494" s="4"/>
      <c r="J1494" s="5">
        <v>0</v>
      </c>
      <c r="K1494" s="4" t="s">
        <v>2575</v>
      </c>
    </row>
    <row r="1495" spans="2:11" ht="15" customHeight="1" x14ac:dyDescent="0.25">
      <c r="B1495" s="4"/>
      <c r="C1495" s="4"/>
      <c r="D1495" s="5"/>
      <c r="E1495" s="4"/>
      <c r="F1495" s="6"/>
      <c r="G1495" s="8"/>
      <c r="H1495" s="29"/>
      <c r="I1495" s="4"/>
      <c r="J1495" s="5"/>
      <c r="K1495" s="24"/>
    </row>
    <row r="1496" spans="2:11" ht="15" customHeight="1" x14ac:dyDescent="0.25">
      <c r="B1496" s="4">
        <f>1+B1494</f>
        <v>15</v>
      </c>
      <c r="C1496" s="4"/>
      <c r="D1496" s="5"/>
      <c r="E1496" s="4" t="s">
        <v>1115</v>
      </c>
      <c r="F1496" s="4">
        <f>IF(I1494="",F1494+H1494,F1494+I1494)</f>
        <v>48</v>
      </c>
      <c r="G1496" s="8"/>
      <c r="H1496" s="29">
        <v>1</v>
      </c>
      <c r="I1496" s="4"/>
      <c r="J1496" s="5">
        <v>0</v>
      </c>
      <c r="K1496" s="24" t="s">
        <v>1234</v>
      </c>
    </row>
    <row r="1497" spans="2:11" ht="15" customHeight="1" x14ac:dyDescent="0.25">
      <c r="B1497" s="4">
        <f>B1496+1</f>
        <v>16</v>
      </c>
      <c r="C1497" s="4"/>
      <c r="D1497" s="5"/>
      <c r="E1497" s="4" t="s">
        <v>54</v>
      </c>
      <c r="F1497" s="4">
        <f>IF(I1496="",F1496+H1496,F1496+I1496)</f>
        <v>49</v>
      </c>
      <c r="G1497" s="4"/>
      <c r="H1497" s="29">
        <v>2</v>
      </c>
      <c r="I1497" s="4"/>
      <c r="J1497" s="5"/>
      <c r="K1497" s="4" t="s">
        <v>3742</v>
      </c>
    </row>
  </sheetData>
  <mergeCells count="8">
    <mergeCell ref="L1330:P1335"/>
    <mergeCell ref="B214:K214"/>
    <mergeCell ref="K200:K201"/>
    <mergeCell ref="L74:T74"/>
    <mergeCell ref="L141:U141"/>
    <mergeCell ref="L139:U139"/>
    <mergeCell ref="L1296:P1296"/>
    <mergeCell ref="L214:U214"/>
  </mergeCells>
  <phoneticPr fontId="2"/>
  <pageMargins left="0.59055118110236227" right="0.19685039370078741" top="0.59055118110236227" bottom="0.59055118110236227" header="0.51181102362204722" footer="0.51181102362204722"/>
  <pageSetup paperSize="9" scale="50" firstPageNumber="7" orientation="portrait" useFirstPageNumber="1" r:id="rId1"/>
  <headerFooter alignWithMargins="0">
    <oddFooter>&amp;C&amp;P</oddFooter>
  </headerFooter>
  <rowBreaks count="16" manualBreakCount="16">
    <brk id="72" max="21" man="1"/>
    <brk id="139" max="21" man="1"/>
    <brk id="214" max="21" man="1"/>
    <brk id="296" max="21" man="1"/>
    <brk id="389" max="21" man="1"/>
    <brk id="473" max="21" man="1"/>
    <brk id="542" max="21" man="1"/>
    <brk id="616" max="21" man="1"/>
    <brk id="706" max="21" man="1"/>
    <brk id="798" max="21" man="1"/>
    <brk id="861" max="21" man="1"/>
    <brk id="1102" max="21" man="1"/>
    <brk id="1198" max="21" man="1"/>
    <brk id="1274" max="21" man="1"/>
    <brk id="1355" max="21" man="1"/>
    <brk id="1451" max="21"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304"/>
  <sheetViews>
    <sheetView zoomScaleNormal="100" zoomScaleSheetLayoutView="115" workbookViewId="0"/>
  </sheetViews>
  <sheetFormatPr defaultColWidth="9" defaultRowHeight="15" customHeight="1" x14ac:dyDescent="0.25"/>
  <cols>
    <col min="1" max="1" width="2.1328125" style="1" customWidth="1"/>
    <col min="2" max="2" width="6" style="1" customWidth="1"/>
    <col min="3" max="3" width="32.59765625" style="19" customWidth="1"/>
    <col min="4" max="4" width="91.265625" style="77" bestFit="1" customWidth="1"/>
    <col min="5" max="5" width="2.1328125" style="1" customWidth="1"/>
    <col min="6" max="16384" width="9" style="1"/>
  </cols>
  <sheetData>
    <row r="2" spans="2:7" ht="15" customHeight="1" x14ac:dyDescent="0.25">
      <c r="B2" s="12" t="s">
        <v>2331</v>
      </c>
      <c r="C2" s="20"/>
      <c r="F2" s="2"/>
      <c r="G2" s="13"/>
    </row>
    <row r="3" spans="2:7" ht="15" customHeight="1" x14ac:dyDescent="0.25">
      <c r="C3" s="9"/>
    </row>
    <row r="4" spans="2:7" ht="15" customHeight="1" x14ac:dyDescent="0.25">
      <c r="B4" s="1" t="s">
        <v>3080</v>
      </c>
      <c r="C4" s="9"/>
    </row>
    <row r="5" spans="2:7" ht="15" customHeight="1" x14ac:dyDescent="0.25">
      <c r="C5" s="9"/>
    </row>
    <row r="6" spans="2:7" ht="15" customHeight="1" x14ac:dyDescent="0.25">
      <c r="B6" s="1" t="s">
        <v>1445</v>
      </c>
      <c r="C6" s="9"/>
    </row>
    <row r="7" spans="2:7" ht="15" customHeight="1" x14ac:dyDescent="0.25">
      <c r="B7" s="1" t="s">
        <v>3081</v>
      </c>
      <c r="C7" s="9"/>
    </row>
    <row r="8" spans="2:7" ht="15" customHeight="1" x14ac:dyDescent="0.25">
      <c r="B8" s="1" t="s">
        <v>3082</v>
      </c>
      <c r="C8" s="9"/>
    </row>
    <row r="9" spans="2:7" ht="15" customHeight="1" x14ac:dyDescent="0.25">
      <c r="B9" s="1" t="s">
        <v>3083</v>
      </c>
      <c r="C9" s="9"/>
    </row>
    <row r="10" spans="2:7" ht="15" customHeight="1" x14ac:dyDescent="0.25">
      <c r="B10" s="1" t="s">
        <v>3084</v>
      </c>
      <c r="C10" s="9"/>
    </row>
    <row r="11" spans="2:7" ht="15" customHeight="1" x14ac:dyDescent="0.25">
      <c r="B11" s="1" t="s">
        <v>3085</v>
      </c>
      <c r="C11" s="9"/>
    </row>
    <row r="12" spans="2:7" ht="15" customHeight="1" x14ac:dyDescent="0.25">
      <c r="B12" s="1" t="s">
        <v>3086</v>
      </c>
      <c r="C12" s="9"/>
    </row>
    <row r="13" spans="2:7" ht="15" customHeight="1" x14ac:dyDescent="0.25">
      <c r="B13" s="1" t="s">
        <v>3087</v>
      </c>
      <c r="C13" s="9"/>
    </row>
    <row r="14" spans="2:7" ht="15" customHeight="1" x14ac:dyDescent="0.25">
      <c r="C14" s="9"/>
    </row>
    <row r="15" spans="2:7" ht="15" customHeight="1" x14ac:dyDescent="0.25">
      <c r="B15" s="1" t="s">
        <v>3088</v>
      </c>
      <c r="C15" s="9"/>
    </row>
    <row r="16" spans="2:7" ht="15" customHeight="1" x14ac:dyDescent="0.25">
      <c r="B16" s="1" t="s">
        <v>3089</v>
      </c>
      <c r="C16" s="9"/>
    </row>
    <row r="17" spans="2:4" ht="15" customHeight="1" x14ac:dyDescent="0.25">
      <c r="C17" s="9"/>
    </row>
    <row r="19" spans="2:4" ht="15" customHeight="1" x14ac:dyDescent="0.25">
      <c r="B19" s="21" t="s">
        <v>726</v>
      </c>
      <c r="C19" s="87"/>
      <c r="D19" s="86"/>
    </row>
    <row r="20" spans="2:4" ht="15" customHeight="1" x14ac:dyDescent="0.25">
      <c r="B20" s="88" t="s">
        <v>1450</v>
      </c>
      <c r="C20" s="89" t="s">
        <v>3456</v>
      </c>
      <c r="D20" s="90" t="s">
        <v>1501</v>
      </c>
    </row>
    <row r="21" spans="2:4" ht="170.25" customHeight="1" x14ac:dyDescent="0.25">
      <c r="B21" s="4">
        <v>23</v>
      </c>
      <c r="C21" s="4" t="s">
        <v>3486</v>
      </c>
      <c r="D21" s="24" t="s">
        <v>4042</v>
      </c>
    </row>
    <row r="22" spans="2:4" ht="15" customHeight="1" x14ac:dyDescent="0.25">
      <c r="C22" s="9"/>
    </row>
    <row r="24" spans="2:4" ht="15" customHeight="1" x14ac:dyDescent="0.25">
      <c r="B24" s="21" t="s">
        <v>305</v>
      </c>
      <c r="C24" s="87"/>
      <c r="D24" s="86"/>
    </row>
    <row r="25" spans="2:4" ht="15" customHeight="1" x14ac:dyDescent="0.25">
      <c r="B25" s="88" t="s">
        <v>1450</v>
      </c>
      <c r="C25" s="89" t="s">
        <v>3456</v>
      </c>
      <c r="D25" s="90" t="s">
        <v>1501</v>
      </c>
    </row>
    <row r="26" spans="2:4" ht="60" customHeight="1" x14ac:dyDescent="0.25">
      <c r="B26" s="4"/>
      <c r="C26" s="10" t="s">
        <v>997</v>
      </c>
      <c r="D26" s="24" t="s">
        <v>3969</v>
      </c>
    </row>
    <row r="27" spans="2:4" ht="31.5" customHeight="1" x14ac:dyDescent="0.25">
      <c r="B27" s="4">
        <v>2</v>
      </c>
      <c r="C27" s="10" t="s">
        <v>2743</v>
      </c>
      <c r="D27" s="24" t="s">
        <v>2827</v>
      </c>
    </row>
    <row r="28" spans="2:4" ht="31.5" customHeight="1" x14ac:dyDescent="0.25">
      <c r="B28" s="4">
        <v>9</v>
      </c>
      <c r="C28" s="10" t="s">
        <v>3757</v>
      </c>
      <c r="D28" s="24" t="s">
        <v>3637</v>
      </c>
    </row>
    <row r="29" spans="2:4" ht="170.25" customHeight="1" x14ac:dyDescent="0.25">
      <c r="B29" s="4">
        <v>23</v>
      </c>
      <c r="C29" s="4" t="s">
        <v>3486</v>
      </c>
      <c r="D29" s="24" t="s">
        <v>3701</v>
      </c>
    </row>
    <row r="30" spans="2:4" ht="189" customHeight="1" x14ac:dyDescent="0.25">
      <c r="B30" s="217" t="s">
        <v>2958</v>
      </c>
      <c r="C30" s="218" t="s">
        <v>3453</v>
      </c>
      <c r="D30" s="24" t="s">
        <v>1227</v>
      </c>
    </row>
    <row r="31" spans="2:4" ht="94.5" customHeight="1" x14ac:dyDescent="0.25">
      <c r="B31" s="4">
        <v>41</v>
      </c>
      <c r="C31" s="4" t="s">
        <v>2744</v>
      </c>
      <c r="D31" s="24" t="s">
        <v>2826</v>
      </c>
    </row>
    <row r="32" spans="2:4" ht="15" customHeight="1" x14ac:dyDescent="0.25">
      <c r="B32" s="4">
        <v>42</v>
      </c>
      <c r="C32" s="4" t="s">
        <v>1868</v>
      </c>
      <c r="D32" s="24" t="s">
        <v>3702</v>
      </c>
    </row>
    <row r="33" spans="2:4" ht="30" customHeight="1" x14ac:dyDescent="0.25">
      <c r="B33" s="4">
        <v>43</v>
      </c>
      <c r="C33" s="4" t="s">
        <v>2745</v>
      </c>
      <c r="D33" s="24" t="s">
        <v>3703</v>
      </c>
    </row>
    <row r="34" spans="2:4" ht="15" customHeight="1" x14ac:dyDescent="0.25">
      <c r="B34" s="4">
        <v>44</v>
      </c>
      <c r="C34" s="4" t="s">
        <v>1339</v>
      </c>
      <c r="D34" s="24" t="s">
        <v>3704</v>
      </c>
    </row>
    <row r="35" spans="2:4" ht="209.25" customHeight="1" x14ac:dyDescent="0.25">
      <c r="B35" s="4">
        <v>46</v>
      </c>
      <c r="C35" s="4" t="s">
        <v>340</v>
      </c>
      <c r="D35" s="161" t="s">
        <v>1963</v>
      </c>
    </row>
    <row r="36" spans="2:4" ht="15" customHeight="1" x14ac:dyDescent="0.25">
      <c r="B36" s="162">
        <v>54</v>
      </c>
      <c r="C36" s="162" t="s">
        <v>2550</v>
      </c>
      <c r="D36" s="153" t="s">
        <v>3968</v>
      </c>
    </row>
    <row r="37" spans="2:4" ht="15" customHeight="1" x14ac:dyDescent="0.25">
      <c r="B37" s="162">
        <v>55</v>
      </c>
      <c r="C37" s="162" t="s">
        <v>2551</v>
      </c>
      <c r="D37" s="153" t="s">
        <v>3968</v>
      </c>
    </row>
    <row r="38" spans="2:4" ht="15" customHeight="1" x14ac:dyDescent="0.25">
      <c r="B38" s="162">
        <v>56</v>
      </c>
      <c r="C38" s="162" t="s">
        <v>2552</v>
      </c>
      <c r="D38" s="153" t="s">
        <v>3968</v>
      </c>
    </row>
    <row r="39" spans="2:4" ht="15" customHeight="1" x14ac:dyDescent="0.25">
      <c r="B39" s="162">
        <v>57</v>
      </c>
      <c r="C39" s="162" t="s">
        <v>2553</v>
      </c>
      <c r="D39" s="153" t="s">
        <v>3968</v>
      </c>
    </row>
    <row r="40" spans="2:4" ht="15" customHeight="1" x14ac:dyDescent="0.25">
      <c r="B40" s="162">
        <v>58</v>
      </c>
      <c r="C40" s="162" t="s">
        <v>1619</v>
      </c>
      <c r="D40" s="153" t="s">
        <v>3968</v>
      </c>
    </row>
    <row r="41" spans="2:4" ht="15" customHeight="1" x14ac:dyDescent="0.25">
      <c r="B41" s="162">
        <v>59</v>
      </c>
      <c r="C41" s="162" t="s">
        <v>1617</v>
      </c>
      <c r="D41" s="24" t="s">
        <v>3968</v>
      </c>
    </row>
    <row r="42" spans="2:4" ht="15" customHeight="1" x14ac:dyDescent="0.25">
      <c r="B42" s="311"/>
      <c r="C42" s="311"/>
      <c r="D42" s="310"/>
    </row>
    <row r="43" spans="2:4" ht="15" customHeight="1" x14ac:dyDescent="0.25">
      <c r="C43" s="1"/>
    </row>
    <row r="44" spans="2:4" ht="15" customHeight="1" x14ac:dyDescent="0.25">
      <c r="C44" s="1"/>
    </row>
    <row r="45" spans="2:4" ht="15" customHeight="1" x14ac:dyDescent="0.25">
      <c r="B45" s="21" t="s">
        <v>518</v>
      </c>
      <c r="C45" s="87"/>
      <c r="D45" s="86"/>
    </row>
    <row r="46" spans="2:4" ht="15" customHeight="1" x14ac:dyDescent="0.25">
      <c r="B46" s="88" t="s">
        <v>1450</v>
      </c>
      <c r="C46" s="89" t="s">
        <v>3456</v>
      </c>
      <c r="D46" s="90" t="s">
        <v>1501</v>
      </c>
    </row>
    <row r="47" spans="2:4" ht="45" customHeight="1" x14ac:dyDescent="0.25">
      <c r="B47" s="4"/>
      <c r="C47" s="10" t="s">
        <v>997</v>
      </c>
      <c r="D47" s="24" t="s">
        <v>3090</v>
      </c>
    </row>
    <row r="48" spans="2:4" ht="60" customHeight="1" x14ac:dyDescent="0.25">
      <c r="B48" s="4"/>
      <c r="C48" s="10" t="s">
        <v>997</v>
      </c>
      <c r="D48" s="24" t="s">
        <v>3808</v>
      </c>
    </row>
    <row r="49" spans="2:4" ht="33" customHeight="1" x14ac:dyDescent="0.25">
      <c r="B49" s="357">
        <v>2</v>
      </c>
      <c r="C49" s="334" t="s">
        <v>1413</v>
      </c>
      <c r="D49" s="24" t="s">
        <v>3970</v>
      </c>
    </row>
    <row r="50" spans="2:4" ht="30" customHeight="1" x14ac:dyDescent="0.25">
      <c r="B50" s="335"/>
      <c r="C50" s="332"/>
      <c r="D50" s="130" t="s">
        <v>3971</v>
      </c>
    </row>
    <row r="51" spans="2:4" ht="40.5" customHeight="1" x14ac:dyDescent="0.25">
      <c r="B51" s="335"/>
      <c r="C51" s="332"/>
      <c r="D51" s="130" t="s">
        <v>3972</v>
      </c>
    </row>
    <row r="52" spans="2:4" ht="32.25" customHeight="1" x14ac:dyDescent="0.25">
      <c r="B52" s="335"/>
      <c r="C52" s="332"/>
      <c r="D52" s="24" t="s">
        <v>3973</v>
      </c>
    </row>
    <row r="53" spans="2:4" ht="48" customHeight="1" x14ac:dyDescent="0.25">
      <c r="B53" s="336"/>
      <c r="C53" s="333"/>
      <c r="D53" s="210" t="s">
        <v>3974</v>
      </c>
    </row>
    <row r="54" spans="2:4" ht="26.25" customHeight="1" x14ac:dyDescent="0.25">
      <c r="B54" s="148">
        <v>9</v>
      </c>
      <c r="C54" s="154" t="s">
        <v>3757</v>
      </c>
      <c r="D54" s="210" t="s">
        <v>2828</v>
      </c>
    </row>
    <row r="55" spans="2:4" ht="72.75" customHeight="1" x14ac:dyDescent="0.25">
      <c r="B55" s="148">
        <v>11</v>
      </c>
      <c r="C55" s="154" t="s">
        <v>3593</v>
      </c>
      <c r="D55" s="153" t="s">
        <v>4034</v>
      </c>
    </row>
    <row r="56" spans="2:4" ht="48.75" customHeight="1" x14ac:dyDescent="0.25">
      <c r="B56" s="148">
        <v>18</v>
      </c>
      <c r="C56" s="4" t="s">
        <v>1177</v>
      </c>
      <c r="D56" s="153" t="s">
        <v>3975</v>
      </c>
    </row>
    <row r="57" spans="2:4" ht="30" customHeight="1" x14ac:dyDescent="0.25">
      <c r="B57" s="148">
        <v>24</v>
      </c>
      <c r="C57" s="148" t="s">
        <v>2685</v>
      </c>
      <c r="D57" s="153" t="s">
        <v>3976</v>
      </c>
    </row>
    <row r="58" spans="2:4" ht="168" x14ac:dyDescent="0.25">
      <c r="B58" s="148">
        <v>34</v>
      </c>
      <c r="C58" s="148" t="s">
        <v>4036</v>
      </c>
      <c r="D58" s="153" t="s">
        <v>4037</v>
      </c>
    </row>
    <row r="59" spans="2:4" ht="15" customHeight="1" x14ac:dyDescent="0.25">
      <c r="B59" s="148">
        <v>40</v>
      </c>
      <c r="C59" s="154" t="s">
        <v>1608</v>
      </c>
      <c r="D59" s="153" t="s">
        <v>3977</v>
      </c>
    </row>
    <row r="60" spans="2:4" ht="15" customHeight="1" x14ac:dyDescent="0.25">
      <c r="B60" s="148">
        <v>44</v>
      </c>
      <c r="C60" s="154" t="s">
        <v>3319</v>
      </c>
      <c r="D60" s="153" t="s">
        <v>3978</v>
      </c>
    </row>
    <row r="61" spans="2:4" ht="185.25" customHeight="1" x14ac:dyDescent="0.25">
      <c r="B61" s="162">
        <v>46</v>
      </c>
      <c r="C61" s="163" t="s">
        <v>1615</v>
      </c>
      <c r="D61" s="153" t="s">
        <v>3979</v>
      </c>
    </row>
    <row r="62" spans="2:4" ht="18.75" customHeight="1" x14ac:dyDescent="0.25">
      <c r="B62" s="162">
        <v>47</v>
      </c>
      <c r="C62" s="163" t="s">
        <v>1616</v>
      </c>
      <c r="D62" s="24" t="s">
        <v>3968</v>
      </c>
    </row>
    <row r="63" spans="2:4" ht="210" customHeight="1" x14ac:dyDescent="0.25">
      <c r="B63" s="162">
        <v>68</v>
      </c>
      <c r="C63" s="4" t="s">
        <v>1282</v>
      </c>
      <c r="D63" s="24" t="s">
        <v>282</v>
      </c>
    </row>
    <row r="64" spans="2:4" ht="15" customHeight="1" x14ac:dyDescent="0.25">
      <c r="B64" s="311"/>
      <c r="C64" s="311"/>
      <c r="D64" s="310"/>
    </row>
    <row r="65" spans="2:4" ht="15" customHeight="1" x14ac:dyDescent="0.25">
      <c r="C65" s="1"/>
    </row>
    <row r="66" spans="2:4" ht="15" customHeight="1" x14ac:dyDescent="0.25">
      <c r="C66" s="1"/>
    </row>
    <row r="67" spans="2:4" ht="15" customHeight="1" x14ac:dyDescent="0.25">
      <c r="B67" s="21" t="s">
        <v>1618</v>
      </c>
      <c r="C67" s="87"/>
      <c r="D67" s="86"/>
    </row>
    <row r="68" spans="2:4" ht="15" customHeight="1" x14ac:dyDescent="0.25">
      <c r="B68" s="88" t="s">
        <v>1450</v>
      </c>
      <c r="C68" s="89" t="s">
        <v>3456</v>
      </c>
      <c r="D68" s="90" t="s">
        <v>1501</v>
      </c>
    </row>
    <row r="69" spans="2:4" ht="15" customHeight="1" x14ac:dyDescent="0.25">
      <c r="B69" s="162">
        <v>21</v>
      </c>
      <c r="C69" s="162" t="s">
        <v>2554</v>
      </c>
      <c r="D69" s="153" t="s">
        <v>3968</v>
      </c>
    </row>
    <row r="70" spans="2:4" ht="15" customHeight="1" x14ac:dyDescent="0.25">
      <c r="B70" s="162">
        <v>22</v>
      </c>
      <c r="C70" s="162" t="s">
        <v>2555</v>
      </c>
      <c r="D70" s="153" t="s">
        <v>3968</v>
      </c>
    </row>
    <row r="71" spans="2:4" ht="15" customHeight="1" x14ac:dyDescent="0.25">
      <c r="B71" s="162">
        <v>23</v>
      </c>
      <c r="C71" s="162" t="s">
        <v>2556</v>
      </c>
      <c r="D71" s="153" t="s">
        <v>3968</v>
      </c>
    </row>
    <row r="72" spans="2:4" ht="15" customHeight="1" x14ac:dyDescent="0.25">
      <c r="B72" s="162">
        <v>24</v>
      </c>
      <c r="C72" s="162" t="s">
        <v>2557</v>
      </c>
      <c r="D72" s="153" t="s">
        <v>3968</v>
      </c>
    </row>
    <row r="73" spans="2:4" ht="15" customHeight="1" x14ac:dyDescent="0.25">
      <c r="B73" s="162">
        <v>25</v>
      </c>
      <c r="C73" s="162" t="s">
        <v>2558</v>
      </c>
      <c r="D73" s="153" t="s">
        <v>3968</v>
      </c>
    </row>
    <row r="74" spans="2:4" ht="15" customHeight="1" x14ac:dyDescent="0.25">
      <c r="B74" s="162">
        <v>30</v>
      </c>
      <c r="C74" s="162" t="s">
        <v>2559</v>
      </c>
      <c r="D74" s="153" t="s">
        <v>3968</v>
      </c>
    </row>
    <row r="75" spans="2:4" ht="15" customHeight="1" x14ac:dyDescent="0.25">
      <c r="B75" s="162">
        <v>31</v>
      </c>
      <c r="C75" s="162" t="s">
        <v>2560</v>
      </c>
      <c r="D75" s="153" t="s">
        <v>3968</v>
      </c>
    </row>
    <row r="76" spans="2:4" ht="15" customHeight="1" x14ac:dyDescent="0.25">
      <c r="B76" s="162">
        <v>32</v>
      </c>
      <c r="C76" s="162" t="s">
        <v>2561</v>
      </c>
      <c r="D76" s="153" t="s">
        <v>3968</v>
      </c>
    </row>
    <row r="77" spans="2:4" ht="15" customHeight="1" x14ac:dyDescent="0.25">
      <c r="B77" s="162">
        <v>33</v>
      </c>
      <c r="C77" s="162" t="s">
        <v>2562</v>
      </c>
      <c r="D77" s="153" t="s">
        <v>3968</v>
      </c>
    </row>
    <row r="78" spans="2:4" ht="15" customHeight="1" x14ac:dyDescent="0.25">
      <c r="B78" s="162">
        <v>34</v>
      </c>
      <c r="C78" s="162" t="s">
        <v>2563</v>
      </c>
      <c r="D78" s="153" t="s">
        <v>3968</v>
      </c>
    </row>
    <row r="79" spans="2:4" ht="15" customHeight="1" x14ac:dyDescent="0.25">
      <c r="B79" s="221" t="s">
        <v>1869</v>
      </c>
      <c r="C79" s="162" t="s">
        <v>2463</v>
      </c>
      <c r="D79" s="153" t="s">
        <v>3580</v>
      </c>
    </row>
    <row r="80" spans="2:4" ht="15" customHeight="1" x14ac:dyDescent="0.25">
      <c r="B80" s="311"/>
      <c r="C80" s="311"/>
      <c r="D80" s="310"/>
    </row>
    <row r="81" spans="2:4" ht="15" customHeight="1" x14ac:dyDescent="0.25">
      <c r="C81" s="1"/>
    </row>
    <row r="82" spans="2:4" ht="15" customHeight="1" x14ac:dyDescent="0.25">
      <c r="C82" s="1"/>
    </row>
    <row r="83" spans="2:4" ht="15" customHeight="1" x14ac:dyDescent="0.25">
      <c r="B83" s="21" t="s">
        <v>276</v>
      </c>
      <c r="C83" s="87"/>
      <c r="D83" s="86"/>
    </row>
    <row r="84" spans="2:4" ht="15" customHeight="1" x14ac:dyDescent="0.25">
      <c r="B84" s="88" t="s">
        <v>1450</v>
      </c>
      <c r="C84" s="89" t="s">
        <v>3456</v>
      </c>
      <c r="D84" s="90" t="s">
        <v>1501</v>
      </c>
    </row>
    <row r="85" spans="2:4" ht="30" customHeight="1" x14ac:dyDescent="0.25">
      <c r="B85" s="358"/>
      <c r="C85" s="357" t="s">
        <v>997</v>
      </c>
      <c r="D85" s="24" t="s">
        <v>3980</v>
      </c>
    </row>
    <row r="86" spans="2:4" ht="15" customHeight="1" x14ac:dyDescent="0.25">
      <c r="B86" s="359"/>
      <c r="C86" s="336"/>
      <c r="D86" s="153" t="s">
        <v>3981</v>
      </c>
    </row>
    <row r="87" spans="2:4" ht="15" customHeight="1" x14ac:dyDescent="0.25">
      <c r="B87" s="162">
        <v>19</v>
      </c>
      <c r="C87" s="162" t="s">
        <v>1609</v>
      </c>
      <c r="D87" s="153" t="s">
        <v>3968</v>
      </c>
    </row>
    <row r="88" spans="2:4" ht="15" customHeight="1" x14ac:dyDescent="0.25">
      <c r="B88" s="162">
        <v>20</v>
      </c>
      <c r="C88" s="162" t="s">
        <v>2746</v>
      </c>
      <c r="D88" s="153" t="s">
        <v>3968</v>
      </c>
    </row>
    <row r="89" spans="2:4" ht="15" customHeight="1" x14ac:dyDescent="0.25">
      <c r="B89" s="162">
        <v>21</v>
      </c>
      <c r="C89" s="162" t="s">
        <v>2747</v>
      </c>
      <c r="D89" s="153" t="s">
        <v>3968</v>
      </c>
    </row>
    <row r="90" spans="2:4" ht="15" customHeight="1" x14ac:dyDescent="0.25">
      <c r="B90" s="162">
        <v>37</v>
      </c>
      <c r="C90" s="162" t="s">
        <v>1610</v>
      </c>
      <c r="D90" s="153" t="s">
        <v>3968</v>
      </c>
    </row>
    <row r="91" spans="2:4" ht="15" customHeight="1" x14ac:dyDescent="0.25">
      <c r="B91" s="162">
        <v>38</v>
      </c>
      <c r="C91" s="162" t="s">
        <v>1611</v>
      </c>
      <c r="D91" s="153" t="s">
        <v>3968</v>
      </c>
    </row>
    <row r="92" spans="2:4" ht="15" customHeight="1" x14ac:dyDescent="0.25">
      <c r="B92" s="162">
        <v>39</v>
      </c>
      <c r="C92" s="162" t="s">
        <v>1612</v>
      </c>
      <c r="D92" s="153" t="s">
        <v>3968</v>
      </c>
    </row>
    <row r="93" spans="2:4" ht="15" customHeight="1" x14ac:dyDescent="0.25">
      <c r="B93" s="162">
        <v>40</v>
      </c>
      <c r="C93" s="162" t="s">
        <v>1613</v>
      </c>
      <c r="D93" s="153" t="s">
        <v>3968</v>
      </c>
    </row>
    <row r="94" spans="2:4" ht="15" customHeight="1" x14ac:dyDescent="0.25">
      <c r="B94" s="162">
        <v>41</v>
      </c>
      <c r="C94" s="162" t="s">
        <v>1614</v>
      </c>
      <c r="D94" s="153" t="s">
        <v>3968</v>
      </c>
    </row>
    <row r="95" spans="2:4" ht="15" customHeight="1" x14ac:dyDescent="0.25">
      <c r="B95" s="311"/>
      <c r="C95" s="311"/>
      <c r="D95" s="310"/>
    </row>
    <row r="96" spans="2:4" ht="15" customHeight="1" x14ac:dyDescent="0.25">
      <c r="C96" s="1"/>
    </row>
    <row r="97" spans="2:4" ht="15" customHeight="1" x14ac:dyDescent="0.25">
      <c r="C97" s="1"/>
    </row>
    <row r="98" spans="2:4" ht="15" customHeight="1" x14ac:dyDescent="0.25">
      <c r="B98" s="21" t="s">
        <v>474</v>
      </c>
      <c r="C98" s="87"/>
      <c r="D98" s="86"/>
    </row>
    <row r="99" spans="2:4" ht="15" customHeight="1" x14ac:dyDescent="0.25">
      <c r="B99" s="88" t="s">
        <v>1450</v>
      </c>
      <c r="C99" s="89" t="s">
        <v>3456</v>
      </c>
      <c r="D99" s="90" t="s">
        <v>1501</v>
      </c>
    </row>
    <row r="100" spans="2:4" ht="30" customHeight="1" x14ac:dyDescent="0.25">
      <c r="B100" s="4"/>
      <c r="C100" s="4" t="s">
        <v>997</v>
      </c>
      <c r="D100" s="24" t="s">
        <v>3982</v>
      </c>
    </row>
    <row r="101" spans="2:4" ht="15" customHeight="1" x14ac:dyDescent="0.25">
      <c r="B101" s="312"/>
      <c r="C101" s="311"/>
      <c r="D101" s="310"/>
    </row>
    <row r="102" spans="2:4" ht="15" customHeight="1" x14ac:dyDescent="0.25">
      <c r="C102" s="1"/>
    </row>
    <row r="103" spans="2:4" ht="15" customHeight="1" x14ac:dyDescent="0.25">
      <c r="C103" s="1"/>
    </row>
    <row r="104" spans="2:4" ht="15" customHeight="1" x14ac:dyDescent="0.25">
      <c r="B104" s="21" t="s">
        <v>70</v>
      </c>
      <c r="C104" s="87"/>
      <c r="D104" s="86"/>
    </row>
    <row r="105" spans="2:4" ht="15" customHeight="1" x14ac:dyDescent="0.25">
      <c r="B105" s="88" t="s">
        <v>1450</v>
      </c>
      <c r="C105" s="89" t="s">
        <v>3456</v>
      </c>
      <c r="D105" s="90" t="s">
        <v>1501</v>
      </c>
    </row>
    <row r="106" spans="2:4" ht="30" customHeight="1" x14ac:dyDescent="0.25">
      <c r="B106" s="4"/>
      <c r="C106" s="4" t="s">
        <v>997</v>
      </c>
      <c r="D106" s="24" t="s">
        <v>3983</v>
      </c>
    </row>
    <row r="107" spans="2:4" ht="15" customHeight="1" x14ac:dyDescent="0.25">
      <c r="B107" s="4">
        <v>16</v>
      </c>
      <c r="C107" s="162" t="s">
        <v>1609</v>
      </c>
      <c r="D107" s="153" t="s">
        <v>3968</v>
      </c>
    </row>
    <row r="108" spans="2:4" ht="15" customHeight="1" x14ac:dyDescent="0.25">
      <c r="B108" s="94" t="s">
        <v>2748</v>
      </c>
      <c r="C108" s="4" t="s">
        <v>1392</v>
      </c>
      <c r="D108" s="355" t="s">
        <v>3984</v>
      </c>
    </row>
    <row r="109" spans="2:4" ht="15" customHeight="1" x14ac:dyDescent="0.25">
      <c r="B109" s="94" t="s">
        <v>2749</v>
      </c>
      <c r="C109" s="4" t="s">
        <v>1393</v>
      </c>
      <c r="D109" s="356"/>
    </row>
    <row r="110" spans="2:4" ht="30" customHeight="1" x14ac:dyDescent="0.25">
      <c r="B110" s="94" t="s">
        <v>2750</v>
      </c>
      <c r="C110" s="4" t="s">
        <v>1394</v>
      </c>
      <c r="D110" s="131" t="s">
        <v>3985</v>
      </c>
    </row>
    <row r="111" spans="2:4" ht="15" customHeight="1" x14ac:dyDescent="0.25">
      <c r="B111" s="311"/>
      <c r="C111" s="311"/>
      <c r="D111" s="310"/>
    </row>
    <row r="114" spans="2:4" ht="15" customHeight="1" x14ac:dyDescent="0.25">
      <c r="B114" s="21" t="s">
        <v>2751</v>
      </c>
      <c r="C114" s="87"/>
      <c r="D114" s="86"/>
    </row>
    <row r="115" spans="2:4" ht="15" customHeight="1" x14ac:dyDescent="0.25">
      <c r="B115" s="88" t="s">
        <v>1450</v>
      </c>
      <c r="C115" s="89" t="s">
        <v>3456</v>
      </c>
      <c r="D115" s="90" t="s">
        <v>1501</v>
      </c>
    </row>
    <row r="116" spans="2:4" ht="30" customHeight="1" x14ac:dyDescent="0.25">
      <c r="B116" s="4"/>
      <c r="C116" s="4" t="s">
        <v>997</v>
      </c>
      <c r="D116" s="24" t="s">
        <v>3983</v>
      </c>
    </row>
    <row r="117" spans="2:4" ht="30" customHeight="1" x14ac:dyDescent="0.25">
      <c r="B117" s="94" t="s">
        <v>2973</v>
      </c>
      <c r="C117" s="4" t="s">
        <v>3384</v>
      </c>
      <c r="D117" s="131" t="s">
        <v>3986</v>
      </c>
    </row>
    <row r="118" spans="2:4" ht="15" customHeight="1" x14ac:dyDescent="0.25">
      <c r="B118" s="311"/>
      <c r="C118" s="311"/>
      <c r="D118" s="310"/>
    </row>
    <row r="121" spans="2:4" ht="15" customHeight="1" x14ac:dyDescent="0.25">
      <c r="B121" s="21" t="s">
        <v>909</v>
      </c>
      <c r="C121" s="87"/>
      <c r="D121" s="86"/>
    </row>
    <row r="122" spans="2:4" ht="15" customHeight="1" x14ac:dyDescent="0.25">
      <c r="B122" s="88" t="s">
        <v>1450</v>
      </c>
      <c r="C122" s="89" t="s">
        <v>3456</v>
      </c>
      <c r="D122" s="90" t="s">
        <v>1501</v>
      </c>
    </row>
    <row r="123" spans="2:4" ht="27.75" customHeight="1" x14ac:dyDescent="0.25">
      <c r="B123" s="4"/>
      <c r="C123" s="4" t="s">
        <v>997</v>
      </c>
      <c r="D123" s="24" t="s">
        <v>3987</v>
      </c>
    </row>
    <row r="124" spans="2:4" ht="15" customHeight="1" x14ac:dyDescent="0.25">
      <c r="B124" s="311"/>
      <c r="C124" s="311"/>
      <c r="D124" s="310"/>
    </row>
    <row r="125" spans="2:4" ht="15" customHeight="1" x14ac:dyDescent="0.25">
      <c r="C125" s="1"/>
    </row>
    <row r="127" spans="2:4" ht="15" customHeight="1" x14ac:dyDescent="0.25">
      <c r="B127" s="21" t="s">
        <v>908</v>
      </c>
      <c r="C127" s="87"/>
      <c r="D127" s="86"/>
    </row>
    <row r="128" spans="2:4" ht="15" customHeight="1" x14ac:dyDescent="0.25">
      <c r="B128" s="88" t="s">
        <v>1450</v>
      </c>
      <c r="C128" s="89" t="s">
        <v>3456</v>
      </c>
      <c r="D128" s="90" t="s">
        <v>1501</v>
      </c>
    </row>
    <row r="129" spans="2:4" ht="30" customHeight="1" x14ac:dyDescent="0.25">
      <c r="B129" s="4"/>
      <c r="C129" s="4" t="s">
        <v>997</v>
      </c>
      <c r="D129" s="24" t="s">
        <v>3988</v>
      </c>
    </row>
    <row r="130" spans="2:4" ht="30" customHeight="1" x14ac:dyDescent="0.25">
      <c r="B130" s="94" t="s">
        <v>2974</v>
      </c>
      <c r="C130" s="4" t="s">
        <v>1117</v>
      </c>
      <c r="D130" s="131" t="s">
        <v>3986</v>
      </c>
    </row>
    <row r="131" spans="2:4" ht="15" customHeight="1" x14ac:dyDescent="0.25">
      <c r="B131" s="311"/>
      <c r="C131" s="311"/>
      <c r="D131" s="310"/>
    </row>
    <row r="132" spans="2:4" ht="15" customHeight="1" x14ac:dyDescent="0.25">
      <c r="C132" s="1"/>
    </row>
    <row r="134" spans="2:4" ht="15" customHeight="1" x14ac:dyDescent="0.25">
      <c r="B134" s="21" t="s">
        <v>907</v>
      </c>
      <c r="C134" s="87"/>
      <c r="D134" s="86"/>
    </row>
    <row r="135" spans="2:4" ht="15" customHeight="1" x14ac:dyDescent="0.25">
      <c r="B135" s="88" t="s">
        <v>1450</v>
      </c>
      <c r="C135" s="89" t="s">
        <v>3456</v>
      </c>
      <c r="D135" s="90" t="s">
        <v>1501</v>
      </c>
    </row>
    <row r="136" spans="2:4" ht="30" customHeight="1" x14ac:dyDescent="0.25">
      <c r="B136" s="4"/>
      <c r="C136" s="4" t="s">
        <v>997</v>
      </c>
      <c r="D136" s="24" t="s">
        <v>3988</v>
      </c>
    </row>
    <row r="137" spans="2:4" ht="31.5" customHeight="1" x14ac:dyDescent="0.25">
      <c r="B137" s="94" t="s">
        <v>2974</v>
      </c>
      <c r="C137" s="4" t="s">
        <v>1118</v>
      </c>
      <c r="D137" s="131" t="s">
        <v>3986</v>
      </c>
    </row>
    <row r="138" spans="2:4" ht="15" customHeight="1" x14ac:dyDescent="0.25">
      <c r="B138" s="311"/>
      <c r="C138" s="311"/>
      <c r="D138" s="310"/>
    </row>
    <row r="139" spans="2:4" ht="15" customHeight="1" x14ac:dyDescent="0.25">
      <c r="C139" s="1"/>
    </row>
    <row r="141" spans="2:4" ht="15" customHeight="1" x14ac:dyDescent="0.25">
      <c r="B141" s="21" t="s">
        <v>906</v>
      </c>
      <c r="C141" s="87"/>
      <c r="D141" s="86"/>
    </row>
    <row r="142" spans="2:4" ht="15" customHeight="1" x14ac:dyDescent="0.25">
      <c r="B142" s="88" t="s">
        <v>1450</v>
      </c>
      <c r="C142" s="89" t="s">
        <v>3456</v>
      </c>
      <c r="D142" s="90" t="s">
        <v>1501</v>
      </c>
    </row>
    <row r="143" spans="2:4" ht="30" customHeight="1" x14ac:dyDescent="0.25">
      <c r="B143" s="4"/>
      <c r="C143" s="4" t="s">
        <v>997</v>
      </c>
      <c r="D143" s="24" t="s">
        <v>3982</v>
      </c>
    </row>
    <row r="144" spans="2:4" ht="15" customHeight="1" x14ac:dyDescent="0.25">
      <c r="B144" s="311"/>
      <c r="C144" s="311"/>
      <c r="D144" s="310"/>
    </row>
    <row r="145" spans="2:4" ht="15" customHeight="1" x14ac:dyDescent="0.25">
      <c r="C145" s="1"/>
    </row>
    <row r="147" spans="2:4" ht="15" customHeight="1" x14ac:dyDescent="0.25">
      <c r="B147" s="21" t="s">
        <v>472</v>
      </c>
      <c r="C147" s="87"/>
      <c r="D147" s="86"/>
    </row>
    <row r="148" spans="2:4" ht="15" customHeight="1" x14ac:dyDescent="0.25">
      <c r="B148" s="88" t="s">
        <v>1450</v>
      </c>
      <c r="C148" s="89" t="s">
        <v>3456</v>
      </c>
      <c r="D148" s="90" t="s">
        <v>1501</v>
      </c>
    </row>
    <row r="149" spans="2:4" ht="15" customHeight="1" x14ac:dyDescent="0.25">
      <c r="B149" s="215">
        <v>12</v>
      </c>
      <c r="C149" s="216" t="s">
        <v>3022</v>
      </c>
      <c r="D149" s="153" t="s">
        <v>3989</v>
      </c>
    </row>
    <row r="150" spans="2:4" ht="30" customHeight="1" x14ac:dyDescent="0.25">
      <c r="B150" s="4">
        <v>28</v>
      </c>
      <c r="C150" s="4" t="s">
        <v>787</v>
      </c>
      <c r="D150" s="24" t="s">
        <v>3990</v>
      </c>
    </row>
    <row r="151" spans="2:4" ht="15" customHeight="1" x14ac:dyDescent="0.25">
      <c r="B151" s="4">
        <v>29</v>
      </c>
      <c r="C151" s="4" t="s">
        <v>786</v>
      </c>
      <c r="D151" s="24" t="s">
        <v>3991</v>
      </c>
    </row>
    <row r="152" spans="2:4" ht="15" customHeight="1" x14ac:dyDescent="0.25">
      <c r="B152" s="4">
        <v>30</v>
      </c>
      <c r="C152" s="4" t="s">
        <v>785</v>
      </c>
      <c r="D152" s="24" t="s">
        <v>3992</v>
      </c>
    </row>
    <row r="153" spans="2:4" ht="15" customHeight="1" x14ac:dyDescent="0.25">
      <c r="B153" s="4">
        <v>31</v>
      </c>
      <c r="C153" s="4" t="s">
        <v>784</v>
      </c>
      <c r="D153" s="24" t="s">
        <v>3993</v>
      </c>
    </row>
    <row r="154" spans="2:4" ht="84.75" customHeight="1" x14ac:dyDescent="0.25">
      <c r="B154" s="4">
        <v>32</v>
      </c>
      <c r="C154" s="4" t="s">
        <v>2975</v>
      </c>
      <c r="D154" s="24" t="s">
        <v>3994</v>
      </c>
    </row>
    <row r="155" spans="2:4" ht="30" customHeight="1" x14ac:dyDescent="0.25">
      <c r="B155" s="4">
        <v>33</v>
      </c>
      <c r="C155" s="4" t="s">
        <v>783</v>
      </c>
      <c r="D155" s="24" t="s">
        <v>3995</v>
      </c>
    </row>
    <row r="156" spans="2:4" ht="15" customHeight="1" x14ac:dyDescent="0.25">
      <c r="B156" s="94" t="s">
        <v>120</v>
      </c>
      <c r="C156" s="4" t="s">
        <v>2702</v>
      </c>
      <c r="D156" s="24" t="s">
        <v>2781</v>
      </c>
    </row>
    <row r="157" spans="2:4" ht="15" customHeight="1" x14ac:dyDescent="0.25">
      <c r="B157" s="94" t="s">
        <v>2539</v>
      </c>
      <c r="C157" s="4" t="s">
        <v>2540</v>
      </c>
      <c r="D157" s="164" t="s">
        <v>2782</v>
      </c>
    </row>
    <row r="158" spans="2:4" ht="197.25" customHeight="1" x14ac:dyDescent="0.25">
      <c r="B158" s="162">
        <v>61</v>
      </c>
      <c r="C158" s="4" t="s">
        <v>3093</v>
      </c>
      <c r="D158" s="164" t="s">
        <v>283</v>
      </c>
    </row>
    <row r="159" spans="2:4" ht="15" customHeight="1" x14ac:dyDescent="0.25">
      <c r="B159" s="311"/>
      <c r="C159" s="311"/>
      <c r="D159" s="310"/>
    </row>
    <row r="162" spans="2:4" ht="15" customHeight="1" x14ac:dyDescent="0.25">
      <c r="B162" s="21" t="s">
        <v>979</v>
      </c>
      <c r="C162" s="87"/>
      <c r="D162" s="86"/>
    </row>
    <row r="163" spans="2:4" ht="15" customHeight="1" x14ac:dyDescent="0.25">
      <c r="B163" s="88" t="s">
        <v>1450</v>
      </c>
      <c r="C163" s="89" t="s">
        <v>3456</v>
      </c>
      <c r="D163" s="90" t="s">
        <v>1501</v>
      </c>
    </row>
    <row r="164" spans="2:4" ht="15" customHeight="1" x14ac:dyDescent="0.25">
      <c r="B164" s="4">
        <v>5</v>
      </c>
      <c r="C164" s="10" t="s">
        <v>2405</v>
      </c>
      <c r="D164" s="24" t="s">
        <v>2783</v>
      </c>
    </row>
    <row r="165" spans="2:4" ht="15" customHeight="1" x14ac:dyDescent="0.25">
      <c r="B165" s="4">
        <v>6</v>
      </c>
      <c r="C165" s="4" t="s">
        <v>2937</v>
      </c>
      <c r="D165" s="24" t="s">
        <v>2784</v>
      </c>
    </row>
    <row r="166" spans="2:4" ht="15" customHeight="1" x14ac:dyDescent="0.25">
      <c r="B166" s="4">
        <v>7</v>
      </c>
      <c r="C166" s="4" t="s">
        <v>2406</v>
      </c>
      <c r="D166" s="24" t="s">
        <v>2784</v>
      </c>
    </row>
    <row r="167" spans="2:4" ht="30" customHeight="1" x14ac:dyDescent="0.25">
      <c r="B167" s="4">
        <v>24</v>
      </c>
      <c r="C167" s="4" t="s">
        <v>1736</v>
      </c>
      <c r="D167" s="24" t="s">
        <v>2785</v>
      </c>
    </row>
    <row r="168" spans="2:4" ht="15" customHeight="1" x14ac:dyDescent="0.25">
      <c r="B168" s="311"/>
      <c r="C168" s="311"/>
      <c r="D168" s="310"/>
    </row>
    <row r="171" spans="2:4" ht="15" customHeight="1" x14ac:dyDescent="0.25">
      <c r="B171" s="21" t="s">
        <v>2976</v>
      </c>
      <c r="C171" s="87"/>
      <c r="D171" s="86"/>
    </row>
    <row r="172" spans="2:4" ht="15" customHeight="1" x14ac:dyDescent="0.25">
      <c r="B172" s="88" t="s">
        <v>1450</v>
      </c>
      <c r="C172" s="89" t="s">
        <v>3456</v>
      </c>
      <c r="D172" s="90" t="s">
        <v>1501</v>
      </c>
    </row>
    <row r="173" spans="2:4" ht="15" customHeight="1" x14ac:dyDescent="0.25">
      <c r="B173" s="4">
        <v>5</v>
      </c>
      <c r="C173" s="10" t="s">
        <v>529</v>
      </c>
      <c r="D173" s="24" t="s">
        <v>2786</v>
      </c>
    </row>
    <row r="174" spans="2:4" ht="15" customHeight="1" x14ac:dyDescent="0.25">
      <c r="B174" s="4">
        <v>6</v>
      </c>
      <c r="C174" s="4" t="s">
        <v>1861</v>
      </c>
      <c r="D174" s="24" t="s">
        <v>2784</v>
      </c>
    </row>
    <row r="175" spans="2:4" ht="15" customHeight="1" x14ac:dyDescent="0.25">
      <c r="B175" s="4">
        <v>7</v>
      </c>
      <c r="C175" s="4" t="s">
        <v>2830</v>
      </c>
      <c r="D175" s="24" t="s">
        <v>2784</v>
      </c>
    </row>
    <row r="176" spans="2:4" ht="30" customHeight="1" x14ac:dyDescent="0.25">
      <c r="B176" s="4">
        <v>17</v>
      </c>
      <c r="C176" s="4" t="s">
        <v>1736</v>
      </c>
      <c r="D176" s="24" t="s">
        <v>2787</v>
      </c>
    </row>
    <row r="177" spans="2:4" ht="15" customHeight="1" x14ac:dyDescent="0.25">
      <c r="B177" s="311"/>
      <c r="C177" s="311"/>
      <c r="D177" s="310"/>
    </row>
    <row r="180" spans="2:4" ht="15" customHeight="1" x14ac:dyDescent="0.25">
      <c r="B180" s="21" t="s">
        <v>981</v>
      </c>
      <c r="C180" s="87"/>
      <c r="D180" s="86"/>
    </row>
    <row r="181" spans="2:4" ht="15" customHeight="1" x14ac:dyDescent="0.25">
      <c r="B181" s="88" t="s">
        <v>1450</v>
      </c>
      <c r="C181" s="89" t="s">
        <v>3456</v>
      </c>
      <c r="D181" s="90" t="s">
        <v>1501</v>
      </c>
    </row>
    <row r="182" spans="2:4" ht="15" customHeight="1" x14ac:dyDescent="0.25">
      <c r="B182" s="4"/>
      <c r="C182" s="10" t="s">
        <v>997</v>
      </c>
      <c r="D182" s="24" t="s">
        <v>2977</v>
      </c>
    </row>
    <row r="183" spans="2:4" ht="15" customHeight="1" x14ac:dyDescent="0.25">
      <c r="B183" s="311"/>
      <c r="C183" s="311"/>
      <c r="D183" s="310"/>
    </row>
    <row r="186" spans="2:4" ht="15" customHeight="1" x14ac:dyDescent="0.25">
      <c r="B186" s="21" t="s">
        <v>982</v>
      </c>
      <c r="C186" s="87"/>
      <c r="D186" s="86"/>
    </row>
    <row r="187" spans="2:4" ht="15" customHeight="1" x14ac:dyDescent="0.25">
      <c r="B187" s="88" t="s">
        <v>1450</v>
      </c>
      <c r="C187" s="89" t="s">
        <v>3456</v>
      </c>
      <c r="D187" s="90" t="s">
        <v>1501</v>
      </c>
    </row>
    <row r="188" spans="2:4" ht="30" customHeight="1" x14ac:dyDescent="0.25">
      <c r="B188" s="24"/>
      <c r="C188" s="4" t="s">
        <v>997</v>
      </c>
      <c r="D188" s="24" t="s">
        <v>2788</v>
      </c>
    </row>
    <row r="189" spans="2:4" ht="15" customHeight="1" x14ac:dyDescent="0.25">
      <c r="B189" s="311"/>
      <c r="C189" s="311"/>
      <c r="D189" s="310"/>
    </row>
    <row r="192" spans="2:4" ht="15" customHeight="1" x14ac:dyDescent="0.25">
      <c r="B192" s="21" t="s">
        <v>983</v>
      </c>
      <c r="C192" s="87"/>
      <c r="D192" s="86"/>
    </row>
    <row r="193" spans="2:4" ht="15" customHeight="1" x14ac:dyDescent="0.25">
      <c r="B193" s="88" t="s">
        <v>1450</v>
      </c>
      <c r="C193" s="89" t="s">
        <v>3456</v>
      </c>
      <c r="D193" s="90" t="s">
        <v>1501</v>
      </c>
    </row>
    <row r="194" spans="2:4" ht="30" customHeight="1" x14ac:dyDescent="0.25">
      <c r="B194" s="24">
        <v>6</v>
      </c>
      <c r="C194" s="4" t="s">
        <v>309</v>
      </c>
      <c r="D194" s="24" t="s">
        <v>2789</v>
      </c>
    </row>
    <row r="195" spans="2:4" ht="15" customHeight="1" x14ac:dyDescent="0.25">
      <c r="B195" s="311"/>
      <c r="C195" s="311"/>
      <c r="D195" s="310"/>
    </row>
    <row r="198" spans="2:4" ht="15" customHeight="1" x14ac:dyDescent="0.25">
      <c r="B198" s="252" t="s">
        <v>2416</v>
      </c>
      <c r="C198" s="253"/>
      <c r="D198" s="254"/>
    </row>
    <row r="199" spans="2:4" ht="15" customHeight="1" x14ac:dyDescent="0.25">
      <c r="B199" s="255" t="s">
        <v>1450</v>
      </c>
      <c r="C199" s="256" t="s">
        <v>3456</v>
      </c>
      <c r="D199" s="257" t="s">
        <v>1501</v>
      </c>
    </row>
    <row r="200" spans="2:4" ht="15" customHeight="1" x14ac:dyDescent="0.25">
      <c r="B200" s="24"/>
      <c r="C200" s="4" t="s">
        <v>997</v>
      </c>
      <c r="D200" s="24" t="s">
        <v>2790</v>
      </c>
    </row>
    <row r="201" spans="2:4" ht="15" customHeight="1" x14ac:dyDescent="0.25">
      <c r="B201" s="311"/>
      <c r="C201" s="311"/>
      <c r="D201" s="310"/>
    </row>
    <row r="204" spans="2:4" ht="15" customHeight="1" x14ac:dyDescent="0.25">
      <c r="B204" s="21" t="s">
        <v>1081</v>
      </c>
      <c r="C204" s="87"/>
      <c r="D204" s="86"/>
    </row>
    <row r="205" spans="2:4" ht="15" customHeight="1" x14ac:dyDescent="0.25">
      <c r="B205" s="88" t="s">
        <v>1450</v>
      </c>
      <c r="C205" s="89" t="s">
        <v>3456</v>
      </c>
      <c r="D205" s="90" t="s">
        <v>1501</v>
      </c>
    </row>
    <row r="206" spans="2:4" ht="30" customHeight="1" x14ac:dyDescent="0.25">
      <c r="B206" s="4">
        <v>4</v>
      </c>
      <c r="C206" s="10" t="s">
        <v>2978</v>
      </c>
      <c r="D206" s="24" t="s">
        <v>2791</v>
      </c>
    </row>
    <row r="207" spans="2:4" ht="30" customHeight="1" x14ac:dyDescent="0.25">
      <c r="B207" s="94" t="s">
        <v>2979</v>
      </c>
      <c r="C207" s="4" t="s">
        <v>309</v>
      </c>
      <c r="D207" s="131" t="s">
        <v>2792</v>
      </c>
    </row>
    <row r="208" spans="2:4" ht="244.5" customHeight="1" x14ac:dyDescent="0.25">
      <c r="B208" s="94"/>
      <c r="C208" s="4" t="s">
        <v>3515</v>
      </c>
      <c r="D208" s="131" t="s">
        <v>2793</v>
      </c>
    </row>
    <row r="209" spans="2:4" ht="15" customHeight="1" x14ac:dyDescent="0.25">
      <c r="B209" s="311"/>
      <c r="C209" s="311"/>
      <c r="D209" s="310"/>
    </row>
    <row r="212" spans="2:4" ht="15" customHeight="1" x14ac:dyDescent="0.25">
      <c r="B212" s="21" t="s">
        <v>3714</v>
      </c>
      <c r="C212" s="87"/>
      <c r="D212" s="86"/>
    </row>
    <row r="213" spans="2:4" ht="15" customHeight="1" x14ac:dyDescent="0.25">
      <c r="B213" s="88" t="s">
        <v>1450</v>
      </c>
      <c r="C213" s="89" t="s">
        <v>3456</v>
      </c>
      <c r="D213" s="90" t="s">
        <v>1501</v>
      </c>
    </row>
    <row r="214" spans="2:4" ht="15" customHeight="1" x14ac:dyDescent="0.25">
      <c r="B214" s="222"/>
      <c r="C214" s="4" t="s">
        <v>997</v>
      </c>
      <c r="D214" s="153" t="s">
        <v>12</v>
      </c>
    </row>
    <row r="215" spans="2:4" ht="30" customHeight="1" x14ac:dyDescent="0.25">
      <c r="B215" s="24"/>
      <c r="C215" s="4" t="s">
        <v>997</v>
      </c>
      <c r="D215" s="24" t="s">
        <v>714</v>
      </c>
    </row>
    <row r="216" spans="2:4" ht="15" customHeight="1" x14ac:dyDescent="0.25">
      <c r="B216" s="311"/>
      <c r="C216" s="311"/>
      <c r="D216" s="310"/>
    </row>
    <row r="219" spans="2:4" ht="15" customHeight="1" x14ac:dyDescent="0.25">
      <c r="B219" s="21" t="s">
        <v>3715</v>
      </c>
      <c r="C219" s="87"/>
      <c r="D219" s="86"/>
    </row>
    <row r="220" spans="2:4" ht="15" customHeight="1" x14ac:dyDescent="0.25">
      <c r="B220" s="88" t="s">
        <v>1450</v>
      </c>
      <c r="C220" s="89" t="s">
        <v>3456</v>
      </c>
      <c r="D220" s="90" t="s">
        <v>1501</v>
      </c>
    </row>
    <row r="221" spans="2:4" ht="30" customHeight="1" x14ac:dyDescent="0.25">
      <c r="B221" s="24"/>
      <c r="C221" s="4" t="s">
        <v>997</v>
      </c>
      <c r="D221" s="24" t="s">
        <v>11</v>
      </c>
    </row>
    <row r="222" spans="2:4" ht="45" customHeight="1" x14ac:dyDescent="0.25">
      <c r="B222" s="24">
        <v>13</v>
      </c>
      <c r="C222" s="4" t="s">
        <v>867</v>
      </c>
      <c r="D222" s="24" t="s">
        <v>2794</v>
      </c>
    </row>
    <row r="223" spans="2:4" ht="15" customHeight="1" x14ac:dyDescent="0.25">
      <c r="B223" s="311"/>
      <c r="C223" s="311"/>
      <c r="D223" s="310"/>
    </row>
    <row r="226" spans="2:4" ht="15" customHeight="1" x14ac:dyDescent="0.25">
      <c r="B226" s="21" t="s">
        <v>1084</v>
      </c>
      <c r="C226" s="87"/>
      <c r="D226" s="86"/>
    </row>
    <row r="227" spans="2:4" ht="15" customHeight="1" x14ac:dyDescent="0.25">
      <c r="B227" s="88" t="s">
        <v>1450</v>
      </c>
      <c r="C227" s="89" t="s">
        <v>3456</v>
      </c>
      <c r="D227" s="90" t="s">
        <v>1501</v>
      </c>
    </row>
    <row r="228" spans="2:4" ht="15" customHeight="1" x14ac:dyDescent="0.25">
      <c r="B228" s="24"/>
      <c r="C228" s="4" t="s">
        <v>997</v>
      </c>
      <c r="D228" s="24" t="s">
        <v>3575</v>
      </c>
    </row>
    <row r="229" spans="2:4" ht="15" customHeight="1" x14ac:dyDescent="0.25">
      <c r="B229" s="311"/>
      <c r="C229" s="311"/>
      <c r="D229" s="310"/>
    </row>
    <row r="232" spans="2:4" ht="15" customHeight="1" x14ac:dyDescent="0.25">
      <c r="B232" s="21" t="s">
        <v>977</v>
      </c>
      <c r="C232" s="87"/>
      <c r="D232" s="86"/>
    </row>
    <row r="233" spans="2:4" ht="15" customHeight="1" x14ac:dyDescent="0.25">
      <c r="B233" s="88" t="s">
        <v>1450</v>
      </c>
      <c r="C233" s="89" t="s">
        <v>3456</v>
      </c>
      <c r="D233" s="90" t="s">
        <v>1501</v>
      </c>
    </row>
    <row r="234" spans="2:4" ht="15" customHeight="1" x14ac:dyDescent="0.25">
      <c r="B234" s="24"/>
      <c r="C234" s="4" t="s">
        <v>997</v>
      </c>
      <c r="D234" s="24" t="s">
        <v>3816</v>
      </c>
    </row>
    <row r="235" spans="2:4" ht="15" customHeight="1" x14ac:dyDescent="0.25">
      <c r="B235" s="311"/>
      <c r="C235" s="311"/>
      <c r="D235" s="310"/>
    </row>
    <row r="238" spans="2:4" ht="15" customHeight="1" x14ac:dyDescent="0.25">
      <c r="B238" s="21" t="s">
        <v>1085</v>
      </c>
      <c r="C238" s="87"/>
      <c r="D238" s="86"/>
    </row>
    <row r="239" spans="2:4" ht="15" customHeight="1" x14ac:dyDescent="0.25">
      <c r="B239" s="88" t="s">
        <v>1450</v>
      </c>
      <c r="C239" s="89" t="s">
        <v>3456</v>
      </c>
      <c r="D239" s="90" t="s">
        <v>1501</v>
      </c>
    </row>
    <row r="240" spans="2:4" ht="15" customHeight="1" x14ac:dyDescent="0.25">
      <c r="B240" s="4"/>
      <c r="C240" s="10" t="s">
        <v>997</v>
      </c>
      <c r="D240" s="24" t="s">
        <v>1994</v>
      </c>
    </row>
    <row r="241" spans="2:4" ht="45" customHeight="1" x14ac:dyDescent="0.25">
      <c r="B241" s="94">
        <v>2</v>
      </c>
      <c r="C241" s="4" t="s">
        <v>1413</v>
      </c>
      <c r="D241" s="24" t="s">
        <v>3576</v>
      </c>
    </row>
    <row r="242" spans="2:4" ht="15" customHeight="1" x14ac:dyDescent="0.25">
      <c r="B242" s="94" t="s">
        <v>1645</v>
      </c>
      <c r="C242" s="4" t="s">
        <v>3678</v>
      </c>
      <c r="D242" s="24" t="s">
        <v>2071</v>
      </c>
    </row>
    <row r="243" spans="2:4" ht="15" customHeight="1" x14ac:dyDescent="0.25">
      <c r="B243" s="94" t="s">
        <v>1646</v>
      </c>
      <c r="C243" s="4" t="s">
        <v>1360</v>
      </c>
      <c r="D243" s="24" t="s">
        <v>2073</v>
      </c>
    </row>
    <row r="244" spans="2:4" ht="15" customHeight="1" x14ac:dyDescent="0.25">
      <c r="B244" s="94" t="s">
        <v>1647</v>
      </c>
      <c r="C244" s="4" t="s">
        <v>2740</v>
      </c>
      <c r="D244" s="24" t="s">
        <v>2072</v>
      </c>
    </row>
    <row r="245" spans="2:4" ht="168.75" customHeight="1" x14ac:dyDescent="0.25">
      <c r="B245" s="94" t="s">
        <v>2817</v>
      </c>
      <c r="C245" s="4" t="s">
        <v>3486</v>
      </c>
      <c r="D245" s="24" t="s">
        <v>4041</v>
      </c>
    </row>
    <row r="246" spans="2:4" ht="15" customHeight="1" x14ac:dyDescent="0.25">
      <c r="B246" s="311"/>
      <c r="C246" s="311"/>
      <c r="D246" s="310"/>
    </row>
    <row r="249" spans="2:4" ht="15" customHeight="1" x14ac:dyDescent="0.25">
      <c r="B249" s="21" t="s">
        <v>2710</v>
      </c>
      <c r="C249" s="87"/>
      <c r="D249" s="86"/>
    </row>
    <row r="250" spans="2:4" ht="15" customHeight="1" x14ac:dyDescent="0.25">
      <c r="B250" s="88" t="s">
        <v>1450</v>
      </c>
      <c r="C250" s="89" t="s">
        <v>3456</v>
      </c>
      <c r="D250" s="90" t="s">
        <v>1501</v>
      </c>
    </row>
    <row r="251" spans="2:4" ht="155.25" customHeight="1" x14ac:dyDescent="0.25">
      <c r="B251" s="24">
        <v>5</v>
      </c>
      <c r="C251" s="4" t="s">
        <v>2707</v>
      </c>
      <c r="D251" s="24" t="s">
        <v>3577</v>
      </c>
    </row>
    <row r="252" spans="2:4" ht="15" customHeight="1" x14ac:dyDescent="0.25">
      <c r="B252" s="311"/>
      <c r="C252" s="311"/>
      <c r="D252" s="310"/>
    </row>
    <row r="255" spans="2:4" ht="15" customHeight="1" x14ac:dyDescent="0.25">
      <c r="B255" s="252" t="s">
        <v>3474</v>
      </c>
      <c r="C255" s="253"/>
      <c r="D255" s="254"/>
    </row>
    <row r="256" spans="2:4" ht="15" customHeight="1" x14ac:dyDescent="0.25">
      <c r="B256" s="255" t="s">
        <v>1450</v>
      </c>
      <c r="C256" s="256" t="s">
        <v>3456</v>
      </c>
      <c r="D256" s="257" t="s">
        <v>1501</v>
      </c>
    </row>
    <row r="257" spans="2:4" ht="42.75" customHeight="1" x14ac:dyDescent="0.25">
      <c r="B257" s="24">
        <v>2</v>
      </c>
      <c r="C257" s="4" t="s">
        <v>1413</v>
      </c>
      <c r="D257" s="24" t="s">
        <v>3578</v>
      </c>
    </row>
    <row r="258" spans="2:4" ht="15" customHeight="1" x14ac:dyDescent="0.25">
      <c r="B258" s="311"/>
      <c r="C258" s="311"/>
      <c r="D258" s="310"/>
    </row>
    <row r="259" spans="2:4" ht="15" customHeight="1" x14ac:dyDescent="0.25">
      <c r="C259" s="1"/>
    </row>
    <row r="260" spans="2:4" ht="15" customHeight="1" x14ac:dyDescent="0.25">
      <c r="C260" s="1"/>
    </row>
    <row r="262" spans="2:4" ht="15" customHeight="1" x14ac:dyDescent="0.25">
      <c r="B262" s="12" t="s">
        <v>2583</v>
      </c>
    </row>
    <row r="263" spans="2:4" ht="15" customHeight="1" x14ac:dyDescent="0.25">
      <c r="B263" s="1" t="s">
        <v>2584</v>
      </c>
      <c r="C263" s="1"/>
    </row>
    <row r="264" spans="2:4" ht="15" customHeight="1" x14ac:dyDescent="0.25">
      <c r="C264" s="197" t="s">
        <v>3442</v>
      </c>
      <c r="D264" s="198" t="s">
        <v>1318</v>
      </c>
    </row>
    <row r="265" spans="2:4" ht="15" customHeight="1" x14ac:dyDescent="0.25">
      <c r="C265" s="362" t="s">
        <v>2585</v>
      </c>
      <c r="D265" s="363"/>
    </row>
    <row r="266" spans="2:4" ht="15" customHeight="1" x14ac:dyDescent="0.25">
      <c r="C266" s="360" t="s">
        <v>891</v>
      </c>
      <c r="D266" s="361"/>
    </row>
    <row r="267" spans="2:4" ht="15" customHeight="1" x14ac:dyDescent="0.25">
      <c r="C267" s="199" t="s">
        <v>3059</v>
      </c>
      <c r="D267" s="200" t="s">
        <v>1962</v>
      </c>
    </row>
    <row r="268" spans="2:4" ht="15" customHeight="1" x14ac:dyDescent="0.25">
      <c r="C268" s="199" t="s">
        <v>890</v>
      </c>
      <c r="D268" s="200" t="s">
        <v>1962</v>
      </c>
    </row>
    <row r="269" spans="2:4" ht="15" customHeight="1" x14ac:dyDescent="0.25">
      <c r="C269" s="199" t="s">
        <v>1895</v>
      </c>
      <c r="D269" s="200" t="s">
        <v>3499</v>
      </c>
    </row>
    <row r="270" spans="2:4" ht="15" customHeight="1" x14ac:dyDescent="0.25">
      <c r="C270" s="366" t="s">
        <v>1920</v>
      </c>
      <c r="D270" s="367"/>
    </row>
    <row r="271" spans="2:4" ht="15" customHeight="1" x14ac:dyDescent="0.25">
      <c r="C271" s="199" t="s">
        <v>3059</v>
      </c>
      <c r="D271" s="200" t="s">
        <v>892</v>
      </c>
    </row>
    <row r="272" spans="2:4" ht="15" customHeight="1" x14ac:dyDescent="0.25">
      <c r="C272" s="199" t="s">
        <v>890</v>
      </c>
      <c r="D272" s="200" t="s">
        <v>892</v>
      </c>
    </row>
    <row r="273" spans="3:4" ht="15" customHeight="1" x14ac:dyDescent="0.25">
      <c r="C273" s="199" t="s">
        <v>893</v>
      </c>
      <c r="D273" s="200" t="s">
        <v>894</v>
      </c>
    </row>
    <row r="274" spans="3:4" ht="15" customHeight="1" x14ac:dyDescent="0.25">
      <c r="C274" s="199" t="s">
        <v>896</v>
      </c>
      <c r="D274" s="200" t="s">
        <v>895</v>
      </c>
    </row>
    <row r="275" spans="3:4" ht="15" customHeight="1" x14ac:dyDescent="0.25">
      <c r="C275" s="199" t="s">
        <v>897</v>
      </c>
      <c r="D275" s="200" t="s">
        <v>898</v>
      </c>
    </row>
    <row r="276" spans="3:4" ht="15" customHeight="1" x14ac:dyDescent="0.25">
      <c r="C276" s="199" t="s">
        <v>670</v>
      </c>
      <c r="D276" s="200" t="s">
        <v>900</v>
      </c>
    </row>
    <row r="277" spans="3:4" ht="15" customHeight="1" x14ac:dyDescent="0.25">
      <c r="C277" s="199" t="s">
        <v>671</v>
      </c>
      <c r="D277" s="200" t="s">
        <v>900</v>
      </c>
    </row>
    <row r="278" spans="3:4" ht="30" customHeight="1" x14ac:dyDescent="0.25">
      <c r="C278" s="199" t="s">
        <v>2759</v>
      </c>
      <c r="D278" s="202" t="s">
        <v>1727</v>
      </c>
    </row>
    <row r="279" spans="3:4" ht="15" customHeight="1" x14ac:dyDescent="0.25">
      <c r="C279" s="199" t="s">
        <v>1887</v>
      </c>
      <c r="D279" s="200" t="s">
        <v>899</v>
      </c>
    </row>
    <row r="280" spans="3:4" ht="15" customHeight="1" x14ac:dyDescent="0.25">
      <c r="C280" s="199" t="s">
        <v>1888</v>
      </c>
      <c r="D280" s="200" t="s">
        <v>899</v>
      </c>
    </row>
    <row r="281" spans="3:4" ht="15" customHeight="1" x14ac:dyDescent="0.25">
      <c r="C281" s="199" t="s">
        <v>1889</v>
      </c>
      <c r="D281" s="200" t="s">
        <v>899</v>
      </c>
    </row>
    <row r="282" spans="3:4" ht="15" customHeight="1" x14ac:dyDescent="0.25">
      <c r="C282" s="199" t="s">
        <v>1890</v>
      </c>
      <c r="D282" s="200" t="s">
        <v>899</v>
      </c>
    </row>
    <row r="283" spans="3:4" ht="15" customHeight="1" x14ac:dyDescent="0.25">
      <c r="C283" s="199" t="s">
        <v>1891</v>
      </c>
      <c r="D283" s="200" t="s">
        <v>899</v>
      </c>
    </row>
    <row r="284" spans="3:4" ht="15" customHeight="1" x14ac:dyDescent="0.25">
      <c r="C284" s="304" t="s">
        <v>1892</v>
      </c>
      <c r="D284" s="305" t="s">
        <v>899</v>
      </c>
    </row>
    <row r="285" spans="3:4" ht="15" customHeight="1" x14ac:dyDescent="0.25">
      <c r="C285" s="364" t="s">
        <v>1961</v>
      </c>
      <c r="D285" s="365"/>
    </row>
    <row r="286" spans="3:4" ht="15" customHeight="1" x14ac:dyDescent="0.25">
      <c r="C286" s="360" t="s">
        <v>891</v>
      </c>
      <c r="D286" s="361"/>
    </row>
    <row r="287" spans="3:4" ht="28.5" customHeight="1" x14ac:dyDescent="0.25">
      <c r="C287" s="199" t="s">
        <v>3059</v>
      </c>
      <c r="D287" s="202" t="s">
        <v>3500</v>
      </c>
    </row>
    <row r="288" spans="3:4" ht="28.5" customHeight="1" x14ac:dyDescent="0.25">
      <c r="C288" s="199" t="s">
        <v>890</v>
      </c>
      <c r="D288" s="202" t="s">
        <v>3500</v>
      </c>
    </row>
    <row r="289" spans="3:4" ht="28.5" customHeight="1" x14ac:dyDescent="0.25">
      <c r="C289" s="304" t="s">
        <v>1895</v>
      </c>
      <c r="D289" s="201" t="s">
        <v>3439</v>
      </c>
    </row>
    <row r="290" spans="3:4" ht="15" customHeight="1" x14ac:dyDescent="0.25">
      <c r="C290" s="364" t="s">
        <v>3440</v>
      </c>
      <c r="D290" s="365"/>
    </row>
    <row r="291" spans="3:4" ht="15" customHeight="1" x14ac:dyDescent="0.25">
      <c r="C291" s="360" t="s">
        <v>891</v>
      </c>
      <c r="D291" s="361"/>
    </row>
    <row r="292" spans="3:4" ht="15" customHeight="1" x14ac:dyDescent="0.25">
      <c r="C292" s="199" t="s">
        <v>3059</v>
      </c>
      <c r="D292" s="200" t="s">
        <v>892</v>
      </c>
    </row>
    <row r="293" spans="3:4" ht="15" customHeight="1" x14ac:dyDescent="0.25">
      <c r="C293" s="199" t="s">
        <v>890</v>
      </c>
      <c r="D293" s="200" t="s">
        <v>892</v>
      </c>
    </row>
    <row r="294" spans="3:4" ht="15" customHeight="1" x14ac:dyDescent="0.25">
      <c r="C294" s="199" t="s">
        <v>893</v>
      </c>
      <c r="D294" s="200" t="s">
        <v>894</v>
      </c>
    </row>
    <row r="295" spans="3:4" ht="15" customHeight="1" x14ac:dyDescent="0.25">
      <c r="C295" s="199" t="s">
        <v>896</v>
      </c>
      <c r="D295" s="200" t="s">
        <v>895</v>
      </c>
    </row>
    <row r="296" spans="3:4" ht="15" customHeight="1" x14ac:dyDescent="0.25">
      <c r="C296" s="199" t="s">
        <v>897</v>
      </c>
      <c r="D296" s="200" t="s">
        <v>898</v>
      </c>
    </row>
    <row r="297" spans="3:4" ht="15" customHeight="1" x14ac:dyDescent="0.25">
      <c r="C297" s="304" t="s">
        <v>1895</v>
      </c>
      <c r="D297" s="201" t="s">
        <v>3441</v>
      </c>
    </row>
    <row r="298" spans="3:4" ht="15" customHeight="1" x14ac:dyDescent="0.25">
      <c r="C298" s="1"/>
    </row>
    <row r="299" spans="3:4" ht="15" customHeight="1" x14ac:dyDescent="0.25">
      <c r="C299" s="1"/>
    </row>
    <row r="300" spans="3:4" ht="15" customHeight="1" x14ac:dyDescent="0.25">
      <c r="C300" s="1"/>
    </row>
    <row r="301" spans="3:4" ht="15" customHeight="1" x14ac:dyDescent="0.25">
      <c r="C301" s="1"/>
    </row>
    <row r="302" spans="3:4" ht="15" customHeight="1" x14ac:dyDescent="0.25">
      <c r="C302" s="1"/>
    </row>
    <row r="303" spans="3:4" ht="15" customHeight="1" x14ac:dyDescent="0.25">
      <c r="C303" s="1"/>
    </row>
    <row r="304" spans="3:4" ht="15" customHeight="1" x14ac:dyDescent="0.25">
      <c r="C304" s="1"/>
    </row>
  </sheetData>
  <mergeCells count="12">
    <mergeCell ref="C291:D291"/>
    <mergeCell ref="C265:D265"/>
    <mergeCell ref="C285:D285"/>
    <mergeCell ref="C290:D290"/>
    <mergeCell ref="C270:D270"/>
    <mergeCell ref="C266:D266"/>
    <mergeCell ref="C286:D286"/>
    <mergeCell ref="D108:D109"/>
    <mergeCell ref="C85:C86"/>
    <mergeCell ref="B85:B86"/>
    <mergeCell ref="B49:B53"/>
    <mergeCell ref="C49:C53"/>
  </mergeCells>
  <phoneticPr fontId="2"/>
  <pageMargins left="0.59055118110236227" right="0.19685039370078741" top="0.98425196850393704" bottom="0.98425196850393704" header="0.51181102362204722" footer="0.51181102362204722"/>
  <pageSetup paperSize="9" scale="69" firstPageNumber="26" orientation="portrait" useFirstPageNumber="1" r:id="rId1"/>
  <headerFooter alignWithMargins="0">
    <oddFooter>&amp;C&amp;P</oddFooter>
  </headerFooter>
  <rowBreaks count="7" manualBreakCount="7">
    <brk id="22" max="4" man="1"/>
    <brk id="43" max="4" man="1"/>
    <brk id="81" max="4" man="1"/>
    <brk id="139" max="4" man="1"/>
    <brk id="190" max="4" man="1"/>
    <brk id="236" max="4" man="1"/>
    <brk id="260" max="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N531"/>
  <sheetViews>
    <sheetView topLeftCell="A396" zoomScaleNormal="100" zoomScaleSheetLayoutView="50" workbookViewId="0">
      <selection activeCell="K427" sqref="K400:K427"/>
    </sheetView>
  </sheetViews>
  <sheetFormatPr defaultColWidth="9" defaultRowHeight="15" customHeight="1" x14ac:dyDescent="0.25"/>
  <cols>
    <col min="1" max="1" width="2.1328125" style="1" customWidth="1"/>
    <col min="2" max="3" width="7.59765625" style="2" customWidth="1"/>
    <col min="4" max="4" width="21.59765625" style="1" customWidth="1"/>
    <col min="5" max="6" width="12.3984375" style="9" customWidth="1"/>
    <col min="7" max="7" width="15.1328125" style="9" customWidth="1"/>
    <col min="8" max="8" width="21.1328125" style="9" customWidth="1"/>
    <col min="9" max="9" width="20.59765625" style="1" customWidth="1"/>
    <col min="10" max="10" width="2.1328125" style="1" customWidth="1"/>
    <col min="11" max="11" width="19.1328125" style="1" customWidth="1"/>
    <col min="12" max="16384" width="9" style="1"/>
  </cols>
  <sheetData>
    <row r="2" spans="2:14" ht="15" customHeight="1" x14ac:dyDescent="0.25">
      <c r="B2" s="12" t="s">
        <v>533</v>
      </c>
      <c r="C2" s="1"/>
      <c r="D2" s="2"/>
      <c r="E2" s="2"/>
      <c r="F2" s="2"/>
      <c r="G2" s="2"/>
      <c r="H2" s="2"/>
      <c r="J2" s="2"/>
      <c r="M2" s="2"/>
      <c r="N2" s="13"/>
    </row>
    <row r="3" spans="2:14" ht="15" customHeight="1" x14ac:dyDescent="0.25">
      <c r="B3" s="1"/>
      <c r="C3" s="1"/>
    </row>
    <row r="4" spans="2:14" ht="15" customHeight="1" x14ac:dyDescent="0.25">
      <c r="B4" s="1" t="s">
        <v>569</v>
      </c>
    </row>
    <row r="5" spans="2:14" ht="15" customHeight="1" x14ac:dyDescent="0.25">
      <c r="B5" s="1" t="s">
        <v>513</v>
      </c>
    </row>
    <row r="7" spans="2:14" ht="15" customHeight="1" x14ac:dyDescent="0.25">
      <c r="B7" s="364" t="s">
        <v>836</v>
      </c>
      <c r="C7" s="370"/>
      <c r="D7" s="370"/>
      <c r="E7" s="370"/>
      <c r="F7" s="370"/>
      <c r="G7" s="370"/>
      <c r="H7" s="370"/>
      <c r="I7" s="365"/>
    </row>
    <row r="8" spans="2:14" ht="15" customHeight="1" x14ac:dyDescent="0.25">
      <c r="B8" s="346" t="s">
        <v>3202</v>
      </c>
      <c r="C8" s="374" t="s">
        <v>3125</v>
      </c>
      <c r="D8" s="347" t="s">
        <v>3126</v>
      </c>
      <c r="E8" s="348"/>
      <c r="F8" s="348"/>
      <c r="G8" s="348"/>
      <c r="H8" s="348"/>
      <c r="I8" s="371"/>
    </row>
    <row r="9" spans="2:14" ht="15" customHeight="1" x14ac:dyDescent="0.25">
      <c r="B9" s="346"/>
      <c r="C9" s="374"/>
      <c r="D9" s="3" t="s">
        <v>339</v>
      </c>
      <c r="E9" s="3" t="s">
        <v>3238</v>
      </c>
      <c r="F9" s="3" t="s">
        <v>401</v>
      </c>
      <c r="G9" s="3" t="s">
        <v>3239</v>
      </c>
      <c r="H9" s="3" t="s">
        <v>3240</v>
      </c>
      <c r="I9" s="3" t="s">
        <v>1328</v>
      </c>
    </row>
    <row r="10" spans="2:14" ht="15" customHeight="1" x14ac:dyDescent="0.25">
      <c r="B10" s="5">
        <v>2</v>
      </c>
      <c r="C10" s="11" t="s">
        <v>3241</v>
      </c>
      <c r="D10" s="379" t="s">
        <v>3194</v>
      </c>
      <c r="E10" s="380"/>
      <c r="F10" s="380"/>
      <c r="G10" s="380"/>
      <c r="H10" s="380"/>
      <c r="I10" s="381"/>
    </row>
    <row r="11" spans="2:14" ht="15" customHeight="1" x14ac:dyDescent="0.25">
      <c r="B11" s="5"/>
      <c r="C11" s="11" t="s">
        <v>3127</v>
      </c>
      <c r="D11" s="4" t="s">
        <v>3242</v>
      </c>
      <c r="E11" s="4" t="s">
        <v>3195</v>
      </c>
      <c r="F11" s="4" t="s">
        <v>837</v>
      </c>
      <c r="G11" s="4" t="s">
        <v>837</v>
      </c>
      <c r="H11" s="4" t="s">
        <v>3243</v>
      </c>
      <c r="I11" s="4"/>
    </row>
    <row r="12" spans="2:14" ht="15" customHeight="1" x14ac:dyDescent="0.25">
      <c r="B12" s="5"/>
      <c r="C12" s="11" t="s">
        <v>3128</v>
      </c>
      <c r="D12" s="4" t="s">
        <v>3244</v>
      </c>
      <c r="E12" s="4" t="s">
        <v>3196</v>
      </c>
      <c r="F12" s="4" t="s">
        <v>838</v>
      </c>
      <c r="G12" s="4" t="s">
        <v>838</v>
      </c>
      <c r="H12" s="4" t="s">
        <v>3245</v>
      </c>
      <c r="I12" s="4"/>
    </row>
    <row r="13" spans="2:14" ht="15" customHeight="1" x14ac:dyDescent="0.25">
      <c r="B13" s="5"/>
      <c r="C13" s="11" t="s">
        <v>3129</v>
      </c>
      <c r="D13" s="4" t="s">
        <v>3246</v>
      </c>
      <c r="E13" s="4" t="s">
        <v>3197</v>
      </c>
      <c r="F13" s="4" t="s">
        <v>839</v>
      </c>
      <c r="G13" s="4" t="s">
        <v>839</v>
      </c>
      <c r="H13" s="4" t="s">
        <v>3247</v>
      </c>
      <c r="I13" s="4"/>
    </row>
    <row r="14" spans="2:14" ht="15" customHeight="1" x14ac:dyDescent="0.25">
      <c r="B14" s="5"/>
      <c r="C14" s="11" t="s">
        <v>3130</v>
      </c>
      <c r="D14" s="4" t="s">
        <v>3248</v>
      </c>
      <c r="E14" s="4" t="s">
        <v>3198</v>
      </c>
      <c r="F14" s="4" t="s">
        <v>840</v>
      </c>
      <c r="G14" s="4" t="s">
        <v>840</v>
      </c>
      <c r="H14" s="4" t="s">
        <v>3249</v>
      </c>
      <c r="I14" s="4"/>
    </row>
    <row r="15" spans="2:14" ht="15" customHeight="1" x14ac:dyDescent="0.25">
      <c r="B15" s="5"/>
      <c r="C15" s="11" t="s">
        <v>3131</v>
      </c>
      <c r="D15" s="4" t="s">
        <v>3250</v>
      </c>
      <c r="E15" s="4" t="s">
        <v>3199</v>
      </c>
      <c r="F15" s="4" t="s">
        <v>841</v>
      </c>
      <c r="G15" s="4" t="s">
        <v>841</v>
      </c>
      <c r="H15" s="4" t="s">
        <v>3251</v>
      </c>
      <c r="I15" s="4"/>
    </row>
    <row r="16" spans="2:14" ht="15" customHeight="1" x14ac:dyDescent="0.25">
      <c r="B16" s="5"/>
      <c r="C16" s="11" t="s">
        <v>3132</v>
      </c>
      <c r="D16" s="4" t="s">
        <v>3252</v>
      </c>
      <c r="E16" s="4" t="s">
        <v>3200</v>
      </c>
      <c r="F16" s="4" t="s">
        <v>842</v>
      </c>
      <c r="G16" s="4" t="s">
        <v>842</v>
      </c>
      <c r="H16" s="4" t="s">
        <v>3253</v>
      </c>
      <c r="I16" s="4"/>
    </row>
    <row r="17" spans="2:9" ht="15" customHeight="1" x14ac:dyDescent="0.25">
      <c r="B17" s="5"/>
      <c r="C17" s="11" t="s">
        <v>3133</v>
      </c>
      <c r="D17" s="4" t="s">
        <v>3254</v>
      </c>
      <c r="E17" s="4" t="s">
        <v>3201</v>
      </c>
      <c r="F17" s="4" t="s">
        <v>843</v>
      </c>
      <c r="G17" s="4" t="s">
        <v>843</v>
      </c>
      <c r="H17" s="4" t="s">
        <v>3255</v>
      </c>
      <c r="I17" s="4"/>
    </row>
    <row r="18" spans="2:9" ht="15" customHeight="1" x14ac:dyDescent="0.25">
      <c r="B18" s="5"/>
      <c r="C18" s="11" t="s">
        <v>3134</v>
      </c>
      <c r="D18" s="4" t="s">
        <v>1169</v>
      </c>
      <c r="E18" s="4" t="s">
        <v>3203</v>
      </c>
      <c r="F18" s="4" t="s">
        <v>844</v>
      </c>
      <c r="G18" s="4" t="s">
        <v>844</v>
      </c>
      <c r="H18" s="4" t="s">
        <v>1170</v>
      </c>
      <c r="I18" s="4"/>
    </row>
    <row r="19" spans="2:9" ht="15" customHeight="1" x14ac:dyDescent="0.25">
      <c r="B19" s="5"/>
      <c r="C19" s="11" t="s">
        <v>3135</v>
      </c>
      <c r="D19" s="4" t="s">
        <v>1171</v>
      </c>
      <c r="E19" s="4" t="s">
        <v>3204</v>
      </c>
      <c r="F19" s="4" t="s">
        <v>845</v>
      </c>
      <c r="G19" s="4" t="s">
        <v>845</v>
      </c>
      <c r="H19" s="4" t="s">
        <v>1172</v>
      </c>
      <c r="I19" s="4"/>
    </row>
    <row r="20" spans="2:9" ht="15" customHeight="1" x14ac:dyDescent="0.25">
      <c r="B20" s="5"/>
      <c r="C20" s="11" t="s">
        <v>3136</v>
      </c>
      <c r="D20" s="4" t="s">
        <v>521</v>
      </c>
      <c r="E20" s="4" t="s">
        <v>3205</v>
      </c>
      <c r="F20" s="4" t="s">
        <v>846</v>
      </c>
      <c r="G20" s="4" t="s">
        <v>846</v>
      </c>
      <c r="H20" s="4" t="s">
        <v>3338</v>
      </c>
      <c r="I20" s="4"/>
    </row>
    <row r="21" spans="2:9" ht="15" customHeight="1" x14ac:dyDescent="0.25">
      <c r="B21" s="5"/>
      <c r="C21" s="11"/>
      <c r="D21" s="4"/>
      <c r="E21" s="4"/>
      <c r="F21" s="4"/>
      <c r="G21" s="4"/>
      <c r="H21" s="4"/>
      <c r="I21" s="4"/>
    </row>
    <row r="22" spans="2:9" ht="15" customHeight="1" x14ac:dyDescent="0.25">
      <c r="B22" s="5"/>
      <c r="C22" s="11" t="s">
        <v>3137</v>
      </c>
      <c r="D22" s="4" t="s">
        <v>3339</v>
      </c>
      <c r="E22" s="4" t="s">
        <v>3206</v>
      </c>
      <c r="F22" s="4" t="s">
        <v>847</v>
      </c>
      <c r="G22" s="4" t="s">
        <v>847</v>
      </c>
      <c r="H22" s="4" t="s">
        <v>3340</v>
      </c>
      <c r="I22" s="4"/>
    </row>
    <row r="23" spans="2:9" ht="15" customHeight="1" x14ac:dyDescent="0.25">
      <c r="B23" s="5"/>
      <c r="C23" s="11" t="s">
        <v>3138</v>
      </c>
      <c r="D23" s="4" t="s">
        <v>3341</v>
      </c>
      <c r="E23" s="4" t="s">
        <v>3207</v>
      </c>
      <c r="F23" s="4" t="s">
        <v>848</v>
      </c>
      <c r="G23" s="4" t="s">
        <v>848</v>
      </c>
      <c r="H23" s="4" t="s">
        <v>3535</v>
      </c>
      <c r="I23" s="4"/>
    </row>
    <row r="24" spans="2:9" ht="15" customHeight="1" x14ac:dyDescent="0.25">
      <c r="B24" s="5"/>
      <c r="C24" s="11" t="s">
        <v>3139</v>
      </c>
      <c r="D24" s="4" t="s">
        <v>3536</v>
      </c>
      <c r="E24" s="4" t="s">
        <v>3209</v>
      </c>
      <c r="F24" s="4" t="s">
        <v>3268</v>
      </c>
      <c r="G24" s="4" t="s">
        <v>3208</v>
      </c>
      <c r="H24" s="4" t="s">
        <v>3537</v>
      </c>
      <c r="I24" s="4"/>
    </row>
    <row r="25" spans="2:9" ht="15" customHeight="1" x14ac:dyDescent="0.25">
      <c r="B25" s="5"/>
      <c r="C25" s="11" t="s">
        <v>3140</v>
      </c>
      <c r="D25" s="4" t="s">
        <v>3538</v>
      </c>
      <c r="E25" s="4" t="s">
        <v>3210</v>
      </c>
      <c r="F25" s="4" t="s">
        <v>849</v>
      </c>
      <c r="G25" s="4" t="s">
        <v>849</v>
      </c>
      <c r="H25" s="4" t="s">
        <v>3539</v>
      </c>
      <c r="I25" s="4"/>
    </row>
    <row r="26" spans="2:9" ht="15" customHeight="1" x14ac:dyDescent="0.25">
      <c r="B26" s="5"/>
      <c r="C26" s="11" t="s">
        <v>3141</v>
      </c>
      <c r="D26" s="4" t="s">
        <v>3540</v>
      </c>
      <c r="E26" s="4" t="s">
        <v>3211</v>
      </c>
      <c r="F26" s="4" t="s">
        <v>855</v>
      </c>
      <c r="G26" s="4" t="s">
        <v>855</v>
      </c>
      <c r="H26" s="4" t="s">
        <v>2961</v>
      </c>
      <c r="I26" s="4"/>
    </row>
    <row r="27" spans="2:9" ht="15" customHeight="1" x14ac:dyDescent="0.25">
      <c r="B27" s="5"/>
      <c r="C27" s="11" t="s">
        <v>3142</v>
      </c>
      <c r="D27" s="4" t="s">
        <v>2962</v>
      </c>
      <c r="E27" s="4" t="s">
        <v>3212</v>
      </c>
      <c r="F27" s="4" t="s">
        <v>856</v>
      </c>
      <c r="G27" s="4" t="s">
        <v>856</v>
      </c>
      <c r="H27" s="4" t="s">
        <v>2963</v>
      </c>
      <c r="I27" s="4"/>
    </row>
    <row r="28" spans="2:9" ht="15" customHeight="1" x14ac:dyDescent="0.25">
      <c r="B28" s="5"/>
      <c r="C28" s="11" t="s">
        <v>3143</v>
      </c>
      <c r="D28" s="4" t="s">
        <v>624</v>
      </c>
      <c r="E28" s="4" t="s">
        <v>3213</v>
      </c>
      <c r="F28" s="4" t="s">
        <v>857</v>
      </c>
      <c r="G28" s="4" t="s">
        <v>857</v>
      </c>
      <c r="H28" s="4" t="s">
        <v>625</v>
      </c>
      <c r="I28" s="4"/>
    </row>
    <row r="29" spans="2:9" ht="15" customHeight="1" x14ac:dyDescent="0.25">
      <c r="B29" s="5"/>
      <c r="C29" s="11" t="s">
        <v>3144</v>
      </c>
      <c r="D29" s="4" t="s">
        <v>626</v>
      </c>
      <c r="E29" s="4" t="s">
        <v>3214</v>
      </c>
      <c r="F29" s="4" t="s">
        <v>858</v>
      </c>
      <c r="G29" s="4" t="s">
        <v>858</v>
      </c>
      <c r="H29" s="4" t="s">
        <v>1209</v>
      </c>
      <c r="I29" s="4"/>
    </row>
    <row r="30" spans="2:9" ht="15" customHeight="1" x14ac:dyDescent="0.25">
      <c r="B30" s="5"/>
      <c r="C30" s="11" t="s">
        <v>3145</v>
      </c>
      <c r="D30" s="4" t="s">
        <v>2725</v>
      </c>
      <c r="E30" s="4" t="s">
        <v>3215</v>
      </c>
      <c r="F30" s="4" t="s">
        <v>859</v>
      </c>
      <c r="G30" s="4" t="s">
        <v>859</v>
      </c>
      <c r="H30" s="4" t="s">
        <v>2726</v>
      </c>
      <c r="I30" s="4"/>
    </row>
    <row r="31" spans="2:9" ht="15" customHeight="1" x14ac:dyDescent="0.25">
      <c r="B31" s="5"/>
      <c r="C31" s="11" t="s">
        <v>3146</v>
      </c>
      <c r="D31" s="4" t="s">
        <v>2727</v>
      </c>
      <c r="E31" s="4" t="s">
        <v>3216</v>
      </c>
      <c r="F31" s="4" t="s">
        <v>860</v>
      </c>
      <c r="G31" s="4" t="s">
        <v>860</v>
      </c>
      <c r="H31" s="4" t="s">
        <v>2728</v>
      </c>
      <c r="I31" s="4"/>
    </row>
    <row r="32" spans="2:9" ht="15" customHeight="1" x14ac:dyDescent="0.25">
      <c r="B32" s="5"/>
      <c r="C32" s="11" t="s">
        <v>3147</v>
      </c>
      <c r="D32" s="4" t="s">
        <v>2729</v>
      </c>
      <c r="E32" s="4" t="s">
        <v>3217</v>
      </c>
      <c r="F32" s="4" t="s">
        <v>3269</v>
      </c>
      <c r="G32" s="4" t="s">
        <v>861</v>
      </c>
      <c r="H32" s="4" t="s">
        <v>2730</v>
      </c>
      <c r="I32" s="4"/>
    </row>
    <row r="33" spans="2:9" ht="15" customHeight="1" x14ac:dyDescent="0.25">
      <c r="B33" s="5"/>
      <c r="C33" s="11" t="s">
        <v>3148</v>
      </c>
      <c r="D33" s="4" t="s">
        <v>2731</v>
      </c>
      <c r="E33" s="4" t="s">
        <v>3218</v>
      </c>
      <c r="F33" s="4" t="s">
        <v>862</v>
      </c>
      <c r="G33" s="4" t="s">
        <v>862</v>
      </c>
      <c r="H33" s="4" t="s">
        <v>2732</v>
      </c>
      <c r="I33" s="4"/>
    </row>
    <row r="34" spans="2:9" ht="15" customHeight="1" x14ac:dyDescent="0.25">
      <c r="B34" s="5"/>
      <c r="C34" s="11" t="s">
        <v>3149</v>
      </c>
      <c r="D34" s="4" t="s">
        <v>2733</v>
      </c>
      <c r="E34" s="4" t="s">
        <v>3219</v>
      </c>
      <c r="F34" s="4" t="s">
        <v>863</v>
      </c>
      <c r="G34" s="4" t="s">
        <v>863</v>
      </c>
      <c r="H34" s="4" t="s">
        <v>2734</v>
      </c>
      <c r="I34" s="4"/>
    </row>
    <row r="35" spans="2:9" ht="15" customHeight="1" x14ac:dyDescent="0.25">
      <c r="B35" s="5"/>
      <c r="C35" s="11" t="s">
        <v>3150</v>
      </c>
      <c r="D35" s="4" t="s">
        <v>2735</v>
      </c>
      <c r="E35" s="4" t="s">
        <v>3220</v>
      </c>
      <c r="F35" s="4" t="s">
        <v>864</v>
      </c>
      <c r="G35" s="4" t="s">
        <v>864</v>
      </c>
      <c r="H35" s="4" t="s">
        <v>2736</v>
      </c>
      <c r="I35" s="4"/>
    </row>
    <row r="36" spans="2:9" ht="15" customHeight="1" x14ac:dyDescent="0.25">
      <c r="B36" s="5"/>
      <c r="C36" s="11" t="s">
        <v>3151</v>
      </c>
      <c r="D36" s="4" t="s">
        <v>14</v>
      </c>
      <c r="E36" s="4" t="s">
        <v>3221</v>
      </c>
      <c r="F36" s="4" t="s">
        <v>865</v>
      </c>
      <c r="G36" s="4" t="s">
        <v>865</v>
      </c>
      <c r="H36" s="4" t="s">
        <v>978</v>
      </c>
      <c r="I36" s="4"/>
    </row>
    <row r="37" spans="2:9" ht="15" customHeight="1" x14ac:dyDescent="0.25">
      <c r="B37" s="5"/>
      <c r="C37" s="11" t="s">
        <v>3152</v>
      </c>
      <c r="D37" s="4" t="s">
        <v>15</v>
      </c>
      <c r="E37" s="4" t="s">
        <v>3222</v>
      </c>
      <c r="F37" s="4" t="s">
        <v>866</v>
      </c>
      <c r="G37" s="4" t="s">
        <v>866</v>
      </c>
      <c r="H37" s="4" t="s">
        <v>16</v>
      </c>
      <c r="I37" s="4"/>
    </row>
    <row r="38" spans="2:9" ht="15" customHeight="1" x14ac:dyDescent="0.25">
      <c r="B38" s="5"/>
      <c r="C38" s="11" t="s">
        <v>3153</v>
      </c>
      <c r="D38" s="4" t="s">
        <v>1194</v>
      </c>
      <c r="E38" s="4" t="s">
        <v>1127</v>
      </c>
      <c r="F38" s="4" t="s">
        <v>1182</v>
      </c>
      <c r="G38" s="4" t="s">
        <v>1182</v>
      </c>
      <c r="H38" s="4" t="s">
        <v>1195</v>
      </c>
      <c r="I38" s="4"/>
    </row>
    <row r="39" spans="2:9" ht="15" customHeight="1" x14ac:dyDescent="0.25">
      <c r="B39" s="5"/>
      <c r="C39" s="11" t="s">
        <v>3154</v>
      </c>
      <c r="D39" s="4" t="s">
        <v>271</v>
      </c>
      <c r="E39" s="4" t="s">
        <v>3223</v>
      </c>
      <c r="F39" s="4" t="s">
        <v>1183</v>
      </c>
      <c r="G39" s="4" t="s">
        <v>1183</v>
      </c>
      <c r="H39" s="4" t="s">
        <v>919</v>
      </c>
      <c r="I39" s="4"/>
    </row>
    <row r="40" spans="2:9" ht="15" customHeight="1" x14ac:dyDescent="0.25">
      <c r="B40" s="5"/>
      <c r="C40" s="11" t="s">
        <v>3155</v>
      </c>
      <c r="D40" s="4" t="s">
        <v>920</v>
      </c>
      <c r="E40" s="4" t="s">
        <v>3224</v>
      </c>
      <c r="F40" s="4" t="s">
        <v>3270</v>
      </c>
      <c r="G40" s="4" t="s">
        <v>1184</v>
      </c>
      <c r="H40" s="4" t="s">
        <v>921</v>
      </c>
      <c r="I40" s="4"/>
    </row>
    <row r="41" spans="2:9" ht="15" customHeight="1" x14ac:dyDescent="0.25">
      <c r="B41" s="5"/>
      <c r="C41" s="11" t="s">
        <v>3156</v>
      </c>
      <c r="D41" s="4" t="s">
        <v>922</v>
      </c>
      <c r="E41" s="4" t="s">
        <v>1924</v>
      </c>
      <c r="F41" s="4" t="s">
        <v>3271</v>
      </c>
      <c r="G41" s="4" t="s">
        <v>1185</v>
      </c>
      <c r="H41" s="4" t="s">
        <v>923</v>
      </c>
      <c r="I41" s="4"/>
    </row>
    <row r="42" spans="2:9" ht="15" customHeight="1" x14ac:dyDescent="0.25">
      <c r="B42" s="5"/>
      <c r="C42" s="11" t="s">
        <v>3157</v>
      </c>
      <c r="D42" s="4" t="s">
        <v>924</v>
      </c>
      <c r="E42" s="4" t="s">
        <v>1925</v>
      </c>
      <c r="F42" s="4" t="s">
        <v>593</v>
      </c>
      <c r="G42" s="4" t="s">
        <v>593</v>
      </c>
      <c r="H42" s="4" t="s">
        <v>925</v>
      </c>
      <c r="I42" s="4"/>
    </row>
    <row r="43" spans="2:9" ht="15" customHeight="1" x14ac:dyDescent="0.25">
      <c r="B43" s="5"/>
      <c r="C43" s="11" t="s">
        <v>3158</v>
      </c>
      <c r="D43" s="4" t="s">
        <v>1383</v>
      </c>
      <c r="E43" s="4" t="s">
        <v>1926</v>
      </c>
      <c r="F43" s="4" t="s">
        <v>1186</v>
      </c>
      <c r="G43" s="4" t="s">
        <v>1186</v>
      </c>
      <c r="H43" s="4" t="s">
        <v>1384</v>
      </c>
      <c r="I43" s="4"/>
    </row>
    <row r="44" spans="2:9" ht="15" customHeight="1" x14ac:dyDescent="0.25">
      <c r="B44" s="5"/>
      <c r="C44" s="11" t="s">
        <v>3159</v>
      </c>
      <c r="D44" s="4" t="s">
        <v>3045</v>
      </c>
      <c r="E44" s="4" t="s">
        <v>1927</v>
      </c>
      <c r="F44" s="4" t="s">
        <v>324</v>
      </c>
      <c r="G44" s="4" t="s">
        <v>324</v>
      </c>
      <c r="H44" s="4" t="s">
        <v>3046</v>
      </c>
      <c r="I44" s="4"/>
    </row>
    <row r="45" spans="2:9" ht="15" customHeight="1" x14ac:dyDescent="0.25">
      <c r="B45" s="5"/>
      <c r="C45" s="11" t="s">
        <v>3160</v>
      </c>
      <c r="D45" s="4" t="s">
        <v>3047</v>
      </c>
      <c r="E45" s="4" t="s">
        <v>3197</v>
      </c>
      <c r="F45" s="4" t="s">
        <v>325</v>
      </c>
      <c r="G45" s="4" t="s">
        <v>325</v>
      </c>
      <c r="H45" s="4" t="s">
        <v>3048</v>
      </c>
      <c r="I45" s="4"/>
    </row>
    <row r="46" spans="2:9" ht="15" customHeight="1" x14ac:dyDescent="0.25">
      <c r="B46" s="5"/>
      <c r="C46" s="11" t="s">
        <v>3161</v>
      </c>
      <c r="D46" s="4" t="s">
        <v>3049</v>
      </c>
      <c r="E46" s="4" t="s">
        <v>3218</v>
      </c>
      <c r="F46" s="4" t="s">
        <v>326</v>
      </c>
      <c r="G46" s="4" t="s">
        <v>326</v>
      </c>
      <c r="H46" s="4" t="s">
        <v>3050</v>
      </c>
      <c r="I46" s="4"/>
    </row>
    <row r="47" spans="2:9" ht="15" customHeight="1" x14ac:dyDescent="0.25">
      <c r="B47" s="5"/>
      <c r="C47" s="11" t="s">
        <v>3162</v>
      </c>
      <c r="D47" s="4" t="s">
        <v>617</v>
      </c>
      <c r="E47" s="4" t="s">
        <v>1928</v>
      </c>
      <c r="F47" s="4" t="s">
        <v>327</v>
      </c>
      <c r="G47" s="4" t="s">
        <v>327</v>
      </c>
      <c r="H47" s="4" t="s">
        <v>618</v>
      </c>
      <c r="I47" s="4"/>
    </row>
    <row r="48" spans="2:9" ht="15" customHeight="1" x14ac:dyDescent="0.25">
      <c r="B48" s="5"/>
      <c r="C48" s="11" t="s">
        <v>3163</v>
      </c>
      <c r="D48" s="4" t="s">
        <v>1738</v>
      </c>
      <c r="E48" s="4" t="s">
        <v>1929</v>
      </c>
      <c r="F48" s="4" t="s">
        <v>328</v>
      </c>
      <c r="G48" s="4" t="s">
        <v>328</v>
      </c>
      <c r="H48" s="4" t="s">
        <v>3743</v>
      </c>
      <c r="I48" s="4"/>
    </row>
    <row r="49" spans="2:9" ht="15" customHeight="1" x14ac:dyDescent="0.25">
      <c r="B49" s="5"/>
      <c r="C49" s="11" t="s">
        <v>3164</v>
      </c>
      <c r="D49" s="4" t="s">
        <v>3744</v>
      </c>
      <c r="E49" s="4" t="s">
        <v>3200</v>
      </c>
      <c r="F49" s="4" t="s">
        <v>329</v>
      </c>
      <c r="G49" s="4" t="s">
        <v>329</v>
      </c>
      <c r="H49" s="4" t="s">
        <v>3745</v>
      </c>
      <c r="I49" s="4"/>
    </row>
    <row r="50" spans="2:9" ht="15" customHeight="1" x14ac:dyDescent="0.25">
      <c r="B50" s="5"/>
      <c r="C50" s="11" t="s">
        <v>3165</v>
      </c>
      <c r="D50" s="4" t="s">
        <v>2085</v>
      </c>
      <c r="E50" s="4" t="s">
        <v>3195</v>
      </c>
      <c r="F50" s="4" t="s">
        <v>837</v>
      </c>
      <c r="G50" s="4" t="s">
        <v>837</v>
      </c>
      <c r="H50" s="4" t="s">
        <v>2086</v>
      </c>
      <c r="I50" s="4"/>
    </row>
    <row r="51" spans="2:9" ht="15" customHeight="1" x14ac:dyDescent="0.25">
      <c r="B51" s="5"/>
      <c r="C51" s="11" t="s">
        <v>3166</v>
      </c>
      <c r="D51" s="4" t="s">
        <v>2087</v>
      </c>
      <c r="E51" s="4" t="s">
        <v>3196</v>
      </c>
      <c r="F51" s="4" t="s">
        <v>838</v>
      </c>
      <c r="G51" s="4" t="s">
        <v>838</v>
      </c>
      <c r="H51" s="4" t="s">
        <v>2088</v>
      </c>
      <c r="I51" s="4"/>
    </row>
    <row r="52" spans="2:9" ht="15" customHeight="1" x14ac:dyDescent="0.25">
      <c r="B52" s="5"/>
      <c r="C52" s="11" t="s">
        <v>3167</v>
      </c>
      <c r="D52" s="4" t="s">
        <v>2089</v>
      </c>
      <c r="E52" s="4" t="s">
        <v>3198</v>
      </c>
      <c r="F52" s="4" t="s">
        <v>840</v>
      </c>
      <c r="G52" s="4" t="s">
        <v>840</v>
      </c>
      <c r="H52" s="4" t="s">
        <v>2090</v>
      </c>
      <c r="I52" s="4"/>
    </row>
    <row r="53" spans="2:9" ht="15" customHeight="1" x14ac:dyDescent="0.25">
      <c r="B53" s="5"/>
      <c r="C53" s="11" t="s">
        <v>3168</v>
      </c>
      <c r="D53" s="4" t="s">
        <v>2091</v>
      </c>
      <c r="E53" s="4" t="s">
        <v>3201</v>
      </c>
      <c r="F53" s="4" t="s">
        <v>843</v>
      </c>
      <c r="G53" s="4" t="s">
        <v>843</v>
      </c>
      <c r="H53" s="4" t="s">
        <v>2092</v>
      </c>
      <c r="I53" s="4"/>
    </row>
    <row r="54" spans="2:9" ht="15" customHeight="1" x14ac:dyDescent="0.25">
      <c r="B54" s="5"/>
      <c r="C54" s="11"/>
      <c r="D54" s="4"/>
      <c r="E54" s="4"/>
      <c r="F54" s="4"/>
      <c r="G54" s="4"/>
      <c r="H54" s="4"/>
      <c r="I54" s="4"/>
    </row>
    <row r="55" spans="2:9" ht="15" customHeight="1" x14ac:dyDescent="0.25">
      <c r="B55" s="5"/>
      <c r="C55" s="11" t="s">
        <v>3169</v>
      </c>
      <c r="D55" s="4" t="s">
        <v>3170</v>
      </c>
      <c r="E55" s="4" t="s">
        <v>487</v>
      </c>
      <c r="F55" s="4" t="s">
        <v>3272</v>
      </c>
      <c r="G55" s="4" t="s">
        <v>3273</v>
      </c>
      <c r="H55" s="4"/>
      <c r="I55" s="4"/>
    </row>
    <row r="56" spans="2:9" ht="15" customHeight="1" x14ac:dyDescent="0.25">
      <c r="B56" s="5"/>
      <c r="C56" s="11" t="s">
        <v>3171</v>
      </c>
      <c r="D56" s="4" t="s">
        <v>3172</v>
      </c>
      <c r="E56" s="4" t="s">
        <v>3661</v>
      </c>
      <c r="F56" s="4" t="s">
        <v>330</v>
      </c>
      <c r="G56" s="4" t="s">
        <v>330</v>
      </c>
      <c r="H56" s="4" t="s">
        <v>594</v>
      </c>
      <c r="I56" s="4" t="s">
        <v>3654</v>
      </c>
    </row>
    <row r="57" spans="2:9" ht="15" customHeight="1" x14ac:dyDescent="0.25">
      <c r="B57" s="5"/>
      <c r="C57" s="11" t="s">
        <v>3173</v>
      </c>
      <c r="D57" s="4" t="s">
        <v>3174</v>
      </c>
      <c r="E57" s="4" t="s">
        <v>3662</v>
      </c>
      <c r="F57" s="4" t="s">
        <v>3276</v>
      </c>
      <c r="G57" s="4" t="s">
        <v>3277</v>
      </c>
      <c r="H57" s="4" t="s">
        <v>595</v>
      </c>
      <c r="I57" s="4" t="s">
        <v>3655</v>
      </c>
    </row>
    <row r="58" spans="2:9" ht="15" customHeight="1" x14ac:dyDescent="0.25">
      <c r="B58" s="5"/>
      <c r="C58" s="11" t="s">
        <v>3175</v>
      </c>
      <c r="D58" s="4" t="s">
        <v>3176</v>
      </c>
      <c r="E58" s="4" t="s">
        <v>3663</v>
      </c>
      <c r="F58" s="4" t="s">
        <v>3278</v>
      </c>
      <c r="G58" s="4" t="s">
        <v>3279</v>
      </c>
      <c r="H58" s="4" t="s">
        <v>596</v>
      </c>
      <c r="I58" s="4" t="s">
        <v>3656</v>
      </c>
    </row>
    <row r="59" spans="2:9" ht="15" customHeight="1" x14ac:dyDescent="0.25">
      <c r="B59" s="5"/>
      <c r="C59" s="11" t="s">
        <v>3177</v>
      </c>
      <c r="D59" s="4" t="s">
        <v>3178</v>
      </c>
      <c r="E59" s="4" t="s">
        <v>3664</v>
      </c>
      <c r="F59" s="4" t="s">
        <v>3280</v>
      </c>
      <c r="G59" s="4" t="s">
        <v>3281</v>
      </c>
      <c r="H59" s="4" t="s">
        <v>597</v>
      </c>
      <c r="I59" s="4" t="s">
        <v>1654</v>
      </c>
    </row>
    <row r="60" spans="2:9" ht="15" customHeight="1" x14ac:dyDescent="0.25">
      <c r="B60" s="5"/>
      <c r="C60" s="11" t="s">
        <v>3179</v>
      </c>
      <c r="D60" s="4" t="s">
        <v>3180</v>
      </c>
      <c r="E60" s="4" t="s">
        <v>3665</v>
      </c>
      <c r="F60" s="4" t="s">
        <v>3282</v>
      </c>
      <c r="G60" s="4" t="s">
        <v>3283</v>
      </c>
      <c r="H60" s="4" t="s">
        <v>598</v>
      </c>
      <c r="I60" s="4" t="s">
        <v>1655</v>
      </c>
    </row>
    <row r="61" spans="2:9" ht="15" customHeight="1" x14ac:dyDescent="0.25">
      <c r="B61" s="5"/>
      <c r="C61" s="11" t="s">
        <v>3181</v>
      </c>
      <c r="D61" s="4" t="s">
        <v>3182</v>
      </c>
      <c r="E61" s="4" t="s">
        <v>3666</v>
      </c>
      <c r="F61" s="4" t="s">
        <v>3284</v>
      </c>
      <c r="G61" s="4" t="s">
        <v>3285</v>
      </c>
      <c r="H61" s="4" t="s">
        <v>599</v>
      </c>
      <c r="I61" s="4" t="s">
        <v>1656</v>
      </c>
    </row>
    <row r="62" spans="2:9" ht="15" customHeight="1" x14ac:dyDescent="0.25">
      <c r="B62" s="5"/>
      <c r="C62" s="11" t="s">
        <v>3183</v>
      </c>
      <c r="D62" s="4" t="s">
        <v>3184</v>
      </c>
      <c r="E62" s="4" t="s">
        <v>3198</v>
      </c>
      <c r="F62" s="4" t="s">
        <v>3286</v>
      </c>
      <c r="G62" s="4" t="s">
        <v>3287</v>
      </c>
      <c r="H62" s="4" t="s">
        <v>600</v>
      </c>
      <c r="I62" s="4" t="s">
        <v>2946</v>
      </c>
    </row>
    <row r="63" spans="2:9" ht="15" customHeight="1" x14ac:dyDescent="0.25">
      <c r="B63" s="5"/>
      <c r="C63" s="11" t="s">
        <v>3185</v>
      </c>
      <c r="D63" s="4" t="s">
        <v>3186</v>
      </c>
      <c r="E63" s="4" t="s">
        <v>3667</v>
      </c>
      <c r="F63" s="4" t="s">
        <v>3288</v>
      </c>
      <c r="G63" s="4" t="s">
        <v>3289</v>
      </c>
      <c r="H63" s="4" t="s">
        <v>601</v>
      </c>
      <c r="I63" s="4" t="s">
        <v>2947</v>
      </c>
    </row>
    <row r="64" spans="2:9" ht="15" customHeight="1" x14ac:dyDescent="0.25">
      <c r="B64" s="5"/>
      <c r="C64" s="11" t="s">
        <v>3187</v>
      </c>
      <c r="D64" s="4" t="s">
        <v>3188</v>
      </c>
      <c r="E64" s="4" t="s">
        <v>3668</v>
      </c>
      <c r="F64" s="4" t="s">
        <v>3290</v>
      </c>
      <c r="G64" s="4" t="s">
        <v>3291</v>
      </c>
      <c r="H64" s="4" t="s">
        <v>602</v>
      </c>
      <c r="I64" s="4" t="s">
        <v>2948</v>
      </c>
    </row>
    <row r="65" spans="2:9" ht="15" customHeight="1" x14ac:dyDescent="0.25">
      <c r="B65" s="5"/>
      <c r="C65" s="11" t="s">
        <v>3189</v>
      </c>
      <c r="D65" s="4" t="s">
        <v>3190</v>
      </c>
      <c r="E65" s="4" t="s">
        <v>3669</v>
      </c>
      <c r="F65" s="4" t="s">
        <v>3292</v>
      </c>
      <c r="G65" s="4" t="s">
        <v>3293</v>
      </c>
      <c r="H65" s="4" t="s">
        <v>603</v>
      </c>
      <c r="I65" s="4" t="s">
        <v>1995</v>
      </c>
    </row>
    <row r="66" spans="2:9" ht="15" customHeight="1" x14ac:dyDescent="0.25">
      <c r="B66" s="5"/>
      <c r="C66" s="11" t="s">
        <v>3191</v>
      </c>
      <c r="D66" s="4" t="s">
        <v>3192</v>
      </c>
      <c r="E66" s="4" t="s">
        <v>3670</v>
      </c>
      <c r="F66" s="4" t="s">
        <v>3294</v>
      </c>
      <c r="G66" s="4" t="s">
        <v>3295</v>
      </c>
      <c r="H66" s="4" t="s">
        <v>604</v>
      </c>
      <c r="I66" s="4" t="s">
        <v>1996</v>
      </c>
    </row>
    <row r="67" spans="2:9" ht="15" customHeight="1" x14ac:dyDescent="0.25">
      <c r="B67" s="5"/>
      <c r="C67" s="11" t="s">
        <v>3193</v>
      </c>
      <c r="D67" s="4" t="s">
        <v>713</v>
      </c>
      <c r="E67" s="4"/>
      <c r="F67" s="4"/>
      <c r="G67" s="4"/>
      <c r="H67" s="4"/>
      <c r="I67" s="4"/>
    </row>
    <row r="68" spans="2:9" ht="15" customHeight="1" x14ac:dyDescent="0.25">
      <c r="B68" s="5"/>
      <c r="C68" s="11" t="s">
        <v>2617</v>
      </c>
      <c r="D68" s="4" t="s">
        <v>2618</v>
      </c>
      <c r="E68" s="4" t="s">
        <v>3671</v>
      </c>
      <c r="F68" s="4" t="s">
        <v>3274</v>
      </c>
      <c r="G68" s="4" t="s">
        <v>605</v>
      </c>
      <c r="H68" s="4" t="s">
        <v>606</v>
      </c>
      <c r="I68" s="4" t="s">
        <v>1997</v>
      </c>
    </row>
    <row r="69" spans="2:9" ht="15" customHeight="1" x14ac:dyDescent="0.25">
      <c r="B69" s="5"/>
      <c r="C69" s="11" t="s">
        <v>2619</v>
      </c>
      <c r="D69" s="4" t="s">
        <v>2620</v>
      </c>
      <c r="E69" s="4" t="s">
        <v>3296</v>
      </c>
      <c r="F69" s="4" t="s">
        <v>3297</v>
      </c>
      <c r="G69" s="4" t="s">
        <v>607</v>
      </c>
      <c r="H69" s="4" t="s">
        <v>608</v>
      </c>
      <c r="I69" s="4" t="s">
        <v>1998</v>
      </c>
    </row>
    <row r="70" spans="2:9" ht="15" customHeight="1" x14ac:dyDescent="0.25">
      <c r="B70" s="5"/>
      <c r="C70" s="11" t="s">
        <v>2621</v>
      </c>
      <c r="D70" s="4" t="s">
        <v>2622</v>
      </c>
      <c r="E70" s="4" t="s">
        <v>557</v>
      </c>
      <c r="F70" s="4" t="s">
        <v>3275</v>
      </c>
      <c r="G70" s="4" t="s">
        <v>609</v>
      </c>
      <c r="H70" s="4" t="s">
        <v>2195</v>
      </c>
      <c r="I70" s="4" t="s">
        <v>1999</v>
      </c>
    </row>
    <row r="71" spans="2:9" ht="15" customHeight="1" x14ac:dyDescent="0.25">
      <c r="B71" s="5"/>
      <c r="C71" s="11" t="s">
        <v>2623</v>
      </c>
      <c r="D71" s="4" t="s">
        <v>2624</v>
      </c>
      <c r="E71" s="4" t="s">
        <v>3387</v>
      </c>
      <c r="F71" s="4" t="s">
        <v>3298</v>
      </c>
      <c r="G71" s="4" t="s">
        <v>2196</v>
      </c>
      <c r="H71" s="4" t="s">
        <v>2197</v>
      </c>
      <c r="I71" s="4" t="s">
        <v>2000</v>
      </c>
    </row>
    <row r="72" spans="2:9" ht="15" customHeight="1" x14ac:dyDescent="0.25">
      <c r="B72" s="5"/>
      <c r="C72" s="11" t="s">
        <v>2625</v>
      </c>
      <c r="D72" s="4" t="s">
        <v>2626</v>
      </c>
      <c r="E72" s="4" t="s">
        <v>3388</v>
      </c>
      <c r="F72" s="4" t="s">
        <v>3299</v>
      </c>
      <c r="G72" s="4" t="s">
        <v>2198</v>
      </c>
      <c r="H72" s="4" t="s">
        <v>2199</v>
      </c>
      <c r="I72" s="4" t="s">
        <v>2001</v>
      </c>
    </row>
    <row r="73" spans="2:9" ht="15" customHeight="1" x14ac:dyDescent="0.25">
      <c r="B73" s="5"/>
      <c r="C73" s="11" t="s">
        <v>2627</v>
      </c>
      <c r="D73" s="4" t="s">
        <v>2628</v>
      </c>
      <c r="E73" s="4" t="s">
        <v>2981</v>
      </c>
      <c r="F73" s="4" t="s">
        <v>3300</v>
      </c>
      <c r="G73" s="4" t="s">
        <v>2200</v>
      </c>
      <c r="H73" s="4" t="s">
        <v>2201</v>
      </c>
      <c r="I73" s="4" t="s">
        <v>2002</v>
      </c>
    </row>
    <row r="74" spans="2:9" ht="15" customHeight="1" x14ac:dyDescent="0.25">
      <c r="B74" s="5"/>
      <c r="C74" s="11" t="s">
        <v>139</v>
      </c>
      <c r="D74" s="4" t="s">
        <v>140</v>
      </c>
      <c r="E74" s="4" t="s">
        <v>2982</v>
      </c>
      <c r="F74" s="4" t="s">
        <v>3301</v>
      </c>
      <c r="G74" s="4" t="s">
        <v>2202</v>
      </c>
      <c r="H74" s="4" t="s">
        <v>2203</v>
      </c>
      <c r="I74" s="4" t="s">
        <v>2003</v>
      </c>
    </row>
    <row r="75" spans="2:9" ht="15" customHeight="1" x14ac:dyDescent="0.25">
      <c r="B75" s="5"/>
      <c r="C75" s="11" t="s">
        <v>141</v>
      </c>
      <c r="D75" s="4" t="s">
        <v>142</v>
      </c>
      <c r="E75" s="4" t="s">
        <v>2983</v>
      </c>
      <c r="F75" s="4" t="s">
        <v>3302</v>
      </c>
      <c r="G75" s="4" t="s">
        <v>2204</v>
      </c>
      <c r="H75" s="4" t="s">
        <v>2205</v>
      </c>
      <c r="I75" s="4" t="s">
        <v>2004</v>
      </c>
    </row>
    <row r="76" spans="2:9" ht="15" customHeight="1" x14ac:dyDescent="0.25">
      <c r="B76" s="5"/>
      <c r="C76" s="11" t="s">
        <v>143</v>
      </c>
      <c r="D76" s="4" t="s">
        <v>144</v>
      </c>
      <c r="E76" s="4" t="s">
        <v>2984</v>
      </c>
      <c r="F76" s="4" t="s">
        <v>3303</v>
      </c>
      <c r="G76" s="4" t="s">
        <v>2206</v>
      </c>
      <c r="H76" s="4" t="s">
        <v>1199</v>
      </c>
      <c r="I76" s="4" t="s">
        <v>2005</v>
      </c>
    </row>
    <row r="77" spans="2:9" ht="15" customHeight="1" x14ac:dyDescent="0.25">
      <c r="B77" s="5"/>
      <c r="C77" s="11" t="s">
        <v>145</v>
      </c>
      <c r="D77" s="4" t="s">
        <v>146</v>
      </c>
      <c r="E77" s="4" t="s">
        <v>2985</v>
      </c>
      <c r="F77" s="4" t="s">
        <v>3304</v>
      </c>
      <c r="G77" s="4" t="s">
        <v>1200</v>
      </c>
      <c r="H77" s="4" t="s">
        <v>1201</v>
      </c>
      <c r="I77" s="4" t="s">
        <v>2006</v>
      </c>
    </row>
    <row r="78" spans="2:9" ht="15" customHeight="1" x14ac:dyDescent="0.25">
      <c r="B78" s="5"/>
      <c r="C78" s="11" t="s">
        <v>147</v>
      </c>
      <c r="D78" s="4" t="s">
        <v>148</v>
      </c>
      <c r="E78" s="4" t="s">
        <v>2986</v>
      </c>
      <c r="F78" s="4" t="s">
        <v>3305</v>
      </c>
      <c r="G78" s="4" t="s">
        <v>1202</v>
      </c>
      <c r="H78" s="4" t="s">
        <v>1203</v>
      </c>
      <c r="I78" s="4" t="s">
        <v>2007</v>
      </c>
    </row>
    <row r="79" spans="2:9" ht="15" customHeight="1" x14ac:dyDescent="0.25">
      <c r="B79" s="5"/>
      <c r="C79" s="11" t="s">
        <v>149</v>
      </c>
      <c r="D79" s="4" t="s">
        <v>150</v>
      </c>
      <c r="E79" s="4" t="s">
        <v>2987</v>
      </c>
      <c r="F79" s="4" t="s">
        <v>3306</v>
      </c>
      <c r="G79" s="4" t="s">
        <v>1204</v>
      </c>
      <c r="H79" s="4" t="s">
        <v>1205</v>
      </c>
      <c r="I79" s="4" t="s">
        <v>2008</v>
      </c>
    </row>
    <row r="80" spans="2:9" ht="15" customHeight="1" x14ac:dyDescent="0.25">
      <c r="B80" s="5"/>
      <c r="C80" s="11" t="s">
        <v>151</v>
      </c>
      <c r="D80" s="4" t="s">
        <v>152</v>
      </c>
      <c r="E80" s="4" t="s">
        <v>2988</v>
      </c>
      <c r="F80" s="4" t="s">
        <v>3307</v>
      </c>
      <c r="G80" s="4" t="s">
        <v>1206</v>
      </c>
      <c r="H80" s="4" t="s">
        <v>1207</v>
      </c>
      <c r="I80" s="4" t="s">
        <v>2009</v>
      </c>
    </row>
    <row r="81" spans="2:9" ht="15" customHeight="1" x14ac:dyDescent="0.25">
      <c r="B81" s="5"/>
      <c r="C81" s="11" t="s">
        <v>153</v>
      </c>
      <c r="D81" s="4" t="s">
        <v>154</v>
      </c>
      <c r="E81" s="4" t="s">
        <v>2449</v>
      </c>
      <c r="F81" s="4" t="s">
        <v>3308</v>
      </c>
      <c r="G81" s="4" t="s">
        <v>1208</v>
      </c>
      <c r="H81" s="4" t="s">
        <v>946</v>
      </c>
      <c r="I81" s="4" t="s">
        <v>2010</v>
      </c>
    </row>
    <row r="82" spans="2:9" ht="15" customHeight="1" x14ac:dyDescent="0.25">
      <c r="B82" s="5"/>
      <c r="C82" s="11" t="s">
        <v>155</v>
      </c>
      <c r="D82" s="4" t="s">
        <v>156</v>
      </c>
      <c r="E82" s="4" t="s">
        <v>2450</v>
      </c>
      <c r="F82" s="4" t="s">
        <v>331</v>
      </c>
      <c r="G82" s="4" t="s">
        <v>331</v>
      </c>
      <c r="H82" s="4" t="s">
        <v>947</v>
      </c>
      <c r="I82" s="4" t="s">
        <v>2011</v>
      </c>
    </row>
    <row r="83" spans="2:9" ht="15" customHeight="1" x14ac:dyDescent="0.25">
      <c r="B83" s="5"/>
      <c r="C83" s="11" t="s">
        <v>157</v>
      </c>
      <c r="D83" s="4" t="s">
        <v>158</v>
      </c>
      <c r="E83" s="4" t="s">
        <v>3200</v>
      </c>
      <c r="F83" s="4" t="s">
        <v>332</v>
      </c>
      <c r="G83" s="4" t="s">
        <v>332</v>
      </c>
      <c r="H83" s="4" t="s">
        <v>948</v>
      </c>
      <c r="I83" s="4" t="s">
        <v>642</v>
      </c>
    </row>
    <row r="84" spans="2:9" ht="15" customHeight="1" x14ac:dyDescent="0.25">
      <c r="B84" s="5"/>
      <c r="C84" s="11" t="s">
        <v>2178</v>
      </c>
      <c r="D84" s="4" t="s">
        <v>2179</v>
      </c>
      <c r="E84" s="4" t="s">
        <v>2451</v>
      </c>
      <c r="F84" s="4" t="s">
        <v>949</v>
      </c>
      <c r="G84" s="4" t="s">
        <v>949</v>
      </c>
      <c r="H84" s="4" t="s">
        <v>950</v>
      </c>
      <c r="I84" s="4" t="s">
        <v>643</v>
      </c>
    </row>
    <row r="85" spans="2:9" ht="15" customHeight="1" x14ac:dyDescent="0.25">
      <c r="B85" s="5"/>
      <c r="C85" s="11" t="s">
        <v>2180</v>
      </c>
      <c r="D85" s="4" t="s">
        <v>713</v>
      </c>
      <c r="E85" s="4"/>
      <c r="F85" s="4"/>
      <c r="G85" s="4"/>
      <c r="H85" s="4"/>
      <c r="I85" s="4"/>
    </row>
    <row r="86" spans="2:9" ht="15" customHeight="1" x14ac:dyDescent="0.25">
      <c r="B86" s="5"/>
      <c r="C86" s="11" t="s">
        <v>2181</v>
      </c>
      <c r="D86" s="4" t="s">
        <v>951</v>
      </c>
      <c r="E86" s="4"/>
      <c r="F86" s="4"/>
      <c r="G86" s="4"/>
      <c r="H86" s="4"/>
      <c r="I86" s="4"/>
    </row>
    <row r="87" spans="2:9" ht="15" customHeight="1" x14ac:dyDescent="0.25">
      <c r="B87" s="5"/>
      <c r="C87" s="11" t="s">
        <v>2182</v>
      </c>
      <c r="D87" s="4" t="s">
        <v>2183</v>
      </c>
      <c r="E87" s="4" t="s">
        <v>2452</v>
      </c>
      <c r="F87" s="4" t="s">
        <v>538</v>
      </c>
      <c r="G87" s="4" t="s">
        <v>952</v>
      </c>
      <c r="H87" s="4" t="s">
        <v>953</v>
      </c>
      <c r="I87" s="4" t="s">
        <v>644</v>
      </c>
    </row>
    <row r="88" spans="2:9" ht="15" customHeight="1" x14ac:dyDescent="0.25">
      <c r="B88" s="5"/>
      <c r="C88" s="11" t="s">
        <v>2184</v>
      </c>
      <c r="D88" s="4" t="s">
        <v>2185</v>
      </c>
      <c r="E88" s="4" t="s">
        <v>2453</v>
      </c>
      <c r="F88" s="4" t="s">
        <v>333</v>
      </c>
      <c r="G88" s="4" t="s">
        <v>333</v>
      </c>
      <c r="H88" s="4" t="s">
        <v>954</v>
      </c>
      <c r="I88" s="4" t="s">
        <v>645</v>
      </c>
    </row>
    <row r="89" spans="2:9" ht="15" customHeight="1" x14ac:dyDescent="0.25">
      <c r="B89" s="5"/>
      <c r="C89" s="11" t="s">
        <v>2186</v>
      </c>
      <c r="D89" s="4" t="s">
        <v>2187</v>
      </c>
      <c r="E89" s="4" t="s">
        <v>2454</v>
      </c>
      <c r="F89" s="4" t="s">
        <v>539</v>
      </c>
      <c r="G89" s="4" t="s">
        <v>955</v>
      </c>
      <c r="H89" s="4" t="s">
        <v>956</v>
      </c>
      <c r="I89" s="4" t="s">
        <v>646</v>
      </c>
    </row>
    <row r="90" spans="2:9" ht="15" customHeight="1" x14ac:dyDescent="0.25">
      <c r="B90" s="5"/>
      <c r="C90" s="11" t="s">
        <v>2188</v>
      </c>
      <c r="D90" s="4" t="s">
        <v>957</v>
      </c>
      <c r="E90" s="4"/>
      <c r="F90" s="4"/>
      <c r="G90" s="4"/>
      <c r="H90" s="4"/>
      <c r="I90" s="4"/>
    </row>
    <row r="91" spans="2:9" ht="15" customHeight="1" x14ac:dyDescent="0.25">
      <c r="B91" s="5"/>
      <c r="C91" s="11" t="s">
        <v>2189</v>
      </c>
      <c r="D91" s="4" t="s">
        <v>713</v>
      </c>
      <c r="E91" s="4"/>
      <c r="F91" s="4"/>
      <c r="G91" s="4"/>
      <c r="H91" s="4"/>
      <c r="I91" s="4"/>
    </row>
    <row r="92" spans="2:9" ht="15" customHeight="1" x14ac:dyDescent="0.25">
      <c r="B92" s="5"/>
      <c r="C92" s="11" t="s">
        <v>2190</v>
      </c>
      <c r="D92" s="4" t="s">
        <v>958</v>
      </c>
      <c r="E92" s="4"/>
      <c r="F92" s="4"/>
      <c r="G92" s="4"/>
      <c r="H92" s="4"/>
      <c r="I92" s="4"/>
    </row>
    <row r="93" spans="2:9" ht="15" customHeight="1" x14ac:dyDescent="0.25">
      <c r="B93" s="5"/>
      <c r="C93" s="11" t="s">
        <v>959</v>
      </c>
      <c r="D93" s="4" t="s">
        <v>2191</v>
      </c>
      <c r="E93" s="4" t="s">
        <v>3670</v>
      </c>
      <c r="F93" s="4" t="s">
        <v>334</v>
      </c>
      <c r="G93" s="4" t="s">
        <v>334</v>
      </c>
      <c r="H93" s="4" t="s">
        <v>960</v>
      </c>
      <c r="I93" s="4" t="s">
        <v>1996</v>
      </c>
    </row>
    <row r="94" spans="2:9" ht="15" customHeight="1" x14ac:dyDescent="0.25">
      <c r="B94" s="5"/>
      <c r="C94" s="11" t="s">
        <v>2192</v>
      </c>
      <c r="D94" s="4" t="s">
        <v>2193</v>
      </c>
      <c r="E94" s="4" t="s">
        <v>1993</v>
      </c>
      <c r="F94" s="4" t="s">
        <v>540</v>
      </c>
      <c r="G94" s="4" t="s">
        <v>335</v>
      </c>
      <c r="H94" s="4" t="s">
        <v>961</v>
      </c>
      <c r="I94" s="4" t="s">
        <v>647</v>
      </c>
    </row>
    <row r="95" spans="2:9" ht="15" customHeight="1" x14ac:dyDescent="0.25">
      <c r="B95" s="5"/>
      <c r="C95" s="11" t="s">
        <v>2213</v>
      </c>
      <c r="D95" s="4" t="s">
        <v>2194</v>
      </c>
      <c r="E95" s="4" t="s">
        <v>2455</v>
      </c>
      <c r="F95" s="4" t="s">
        <v>541</v>
      </c>
      <c r="G95" s="4" t="s">
        <v>962</v>
      </c>
      <c r="H95" s="4" t="s">
        <v>963</v>
      </c>
      <c r="I95" s="4" t="s">
        <v>648</v>
      </c>
    </row>
    <row r="96" spans="2:9" ht="15" customHeight="1" x14ac:dyDescent="0.25">
      <c r="B96" s="5"/>
      <c r="C96" s="11" t="s">
        <v>2214</v>
      </c>
      <c r="D96" s="4" t="s">
        <v>3374</v>
      </c>
      <c r="E96" s="4" t="s">
        <v>2456</v>
      </c>
      <c r="F96" s="4" t="s">
        <v>542</v>
      </c>
      <c r="G96" s="4" t="s">
        <v>964</v>
      </c>
      <c r="H96" s="4" t="s">
        <v>965</v>
      </c>
      <c r="I96" s="4" t="s">
        <v>649</v>
      </c>
    </row>
    <row r="97" spans="2:9" ht="15" customHeight="1" x14ac:dyDescent="0.25">
      <c r="B97" s="5"/>
      <c r="C97" s="11" t="s">
        <v>2215</v>
      </c>
      <c r="D97" s="4" t="s">
        <v>3375</v>
      </c>
      <c r="E97" s="4" t="s">
        <v>2457</v>
      </c>
      <c r="F97" s="4" t="s">
        <v>543</v>
      </c>
      <c r="G97" s="4" t="s">
        <v>966</v>
      </c>
      <c r="H97" s="4" t="s">
        <v>967</v>
      </c>
      <c r="I97" s="4" t="s">
        <v>650</v>
      </c>
    </row>
    <row r="98" spans="2:9" ht="15" customHeight="1" x14ac:dyDescent="0.25">
      <c r="B98" s="5"/>
      <c r="C98" s="11" t="s">
        <v>3376</v>
      </c>
      <c r="D98" s="4" t="s">
        <v>3377</v>
      </c>
      <c r="E98" s="4" t="s">
        <v>2458</v>
      </c>
      <c r="F98" s="4" t="s">
        <v>544</v>
      </c>
      <c r="G98" s="4" t="s">
        <v>968</v>
      </c>
      <c r="H98" s="4" t="s">
        <v>969</v>
      </c>
      <c r="I98" s="4" t="s">
        <v>651</v>
      </c>
    </row>
    <row r="99" spans="2:9" ht="15" customHeight="1" x14ac:dyDescent="0.25">
      <c r="B99" s="5"/>
      <c r="C99" s="11" t="s">
        <v>2216</v>
      </c>
      <c r="D99" s="4" t="s">
        <v>3378</v>
      </c>
      <c r="E99" s="4" t="s">
        <v>545</v>
      </c>
      <c r="F99" s="4" t="s">
        <v>546</v>
      </c>
      <c r="G99" s="4" t="s">
        <v>970</v>
      </c>
      <c r="H99" s="4" t="s">
        <v>971</v>
      </c>
      <c r="I99" s="4" t="s">
        <v>652</v>
      </c>
    </row>
    <row r="100" spans="2:9" ht="15" customHeight="1" x14ac:dyDescent="0.25">
      <c r="B100" s="5"/>
      <c r="C100" s="11" t="s">
        <v>2217</v>
      </c>
      <c r="D100" s="4" t="s">
        <v>3379</v>
      </c>
      <c r="E100" s="4" t="s">
        <v>547</v>
      </c>
      <c r="F100" s="4" t="s">
        <v>1702</v>
      </c>
      <c r="G100" s="4" t="s">
        <v>336</v>
      </c>
      <c r="H100" s="4" t="s">
        <v>972</v>
      </c>
      <c r="I100" s="4" t="s">
        <v>653</v>
      </c>
    </row>
    <row r="101" spans="2:9" ht="15" customHeight="1" x14ac:dyDescent="0.25">
      <c r="B101" s="5"/>
      <c r="C101" s="11" t="s">
        <v>2218</v>
      </c>
      <c r="D101" s="4" t="s">
        <v>3380</v>
      </c>
      <c r="E101" s="4" t="s">
        <v>2459</v>
      </c>
      <c r="F101" s="4" t="s">
        <v>1702</v>
      </c>
      <c r="G101" s="4" t="s">
        <v>973</v>
      </c>
      <c r="H101" s="4" t="s">
        <v>974</v>
      </c>
      <c r="I101" s="4" t="s">
        <v>653</v>
      </c>
    </row>
    <row r="102" spans="2:9" ht="15" customHeight="1" x14ac:dyDescent="0.25">
      <c r="B102" s="5"/>
      <c r="C102" s="11" t="s">
        <v>2219</v>
      </c>
      <c r="D102" s="4" t="s">
        <v>3381</v>
      </c>
      <c r="E102" s="4" t="s">
        <v>801</v>
      </c>
      <c r="F102" s="4" t="s">
        <v>802</v>
      </c>
      <c r="G102" s="4" t="s">
        <v>975</v>
      </c>
      <c r="H102" s="4" t="s">
        <v>976</v>
      </c>
      <c r="I102" s="4" t="s">
        <v>2514</v>
      </c>
    </row>
    <row r="103" spans="2:9" ht="15" customHeight="1" x14ac:dyDescent="0.25">
      <c r="B103" s="5"/>
      <c r="C103" s="11" t="s">
        <v>3382</v>
      </c>
      <c r="D103" s="4" t="s">
        <v>3383</v>
      </c>
      <c r="E103" s="4" t="s">
        <v>2460</v>
      </c>
      <c r="F103" s="4" t="s">
        <v>803</v>
      </c>
      <c r="G103" s="4" t="s">
        <v>1437</v>
      </c>
      <c r="H103" s="4" t="s">
        <v>1438</v>
      </c>
      <c r="I103" s="4" t="s">
        <v>2515</v>
      </c>
    </row>
    <row r="104" spans="2:9" ht="15" customHeight="1" x14ac:dyDescent="0.25">
      <c r="B104" s="5"/>
      <c r="C104" s="11" t="s">
        <v>1484</v>
      </c>
      <c r="D104" s="4" t="s">
        <v>2470</v>
      </c>
      <c r="E104" s="4" t="s">
        <v>1304</v>
      </c>
      <c r="F104" s="4" t="s">
        <v>804</v>
      </c>
      <c r="G104" s="4" t="s">
        <v>1439</v>
      </c>
      <c r="H104" s="4" t="s">
        <v>2313</v>
      </c>
      <c r="I104" s="4" t="s">
        <v>2140</v>
      </c>
    </row>
    <row r="105" spans="2:9" ht="15" customHeight="1" x14ac:dyDescent="0.25">
      <c r="B105" s="5"/>
      <c r="C105" s="11" t="s">
        <v>1485</v>
      </c>
      <c r="D105" s="4" t="s">
        <v>2471</v>
      </c>
      <c r="E105" s="4" t="s">
        <v>1305</v>
      </c>
      <c r="F105" s="4" t="s">
        <v>805</v>
      </c>
      <c r="G105" s="4" t="s">
        <v>2314</v>
      </c>
      <c r="H105" s="4" t="s">
        <v>2315</v>
      </c>
      <c r="I105" s="4" t="s">
        <v>1751</v>
      </c>
    </row>
    <row r="106" spans="2:9" ht="15" customHeight="1" x14ac:dyDescent="0.25">
      <c r="B106" s="5"/>
      <c r="C106" s="11" t="s">
        <v>1486</v>
      </c>
      <c r="D106" s="4" t="s">
        <v>2472</v>
      </c>
      <c r="E106" s="4" t="s">
        <v>1306</v>
      </c>
      <c r="F106" s="4" t="s">
        <v>1623</v>
      </c>
      <c r="G106" s="4" t="s">
        <v>2316</v>
      </c>
      <c r="H106" s="4" t="s">
        <v>2317</v>
      </c>
      <c r="I106" s="4" t="s">
        <v>1752</v>
      </c>
    </row>
    <row r="107" spans="2:9" ht="15" customHeight="1" x14ac:dyDescent="0.25">
      <c r="B107" s="5"/>
      <c r="C107" s="11" t="s">
        <v>1487</v>
      </c>
      <c r="D107" s="4" t="s">
        <v>2473</v>
      </c>
      <c r="E107" s="4" t="s">
        <v>1307</v>
      </c>
      <c r="F107" s="4" t="s">
        <v>1624</v>
      </c>
      <c r="G107" s="4" t="s">
        <v>2318</v>
      </c>
      <c r="H107" s="4" t="s">
        <v>3353</v>
      </c>
      <c r="I107" s="4" t="s">
        <v>1753</v>
      </c>
    </row>
    <row r="108" spans="2:9" ht="15" customHeight="1" x14ac:dyDescent="0.25">
      <c r="B108" s="5"/>
      <c r="C108" s="11" t="s">
        <v>2474</v>
      </c>
      <c r="D108" s="4" t="s">
        <v>2475</v>
      </c>
      <c r="E108" s="4" t="s">
        <v>1625</v>
      </c>
      <c r="F108" s="4" t="s">
        <v>1626</v>
      </c>
      <c r="G108" s="4" t="s">
        <v>3354</v>
      </c>
      <c r="H108" s="4" t="s">
        <v>3355</v>
      </c>
      <c r="I108" s="4" t="s">
        <v>1754</v>
      </c>
    </row>
    <row r="109" spans="2:9" ht="15" customHeight="1" x14ac:dyDescent="0.25">
      <c r="B109" s="5"/>
      <c r="C109" s="11" t="s">
        <v>1488</v>
      </c>
      <c r="D109" s="4" t="s">
        <v>2476</v>
      </c>
      <c r="E109" s="4" t="s">
        <v>1308</v>
      </c>
      <c r="F109" s="4" t="s">
        <v>1627</v>
      </c>
      <c r="G109" s="4" t="s">
        <v>3356</v>
      </c>
      <c r="H109" s="4" t="s">
        <v>3357</v>
      </c>
      <c r="I109" s="4" t="s">
        <v>1755</v>
      </c>
    </row>
    <row r="110" spans="2:9" ht="15" customHeight="1" x14ac:dyDescent="0.25">
      <c r="B110" s="5"/>
      <c r="C110" s="11" t="s">
        <v>3256</v>
      </c>
      <c r="D110" s="4" t="s">
        <v>2477</v>
      </c>
      <c r="E110" s="4" t="s">
        <v>1629</v>
      </c>
      <c r="F110" s="4" t="s">
        <v>1628</v>
      </c>
      <c r="G110" s="4" t="s">
        <v>3358</v>
      </c>
      <c r="H110" s="4" t="s">
        <v>3359</v>
      </c>
      <c r="I110" s="4" t="s">
        <v>1319</v>
      </c>
    </row>
    <row r="111" spans="2:9" ht="15" customHeight="1" x14ac:dyDescent="0.25">
      <c r="B111" s="5"/>
      <c r="C111" s="11" t="s">
        <v>3257</v>
      </c>
      <c r="D111" s="4" t="s">
        <v>2478</v>
      </c>
      <c r="E111" s="4" t="s">
        <v>1309</v>
      </c>
      <c r="F111" s="4" t="s">
        <v>3645</v>
      </c>
      <c r="G111" s="4" t="s">
        <v>3360</v>
      </c>
      <c r="H111" s="4" t="s">
        <v>3361</v>
      </c>
      <c r="I111" s="4" t="s">
        <v>1320</v>
      </c>
    </row>
    <row r="112" spans="2:9" ht="15" customHeight="1" x14ac:dyDescent="0.25">
      <c r="B112" s="5"/>
      <c r="C112" s="11" t="s">
        <v>3258</v>
      </c>
      <c r="D112" s="4" t="s">
        <v>2479</v>
      </c>
      <c r="E112" s="4" t="s">
        <v>1310</v>
      </c>
      <c r="F112" s="4" t="s">
        <v>3646</v>
      </c>
      <c r="G112" s="4" t="s">
        <v>3362</v>
      </c>
      <c r="H112" s="4" t="s">
        <v>3363</v>
      </c>
      <c r="I112" s="4" t="s">
        <v>1321</v>
      </c>
    </row>
    <row r="113" spans="2:9" ht="15" customHeight="1" x14ac:dyDescent="0.25">
      <c r="B113" s="5"/>
      <c r="C113" s="11" t="s">
        <v>2480</v>
      </c>
      <c r="D113" s="4" t="s">
        <v>2481</v>
      </c>
      <c r="E113" s="4" t="s">
        <v>1311</v>
      </c>
      <c r="F113" s="4" t="s">
        <v>3364</v>
      </c>
      <c r="G113" s="4" t="s">
        <v>3364</v>
      </c>
      <c r="H113" s="4" t="s">
        <v>3365</v>
      </c>
      <c r="I113" s="4" t="s">
        <v>1322</v>
      </c>
    </row>
    <row r="114" spans="2:9" ht="15" customHeight="1" x14ac:dyDescent="0.25">
      <c r="B114" s="5"/>
      <c r="C114" s="11" t="s">
        <v>3259</v>
      </c>
      <c r="D114" s="4" t="s">
        <v>2482</v>
      </c>
      <c r="E114" s="4" t="s">
        <v>3648</v>
      </c>
      <c r="F114" s="4" t="s">
        <v>3647</v>
      </c>
      <c r="G114" s="4" t="s">
        <v>1086</v>
      </c>
      <c r="H114" s="4" t="s">
        <v>1087</v>
      </c>
      <c r="I114" s="4" t="s">
        <v>1323</v>
      </c>
    </row>
    <row r="115" spans="2:9" ht="15" customHeight="1" x14ac:dyDescent="0.25">
      <c r="B115" s="5"/>
      <c r="C115" s="11" t="s">
        <v>3260</v>
      </c>
      <c r="D115" s="4" t="s">
        <v>2483</v>
      </c>
      <c r="E115" s="4" t="s">
        <v>3265</v>
      </c>
      <c r="F115" s="4" t="s">
        <v>3649</v>
      </c>
      <c r="G115" s="4" t="s">
        <v>1088</v>
      </c>
      <c r="H115" s="4" t="s">
        <v>1089</v>
      </c>
      <c r="I115" s="4" t="s">
        <v>1324</v>
      </c>
    </row>
    <row r="116" spans="2:9" ht="15" customHeight="1" x14ac:dyDescent="0.25">
      <c r="B116" s="5"/>
      <c r="C116" s="11" t="s">
        <v>3261</v>
      </c>
      <c r="D116" s="4" t="s">
        <v>2484</v>
      </c>
      <c r="E116" s="4" t="s">
        <v>3266</v>
      </c>
      <c r="F116" s="4" t="s">
        <v>3650</v>
      </c>
      <c r="G116" s="4" t="s">
        <v>1090</v>
      </c>
      <c r="H116" s="4" t="s">
        <v>1091</v>
      </c>
      <c r="I116" s="4" t="s">
        <v>1325</v>
      </c>
    </row>
    <row r="117" spans="2:9" ht="15" customHeight="1" x14ac:dyDescent="0.25">
      <c r="B117" s="5"/>
      <c r="C117" s="11" t="s">
        <v>3262</v>
      </c>
      <c r="D117" s="4" t="s">
        <v>2485</v>
      </c>
      <c r="E117" s="4" t="s">
        <v>3267</v>
      </c>
      <c r="F117" s="4" t="s">
        <v>3651</v>
      </c>
      <c r="G117" s="4" t="s">
        <v>1092</v>
      </c>
      <c r="H117" s="4" t="s">
        <v>3549</v>
      </c>
      <c r="I117" s="4" t="s">
        <v>1326</v>
      </c>
    </row>
    <row r="118" spans="2:9" ht="15" customHeight="1" x14ac:dyDescent="0.25">
      <c r="B118" s="5"/>
      <c r="C118" s="11" t="s">
        <v>3263</v>
      </c>
      <c r="D118" s="4" t="s">
        <v>3264</v>
      </c>
      <c r="E118" s="4" t="s">
        <v>3653</v>
      </c>
      <c r="F118" s="4" t="s">
        <v>3652</v>
      </c>
      <c r="G118" s="4" t="s">
        <v>3550</v>
      </c>
      <c r="H118" s="4" t="s">
        <v>3551</v>
      </c>
      <c r="I118" s="4" t="s">
        <v>1327</v>
      </c>
    </row>
    <row r="119" spans="2:9" ht="15" customHeight="1" x14ac:dyDescent="0.25">
      <c r="B119" s="5"/>
      <c r="C119" s="11" t="s">
        <v>871</v>
      </c>
      <c r="D119" s="4" t="s">
        <v>872</v>
      </c>
      <c r="E119" s="4" t="s">
        <v>873</v>
      </c>
      <c r="F119" s="4" t="s">
        <v>874</v>
      </c>
      <c r="G119" s="4" t="s">
        <v>875</v>
      </c>
      <c r="H119" s="4" t="s">
        <v>876</v>
      </c>
      <c r="I119" s="4" t="s">
        <v>877</v>
      </c>
    </row>
    <row r="120" spans="2:9" ht="15" customHeight="1" x14ac:dyDescent="0.25">
      <c r="B120" s="5"/>
      <c r="C120" s="11" t="s">
        <v>1407</v>
      </c>
      <c r="D120" s="4" t="s">
        <v>1408</v>
      </c>
      <c r="E120" s="4" t="s">
        <v>1409</v>
      </c>
      <c r="F120" s="4" t="s">
        <v>1409</v>
      </c>
      <c r="G120" s="4" t="s">
        <v>1410</v>
      </c>
      <c r="H120" s="4" t="s">
        <v>1411</v>
      </c>
      <c r="I120" s="4" t="s">
        <v>1412</v>
      </c>
    </row>
    <row r="121" spans="2:9" ht="15" customHeight="1" x14ac:dyDescent="0.25">
      <c r="B121" s="5"/>
      <c r="C121" s="11" t="s">
        <v>1555</v>
      </c>
      <c r="D121" s="4" t="s">
        <v>1553</v>
      </c>
      <c r="E121" s="4" t="s">
        <v>1556</v>
      </c>
      <c r="F121" s="4" t="s">
        <v>1556</v>
      </c>
      <c r="G121" s="4" t="s">
        <v>1554</v>
      </c>
      <c r="H121" s="4" t="s">
        <v>1557</v>
      </c>
      <c r="I121" s="4" t="s">
        <v>1558</v>
      </c>
    </row>
    <row r="122" spans="2:9" ht="15" customHeight="1" x14ac:dyDescent="0.25">
      <c r="B122" s="5"/>
      <c r="C122" s="11" t="s">
        <v>4002</v>
      </c>
      <c r="D122" s="4" t="s">
        <v>4003</v>
      </c>
      <c r="E122" s="4" t="s">
        <v>4004</v>
      </c>
      <c r="F122" s="4" t="s">
        <v>4004</v>
      </c>
      <c r="G122" s="4" t="s">
        <v>4005</v>
      </c>
      <c r="H122" s="4" t="s">
        <v>4007</v>
      </c>
      <c r="I122" s="4" t="s">
        <v>4006</v>
      </c>
    </row>
    <row r="123" spans="2:9" ht="15" customHeight="1" x14ac:dyDescent="0.25">
      <c r="B123" s="1" t="s">
        <v>1093</v>
      </c>
    </row>
    <row r="126" spans="2:9" ht="15" customHeight="1" x14ac:dyDescent="0.25">
      <c r="B126" s="364" t="s">
        <v>1094</v>
      </c>
      <c r="C126" s="370"/>
      <c r="D126" s="370"/>
      <c r="E126" s="370"/>
      <c r="F126" s="370"/>
      <c r="G126" s="370"/>
      <c r="H126" s="370"/>
      <c r="I126" s="365"/>
    </row>
    <row r="127" spans="2:9" ht="15" customHeight="1" x14ac:dyDescent="0.25">
      <c r="B127" s="346" t="s">
        <v>3202</v>
      </c>
      <c r="C127" s="374" t="s">
        <v>3125</v>
      </c>
      <c r="D127" s="347" t="s">
        <v>3126</v>
      </c>
      <c r="E127" s="348"/>
      <c r="F127" s="348"/>
      <c r="G127" s="348"/>
      <c r="H127" s="348"/>
      <c r="I127" s="371"/>
    </row>
    <row r="128" spans="2:9" ht="15" customHeight="1" x14ac:dyDescent="0.25">
      <c r="B128" s="346"/>
      <c r="C128" s="374"/>
      <c r="D128" s="3" t="s">
        <v>1095</v>
      </c>
      <c r="E128" s="3" t="s">
        <v>338</v>
      </c>
      <c r="F128" s="3" t="s">
        <v>1385</v>
      </c>
      <c r="G128" s="3" t="s">
        <v>337</v>
      </c>
      <c r="H128" s="3" t="s">
        <v>1104</v>
      </c>
      <c r="I128" s="3" t="s">
        <v>1105</v>
      </c>
    </row>
    <row r="129" spans="2:9" ht="15" customHeight="1" x14ac:dyDescent="0.25">
      <c r="B129" s="5">
        <v>1</v>
      </c>
      <c r="C129" s="11" t="s">
        <v>2566</v>
      </c>
      <c r="D129" s="368" t="s">
        <v>3552</v>
      </c>
      <c r="E129" s="368"/>
      <c r="F129" s="368"/>
      <c r="G129" s="368"/>
      <c r="H129" s="368"/>
      <c r="I129" s="368"/>
    </row>
    <row r="130" spans="2:9" ht="15" customHeight="1" x14ac:dyDescent="0.25">
      <c r="B130" s="5"/>
      <c r="C130" s="11" t="s">
        <v>1660</v>
      </c>
      <c r="D130" s="4" t="s">
        <v>1096</v>
      </c>
      <c r="E130" s="10" t="s">
        <v>1128</v>
      </c>
      <c r="F130" s="4" t="s">
        <v>2486</v>
      </c>
      <c r="G130" s="4" t="s">
        <v>1106</v>
      </c>
      <c r="H130" s="4" t="s">
        <v>3429</v>
      </c>
      <c r="I130" s="4" t="s">
        <v>3437</v>
      </c>
    </row>
    <row r="131" spans="2:9" ht="15" customHeight="1" x14ac:dyDescent="0.25">
      <c r="B131" s="5"/>
      <c r="C131" s="11" t="s">
        <v>2487</v>
      </c>
      <c r="D131" s="4" t="s">
        <v>1097</v>
      </c>
      <c r="E131" s="10" t="s">
        <v>1129</v>
      </c>
      <c r="F131" s="4" t="s">
        <v>2488</v>
      </c>
      <c r="G131" s="4" t="s">
        <v>3428</v>
      </c>
      <c r="H131" s="4" t="s">
        <v>3430</v>
      </c>
      <c r="I131" s="4" t="s">
        <v>3438</v>
      </c>
    </row>
    <row r="132" spans="2:9" ht="15" customHeight="1" x14ac:dyDescent="0.25">
      <c r="B132" s="5"/>
      <c r="C132" s="11" t="s">
        <v>2489</v>
      </c>
      <c r="D132" s="4" t="s">
        <v>2490</v>
      </c>
      <c r="E132" s="10" t="s">
        <v>1103</v>
      </c>
      <c r="F132" s="4" t="s">
        <v>2490</v>
      </c>
      <c r="G132" s="4" t="s">
        <v>2490</v>
      </c>
      <c r="H132" s="4" t="s">
        <v>3431</v>
      </c>
      <c r="I132" s="4" t="s">
        <v>3043</v>
      </c>
    </row>
    <row r="133" spans="2:9" ht="15" customHeight="1" x14ac:dyDescent="0.25">
      <c r="B133" s="5"/>
      <c r="C133" s="11" t="s">
        <v>2491</v>
      </c>
      <c r="D133" s="4" t="s">
        <v>1098</v>
      </c>
      <c r="E133" s="10" t="s">
        <v>1130</v>
      </c>
      <c r="F133" s="4" t="s">
        <v>2492</v>
      </c>
      <c r="G133" s="4" t="s">
        <v>1098</v>
      </c>
      <c r="H133" s="4" t="s">
        <v>3432</v>
      </c>
      <c r="I133" s="4" t="s">
        <v>1750</v>
      </c>
    </row>
    <row r="134" spans="2:9" ht="15" customHeight="1" x14ac:dyDescent="0.25">
      <c r="B134" s="5"/>
      <c r="C134" s="11" t="s">
        <v>2493</v>
      </c>
      <c r="D134" s="4" t="s">
        <v>1099</v>
      </c>
      <c r="E134" s="10" t="s">
        <v>1934</v>
      </c>
      <c r="F134" s="4" t="s">
        <v>2494</v>
      </c>
      <c r="G134" s="4" t="s">
        <v>1099</v>
      </c>
      <c r="H134" s="4" t="s">
        <v>3433</v>
      </c>
      <c r="I134" s="4" t="s">
        <v>3372</v>
      </c>
    </row>
    <row r="135" spans="2:9" ht="15" customHeight="1" x14ac:dyDescent="0.25">
      <c r="B135" s="5"/>
      <c r="C135" s="11" t="s">
        <v>2495</v>
      </c>
      <c r="D135" s="4" t="s">
        <v>1100</v>
      </c>
      <c r="E135" s="10" t="s">
        <v>1440</v>
      </c>
      <c r="F135" s="4" t="s">
        <v>808</v>
      </c>
      <c r="G135" s="4" t="s">
        <v>1100</v>
      </c>
      <c r="H135" s="4" t="s">
        <v>3434</v>
      </c>
      <c r="I135" s="4" t="s">
        <v>3373</v>
      </c>
    </row>
    <row r="136" spans="2:9" ht="15" customHeight="1" x14ac:dyDescent="0.25">
      <c r="B136" s="5"/>
      <c r="C136" s="11" t="s">
        <v>809</v>
      </c>
      <c r="D136" s="4" t="s">
        <v>1101</v>
      </c>
      <c r="E136" s="10" t="s">
        <v>2337</v>
      </c>
      <c r="F136" s="4" t="s">
        <v>810</v>
      </c>
      <c r="G136" s="4" t="s">
        <v>1101</v>
      </c>
      <c r="H136" s="4" t="s">
        <v>3435</v>
      </c>
      <c r="I136" s="4" t="s">
        <v>1107</v>
      </c>
    </row>
    <row r="137" spans="2:9" ht="15" customHeight="1" x14ac:dyDescent="0.25">
      <c r="B137" s="5"/>
      <c r="C137" s="11" t="s">
        <v>811</v>
      </c>
      <c r="D137" s="4" t="s">
        <v>1102</v>
      </c>
      <c r="E137" s="10" t="s">
        <v>1127</v>
      </c>
      <c r="F137" s="4" t="s">
        <v>812</v>
      </c>
      <c r="G137" s="4" t="s">
        <v>1102</v>
      </c>
      <c r="H137" s="4" t="s">
        <v>3436</v>
      </c>
      <c r="I137" s="4" t="s">
        <v>1108</v>
      </c>
    </row>
    <row r="138" spans="2:9" ht="15" customHeight="1" x14ac:dyDescent="0.25">
      <c r="F138" s="1"/>
      <c r="G138" s="1"/>
      <c r="H138" s="1"/>
    </row>
    <row r="140" spans="2:9" ht="15" customHeight="1" x14ac:dyDescent="0.25">
      <c r="B140" s="364" t="s">
        <v>3044</v>
      </c>
      <c r="C140" s="370"/>
      <c r="D140" s="370"/>
      <c r="E140" s="370"/>
      <c r="F140" s="370"/>
      <c r="G140" s="370"/>
      <c r="H140" s="370"/>
      <c r="I140" s="365"/>
    </row>
    <row r="141" spans="2:9" ht="15" customHeight="1" x14ac:dyDescent="0.25">
      <c r="B141" s="346" t="s">
        <v>3202</v>
      </c>
      <c r="C141" s="374" t="s">
        <v>3125</v>
      </c>
      <c r="D141" s="347" t="s">
        <v>3126</v>
      </c>
      <c r="E141" s="348"/>
      <c r="F141" s="348"/>
      <c r="G141" s="348"/>
      <c r="H141" s="348"/>
      <c r="I141" s="371"/>
    </row>
    <row r="142" spans="2:9" ht="15" customHeight="1" x14ac:dyDescent="0.25">
      <c r="B142" s="346"/>
      <c r="C142" s="374"/>
      <c r="D142" s="346" t="s">
        <v>1095</v>
      </c>
      <c r="E142" s="346"/>
      <c r="F142" s="346"/>
      <c r="G142" s="346"/>
      <c r="H142" s="346"/>
      <c r="I142" s="346"/>
    </row>
    <row r="143" spans="2:9" ht="15" customHeight="1" x14ac:dyDescent="0.25">
      <c r="B143" s="17">
        <v>1</v>
      </c>
      <c r="C143" s="11" t="s">
        <v>813</v>
      </c>
      <c r="D143" s="368" t="s">
        <v>1865</v>
      </c>
      <c r="E143" s="368"/>
      <c r="F143" s="368"/>
      <c r="G143" s="368"/>
      <c r="H143" s="368"/>
      <c r="I143" s="368"/>
    </row>
    <row r="144" spans="2:9" ht="15" customHeight="1" x14ac:dyDescent="0.25">
      <c r="B144" s="17"/>
      <c r="C144" s="11" t="s">
        <v>814</v>
      </c>
      <c r="D144" s="368" t="s">
        <v>1649</v>
      </c>
      <c r="E144" s="368"/>
      <c r="F144" s="368"/>
      <c r="G144" s="368"/>
      <c r="H144" s="368"/>
      <c r="I144" s="368"/>
    </row>
    <row r="145" spans="2:9" ht="15" customHeight="1" x14ac:dyDescent="0.25">
      <c r="B145" s="17"/>
      <c r="C145" s="11" t="s">
        <v>815</v>
      </c>
      <c r="D145" s="368" t="s">
        <v>1650</v>
      </c>
      <c r="E145" s="368"/>
      <c r="F145" s="368"/>
      <c r="G145" s="368"/>
      <c r="H145" s="368"/>
      <c r="I145" s="368"/>
    </row>
    <row r="146" spans="2:9" ht="15" customHeight="1" x14ac:dyDescent="0.25">
      <c r="B146" s="17"/>
      <c r="C146" s="11" t="s">
        <v>816</v>
      </c>
      <c r="D146" s="368" t="s">
        <v>1863</v>
      </c>
      <c r="E146" s="368"/>
      <c r="F146" s="368"/>
      <c r="G146" s="368"/>
      <c r="H146" s="368"/>
      <c r="I146" s="368"/>
    </row>
    <row r="147" spans="2:9" ht="15" customHeight="1" x14ac:dyDescent="0.25">
      <c r="B147" s="17"/>
      <c r="C147" s="11" t="s">
        <v>817</v>
      </c>
      <c r="D147" s="368" t="s">
        <v>1864</v>
      </c>
      <c r="E147" s="368"/>
      <c r="F147" s="368"/>
      <c r="G147" s="368"/>
      <c r="H147" s="368"/>
      <c r="I147" s="368"/>
    </row>
    <row r="148" spans="2:9" ht="15" customHeight="1" x14ac:dyDescent="0.25">
      <c r="B148" s="17"/>
      <c r="C148" s="11" t="s">
        <v>818</v>
      </c>
      <c r="D148" s="368" t="s">
        <v>1651</v>
      </c>
      <c r="E148" s="368"/>
      <c r="F148" s="368"/>
      <c r="G148" s="368"/>
      <c r="H148" s="368"/>
      <c r="I148" s="368"/>
    </row>
    <row r="149" spans="2:9" ht="15" customHeight="1" x14ac:dyDescent="0.25">
      <c r="B149" s="17"/>
      <c r="C149" s="11" t="s">
        <v>819</v>
      </c>
      <c r="D149" s="368" t="s">
        <v>1652</v>
      </c>
      <c r="E149" s="368"/>
      <c r="F149" s="368"/>
      <c r="G149" s="368"/>
      <c r="H149" s="368"/>
      <c r="I149" s="368"/>
    </row>
    <row r="150" spans="2:9" ht="15" customHeight="1" x14ac:dyDescent="0.25">
      <c r="B150" s="17"/>
      <c r="C150" s="11" t="s">
        <v>820</v>
      </c>
      <c r="D150" s="368" t="s">
        <v>1737</v>
      </c>
      <c r="E150" s="368"/>
      <c r="F150" s="368"/>
      <c r="G150" s="368"/>
      <c r="H150" s="368"/>
      <c r="I150" s="368"/>
    </row>
    <row r="151" spans="2:9" ht="15" customHeight="1" x14ac:dyDescent="0.25">
      <c r="B151" s="17"/>
      <c r="C151" s="11" t="s">
        <v>821</v>
      </c>
      <c r="D151" s="368" t="s">
        <v>1404</v>
      </c>
      <c r="E151" s="368"/>
      <c r="F151" s="368"/>
      <c r="G151" s="368"/>
      <c r="H151" s="368"/>
      <c r="I151" s="368"/>
    </row>
    <row r="152" spans="2:9" ht="15" customHeight="1" x14ac:dyDescent="0.25">
      <c r="B152" s="1" t="s">
        <v>1862</v>
      </c>
    </row>
    <row r="155" spans="2:9" ht="15" customHeight="1" x14ac:dyDescent="0.25">
      <c r="B155" s="364" t="s">
        <v>1405</v>
      </c>
      <c r="C155" s="370"/>
      <c r="D155" s="370"/>
      <c r="E155" s="370"/>
      <c r="F155" s="370"/>
      <c r="G155" s="370"/>
      <c r="H155" s="370"/>
      <c r="I155" s="365"/>
    </row>
    <row r="156" spans="2:9" ht="15" customHeight="1" x14ac:dyDescent="0.25">
      <c r="B156" s="346" t="s">
        <v>3202</v>
      </c>
      <c r="C156" s="374" t="s">
        <v>3125</v>
      </c>
      <c r="D156" s="347" t="s">
        <v>3126</v>
      </c>
      <c r="E156" s="348"/>
      <c r="F156" s="348"/>
      <c r="G156" s="348"/>
      <c r="H156" s="348"/>
      <c r="I156" s="371"/>
    </row>
    <row r="157" spans="2:9" ht="15" customHeight="1" x14ac:dyDescent="0.25">
      <c r="B157" s="346"/>
      <c r="C157" s="374"/>
      <c r="D157" s="3" t="s">
        <v>1095</v>
      </c>
      <c r="E157" s="3" t="s">
        <v>3311</v>
      </c>
      <c r="F157" s="3" t="s">
        <v>1386</v>
      </c>
      <c r="G157" s="3" t="s">
        <v>3312</v>
      </c>
      <c r="H157" s="347" t="s">
        <v>1104</v>
      </c>
      <c r="I157" s="371"/>
    </row>
    <row r="158" spans="2:9" ht="15" customHeight="1" x14ac:dyDescent="0.25">
      <c r="B158" s="17">
        <v>2</v>
      </c>
      <c r="C158" s="11" t="s">
        <v>1661</v>
      </c>
      <c r="D158" s="375" t="s">
        <v>3552</v>
      </c>
      <c r="E158" s="378"/>
      <c r="F158" s="378"/>
      <c r="G158" s="378"/>
      <c r="H158" s="378"/>
      <c r="I158" s="376"/>
    </row>
    <row r="159" spans="2:9" ht="15" customHeight="1" x14ac:dyDescent="0.25">
      <c r="B159" s="17"/>
      <c r="C159" s="11" t="s">
        <v>824</v>
      </c>
      <c r="D159" s="10" t="s">
        <v>3532</v>
      </c>
      <c r="E159" s="10" t="s">
        <v>3314</v>
      </c>
      <c r="F159" s="10" t="s">
        <v>2135</v>
      </c>
      <c r="G159" s="10" t="s">
        <v>2135</v>
      </c>
      <c r="H159" s="379" t="s">
        <v>2799</v>
      </c>
      <c r="I159" s="381"/>
    </row>
    <row r="160" spans="2:9" ht="15" customHeight="1" x14ac:dyDescent="0.25">
      <c r="B160" s="17"/>
      <c r="C160" s="11" t="s">
        <v>825</v>
      </c>
      <c r="D160" s="10" t="s">
        <v>3606</v>
      </c>
      <c r="E160" s="10" t="s">
        <v>3313</v>
      </c>
      <c r="F160" s="10" t="s">
        <v>2136</v>
      </c>
      <c r="G160" s="10" t="s">
        <v>2136</v>
      </c>
      <c r="H160" s="379" t="s">
        <v>2800</v>
      </c>
      <c r="I160" s="381"/>
    </row>
    <row r="161" spans="2:9" ht="15" customHeight="1" x14ac:dyDescent="0.25">
      <c r="B161" s="17"/>
      <c r="C161" s="11" t="s">
        <v>826</v>
      </c>
      <c r="D161" s="10" t="s">
        <v>3607</v>
      </c>
      <c r="E161" s="10" t="s">
        <v>45</v>
      </c>
      <c r="F161" s="10" t="s">
        <v>2137</v>
      </c>
      <c r="G161" s="10" t="s">
        <v>2692</v>
      </c>
      <c r="H161" s="379" t="s">
        <v>1918</v>
      </c>
      <c r="I161" s="381"/>
    </row>
    <row r="162" spans="2:9" ht="15" customHeight="1" x14ac:dyDescent="0.25">
      <c r="B162" s="17"/>
      <c r="C162" s="11" t="s">
        <v>827</v>
      </c>
      <c r="D162" s="10" t="s">
        <v>3608</v>
      </c>
      <c r="E162" s="10" t="s">
        <v>46</v>
      </c>
      <c r="F162" s="10" t="s">
        <v>1879</v>
      </c>
      <c r="G162" s="10" t="s">
        <v>2693</v>
      </c>
      <c r="H162" s="379" t="s">
        <v>1919</v>
      </c>
      <c r="I162" s="381"/>
    </row>
    <row r="163" spans="2:9" ht="15" customHeight="1" x14ac:dyDescent="0.25">
      <c r="B163" s="17"/>
      <c r="C163" s="11" t="s">
        <v>828</v>
      </c>
      <c r="D163" s="10" t="s">
        <v>3609</v>
      </c>
      <c r="E163" s="10" t="s">
        <v>47</v>
      </c>
      <c r="F163" s="10" t="s">
        <v>1880</v>
      </c>
      <c r="G163" s="10" t="s">
        <v>2694</v>
      </c>
      <c r="H163" s="379" t="s">
        <v>475</v>
      </c>
      <c r="I163" s="381"/>
    </row>
    <row r="164" spans="2:9" ht="15" customHeight="1" x14ac:dyDescent="0.25">
      <c r="B164" s="17"/>
      <c r="C164" s="11" t="s">
        <v>829</v>
      </c>
      <c r="D164" s="10" t="s">
        <v>3610</v>
      </c>
      <c r="E164" s="10" t="s">
        <v>48</v>
      </c>
      <c r="F164" s="10" t="s">
        <v>1881</v>
      </c>
      <c r="G164" s="10" t="s">
        <v>2695</v>
      </c>
      <c r="H164" s="379" t="s">
        <v>476</v>
      </c>
      <c r="I164" s="381"/>
    </row>
    <row r="165" spans="2:9" ht="15" customHeight="1" x14ac:dyDescent="0.25">
      <c r="B165" s="17"/>
      <c r="C165" s="11" t="s">
        <v>830</v>
      </c>
      <c r="D165" s="10" t="s">
        <v>3611</v>
      </c>
      <c r="E165" s="10" t="s">
        <v>49</v>
      </c>
      <c r="F165" s="10" t="s">
        <v>1882</v>
      </c>
      <c r="G165" s="10" t="s">
        <v>2696</v>
      </c>
      <c r="H165" s="379" t="s">
        <v>477</v>
      </c>
      <c r="I165" s="381"/>
    </row>
    <row r="166" spans="2:9" ht="15" customHeight="1" x14ac:dyDescent="0.25">
      <c r="B166" s="17"/>
      <c r="C166" s="11" t="s">
        <v>831</v>
      </c>
      <c r="D166" s="10" t="s">
        <v>3612</v>
      </c>
      <c r="E166" s="10" t="s">
        <v>50</v>
      </c>
      <c r="F166" s="10" t="s">
        <v>1883</v>
      </c>
      <c r="G166" s="10" t="s">
        <v>2697</v>
      </c>
      <c r="H166" s="379" t="s">
        <v>478</v>
      </c>
      <c r="I166" s="381"/>
    </row>
    <row r="167" spans="2:9" ht="15" customHeight="1" x14ac:dyDescent="0.25">
      <c r="B167" s="17"/>
      <c r="C167" s="11" t="s">
        <v>1965</v>
      </c>
      <c r="D167" s="10" t="s">
        <v>3309</v>
      </c>
      <c r="E167" s="10" t="s">
        <v>51</v>
      </c>
      <c r="F167" s="10" t="s">
        <v>1884</v>
      </c>
      <c r="G167" s="10" t="s">
        <v>2797</v>
      </c>
      <c r="H167" s="379" t="s">
        <v>479</v>
      </c>
      <c r="I167" s="381"/>
    </row>
    <row r="168" spans="2:9" ht="15" customHeight="1" x14ac:dyDescent="0.25">
      <c r="B168" s="17"/>
      <c r="C168" s="11" t="s">
        <v>1966</v>
      </c>
      <c r="D168" s="10" t="s">
        <v>3310</v>
      </c>
      <c r="E168" s="10" t="s">
        <v>52</v>
      </c>
      <c r="F168" s="10" t="s">
        <v>2691</v>
      </c>
      <c r="G168" s="10" t="s">
        <v>2798</v>
      </c>
      <c r="H168" s="379" t="s">
        <v>480</v>
      </c>
      <c r="I168" s="381"/>
    </row>
    <row r="169" spans="2:9" ht="15" customHeight="1" x14ac:dyDescent="0.25">
      <c r="B169" s="1" t="s">
        <v>3531</v>
      </c>
    </row>
    <row r="170" spans="2:9" ht="15" customHeight="1" x14ac:dyDescent="0.25">
      <c r="B170" s="1" t="s">
        <v>1406</v>
      </c>
    </row>
    <row r="171" spans="2:9" ht="15" customHeight="1" x14ac:dyDescent="0.25">
      <c r="B171" s="1" t="s">
        <v>2134</v>
      </c>
    </row>
    <row r="172" spans="2:9" ht="15" customHeight="1" x14ac:dyDescent="0.25">
      <c r="B172" s="1" t="s">
        <v>3337</v>
      </c>
    </row>
    <row r="173" spans="2:9" ht="15" customHeight="1" x14ac:dyDescent="0.25">
      <c r="B173" s="1"/>
    </row>
    <row r="174" spans="2:9" ht="15" customHeight="1" x14ac:dyDescent="0.25">
      <c r="B174" s="1"/>
    </row>
    <row r="175" spans="2:9" ht="15" customHeight="1" x14ac:dyDescent="0.25">
      <c r="B175" s="364" t="s">
        <v>745</v>
      </c>
      <c r="C175" s="370"/>
      <c r="D175" s="370"/>
      <c r="E175" s="370"/>
      <c r="F175" s="370"/>
      <c r="G175" s="370"/>
      <c r="H175" s="370"/>
      <c r="I175" s="365"/>
    </row>
    <row r="176" spans="2:9" ht="15" customHeight="1" x14ac:dyDescent="0.25">
      <c r="B176" s="346" t="s">
        <v>3202</v>
      </c>
      <c r="C176" s="374" t="s">
        <v>3125</v>
      </c>
      <c r="D176" s="347" t="s">
        <v>3126</v>
      </c>
      <c r="E176" s="348"/>
      <c r="F176" s="348"/>
      <c r="G176" s="348"/>
      <c r="H176" s="348"/>
      <c r="I176" s="371"/>
    </row>
    <row r="177" spans="2:9" ht="15" customHeight="1" x14ac:dyDescent="0.25">
      <c r="B177" s="346"/>
      <c r="C177" s="374"/>
      <c r="D177" s="347" t="s">
        <v>1095</v>
      </c>
      <c r="E177" s="348"/>
      <c r="F177" s="371"/>
      <c r="G177" s="347" t="s">
        <v>1104</v>
      </c>
      <c r="H177" s="348"/>
      <c r="I177" s="371"/>
    </row>
    <row r="178" spans="2:9" ht="15" customHeight="1" x14ac:dyDescent="0.25">
      <c r="B178" s="17">
        <v>3</v>
      </c>
      <c r="C178" s="11" t="s">
        <v>1967</v>
      </c>
      <c r="D178" s="369" t="s">
        <v>746</v>
      </c>
      <c r="E178" s="369"/>
      <c r="F178" s="369"/>
      <c r="G178" s="369"/>
      <c r="H178" s="369"/>
      <c r="I178" s="369"/>
    </row>
    <row r="179" spans="2:9" ht="15" customHeight="1" x14ac:dyDescent="0.25">
      <c r="B179" s="17"/>
      <c r="C179" s="11" t="s">
        <v>2095</v>
      </c>
      <c r="D179" s="369" t="s">
        <v>210</v>
      </c>
      <c r="E179" s="369"/>
      <c r="F179" s="369"/>
      <c r="G179" s="369" t="s">
        <v>747</v>
      </c>
      <c r="H179" s="369"/>
      <c r="I179" s="369"/>
    </row>
    <row r="180" spans="2:9" ht="30.75" customHeight="1" x14ac:dyDescent="0.25">
      <c r="B180" s="17"/>
      <c r="C180" s="11" t="s">
        <v>2096</v>
      </c>
      <c r="D180" s="388" t="s">
        <v>211</v>
      </c>
      <c r="E180" s="369"/>
      <c r="F180" s="369"/>
      <c r="G180" s="369"/>
      <c r="H180" s="369"/>
      <c r="I180" s="369"/>
    </row>
    <row r="181" spans="2:9" ht="15" customHeight="1" x14ac:dyDescent="0.25">
      <c r="B181" s="17"/>
      <c r="C181" s="11" t="s">
        <v>2097</v>
      </c>
      <c r="D181" s="379" t="s">
        <v>2098</v>
      </c>
      <c r="E181" s="380"/>
      <c r="F181" s="381"/>
      <c r="G181" s="369" t="s">
        <v>1502</v>
      </c>
      <c r="H181" s="369"/>
      <c r="I181" s="369"/>
    </row>
    <row r="182" spans="2:9" ht="15" customHeight="1" x14ac:dyDescent="0.25">
      <c r="B182" s="17"/>
      <c r="C182" s="11" t="s">
        <v>2099</v>
      </c>
      <c r="D182" s="379" t="s">
        <v>2100</v>
      </c>
      <c r="E182" s="380"/>
      <c r="F182" s="381"/>
      <c r="G182" s="369" t="s">
        <v>1503</v>
      </c>
      <c r="H182" s="369"/>
      <c r="I182" s="369"/>
    </row>
    <row r="183" spans="2:9" ht="15" customHeight="1" x14ac:dyDescent="0.25">
      <c r="B183" s="17"/>
      <c r="C183" s="11" t="s">
        <v>2101</v>
      </c>
      <c r="D183" s="379" t="s">
        <v>2102</v>
      </c>
      <c r="E183" s="380"/>
      <c r="F183" s="381"/>
      <c r="G183" s="369" t="s">
        <v>1504</v>
      </c>
      <c r="H183" s="369"/>
      <c r="I183" s="369"/>
    </row>
    <row r="184" spans="2:9" ht="15" customHeight="1" x14ac:dyDescent="0.25">
      <c r="B184" s="17"/>
      <c r="C184" s="11" t="s">
        <v>2103</v>
      </c>
      <c r="D184" s="379" t="s">
        <v>2104</v>
      </c>
      <c r="E184" s="380"/>
      <c r="F184" s="381"/>
      <c r="G184" s="369" t="s">
        <v>1505</v>
      </c>
      <c r="H184" s="369"/>
      <c r="I184" s="369"/>
    </row>
    <row r="185" spans="2:9" ht="15" customHeight="1" x14ac:dyDescent="0.25">
      <c r="B185" s="17"/>
      <c r="C185" s="11" t="s">
        <v>2105</v>
      </c>
      <c r="D185" s="379" t="s">
        <v>2106</v>
      </c>
      <c r="E185" s="380"/>
      <c r="F185" s="381"/>
      <c r="G185" s="369" t="s">
        <v>1506</v>
      </c>
      <c r="H185" s="369"/>
      <c r="I185" s="369"/>
    </row>
    <row r="186" spans="2:9" ht="15" customHeight="1" x14ac:dyDescent="0.25">
      <c r="B186" s="17"/>
      <c r="C186" s="11" t="s">
        <v>2107</v>
      </c>
      <c r="D186" s="379" t="s">
        <v>2108</v>
      </c>
      <c r="E186" s="380"/>
      <c r="F186" s="381"/>
      <c r="G186" s="369" t="s">
        <v>1507</v>
      </c>
      <c r="H186" s="369"/>
      <c r="I186" s="369"/>
    </row>
    <row r="187" spans="2:9" ht="15" customHeight="1" x14ac:dyDescent="0.25">
      <c r="B187" s="17"/>
      <c r="C187" s="11" t="s">
        <v>2109</v>
      </c>
      <c r="D187" s="379" t="s">
        <v>2110</v>
      </c>
      <c r="E187" s="382"/>
      <c r="F187" s="383"/>
      <c r="G187" s="369" t="s">
        <v>1508</v>
      </c>
      <c r="H187" s="369"/>
      <c r="I187" s="369"/>
    </row>
    <row r="188" spans="2:9" ht="15" customHeight="1" x14ac:dyDescent="0.25">
      <c r="B188" s="17"/>
      <c r="C188" s="11" t="s">
        <v>2111</v>
      </c>
      <c r="D188" s="379" t="s">
        <v>2112</v>
      </c>
      <c r="E188" s="382"/>
      <c r="F188" s="383"/>
      <c r="G188" s="369" t="s">
        <v>1509</v>
      </c>
      <c r="H188" s="369"/>
      <c r="I188" s="369"/>
    </row>
    <row r="189" spans="2:9" ht="15" customHeight="1" x14ac:dyDescent="0.25">
      <c r="B189" s="17"/>
      <c r="C189" s="11" t="s">
        <v>2113</v>
      </c>
      <c r="D189" s="379" t="s">
        <v>2114</v>
      </c>
      <c r="E189" s="382"/>
      <c r="F189" s="383"/>
      <c r="G189" s="369" t="s">
        <v>1510</v>
      </c>
      <c r="H189" s="369"/>
      <c r="I189" s="369"/>
    </row>
    <row r="190" spans="2:9" ht="15" customHeight="1" x14ac:dyDescent="0.25">
      <c r="B190" s="17"/>
      <c r="C190" s="11" t="s">
        <v>2115</v>
      </c>
      <c r="D190" s="379" t="s">
        <v>2116</v>
      </c>
      <c r="E190" s="382"/>
      <c r="F190" s="383"/>
      <c r="G190" s="369" t="s">
        <v>1511</v>
      </c>
      <c r="H190" s="369"/>
      <c r="I190" s="369"/>
    </row>
    <row r="191" spans="2:9" ht="15" customHeight="1" x14ac:dyDescent="0.25">
      <c r="B191" s="17"/>
      <c r="C191" s="11" t="s">
        <v>2117</v>
      </c>
      <c r="D191" s="379" t="s">
        <v>2118</v>
      </c>
      <c r="E191" s="382"/>
      <c r="F191" s="383"/>
      <c r="G191" s="369" t="s">
        <v>1512</v>
      </c>
      <c r="H191" s="369"/>
      <c r="I191" s="369"/>
    </row>
    <row r="192" spans="2:9" ht="15" customHeight="1" x14ac:dyDescent="0.25">
      <c r="B192" s="17"/>
      <c r="C192" s="11" t="s">
        <v>2119</v>
      </c>
      <c r="D192" s="379" t="s">
        <v>2120</v>
      </c>
      <c r="E192" s="382"/>
      <c r="F192" s="383"/>
      <c r="G192" s="369" t="s">
        <v>1513</v>
      </c>
      <c r="H192" s="369"/>
      <c r="I192" s="369"/>
    </row>
    <row r="193" spans="2:9" ht="15" customHeight="1" x14ac:dyDescent="0.25">
      <c r="B193" s="17"/>
      <c r="C193" s="11" t="s">
        <v>2121</v>
      </c>
      <c r="D193" s="379" t="s">
        <v>2122</v>
      </c>
      <c r="E193" s="382"/>
      <c r="F193" s="383"/>
      <c r="G193" s="369" t="s">
        <v>692</v>
      </c>
      <c r="H193" s="369"/>
      <c r="I193" s="369"/>
    </row>
    <row r="194" spans="2:9" ht="15" customHeight="1" x14ac:dyDescent="0.25">
      <c r="B194" s="17"/>
      <c r="C194" s="11" t="s">
        <v>683</v>
      </c>
      <c r="D194" s="379" t="s">
        <v>684</v>
      </c>
      <c r="E194" s="382"/>
      <c r="F194" s="383"/>
      <c r="G194" s="369" t="s">
        <v>693</v>
      </c>
      <c r="H194" s="369"/>
      <c r="I194" s="369"/>
    </row>
    <row r="195" spans="2:9" ht="15" customHeight="1" x14ac:dyDescent="0.25">
      <c r="B195" s="17"/>
      <c r="C195" s="11" t="s">
        <v>685</v>
      </c>
      <c r="D195" s="379" t="s">
        <v>686</v>
      </c>
      <c r="E195" s="382"/>
      <c r="F195" s="383"/>
      <c r="G195" s="379" t="s">
        <v>694</v>
      </c>
      <c r="H195" s="380"/>
      <c r="I195" s="381"/>
    </row>
    <row r="196" spans="2:9" ht="15" customHeight="1" x14ac:dyDescent="0.25">
      <c r="B196" s="17"/>
      <c r="C196" s="11" t="s">
        <v>687</v>
      </c>
      <c r="D196" s="379" t="s">
        <v>688</v>
      </c>
      <c r="E196" s="382"/>
      <c r="F196" s="383"/>
      <c r="G196" s="379" t="s">
        <v>695</v>
      </c>
      <c r="H196" s="380"/>
      <c r="I196" s="381"/>
    </row>
    <row r="197" spans="2:9" ht="30" customHeight="1" x14ac:dyDescent="0.25">
      <c r="B197" s="17"/>
      <c r="C197" s="11" t="s">
        <v>689</v>
      </c>
      <c r="D197" s="387" t="s">
        <v>1679</v>
      </c>
      <c r="E197" s="382"/>
      <c r="F197" s="383"/>
      <c r="G197" s="379" t="s">
        <v>209</v>
      </c>
      <c r="H197" s="380"/>
      <c r="I197" s="381"/>
    </row>
    <row r="198" spans="2:9" ht="15" customHeight="1" x14ac:dyDescent="0.25">
      <c r="B198" s="17"/>
      <c r="C198" s="11" t="s">
        <v>690</v>
      </c>
      <c r="D198" s="379" t="s">
        <v>522</v>
      </c>
      <c r="E198" s="382"/>
      <c r="F198" s="383"/>
      <c r="G198" s="379" t="s">
        <v>696</v>
      </c>
      <c r="H198" s="380"/>
      <c r="I198" s="381"/>
    </row>
    <row r="199" spans="2:9" ht="15" customHeight="1" x14ac:dyDescent="0.25">
      <c r="B199" s="17"/>
      <c r="C199" s="11" t="s">
        <v>523</v>
      </c>
      <c r="D199" s="379" t="s">
        <v>524</v>
      </c>
      <c r="E199" s="382"/>
      <c r="F199" s="383"/>
      <c r="G199" s="379" t="s">
        <v>697</v>
      </c>
      <c r="H199" s="380"/>
      <c r="I199" s="381"/>
    </row>
    <row r="200" spans="2:9" ht="15" customHeight="1" x14ac:dyDescent="0.25">
      <c r="B200" s="17"/>
      <c r="C200" s="11" t="s">
        <v>525</v>
      </c>
      <c r="D200" s="379" t="s">
        <v>526</v>
      </c>
      <c r="E200" s="382"/>
      <c r="F200" s="383"/>
      <c r="G200" s="379" t="s">
        <v>698</v>
      </c>
      <c r="H200" s="380"/>
      <c r="I200" s="381"/>
    </row>
    <row r="201" spans="2:9" ht="15" customHeight="1" x14ac:dyDescent="0.25">
      <c r="B201" s="17"/>
      <c r="C201" s="11" t="s">
        <v>527</v>
      </c>
      <c r="D201" s="379" t="s">
        <v>2680</v>
      </c>
      <c r="E201" s="382"/>
      <c r="F201" s="383"/>
      <c r="G201" s="379" t="s">
        <v>698</v>
      </c>
      <c r="H201" s="380"/>
      <c r="I201" s="381"/>
    </row>
    <row r="202" spans="2:9" ht="15" customHeight="1" x14ac:dyDescent="0.25">
      <c r="B202" s="17"/>
      <c r="C202" s="11" t="s">
        <v>2681</v>
      </c>
      <c r="D202" s="379" t="s">
        <v>2429</v>
      </c>
      <c r="E202" s="382"/>
      <c r="F202" s="383"/>
      <c r="G202" s="379" t="s">
        <v>699</v>
      </c>
      <c r="H202" s="380"/>
      <c r="I202" s="381"/>
    </row>
    <row r="203" spans="2:9" ht="15" customHeight="1" x14ac:dyDescent="0.25">
      <c r="B203" s="17"/>
      <c r="C203" s="11" t="s">
        <v>2430</v>
      </c>
      <c r="D203" s="379" t="s">
        <v>2431</v>
      </c>
      <c r="E203" s="382"/>
      <c r="F203" s="383"/>
      <c r="G203" s="379" t="s">
        <v>700</v>
      </c>
      <c r="H203" s="380"/>
      <c r="I203" s="381"/>
    </row>
    <row r="204" spans="2:9" ht="15" customHeight="1" x14ac:dyDescent="0.25">
      <c r="B204" s="17"/>
      <c r="C204" s="11" t="s">
        <v>2432</v>
      </c>
      <c r="D204" s="379" t="s">
        <v>2433</v>
      </c>
      <c r="E204" s="382"/>
      <c r="F204" s="383"/>
      <c r="G204" s="379" t="s">
        <v>701</v>
      </c>
      <c r="H204" s="380"/>
      <c r="I204" s="381"/>
    </row>
    <row r="205" spans="2:9" ht="15" customHeight="1" x14ac:dyDescent="0.25">
      <c r="B205" s="17"/>
      <c r="C205" s="11" t="s">
        <v>2434</v>
      </c>
      <c r="D205" s="379" t="s">
        <v>2435</v>
      </c>
      <c r="E205" s="382"/>
      <c r="F205" s="383"/>
      <c r="G205" s="379" t="s">
        <v>702</v>
      </c>
      <c r="H205" s="380"/>
      <c r="I205" s="381"/>
    </row>
    <row r="206" spans="2:9" ht="15" customHeight="1" x14ac:dyDescent="0.25">
      <c r="B206" s="17"/>
      <c r="C206" s="11" t="s">
        <v>2436</v>
      </c>
      <c r="D206" s="379" t="s">
        <v>2220</v>
      </c>
      <c r="E206" s="382"/>
      <c r="F206" s="383"/>
      <c r="G206" s="379" t="s">
        <v>703</v>
      </c>
      <c r="H206" s="380"/>
      <c r="I206" s="381"/>
    </row>
    <row r="207" spans="2:9" ht="15" customHeight="1" x14ac:dyDescent="0.25">
      <c r="B207" s="17"/>
      <c r="C207" s="11" t="s">
        <v>2221</v>
      </c>
      <c r="D207" s="379" t="s">
        <v>2222</v>
      </c>
      <c r="E207" s="380"/>
      <c r="F207" s="381"/>
      <c r="G207" s="379" t="s">
        <v>704</v>
      </c>
      <c r="H207" s="380"/>
      <c r="I207" s="381"/>
    </row>
    <row r="208" spans="2:9" ht="15" customHeight="1" x14ac:dyDescent="0.25">
      <c r="B208" s="17"/>
      <c r="C208" s="11" t="s">
        <v>2223</v>
      </c>
      <c r="D208" s="379" t="s">
        <v>2224</v>
      </c>
      <c r="E208" s="380"/>
      <c r="F208" s="380"/>
      <c r="G208" s="379" t="s">
        <v>705</v>
      </c>
      <c r="H208" s="380"/>
      <c r="I208" s="381"/>
    </row>
    <row r="209" spans="2:9" ht="15" customHeight="1" x14ac:dyDescent="0.25">
      <c r="B209" s="17"/>
      <c r="C209" s="11" t="s">
        <v>2225</v>
      </c>
      <c r="D209" s="379" t="s">
        <v>2226</v>
      </c>
      <c r="E209" s="382"/>
      <c r="F209" s="383"/>
      <c r="G209" s="379" t="s">
        <v>706</v>
      </c>
      <c r="H209" s="380"/>
      <c r="I209" s="381"/>
    </row>
    <row r="210" spans="2:9" ht="15" customHeight="1" x14ac:dyDescent="0.25">
      <c r="B210" s="17"/>
      <c r="C210" s="11" t="s">
        <v>2227</v>
      </c>
      <c r="D210" s="379" t="s">
        <v>2228</v>
      </c>
      <c r="E210" s="382"/>
      <c r="F210" s="383"/>
      <c r="G210" s="379" t="s">
        <v>2631</v>
      </c>
      <c r="H210" s="380"/>
      <c r="I210" s="381"/>
    </row>
    <row r="211" spans="2:9" ht="15" customHeight="1" x14ac:dyDescent="0.25">
      <c r="B211" s="17"/>
      <c r="C211" s="11" t="s">
        <v>2229</v>
      </c>
      <c r="D211" s="379" t="s">
        <v>2230</v>
      </c>
      <c r="E211" s="382"/>
      <c r="F211" s="383"/>
      <c r="G211" s="379" t="s">
        <v>2632</v>
      </c>
      <c r="H211" s="380"/>
      <c r="I211" s="381"/>
    </row>
    <row r="212" spans="2:9" ht="15" customHeight="1" x14ac:dyDescent="0.25">
      <c r="B212" s="17"/>
      <c r="C212" s="11" t="s">
        <v>2231</v>
      </c>
      <c r="D212" s="379" t="s">
        <v>2232</v>
      </c>
      <c r="E212" s="382"/>
      <c r="F212" s="383"/>
      <c r="G212" s="379" t="s">
        <v>2633</v>
      </c>
      <c r="H212" s="380"/>
      <c r="I212" s="381"/>
    </row>
    <row r="213" spans="2:9" ht="15" customHeight="1" x14ac:dyDescent="0.25">
      <c r="B213" s="17"/>
      <c r="C213" s="11" t="s">
        <v>2233</v>
      </c>
      <c r="D213" s="379" t="s">
        <v>2234</v>
      </c>
      <c r="E213" s="382"/>
      <c r="F213" s="383"/>
      <c r="G213" s="379" t="s">
        <v>2634</v>
      </c>
      <c r="H213" s="380"/>
      <c r="I213" s="381"/>
    </row>
    <row r="214" spans="2:9" ht="15" customHeight="1" x14ac:dyDescent="0.25">
      <c r="B214" s="17"/>
      <c r="C214" s="11" t="s">
        <v>2235</v>
      </c>
      <c r="D214" s="379" t="s">
        <v>2236</v>
      </c>
      <c r="E214" s="382"/>
      <c r="F214" s="383"/>
      <c r="G214" s="369" t="s">
        <v>2635</v>
      </c>
      <c r="H214" s="369"/>
      <c r="I214" s="369"/>
    </row>
    <row r="215" spans="2:9" ht="15" customHeight="1" x14ac:dyDescent="0.25">
      <c r="B215" s="17"/>
      <c r="C215" s="11" t="s">
        <v>2237</v>
      </c>
      <c r="D215" s="379" t="s">
        <v>2238</v>
      </c>
      <c r="E215" s="382"/>
      <c r="F215" s="383"/>
      <c r="G215" s="369" t="s">
        <v>3342</v>
      </c>
      <c r="H215" s="369"/>
      <c r="I215" s="369"/>
    </row>
    <row r="216" spans="2:9" ht="15" customHeight="1" x14ac:dyDescent="0.25">
      <c r="B216" s="17"/>
      <c r="C216" s="11" t="s">
        <v>2239</v>
      </c>
      <c r="D216" s="379" t="s">
        <v>2240</v>
      </c>
      <c r="E216" s="382"/>
      <c r="F216" s="383"/>
      <c r="G216" s="369" t="s">
        <v>3343</v>
      </c>
      <c r="H216" s="369"/>
      <c r="I216" s="369"/>
    </row>
    <row r="217" spans="2:9" ht="15" customHeight="1" x14ac:dyDescent="0.25">
      <c r="B217" s="17"/>
      <c r="C217" s="11" t="s">
        <v>2241</v>
      </c>
      <c r="D217" s="379" t="s">
        <v>2242</v>
      </c>
      <c r="E217" s="382"/>
      <c r="F217" s="383"/>
      <c r="G217" s="369" t="s">
        <v>3344</v>
      </c>
      <c r="H217" s="369"/>
      <c r="I217" s="369"/>
    </row>
    <row r="218" spans="2:9" ht="15" customHeight="1" x14ac:dyDescent="0.25">
      <c r="B218" s="17"/>
      <c r="C218" s="11" t="s">
        <v>2243</v>
      </c>
      <c r="D218" s="379" t="s">
        <v>2244</v>
      </c>
      <c r="E218" s="382"/>
      <c r="F218" s="383"/>
      <c r="G218" s="369" t="s">
        <v>3345</v>
      </c>
      <c r="H218" s="369"/>
      <c r="I218" s="369"/>
    </row>
    <row r="219" spans="2:9" ht="15" customHeight="1" x14ac:dyDescent="0.25">
      <c r="B219" s="17"/>
      <c r="C219" s="11" t="s">
        <v>2245</v>
      </c>
      <c r="D219" s="379" t="s">
        <v>2246</v>
      </c>
      <c r="E219" s="382"/>
      <c r="F219" s="383"/>
      <c r="G219" s="369" t="s">
        <v>3346</v>
      </c>
      <c r="H219" s="369"/>
      <c r="I219" s="369"/>
    </row>
    <row r="220" spans="2:9" ht="15" customHeight="1" x14ac:dyDescent="0.25">
      <c r="B220" s="17"/>
      <c r="C220" s="11" t="s">
        <v>2922</v>
      </c>
      <c r="D220" s="379" t="s">
        <v>2923</v>
      </c>
      <c r="E220" s="382"/>
      <c r="F220" s="383"/>
      <c r="G220" s="369" t="s">
        <v>3347</v>
      </c>
      <c r="H220" s="369"/>
      <c r="I220" s="369"/>
    </row>
    <row r="221" spans="2:9" ht="15" customHeight="1" x14ac:dyDescent="0.25">
      <c r="B221" s="17"/>
      <c r="C221" s="11" t="s">
        <v>2924</v>
      </c>
      <c r="D221" s="379" t="s">
        <v>2925</v>
      </c>
      <c r="E221" s="382"/>
      <c r="F221" s="383"/>
      <c r="G221" s="369" t="s">
        <v>3348</v>
      </c>
      <c r="H221" s="369"/>
      <c r="I221" s="369"/>
    </row>
    <row r="222" spans="2:9" ht="15" customHeight="1" x14ac:dyDescent="0.25">
      <c r="B222" s="17"/>
      <c r="C222" s="11" t="s">
        <v>2926</v>
      </c>
      <c r="D222" s="379" t="s">
        <v>2927</v>
      </c>
      <c r="E222" s="382"/>
      <c r="F222" s="383"/>
      <c r="G222" s="369" t="s">
        <v>3349</v>
      </c>
      <c r="H222" s="369"/>
      <c r="I222" s="369"/>
    </row>
    <row r="223" spans="2:9" ht="15" customHeight="1" x14ac:dyDescent="0.25">
      <c r="B223" s="17"/>
      <c r="C223" s="11" t="s">
        <v>2928</v>
      </c>
      <c r="D223" s="379" t="s">
        <v>2929</v>
      </c>
      <c r="E223" s="382"/>
      <c r="F223" s="383"/>
      <c r="G223" s="369" t="s">
        <v>3350</v>
      </c>
      <c r="H223" s="369"/>
      <c r="I223" s="369"/>
    </row>
    <row r="224" spans="2:9" ht="15" customHeight="1" x14ac:dyDescent="0.25">
      <c r="B224" s="17"/>
      <c r="C224" s="11" t="s">
        <v>2930</v>
      </c>
      <c r="D224" s="379" t="s">
        <v>2931</v>
      </c>
      <c r="E224" s="382"/>
      <c r="F224" s="383"/>
      <c r="G224" s="369" t="s">
        <v>3351</v>
      </c>
      <c r="H224" s="369"/>
      <c r="I224" s="369"/>
    </row>
    <row r="225" spans="2:9" ht="15" customHeight="1" x14ac:dyDescent="0.25">
      <c r="B225" s="17"/>
      <c r="C225" s="11" t="s">
        <v>2932</v>
      </c>
      <c r="D225" s="379" t="s">
        <v>2933</v>
      </c>
      <c r="E225" s="382"/>
      <c r="F225" s="383"/>
      <c r="G225" s="369"/>
      <c r="H225" s="369"/>
      <c r="I225" s="369"/>
    </row>
    <row r="226" spans="2:9" ht="15" customHeight="1" x14ac:dyDescent="0.25">
      <c r="B226" s="17"/>
      <c r="C226" s="11" t="s">
        <v>2934</v>
      </c>
      <c r="D226" s="379" t="s">
        <v>2935</v>
      </c>
      <c r="E226" s="382"/>
      <c r="F226" s="383"/>
      <c r="G226" s="369" t="s">
        <v>3352</v>
      </c>
      <c r="H226" s="369"/>
      <c r="I226" s="369"/>
    </row>
    <row r="227" spans="2:9" ht="15" customHeight="1" x14ac:dyDescent="0.25">
      <c r="B227" s="17"/>
      <c r="C227" s="11" t="s">
        <v>2936</v>
      </c>
      <c r="D227" s="379" t="s">
        <v>2525</v>
      </c>
      <c r="E227" s="382"/>
      <c r="F227" s="383"/>
      <c r="G227" s="369" t="s">
        <v>358</v>
      </c>
      <c r="H227" s="369"/>
      <c r="I227" s="369"/>
    </row>
    <row r="228" spans="2:9" ht="15" customHeight="1" x14ac:dyDescent="0.25">
      <c r="B228" s="17"/>
      <c r="C228" s="11" t="s">
        <v>2526</v>
      </c>
      <c r="D228" s="379" t="s">
        <v>2527</v>
      </c>
      <c r="E228" s="382"/>
      <c r="F228" s="383"/>
      <c r="G228" s="369" t="s">
        <v>359</v>
      </c>
      <c r="H228" s="369"/>
      <c r="I228" s="369"/>
    </row>
    <row r="229" spans="2:9" ht="15" customHeight="1" x14ac:dyDescent="0.25">
      <c r="B229" s="17"/>
      <c r="C229" s="11" t="s">
        <v>2528</v>
      </c>
      <c r="D229" s="379" t="s">
        <v>2529</v>
      </c>
      <c r="E229" s="382"/>
      <c r="F229" s="383"/>
      <c r="G229" s="369" t="s">
        <v>360</v>
      </c>
      <c r="H229" s="369"/>
      <c r="I229" s="369"/>
    </row>
    <row r="230" spans="2:9" ht="15" customHeight="1" x14ac:dyDescent="0.25">
      <c r="B230" s="17"/>
      <c r="C230" s="11" t="s">
        <v>2530</v>
      </c>
      <c r="D230" s="379" t="s">
        <v>2531</v>
      </c>
      <c r="E230" s="382"/>
      <c r="F230" s="383"/>
      <c r="G230" s="369" t="s">
        <v>2637</v>
      </c>
      <c r="H230" s="369"/>
      <c r="I230" s="369"/>
    </row>
    <row r="231" spans="2:9" ht="15" customHeight="1" x14ac:dyDescent="0.25">
      <c r="B231" s="17"/>
      <c r="C231" s="11" t="s">
        <v>2532</v>
      </c>
      <c r="D231" s="379" t="s">
        <v>2533</v>
      </c>
      <c r="E231" s="382"/>
      <c r="F231" s="383"/>
      <c r="G231" s="369" t="s">
        <v>2638</v>
      </c>
      <c r="H231" s="369"/>
      <c r="I231" s="369"/>
    </row>
    <row r="232" spans="2:9" ht="15" customHeight="1" x14ac:dyDescent="0.25">
      <c r="B232" s="17"/>
      <c r="C232" s="11" t="s">
        <v>2534</v>
      </c>
      <c r="D232" s="379" t="s">
        <v>660</v>
      </c>
      <c r="E232" s="382"/>
      <c r="F232" s="383"/>
      <c r="G232" s="369"/>
      <c r="H232" s="369"/>
      <c r="I232" s="369"/>
    </row>
    <row r="233" spans="2:9" ht="15" customHeight="1" x14ac:dyDescent="0.25">
      <c r="B233" s="17"/>
      <c r="C233" s="11" t="s">
        <v>2535</v>
      </c>
      <c r="D233" s="379" t="s">
        <v>661</v>
      </c>
      <c r="E233" s="382"/>
      <c r="F233" s="383"/>
      <c r="G233" s="369" t="s">
        <v>2639</v>
      </c>
      <c r="H233" s="369"/>
      <c r="I233" s="369"/>
    </row>
    <row r="234" spans="2:9" ht="15" customHeight="1" x14ac:dyDescent="0.25">
      <c r="B234" s="17"/>
      <c r="C234" s="11" t="s">
        <v>2536</v>
      </c>
      <c r="D234" s="379" t="s">
        <v>2537</v>
      </c>
      <c r="E234" s="382"/>
      <c r="F234" s="383"/>
      <c r="G234" s="369" t="s">
        <v>358</v>
      </c>
      <c r="H234" s="369"/>
      <c r="I234" s="369"/>
    </row>
    <row r="235" spans="2:9" ht="15" customHeight="1" x14ac:dyDescent="0.25">
      <c r="B235" s="17"/>
      <c r="C235" s="11" t="s">
        <v>2538</v>
      </c>
      <c r="D235" s="379" t="s">
        <v>662</v>
      </c>
      <c r="E235" s="382"/>
      <c r="F235" s="383"/>
      <c r="G235" s="369"/>
      <c r="H235" s="369"/>
      <c r="I235" s="369"/>
    </row>
    <row r="236" spans="2:9" ht="15" customHeight="1" x14ac:dyDescent="0.25">
      <c r="B236" s="17"/>
      <c r="C236" s="11" t="s">
        <v>1210</v>
      </c>
      <c r="D236" s="379" t="s">
        <v>663</v>
      </c>
      <c r="E236" s="382"/>
      <c r="F236" s="383"/>
      <c r="G236" s="369" t="s">
        <v>3352</v>
      </c>
      <c r="H236" s="369"/>
      <c r="I236" s="369"/>
    </row>
    <row r="237" spans="2:9" ht="15" customHeight="1" x14ac:dyDescent="0.25">
      <c r="B237" s="17"/>
      <c r="C237" s="11" t="s">
        <v>1211</v>
      </c>
      <c r="D237" s="379" t="s">
        <v>664</v>
      </c>
      <c r="E237" s="382"/>
      <c r="F237" s="383"/>
      <c r="G237" s="369"/>
      <c r="H237" s="369"/>
      <c r="I237" s="369"/>
    </row>
    <row r="238" spans="2:9" ht="15" customHeight="1" x14ac:dyDescent="0.25">
      <c r="B238" s="17"/>
      <c r="C238" s="11" t="s">
        <v>1212</v>
      </c>
      <c r="D238" s="379" t="s">
        <v>665</v>
      </c>
      <c r="E238" s="382"/>
      <c r="F238" s="383"/>
      <c r="G238" s="369" t="s">
        <v>3352</v>
      </c>
      <c r="H238" s="369"/>
      <c r="I238" s="369"/>
    </row>
    <row r="239" spans="2:9" ht="15" customHeight="1" x14ac:dyDescent="0.25">
      <c r="B239" s="17"/>
      <c r="C239" s="11" t="s">
        <v>1213</v>
      </c>
      <c r="D239" s="379" t="s">
        <v>1214</v>
      </c>
      <c r="E239" s="382"/>
      <c r="F239" s="383"/>
      <c r="G239" s="369" t="s">
        <v>358</v>
      </c>
      <c r="H239" s="369"/>
      <c r="I239" s="369"/>
    </row>
    <row r="240" spans="2:9" ht="15" customHeight="1" x14ac:dyDescent="0.25">
      <c r="B240" s="17"/>
      <c r="C240" s="11" t="s">
        <v>1215</v>
      </c>
      <c r="D240" s="379" t="s">
        <v>666</v>
      </c>
      <c r="E240" s="382"/>
      <c r="F240" s="383"/>
      <c r="G240" s="369"/>
      <c r="H240" s="369"/>
      <c r="I240" s="369"/>
    </row>
    <row r="241" spans="2:9" ht="15" customHeight="1" x14ac:dyDescent="0.25">
      <c r="B241" s="17"/>
      <c r="C241" s="11" t="s">
        <v>1216</v>
      </c>
      <c r="D241" s="379" t="s">
        <v>667</v>
      </c>
      <c r="E241" s="382"/>
      <c r="F241" s="383"/>
      <c r="G241" s="369" t="s">
        <v>3352</v>
      </c>
      <c r="H241" s="369"/>
      <c r="I241" s="369"/>
    </row>
    <row r="242" spans="2:9" ht="15" customHeight="1" x14ac:dyDescent="0.25">
      <c r="B242" s="17"/>
      <c r="C242" s="11" t="s">
        <v>3727</v>
      </c>
      <c r="D242" s="379" t="s">
        <v>659</v>
      </c>
      <c r="E242" s="382"/>
      <c r="F242" s="383"/>
      <c r="G242" s="369"/>
      <c r="H242" s="369"/>
      <c r="I242" s="369"/>
    </row>
    <row r="243" spans="2:9" ht="15" customHeight="1" x14ac:dyDescent="0.25">
      <c r="B243" s="17"/>
      <c r="C243" s="11" t="s">
        <v>3728</v>
      </c>
      <c r="D243" s="379" t="s">
        <v>658</v>
      </c>
      <c r="E243" s="382"/>
      <c r="F243" s="383"/>
      <c r="G243" s="369" t="s">
        <v>3352</v>
      </c>
      <c r="H243" s="369"/>
      <c r="I243" s="369"/>
    </row>
    <row r="244" spans="2:9" ht="15" customHeight="1" x14ac:dyDescent="0.25">
      <c r="B244" s="17"/>
      <c r="C244" s="11" t="s">
        <v>3729</v>
      </c>
      <c r="D244" s="379" t="s">
        <v>3730</v>
      </c>
      <c r="E244" s="382"/>
      <c r="F244" s="383"/>
      <c r="G244" s="369" t="s">
        <v>358</v>
      </c>
      <c r="H244" s="369"/>
      <c r="I244" s="369"/>
    </row>
    <row r="245" spans="2:9" ht="15" customHeight="1" x14ac:dyDescent="0.25">
      <c r="B245" s="17"/>
      <c r="C245" s="11" t="s">
        <v>3731</v>
      </c>
      <c r="D245" s="379" t="s">
        <v>657</v>
      </c>
      <c r="E245" s="382"/>
      <c r="F245" s="383"/>
      <c r="G245" s="369"/>
      <c r="H245" s="369"/>
      <c r="I245" s="369"/>
    </row>
    <row r="246" spans="2:9" ht="15" customHeight="1" x14ac:dyDescent="0.25">
      <c r="B246" s="17"/>
      <c r="C246" s="11" t="s">
        <v>3732</v>
      </c>
      <c r="D246" s="379" t="s">
        <v>656</v>
      </c>
      <c r="E246" s="382"/>
      <c r="F246" s="383"/>
      <c r="G246" s="369" t="s">
        <v>3352</v>
      </c>
      <c r="H246" s="369"/>
      <c r="I246" s="369"/>
    </row>
    <row r="247" spans="2:9" ht="15" customHeight="1" x14ac:dyDescent="0.25">
      <c r="B247" s="17"/>
      <c r="C247" s="11" t="s">
        <v>3733</v>
      </c>
      <c r="D247" s="379" t="s">
        <v>655</v>
      </c>
      <c r="E247" s="382"/>
      <c r="F247" s="383"/>
      <c r="G247" s="369" t="s">
        <v>358</v>
      </c>
      <c r="H247" s="369"/>
      <c r="I247" s="369"/>
    </row>
    <row r="248" spans="2:9" ht="15" customHeight="1" x14ac:dyDescent="0.25">
      <c r="B248" s="17"/>
      <c r="C248" s="11" t="s">
        <v>3734</v>
      </c>
      <c r="D248" s="379" t="s">
        <v>3735</v>
      </c>
      <c r="E248" s="382"/>
      <c r="F248" s="383"/>
      <c r="G248" s="369"/>
      <c r="H248" s="369"/>
      <c r="I248" s="369"/>
    </row>
    <row r="249" spans="2:9" ht="15" customHeight="1" x14ac:dyDescent="0.25">
      <c r="B249" s="17"/>
      <c r="C249" s="11" t="s">
        <v>3736</v>
      </c>
      <c r="D249" s="379" t="s">
        <v>3737</v>
      </c>
      <c r="E249" s="382"/>
      <c r="F249" s="383"/>
      <c r="G249" s="369" t="s">
        <v>3352</v>
      </c>
      <c r="H249" s="369"/>
      <c r="I249" s="369"/>
    </row>
    <row r="250" spans="2:9" ht="15" customHeight="1" x14ac:dyDescent="0.25">
      <c r="B250" s="17"/>
      <c r="C250" s="11" t="s">
        <v>3738</v>
      </c>
      <c r="D250" s="379" t="s">
        <v>2024</v>
      </c>
      <c r="E250" s="380"/>
      <c r="F250" s="381"/>
      <c r="G250" s="369" t="s">
        <v>358</v>
      </c>
      <c r="H250" s="369"/>
      <c r="I250" s="369"/>
    </row>
    <row r="251" spans="2:9" ht="15" customHeight="1" x14ac:dyDescent="0.25">
      <c r="B251" s="17"/>
      <c r="C251" s="11" t="s">
        <v>2025</v>
      </c>
      <c r="D251" s="379" t="s">
        <v>2026</v>
      </c>
      <c r="E251" s="380"/>
      <c r="F251" s="381"/>
      <c r="G251" s="369" t="s">
        <v>2640</v>
      </c>
      <c r="H251" s="369"/>
      <c r="I251" s="369"/>
    </row>
    <row r="252" spans="2:9" ht="15" customHeight="1" x14ac:dyDescent="0.25">
      <c r="B252" s="17"/>
      <c r="C252" s="11" t="s">
        <v>2027</v>
      </c>
      <c r="D252" s="379" t="s">
        <v>2028</v>
      </c>
      <c r="E252" s="380"/>
      <c r="F252" s="381"/>
      <c r="G252" s="369" t="s">
        <v>2641</v>
      </c>
      <c r="H252" s="369"/>
      <c r="I252" s="369"/>
    </row>
    <row r="253" spans="2:9" ht="15" customHeight="1" x14ac:dyDescent="0.25">
      <c r="B253" s="17"/>
      <c r="C253" s="11" t="s">
        <v>2029</v>
      </c>
      <c r="D253" s="379" t="s">
        <v>2030</v>
      </c>
      <c r="E253" s="380"/>
      <c r="F253" s="381"/>
      <c r="G253" s="369" t="s">
        <v>2642</v>
      </c>
      <c r="H253" s="369"/>
      <c r="I253" s="369"/>
    </row>
    <row r="254" spans="2:9" ht="15" customHeight="1" x14ac:dyDescent="0.25">
      <c r="B254" s="17"/>
      <c r="C254" s="11" t="s">
        <v>2031</v>
      </c>
      <c r="D254" s="379" t="s">
        <v>2032</v>
      </c>
      <c r="E254" s="380"/>
      <c r="F254" s="381"/>
      <c r="G254" s="369" t="s">
        <v>2643</v>
      </c>
      <c r="H254" s="369"/>
      <c r="I254" s="369"/>
    </row>
    <row r="255" spans="2:9" ht="15" customHeight="1" x14ac:dyDescent="0.25">
      <c r="B255" s="17"/>
      <c r="C255" s="11" t="s">
        <v>206</v>
      </c>
      <c r="D255" s="379" t="s">
        <v>207</v>
      </c>
      <c r="E255" s="380"/>
      <c r="F255" s="381"/>
      <c r="G255" s="379" t="s">
        <v>208</v>
      </c>
      <c r="H255" s="380"/>
      <c r="I255" s="381"/>
    </row>
    <row r="256" spans="2:9" ht="15" customHeight="1" x14ac:dyDescent="0.25">
      <c r="B256" s="17"/>
      <c r="C256" s="11" t="s">
        <v>2033</v>
      </c>
      <c r="D256" s="379" t="s">
        <v>3642</v>
      </c>
      <c r="E256" s="380"/>
      <c r="F256" s="381"/>
      <c r="G256" s="369" t="s">
        <v>2644</v>
      </c>
      <c r="H256" s="369"/>
      <c r="I256" s="369"/>
    </row>
    <row r="257" spans="2:9" ht="15" customHeight="1" x14ac:dyDescent="0.25">
      <c r="B257" s="17"/>
      <c r="C257" s="11" t="s">
        <v>3643</v>
      </c>
      <c r="D257" s="379" t="s">
        <v>3644</v>
      </c>
      <c r="E257" s="380"/>
      <c r="F257" s="381"/>
      <c r="G257" s="369" t="s">
        <v>2645</v>
      </c>
      <c r="H257" s="369"/>
      <c r="I257" s="369"/>
    </row>
    <row r="258" spans="2:9" ht="15" customHeight="1" x14ac:dyDescent="0.25">
      <c r="B258" s="17"/>
      <c r="C258" s="11" t="s">
        <v>2841</v>
      </c>
      <c r="D258" s="379" t="s">
        <v>2843</v>
      </c>
      <c r="E258" s="380"/>
      <c r="F258" s="381"/>
      <c r="G258" s="369" t="s">
        <v>236</v>
      </c>
      <c r="H258" s="369"/>
      <c r="I258" s="369"/>
    </row>
    <row r="259" spans="2:9" ht="15" customHeight="1" x14ac:dyDescent="0.25">
      <c r="B259" s="17"/>
      <c r="C259" s="11" t="s">
        <v>2842</v>
      </c>
      <c r="D259" s="379" t="s">
        <v>237</v>
      </c>
      <c r="E259" s="380"/>
      <c r="F259" s="381"/>
      <c r="G259" s="369" t="s">
        <v>238</v>
      </c>
      <c r="H259" s="369"/>
      <c r="I259" s="369"/>
    </row>
    <row r="260" spans="2:9" ht="15" customHeight="1" x14ac:dyDescent="0.25">
      <c r="B260" s="17"/>
      <c r="C260" s="11" t="s">
        <v>76</v>
      </c>
      <c r="D260" s="379" t="s">
        <v>77</v>
      </c>
      <c r="E260" s="380"/>
      <c r="F260" s="381"/>
      <c r="G260" s="369" t="s">
        <v>2646</v>
      </c>
      <c r="H260" s="369"/>
      <c r="I260" s="369"/>
    </row>
    <row r="261" spans="2:9" ht="15" customHeight="1" x14ac:dyDescent="0.25">
      <c r="B261" s="17"/>
      <c r="C261" s="11" t="s">
        <v>78</v>
      </c>
      <c r="D261" s="379" t="s">
        <v>79</v>
      </c>
      <c r="E261" s="380"/>
      <c r="F261" s="381"/>
      <c r="G261" s="369" t="s">
        <v>2647</v>
      </c>
      <c r="H261" s="369"/>
      <c r="I261" s="369"/>
    </row>
    <row r="262" spans="2:9" ht="15" customHeight="1" x14ac:dyDescent="0.25">
      <c r="B262" s="17"/>
      <c r="C262" s="11" t="s">
        <v>80</v>
      </c>
      <c r="D262" s="379" t="s">
        <v>81</v>
      </c>
      <c r="E262" s="380"/>
      <c r="F262" s="381"/>
      <c r="G262" s="369" t="s">
        <v>2648</v>
      </c>
      <c r="H262" s="369"/>
      <c r="I262" s="369"/>
    </row>
    <row r="263" spans="2:9" ht="15" customHeight="1" x14ac:dyDescent="0.25">
      <c r="B263" s="17"/>
      <c r="C263" s="11" t="s">
        <v>82</v>
      </c>
      <c r="D263" s="379" t="s">
        <v>83</v>
      </c>
      <c r="E263" s="380"/>
      <c r="F263" s="381"/>
      <c r="G263" s="369" t="s">
        <v>2649</v>
      </c>
      <c r="H263" s="369"/>
      <c r="I263" s="369"/>
    </row>
    <row r="264" spans="2:9" ht="15" customHeight="1" x14ac:dyDescent="0.25">
      <c r="B264" s="5"/>
      <c r="C264" s="11" t="s">
        <v>4008</v>
      </c>
      <c r="D264" s="379" t="s">
        <v>4009</v>
      </c>
      <c r="E264" s="380"/>
      <c r="F264" s="381"/>
      <c r="G264" s="369" t="s">
        <v>4010</v>
      </c>
      <c r="H264" s="369"/>
      <c r="I264" s="369"/>
    </row>
    <row r="265" spans="2:9" ht="15" customHeight="1" x14ac:dyDescent="0.25">
      <c r="B265" s="1" t="s">
        <v>84</v>
      </c>
      <c r="E265" s="1" t="s">
        <v>85</v>
      </c>
      <c r="G265" s="1" t="s">
        <v>2989</v>
      </c>
    </row>
    <row r="266" spans="2:9" ht="15" customHeight="1" x14ac:dyDescent="0.25">
      <c r="B266" s="1" t="s">
        <v>86</v>
      </c>
      <c r="E266" s="1" t="s">
        <v>87</v>
      </c>
      <c r="G266" s="1" t="s">
        <v>86</v>
      </c>
    </row>
    <row r="267" spans="2:9" ht="15" customHeight="1" x14ac:dyDescent="0.25">
      <c r="B267" s="1" t="s">
        <v>88</v>
      </c>
      <c r="E267" s="1" t="s">
        <v>89</v>
      </c>
      <c r="G267" s="1" t="s">
        <v>2990</v>
      </c>
    </row>
    <row r="268" spans="2:9" ht="15" customHeight="1" x14ac:dyDescent="0.25">
      <c r="B268" s="1" t="s">
        <v>90</v>
      </c>
      <c r="E268" s="1" t="s">
        <v>91</v>
      </c>
      <c r="G268" s="1" t="s">
        <v>2991</v>
      </c>
    </row>
    <row r="269" spans="2:9" ht="15" customHeight="1" x14ac:dyDescent="0.25">
      <c r="B269" s="1" t="s">
        <v>92</v>
      </c>
      <c r="E269" s="1" t="s">
        <v>93</v>
      </c>
      <c r="G269" s="1" t="s">
        <v>2992</v>
      </c>
    </row>
    <row r="270" spans="2:9" ht="15" customHeight="1" x14ac:dyDescent="0.25">
      <c r="B270" s="1" t="s">
        <v>2678</v>
      </c>
      <c r="E270" s="1" t="s">
        <v>868</v>
      </c>
      <c r="G270" s="1" t="s">
        <v>2993</v>
      </c>
    </row>
    <row r="271" spans="2:9" ht="15" customHeight="1" x14ac:dyDescent="0.25">
      <c r="B271" s="1" t="s">
        <v>869</v>
      </c>
    </row>
    <row r="272" spans="2:9" ht="15" customHeight="1" x14ac:dyDescent="0.25">
      <c r="B272" s="1" t="s">
        <v>870</v>
      </c>
    </row>
    <row r="273" spans="2:2" ht="15" customHeight="1" x14ac:dyDescent="0.25">
      <c r="B273" s="1" t="s">
        <v>668</v>
      </c>
    </row>
    <row r="274" spans="2:2" ht="15" customHeight="1" x14ac:dyDescent="0.25">
      <c r="B274" s="1" t="s">
        <v>2059</v>
      </c>
    </row>
    <row r="275" spans="2:2" ht="15" customHeight="1" x14ac:dyDescent="0.25">
      <c r="B275" s="1" t="s">
        <v>2060</v>
      </c>
    </row>
    <row r="276" spans="2:2" ht="15" customHeight="1" x14ac:dyDescent="0.25">
      <c r="B276" s="1" t="s">
        <v>2061</v>
      </c>
    </row>
    <row r="277" spans="2:2" ht="15" customHeight="1" x14ac:dyDescent="0.25">
      <c r="B277" s="1" t="s">
        <v>2062</v>
      </c>
    </row>
    <row r="278" spans="2:2" ht="15" customHeight="1" x14ac:dyDescent="0.25">
      <c r="B278" s="1" t="s">
        <v>2063</v>
      </c>
    </row>
    <row r="279" spans="2:2" ht="15" customHeight="1" x14ac:dyDescent="0.25">
      <c r="B279" s="1" t="s">
        <v>2994</v>
      </c>
    </row>
    <row r="280" spans="2:2" ht="15" customHeight="1" x14ac:dyDescent="0.25">
      <c r="B280" s="1" t="s">
        <v>2995</v>
      </c>
    </row>
    <row r="282" spans="2:2" ht="15" customHeight="1" x14ac:dyDescent="0.25">
      <c r="B282" s="1" t="s">
        <v>2996</v>
      </c>
    </row>
    <row r="283" spans="2:2" ht="15" customHeight="1" x14ac:dyDescent="0.25">
      <c r="B283" s="1" t="s">
        <v>1942</v>
      </c>
    </row>
    <row r="284" spans="2:2" ht="15" customHeight="1" x14ac:dyDescent="0.25">
      <c r="B284" s="1" t="s">
        <v>1943</v>
      </c>
    </row>
    <row r="285" spans="2:2" ht="15" customHeight="1" x14ac:dyDescent="0.25">
      <c r="B285" s="1" t="s">
        <v>1944</v>
      </c>
    </row>
    <row r="286" spans="2:2" ht="15" customHeight="1" x14ac:dyDescent="0.25">
      <c r="B286" s="1" t="s">
        <v>411</v>
      </c>
    </row>
    <row r="287" spans="2:2" ht="15" customHeight="1" x14ac:dyDescent="0.25">
      <c r="B287" s="1" t="s">
        <v>412</v>
      </c>
    </row>
    <row r="288" spans="2:2" ht="15" customHeight="1" x14ac:dyDescent="0.25">
      <c r="B288" s="1" t="s">
        <v>413</v>
      </c>
    </row>
    <row r="289" spans="2:9" ht="15" customHeight="1" x14ac:dyDescent="0.25">
      <c r="B289" s="1" t="s">
        <v>204</v>
      </c>
    </row>
    <row r="290" spans="2:9" ht="15" customHeight="1" x14ac:dyDescent="0.25">
      <c r="B290" s="1" t="s">
        <v>250</v>
      </c>
    </row>
    <row r="291" spans="2:9" ht="15" customHeight="1" x14ac:dyDescent="0.25">
      <c r="B291" s="1" t="s">
        <v>251</v>
      </c>
    </row>
    <row r="292" spans="2:9" ht="15" customHeight="1" x14ac:dyDescent="0.25">
      <c r="B292" s="1" t="s">
        <v>252</v>
      </c>
    </row>
    <row r="293" spans="2:9" ht="15" customHeight="1" x14ac:dyDescent="0.25">
      <c r="B293" s="1" t="s">
        <v>253</v>
      </c>
    </row>
    <row r="294" spans="2:9" ht="15" customHeight="1" x14ac:dyDescent="0.25">
      <c r="B294" s="1" t="s">
        <v>254</v>
      </c>
    </row>
    <row r="295" spans="2:9" ht="15" customHeight="1" x14ac:dyDescent="0.25">
      <c r="B295" s="1" t="s">
        <v>255</v>
      </c>
    </row>
    <row r="298" spans="2:9" ht="15" customHeight="1" x14ac:dyDescent="0.25">
      <c r="B298" s="364" t="s">
        <v>2650</v>
      </c>
      <c r="C298" s="370"/>
      <c r="D298" s="370"/>
      <c r="E298" s="370"/>
      <c r="F298" s="370"/>
      <c r="G298" s="370"/>
      <c r="H298" s="370"/>
      <c r="I298" s="365"/>
    </row>
    <row r="299" spans="2:9" ht="15" customHeight="1" x14ac:dyDescent="0.25">
      <c r="B299" s="346" t="s">
        <v>3202</v>
      </c>
      <c r="C299" s="374" t="s">
        <v>3125</v>
      </c>
      <c r="D299" s="347" t="s">
        <v>3126</v>
      </c>
      <c r="E299" s="348"/>
      <c r="F299" s="348"/>
      <c r="G299" s="348"/>
      <c r="H299" s="348"/>
      <c r="I299" s="371"/>
    </row>
    <row r="300" spans="2:9" ht="15" customHeight="1" x14ac:dyDescent="0.25">
      <c r="B300" s="346"/>
      <c r="C300" s="372"/>
      <c r="D300" s="16" t="s">
        <v>1095</v>
      </c>
      <c r="E300" s="346" t="s">
        <v>1104</v>
      </c>
      <c r="F300" s="346"/>
      <c r="G300" s="346" t="s">
        <v>3042</v>
      </c>
      <c r="H300" s="346"/>
      <c r="I300" s="346"/>
    </row>
    <row r="301" spans="2:9" ht="15" customHeight="1" x14ac:dyDescent="0.25">
      <c r="B301" s="17">
        <v>3</v>
      </c>
      <c r="C301" s="11" t="s">
        <v>1662</v>
      </c>
      <c r="D301" s="369" t="s">
        <v>2651</v>
      </c>
      <c r="E301" s="369"/>
      <c r="F301" s="369"/>
      <c r="G301" s="369"/>
      <c r="H301" s="369"/>
      <c r="I301" s="369"/>
    </row>
    <row r="302" spans="2:9" ht="15" customHeight="1" x14ac:dyDescent="0.25">
      <c r="B302" s="17"/>
      <c r="C302" s="11" t="s">
        <v>2095</v>
      </c>
      <c r="D302" s="4" t="s">
        <v>2658</v>
      </c>
      <c r="E302" s="375" t="s">
        <v>2652</v>
      </c>
      <c r="F302" s="376"/>
      <c r="G302" s="375" t="s">
        <v>2666</v>
      </c>
      <c r="H302" s="382"/>
      <c r="I302" s="383"/>
    </row>
    <row r="303" spans="2:9" ht="15" customHeight="1" x14ac:dyDescent="0.25">
      <c r="B303" s="17"/>
      <c r="C303" s="11" t="s">
        <v>2096</v>
      </c>
      <c r="D303" s="4" t="s">
        <v>2657</v>
      </c>
      <c r="E303" s="375" t="s">
        <v>2653</v>
      </c>
      <c r="F303" s="376"/>
      <c r="G303" s="375" t="s">
        <v>2667</v>
      </c>
      <c r="H303" s="382"/>
      <c r="I303" s="383"/>
    </row>
    <row r="304" spans="2:9" ht="15" customHeight="1" x14ac:dyDescent="0.25">
      <c r="B304" s="17"/>
      <c r="C304" s="11" t="s">
        <v>2097</v>
      </c>
      <c r="D304" s="4" t="s">
        <v>2659</v>
      </c>
      <c r="E304" s="375" t="s">
        <v>2654</v>
      </c>
      <c r="F304" s="376"/>
      <c r="G304" s="375" t="s">
        <v>2668</v>
      </c>
      <c r="H304" s="382"/>
      <c r="I304" s="383"/>
    </row>
    <row r="305" spans="2:9" ht="15" customHeight="1" x14ac:dyDescent="0.25">
      <c r="B305" s="17"/>
      <c r="C305" s="11" t="s">
        <v>256</v>
      </c>
      <c r="D305" s="4" t="s">
        <v>257</v>
      </c>
      <c r="E305" s="375" t="s">
        <v>2655</v>
      </c>
      <c r="F305" s="376"/>
      <c r="G305" s="375" t="s">
        <v>2669</v>
      </c>
      <c r="H305" s="382"/>
      <c r="I305" s="383"/>
    </row>
    <row r="306" spans="2:9" ht="15" customHeight="1" x14ac:dyDescent="0.25">
      <c r="B306" s="17"/>
      <c r="C306" s="11" t="s">
        <v>256</v>
      </c>
      <c r="D306" s="4" t="s">
        <v>257</v>
      </c>
      <c r="E306" s="375" t="s">
        <v>2655</v>
      </c>
      <c r="F306" s="376"/>
      <c r="G306" s="375" t="s">
        <v>2670</v>
      </c>
      <c r="H306" s="382"/>
      <c r="I306" s="383"/>
    </row>
    <row r="307" spans="2:9" ht="15" customHeight="1" x14ac:dyDescent="0.25">
      <c r="B307" s="17"/>
      <c r="C307" s="11" t="s">
        <v>256</v>
      </c>
      <c r="D307" s="4" t="s">
        <v>257</v>
      </c>
      <c r="E307" s="375" t="s">
        <v>2655</v>
      </c>
      <c r="F307" s="376"/>
      <c r="G307" s="375" t="s">
        <v>2670</v>
      </c>
      <c r="H307" s="382"/>
      <c r="I307" s="383"/>
    </row>
    <row r="308" spans="2:9" ht="15" customHeight="1" x14ac:dyDescent="0.25">
      <c r="B308" s="17"/>
      <c r="C308" s="11" t="s">
        <v>258</v>
      </c>
      <c r="D308" s="4" t="s">
        <v>98</v>
      </c>
      <c r="E308" s="375" t="s">
        <v>2656</v>
      </c>
      <c r="F308" s="376"/>
      <c r="G308" s="375" t="s">
        <v>2671</v>
      </c>
      <c r="H308" s="382"/>
      <c r="I308" s="383"/>
    </row>
    <row r="309" spans="2:9" ht="15" customHeight="1" x14ac:dyDescent="0.25">
      <c r="B309" s="17"/>
      <c r="C309" s="11" t="s">
        <v>99</v>
      </c>
      <c r="D309" s="4" t="s">
        <v>2660</v>
      </c>
      <c r="E309" s="375" t="s">
        <v>2661</v>
      </c>
      <c r="F309" s="376"/>
      <c r="G309" s="375" t="s">
        <v>2672</v>
      </c>
      <c r="H309" s="382"/>
      <c r="I309" s="383"/>
    </row>
    <row r="310" spans="2:9" ht="15" customHeight="1" x14ac:dyDescent="0.25">
      <c r="B310" s="17"/>
      <c r="C310" s="11" t="s">
        <v>100</v>
      </c>
      <c r="D310" s="4" t="s">
        <v>101</v>
      </c>
      <c r="E310" s="375" t="s">
        <v>2662</v>
      </c>
      <c r="F310" s="376"/>
      <c r="G310" s="375" t="s">
        <v>3385</v>
      </c>
      <c r="H310" s="382"/>
      <c r="I310" s="383"/>
    </row>
    <row r="311" spans="2:9" ht="45" customHeight="1" x14ac:dyDescent="0.25">
      <c r="B311" s="17"/>
      <c r="C311" s="11" t="s">
        <v>102</v>
      </c>
      <c r="D311" s="4" t="s">
        <v>103</v>
      </c>
      <c r="E311" s="375" t="s">
        <v>2663</v>
      </c>
      <c r="F311" s="376"/>
      <c r="G311" s="384" t="s">
        <v>3326</v>
      </c>
      <c r="H311" s="382"/>
      <c r="I311" s="383"/>
    </row>
    <row r="312" spans="2:9" ht="30" customHeight="1" x14ac:dyDescent="0.25">
      <c r="B312" s="17"/>
      <c r="C312" s="11" t="s">
        <v>104</v>
      </c>
      <c r="D312" s="4" t="s">
        <v>105</v>
      </c>
      <c r="E312" s="375" t="s">
        <v>2664</v>
      </c>
      <c r="F312" s="376"/>
      <c r="G312" s="384" t="s">
        <v>1463</v>
      </c>
      <c r="H312" s="385"/>
      <c r="I312" s="386"/>
    </row>
    <row r="313" spans="2:9" ht="15" customHeight="1" x14ac:dyDescent="0.25">
      <c r="B313" s="17"/>
      <c r="C313" s="11" t="s">
        <v>106</v>
      </c>
      <c r="D313" s="4" t="s">
        <v>107</v>
      </c>
      <c r="E313" s="375" t="s">
        <v>2665</v>
      </c>
      <c r="F313" s="376"/>
      <c r="G313" s="375" t="s">
        <v>1173</v>
      </c>
      <c r="H313" s="382"/>
      <c r="I313" s="383"/>
    </row>
    <row r="314" spans="2:9" ht="15" customHeight="1" x14ac:dyDescent="0.25">
      <c r="B314" s="1"/>
      <c r="C314" s="1"/>
    </row>
    <row r="315" spans="2:9" ht="15" customHeight="1" x14ac:dyDescent="0.25">
      <c r="B315" s="1"/>
      <c r="C315" s="1"/>
    </row>
    <row r="316" spans="2:9" ht="15" customHeight="1" x14ac:dyDescent="0.25">
      <c r="B316" s="364" t="s">
        <v>1174</v>
      </c>
      <c r="C316" s="370"/>
      <c r="D316" s="370"/>
      <c r="E316" s="370"/>
      <c r="F316" s="370"/>
      <c r="G316" s="370"/>
      <c r="H316" s="370"/>
      <c r="I316" s="365"/>
    </row>
    <row r="317" spans="2:9" ht="15" customHeight="1" x14ac:dyDescent="0.25">
      <c r="B317" s="346" t="s">
        <v>3202</v>
      </c>
      <c r="C317" s="374" t="s">
        <v>3125</v>
      </c>
      <c r="D317" s="347" t="s">
        <v>3126</v>
      </c>
      <c r="E317" s="348"/>
      <c r="F317" s="348"/>
      <c r="G317" s="348"/>
      <c r="H317" s="348"/>
      <c r="I317" s="371"/>
    </row>
    <row r="318" spans="2:9" ht="15" customHeight="1" x14ac:dyDescent="0.25">
      <c r="B318" s="346"/>
      <c r="C318" s="372"/>
      <c r="D318" s="16" t="s">
        <v>1095</v>
      </c>
      <c r="E318" s="346" t="s">
        <v>1104</v>
      </c>
      <c r="F318" s="346"/>
      <c r="G318" s="346" t="s">
        <v>3042</v>
      </c>
      <c r="H318" s="346"/>
      <c r="I318" s="346"/>
    </row>
    <row r="319" spans="2:9" ht="15" customHeight="1" x14ac:dyDescent="0.25">
      <c r="B319" s="17">
        <v>1</v>
      </c>
      <c r="C319" s="11" t="s">
        <v>1663</v>
      </c>
      <c r="D319" s="375" t="s">
        <v>2651</v>
      </c>
      <c r="E319" s="378"/>
      <c r="F319" s="378"/>
      <c r="G319" s="378"/>
      <c r="H319" s="378"/>
      <c r="I319" s="376"/>
    </row>
    <row r="320" spans="2:9" ht="15" customHeight="1" x14ac:dyDescent="0.25">
      <c r="B320" s="17"/>
      <c r="C320" s="11" t="s">
        <v>823</v>
      </c>
      <c r="D320" s="10" t="s">
        <v>1175</v>
      </c>
      <c r="E320" s="368" t="s">
        <v>1179</v>
      </c>
      <c r="F320" s="368"/>
      <c r="G320" s="375" t="s">
        <v>205</v>
      </c>
      <c r="H320" s="378"/>
      <c r="I320" s="376"/>
    </row>
    <row r="321" spans="2:9" ht="15" customHeight="1" x14ac:dyDescent="0.25">
      <c r="B321" s="17"/>
      <c r="C321" s="11" t="s">
        <v>2487</v>
      </c>
      <c r="D321" s="10" t="s">
        <v>1176</v>
      </c>
      <c r="E321" s="368" t="s">
        <v>1180</v>
      </c>
      <c r="F321" s="368"/>
      <c r="G321" s="375" t="s">
        <v>3494</v>
      </c>
      <c r="H321" s="378"/>
      <c r="I321" s="376"/>
    </row>
    <row r="322" spans="2:9" ht="15" customHeight="1" x14ac:dyDescent="0.25">
      <c r="B322" s="17"/>
      <c r="C322" s="11" t="s">
        <v>2489</v>
      </c>
      <c r="D322" s="10" t="s">
        <v>1177</v>
      </c>
      <c r="E322" s="368" t="s">
        <v>1181</v>
      </c>
      <c r="F322" s="368"/>
      <c r="G322" s="375" t="s">
        <v>1337</v>
      </c>
      <c r="H322" s="378"/>
      <c r="I322" s="376"/>
    </row>
    <row r="323" spans="2:9" ht="15" customHeight="1" x14ac:dyDescent="0.25">
      <c r="B323" s="17"/>
      <c r="C323" s="11" t="s">
        <v>2491</v>
      </c>
      <c r="D323" s="10" t="s">
        <v>1178</v>
      </c>
      <c r="E323" s="368" t="s">
        <v>1180</v>
      </c>
      <c r="F323" s="368"/>
      <c r="G323" s="375" t="s">
        <v>1338</v>
      </c>
      <c r="H323" s="378"/>
      <c r="I323" s="376"/>
    </row>
    <row r="324" spans="2:9" ht="15" customHeight="1" x14ac:dyDescent="0.25">
      <c r="B324" s="1"/>
      <c r="C324" s="1"/>
    </row>
    <row r="325" spans="2:9" ht="15" customHeight="1" x14ac:dyDescent="0.25">
      <c r="B325" s="1"/>
      <c r="C325" s="1"/>
    </row>
    <row r="326" spans="2:9" ht="15" customHeight="1" x14ac:dyDescent="0.25">
      <c r="B326" s="364" t="s">
        <v>285</v>
      </c>
      <c r="C326" s="370"/>
      <c r="D326" s="370"/>
      <c r="E326" s="370"/>
      <c r="F326" s="370"/>
      <c r="G326" s="370"/>
      <c r="H326" s="370"/>
      <c r="I326" s="365"/>
    </row>
    <row r="327" spans="2:9" ht="15" customHeight="1" x14ac:dyDescent="0.25">
      <c r="B327" s="346" t="s">
        <v>3202</v>
      </c>
      <c r="C327" s="374" t="s">
        <v>3125</v>
      </c>
      <c r="D327" s="347" t="s">
        <v>3126</v>
      </c>
      <c r="E327" s="348"/>
      <c r="F327" s="348"/>
      <c r="G327" s="348"/>
      <c r="H327" s="348"/>
      <c r="I327" s="371"/>
    </row>
    <row r="328" spans="2:9" ht="15" customHeight="1" x14ac:dyDescent="0.25">
      <c r="B328" s="346"/>
      <c r="C328" s="372"/>
      <c r="D328" s="372" t="s">
        <v>1095</v>
      </c>
      <c r="E328" s="373"/>
      <c r="F328" s="346" t="s">
        <v>1386</v>
      </c>
      <c r="G328" s="346"/>
      <c r="H328" s="348" t="s">
        <v>1104</v>
      </c>
      <c r="I328" s="371"/>
    </row>
    <row r="329" spans="2:9" ht="15" customHeight="1" x14ac:dyDescent="0.25">
      <c r="B329" s="17">
        <v>2</v>
      </c>
      <c r="C329" s="11" t="s">
        <v>1664</v>
      </c>
      <c r="D329" s="368" t="s">
        <v>2651</v>
      </c>
      <c r="E329" s="368"/>
      <c r="F329" s="368"/>
      <c r="G329" s="368"/>
      <c r="H329" s="368"/>
      <c r="I329" s="368"/>
    </row>
    <row r="330" spans="2:9" ht="15" customHeight="1" x14ac:dyDescent="0.25">
      <c r="B330" s="17"/>
      <c r="C330" s="11" t="s">
        <v>1665</v>
      </c>
      <c r="D330" s="369" t="s">
        <v>2832</v>
      </c>
      <c r="E330" s="369"/>
      <c r="F330" s="368" t="s">
        <v>2324</v>
      </c>
      <c r="G330" s="368"/>
      <c r="H330" s="369" t="s">
        <v>627</v>
      </c>
      <c r="I330" s="369"/>
    </row>
    <row r="331" spans="2:9" ht="15" customHeight="1" x14ac:dyDescent="0.25">
      <c r="B331" s="17"/>
      <c r="C331" s="11" t="s">
        <v>824</v>
      </c>
      <c r="D331" s="369" t="s">
        <v>286</v>
      </c>
      <c r="E331" s="369"/>
      <c r="F331" s="368" t="s">
        <v>2325</v>
      </c>
      <c r="G331" s="368"/>
      <c r="H331" s="379" t="s">
        <v>1356</v>
      </c>
      <c r="I331" s="381"/>
    </row>
    <row r="332" spans="2:9" ht="15" customHeight="1" x14ac:dyDescent="0.25">
      <c r="B332" s="17"/>
      <c r="C332" s="11" t="s">
        <v>825</v>
      </c>
      <c r="D332" s="369" t="s">
        <v>610</v>
      </c>
      <c r="E332" s="369"/>
      <c r="F332" s="368" t="s">
        <v>2326</v>
      </c>
      <c r="G332" s="368"/>
      <c r="H332" s="379" t="s">
        <v>1356</v>
      </c>
      <c r="I332" s="381"/>
    </row>
    <row r="333" spans="2:9" ht="15" customHeight="1" x14ac:dyDescent="0.25">
      <c r="B333" s="17"/>
      <c r="C333" s="11" t="s">
        <v>826</v>
      </c>
      <c r="D333" s="369" t="s">
        <v>611</v>
      </c>
      <c r="E333" s="369"/>
      <c r="F333" s="368" t="s">
        <v>2327</v>
      </c>
      <c r="G333" s="368"/>
      <c r="H333" s="379" t="s">
        <v>1356</v>
      </c>
      <c r="I333" s="381"/>
    </row>
    <row r="334" spans="2:9" ht="15" customHeight="1" x14ac:dyDescent="0.25">
      <c r="B334" s="17"/>
      <c r="C334" s="11" t="s">
        <v>827</v>
      </c>
      <c r="D334" s="369" t="s">
        <v>612</v>
      </c>
      <c r="E334" s="369"/>
      <c r="F334" s="368" t="s">
        <v>2328</v>
      </c>
      <c r="G334" s="368"/>
      <c r="H334" s="379" t="s">
        <v>1356</v>
      </c>
      <c r="I334" s="381"/>
    </row>
    <row r="335" spans="2:9" ht="15" customHeight="1" x14ac:dyDescent="0.25">
      <c r="B335" s="17"/>
      <c r="C335" s="11" t="s">
        <v>2833</v>
      </c>
      <c r="D335" s="369" t="s">
        <v>613</v>
      </c>
      <c r="E335" s="369"/>
      <c r="F335" s="368" t="s">
        <v>2329</v>
      </c>
      <c r="G335" s="368"/>
      <c r="H335" s="379" t="s">
        <v>1356</v>
      </c>
      <c r="I335" s="381"/>
    </row>
    <row r="336" spans="2:9" ht="15" customHeight="1" x14ac:dyDescent="0.25">
      <c r="B336" s="17"/>
      <c r="C336" s="11" t="s">
        <v>2834</v>
      </c>
      <c r="D336" s="379" t="s">
        <v>1340</v>
      </c>
      <c r="E336" s="381"/>
      <c r="F336" s="375" t="s">
        <v>1870</v>
      </c>
      <c r="G336" s="376"/>
      <c r="H336" s="379" t="s">
        <v>1356</v>
      </c>
      <c r="I336" s="381"/>
    </row>
    <row r="337" spans="2:9" ht="15" customHeight="1" x14ac:dyDescent="0.25">
      <c r="B337" s="17"/>
      <c r="C337" s="11" t="s">
        <v>2835</v>
      </c>
      <c r="D337" s="379" t="s">
        <v>1341</v>
      </c>
      <c r="E337" s="381"/>
      <c r="F337" s="368" t="s">
        <v>1871</v>
      </c>
      <c r="G337" s="368"/>
      <c r="H337" s="379" t="s">
        <v>1356</v>
      </c>
      <c r="I337" s="381"/>
    </row>
    <row r="338" spans="2:9" ht="15" customHeight="1" x14ac:dyDescent="0.25">
      <c r="B338" s="17"/>
      <c r="C338" s="11" t="s">
        <v>828</v>
      </c>
      <c r="D338" s="379" t="s">
        <v>1342</v>
      </c>
      <c r="E338" s="381"/>
      <c r="F338" s="368" t="s">
        <v>1872</v>
      </c>
      <c r="G338" s="368"/>
      <c r="H338" s="379" t="s">
        <v>1356</v>
      </c>
      <c r="I338" s="381"/>
    </row>
    <row r="339" spans="2:9" ht="15" customHeight="1" x14ac:dyDescent="0.25">
      <c r="B339" s="17"/>
      <c r="C339" s="11" t="s">
        <v>829</v>
      </c>
      <c r="D339" s="379" t="s">
        <v>2012</v>
      </c>
      <c r="E339" s="381"/>
      <c r="F339" s="368" t="s">
        <v>1873</v>
      </c>
      <c r="G339" s="368"/>
      <c r="H339" s="379" t="s">
        <v>1356</v>
      </c>
      <c r="I339" s="381"/>
    </row>
    <row r="340" spans="2:9" ht="15" customHeight="1" x14ac:dyDescent="0.25">
      <c r="B340" s="17"/>
      <c r="C340" s="11" t="s">
        <v>2836</v>
      </c>
      <c r="D340" s="379" t="s">
        <v>2013</v>
      </c>
      <c r="E340" s="381"/>
      <c r="F340" s="368" t="s">
        <v>1874</v>
      </c>
      <c r="G340" s="368"/>
      <c r="H340" s="379" t="s">
        <v>1356</v>
      </c>
      <c r="I340" s="381"/>
    </row>
    <row r="341" spans="2:9" ht="15" customHeight="1" x14ac:dyDescent="0.25">
      <c r="B341" s="17"/>
      <c r="C341" s="11" t="s">
        <v>830</v>
      </c>
      <c r="D341" s="379" t="s">
        <v>2014</v>
      </c>
      <c r="E341" s="381"/>
      <c r="F341" s="368" t="s">
        <v>1875</v>
      </c>
      <c r="G341" s="368"/>
      <c r="H341" s="379" t="s">
        <v>1356</v>
      </c>
      <c r="I341" s="381"/>
    </row>
    <row r="342" spans="2:9" ht="15" customHeight="1" x14ac:dyDescent="0.25">
      <c r="B342" s="17"/>
      <c r="C342" s="11" t="s">
        <v>831</v>
      </c>
      <c r="D342" s="379" t="s">
        <v>2015</v>
      </c>
      <c r="E342" s="381"/>
      <c r="F342" s="375" t="s">
        <v>1876</v>
      </c>
      <c r="G342" s="376"/>
      <c r="H342" s="379" t="s">
        <v>1356</v>
      </c>
      <c r="I342" s="381"/>
    </row>
    <row r="343" spans="2:9" ht="15" customHeight="1" x14ac:dyDescent="0.25">
      <c r="B343" s="17"/>
      <c r="C343" s="11" t="s">
        <v>1965</v>
      </c>
      <c r="D343" s="379" t="s">
        <v>2016</v>
      </c>
      <c r="E343" s="381"/>
      <c r="F343" s="375" t="s">
        <v>1877</v>
      </c>
      <c r="G343" s="376"/>
      <c r="H343" s="369" t="s">
        <v>1357</v>
      </c>
      <c r="I343" s="369"/>
    </row>
    <row r="344" spans="2:9" ht="15" customHeight="1" x14ac:dyDescent="0.25">
      <c r="B344" s="17"/>
      <c r="C344" s="11" t="s">
        <v>1966</v>
      </c>
      <c r="D344" s="379" t="s">
        <v>2017</v>
      </c>
      <c r="E344" s="381"/>
      <c r="F344" s="375" t="s">
        <v>1878</v>
      </c>
      <c r="G344" s="376"/>
      <c r="H344" s="369" t="s">
        <v>1357</v>
      </c>
      <c r="I344" s="369"/>
    </row>
    <row r="345" spans="2:9" ht="15" customHeight="1" x14ac:dyDescent="0.25">
      <c r="B345" s="17"/>
      <c r="C345" s="11" t="s">
        <v>2018</v>
      </c>
      <c r="D345" s="379" t="s">
        <v>2334</v>
      </c>
      <c r="E345" s="381"/>
      <c r="F345" s="375" t="s">
        <v>1295</v>
      </c>
      <c r="G345" s="376"/>
      <c r="H345" s="369" t="s">
        <v>1357</v>
      </c>
      <c r="I345" s="369"/>
    </row>
    <row r="346" spans="2:9" ht="15" customHeight="1" x14ac:dyDescent="0.25">
      <c r="B346" s="17"/>
      <c r="C346" s="11" t="s">
        <v>1049</v>
      </c>
      <c r="D346" s="379" t="s">
        <v>199</v>
      </c>
      <c r="E346" s="381"/>
      <c r="F346" s="375" t="s">
        <v>1296</v>
      </c>
      <c r="G346" s="376"/>
      <c r="H346" s="369" t="s">
        <v>1357</v>
      </c>
      <c r="I346" s="369"/>
    </row>
    <row r="347" spans="2:9" ht="15" customHeight="1" x14ac:dyDescent="0.25">
      <c r="B347" s="17"/>
      <c r="C347" s="11" t="s">
        <v>1050</v>
      </c>
      <c r="D347" s="379" t="s">
        <v>200</v>
      </c>
      <c r="E347" s="381"/>
      <c r="F347" s="375" t="s">
        <v>1297</v>
      </c>
      <c r="G347" s="376"/>
      <c r="H347" s="375" t="s">
        <v>1358</v>
      </c>
      <c r="I347" s="376"/>
    </row>
    <row r="348" spans="2:9" ht="15" customHeight="1" x14ac:dyDescent="0.25">
      <c r="B348" s="17"/>
      <c r="C348" s="11" t="s">
        <v>1051</v>
      </c>
      <c r="D348" s="379" t="s">
        <v>201</v>
      </c>
      <c r="E348" s="381"/>
      <c r="F348" s="375" t="s">
        <v>1298</v>
      </c>
      <c r="G348" s="376"/>
      <c r="H348" s="375" t="s">
        <v>1358</v>
      </c>
      <c r="I348" s="376"/>
    </row>
    <row r="349" spans="2:9" ht="15" customHeight="1" x14ac:dyDescent="0.25">
      <c r="B349" s="17"/>
      <c r="C349" s="11" t="s">
        <v>1666</v>
      </c>
      <c r="D349" s="379" t="s">
        <v>2837</v>
      </c>
      <c r="E349" s="381"/>
      <c r="F349" s="375" t="s">
        <v>1346</v>
      </c>
      <c r="G349" s="376"/>
      <c r="H349" s="369" t="s">
        <v>1359</v>
      </c>
      <c r="I349" s="369"/>
    </row>
    <row r="350" spans="2:9" ht="15" customHeight="1" x14ac:dyDescent="0.25">
      <c r="B350" s="17"/>
      <c r="C350" s="11"/>
      <c r="D350" s="379"/>
      <c r="E350" s="381"/>
      <c r="F350" s="375"/>
      <c r="G350" s="376"/>
      <c r="H350" s="369"/>
      <c r="I350" s="369"/>
    </row>
    <row r="351" spans="2:9" ht="15" customHeight="1" x14ac:dyDescent="0.25">
      <c r="B351" s="17"/>
      <c r="C351" s="11" t="s">
        <v>3158</v>
      </c>
      <c r="D351" s="379" t="s">
        <v>2838</v>
      </c>
      <c r="E351" s="381"/>
      <c r="F351" s="379" t="s">
        <v>1348</v>
      </c>
      <c r="G351" s="381"/>
      <c r="H351" s="369" t="s">
        <v>1356</v>
      </c>
      <c r="I351" s="369"/>
    </row>
    <row r="352" spans="2:9" ht="15" customHeight="1" x14ac:dyDescent="0.25">
      <c r="B352" s="17"/>
      <c r="C352" s="11" t="s">
        <v>3159</v>
      </c>
      <c r="D352" s="379" t="s">
        <v>202</v>
      </c>
      <c r="E352" s="381"/>
      <c r="F352" s="375" t="s">
        <v>1347</v>
      </c>
      <c r="G352" s="376"/>
      <c r="H352" s="369" t="s">
        <v>628</v>
      </c>
      <c r="I352" s="369"/>
    </row>
    <row r="353" spans="2:9" ht="15" customHeight="1" x14ac:dyDescent="0.25">
      <c r="B353" s="17"/>
      <c r="C353" s="11" t="s">
        <v>3160</v>
      </c>
      <c r="D353" s="379" t="s">
        <v>203</v>
      </c>
      <c r="E353" s="381"/>
      <c r="F353" s="375" t="s">
        <v>1349</v>
      </c>
      <c r="G353" s="376"/>
      <c r="H353" s="369" t="s">
        <v>1356</v>
      </c>
      <c r="I353" s="369"/>
    </row>
    <row r="354" spans="2:9" ht="15" customHeight="1" x14ac:dyDescent="0.25">
      <c r="B354" s="17"/>
      <c r="C354" s="11" t="s">
        <v>3161</v>
      </c>
      <c r="D354" s="379" t="s">
        <v>2839</v>
      </c>
      <c r="E354" s="381"/>
      <c r="F354" s="375" t="s">
        <v>1350</v>
      </c>
      <c r="G354" s="376"/>
      <c r="H354" s="369" t="s">
        <v>1356</v>
      </c>
      <c r="I354" s="369"/>
    </row>
    <row r="355" spans="2:9" ht="15" customHeight="1" x14ac:dyDescent="0.25">
      <c r="B355" s="17"/>
      <c r="C355" s="11" t="s">
        <v>3162</v>
      </c>
      <c r="D355" s="379" t="s">
        <v>2840</v>
      </c>
      <c r="E355" s="381"/>
      <c r="F355" s="375" t="s">
        <v>1351</v>
      </c>
      <c r="G355" s="376"/>
      <c r="H355" s="369" t="s">
        <v>1356</v>
      </c>
      <c r="I355" s="369"/>
    </row>
    <row r="356" spans="2:9" ht="15" customHeight="1" x14ac:dyDescent="0.25">
      <c r="B356" s="17"/>
      <c r="C356" s="11" t="s">
        <v>3163</v>
      </c>
      <c r="D356" s="379" t="s">
        <v>2322</v>
      </c>
      <c r="E356" s="381"/>
      <c r="F356" s="375" t="s">
        <v>1352</v>
      </c>
      <c r="G356" s="376"/>
      <c r="H356" s="369" t="s">
        <v>1356</v>
      </c>
      <c r="I356" s="369"/>
    </row>
    <row r="357" spans="2:9" ht="15" customHeight="1" x14ac:dyDescent="0.25">
      <c r="B357" s="17"/>
      <c r="C357" s="11" t="s">
        <v>3164</v>
      </c>
      <c r="D357" s="379" t="s">
        <v>2323</v>
      </c>
      <c r="E357" s="381"/>
      <c r="F357" s="375" t="s">
        <v>1353</v>
      </c>
      <c r="G357" s="376"/>
      <c r="H357" s="369" t="s">
        <v>1356</v>
      </c>
      <c r="I357" s="369"/>
    </row>
    <row r="358" spans="2:9" ht="15" customHeight="1" x14ac:dyDescent="0.25">
      <c r="B358" s="17"/>
      <c r="C358" s="11" t="s">
        <v>3165</v>
      </c>
      <c r="D358" s="379" t="s">
        <v>1496</v>
      </c>
      <c r="E358" s="381"/>
      <c r="F358" s="375" t="s">
        <v>1354</v>
      </c>
      <c r="G358" s="376"/>
      <c r="H358" s="369" t="s">
        <v>1356</v>
      </c>
      <c r="I358" s="369"/>
    </row>
    <row r="359" spans="2:9" ht="15" customHeight="1" x14ac:dyDescent="0.25">
      <c r="B359" s="17"/>
      <c r="C359" s="11" t="s">
        <v>3166</v>
      </c>
      <c r="D359" s="379" t="s">
        <v>1497</v>
      </c>
      <c r="E359" s="380"/>
      <c r="F359" s="375" t="s">
        <v>1355</v>
      </c>
      <c r="G359" s="376"/>
      <c r="H359" s="369" t="s">
        <v>1356</v>
      </c>
      <c r="I359" s="369"/>
    </row>
    <row r="360" spans="2:9" ht="15" customHeight="1" x14ac:dyDescent="0.25">
      <c r="B360" s="1"/>
      <c r="C360" s="1"/>
    </row>
    <row r="361" spans="2:9" ht="15" customHeight="1" x14ac:dyDescent="0.25">
      <c r="B361" s="1"/>
      <c r="C361" s="1"/>
    </row>
    <row r="362" spans="2:9" ht="15" customHeight="1" x14ac:dyDescent="0.25">
      <c r="B362" s="364" t="s">
        <v>629</v>
      </c>
      <c r="C362" s="370"/>
      <c r="D362" s="370"/>
      <c r="E362" s="370"/>
      <c r="F362" s="370"/>
      <c r="G362" s="370"/>
      <c r="H362" s="370"/>
      <c r="I362" s="365"/>
    </row>
    <row r="363" spans="2:9" ht="15" customHeight="1" x14ac:dyDescent="0.25">
      <c r="B363" s="346" t="s">
        <v>3202</v>
      </c>
      <c r="C363" s="374" t="s">
        <v>3125</v>
      </c>
      <c r="D363" s="347" t="s">
        <v>3126</v>
      </c>
      <c r="E363" s="348"/>
      <c r="F363" s="348"/>
      <c r="G363" s="348"/>
      <c r="H363" s="348"/>
      <c r="I363" s="371"/>
    </row>
    <row r="364" spans="2:9" ht="15" customHeight="1" x14ac:dyDescent="0.25">
      <c r="B364" s="346"/>
      <c r="C364" s="372"/>
      <c r="D364" s="372" t="s">
        <v>1095</v>
      </c>
      <c r="E364" s="373"/>
      <c r="F364" s="346" t="s">
        <v>672</v>
      </c>
      <c r="G364" s="346"/>
      <c r="H364" s="348" t="s">
        <v>673</v>
      </c>
      <c r="I364" s="371"/>
    </row>
    <row r="365" spans="2:9" ht="15" customHeight="1" x14ac:dyDescent="0.25">
      <c r="B365" s="17">
        <v>1</v>
      </c>
      <c r="C365" s="11" t="s">
        <v>1663</v>
      </c>
      <c r="D365" s="368" t="s">
        <v>2651</v>
      </c>
      <c r="E365" s="368"/>
      <c r="F365" s="368"/>
      <c r="G365" s="368"/>
      <c r="H365" s="368"/>
      <c r="I365" s="368"/>
    </row>
    <row r="366" spans="2:9" ht="15" customHeight="1" x14ac:dyDescent="0.25">
      <c r="B366" s="17"/>
      <c r="C366" s="11" t="s">
        <v>823</v>
      </c>
      <c r="D366" s="375" t="s">
        <v>674</v>
      </c>
      <c r="E366" s="376"/>
      <c r="F366" s="375" t="s">
        <v>990</v>
      </c>
      <c r="G366" s="376"/>
      <c r="H366" s="375" t="s">
        <v>3370</v>
      </c>
      <c r="I366" s="376"/>
    </row>
    <row r="367" spans="2:9" ht="15" customHeight="1" x14ac:dyDescent="0.25">
      <c r="B367" s="17"/>
      <c r="C367" s="11" t="s">
        <v>2487</v>
      </c>
      <c r="D367" s="375" t="s">
        <v>675</v>
      </c>
      <c r="E367" s="376"/>
      <c r="F367" s="375" t="s">
        <v>3366</v>
      </c>
      <c r="G367" s="376"/>
      <c r="H367" s="375" t="s">
        <v>3366</v>
      </c>
      <c r="I367" s="376"/>
    </row>
    <row r="368" spans="2:9" ht="15" customHeight="1" x14ac:dyDescent="0.25">
      <c r="B368" s="17"/>
      <c r="C368" s="11" t="s">
        <v>2489</v>
      </c>
      <c r="D368" s="375" t="s">
        <v>676</v>
      </c>
      <c r="E368" s="376"/>
      <c r="F368" s="375" t="s">
        <v>3371</v>
      </c>
      <c r="G368" s="376"/>
      <c r="H368" s="375" t="s">
        <v>3368</v>
      </c>
      <c r="I368" s="376"/>
    </row>
    <row r="369" spans="2:9" ht="15" customHeight="1" x14ac:dyDescent="0.25">
      <c r="B369" s="17"/>
      <c r="C369" s="11" t="s">
        <v>2491</v>
      </c>
      <c r="D369" s="375" t="s">
        <v>989</v>
      </c>
      <c r="E369" s="376"/>
      <c r="F369" s="375" t="s">
        <v>3367</v>
      </c>
      <c r="G369" s="376"/>
      <c r="H369" s="375" t="s">
        <v>3369</v>
      </c>
      <c r="I369" s="376"/>
    </row>
    <row r="370" spans="2:9" ht="15" customHeight="1" x14ac:dyDescent="0.25">
      <c r="B370" s="1"/>
      <c r="C370" s="1"/>
    </row>
    <row r="371" spans="2:9" ht="15" customHeight="1" x14ac:dyDescent="0.25">
      <c r="B371" s="1"/>
      <c r="C371" s="1"/>
    </row>
    <row r="372" spans="2:9" ht="15" customHeight="1" x14ac:dyDescent="0.25">
      <c r="B372" s="364" t="s">
        <v>2599</v>
      </c>
      <c r="C372" s="370"/>
      <c r="D372" s="370"/>
      <c r="E372" s="370"/>
      <c r="F372" s="370"/>
      <c r="G372" s="370"/>
      <c r="H372" s="370"/>
      <c r="I372" s="365"/>
    </row>
    <row r="373" spans="2:9" ht="15" customHeight="1" x14ac:dyDescent="0.25">
      <c r="B373" s="346" t="s">
        <v>3202</v>
      </c>
      <c r="C373" s="374" t="s">
        <v>3125</v>
      </c>
      <c r="D373" s="347" t="s">
        <v>3126</v>
      </c>
      <c r="E373" s="348"/>
      <c r="F373" s="348"/>
      <c r="G373" s="348"/>
      <c r="H373" s="348"/>
      <c r="I373" s="371"/>
    </row>
    <row r="374" spans="2:9" ht="15" customHeight="1" x14ac:dyDescent="0.25">
      <c r="B374" s="346"/>
      <c r="C374" s="374"/>
      <c r="D374" s="347" t="s">
        <v>1095</v>
      </c>
      <c r="E374" s="348"/>
      <c r="F374" s="371"/>
      <c r="G374" s="347" t="s">
        <v>1104</v>
      </c>
      <c r="H374" s="348"/>
      <c r="I374" s="371"/>
    </row>
    <row r="375" spans="2:9" ht="15" customHeight="1" x14ac:dyDescent="0.25">
      <c r="B375" s="17">
        <v>1</v>
      </c>
      <c r="C375" s="11" t="s">
        <v>1663</v>
      </c>
      <c r="D375" s="375" t="s">
        <v>2651</v>
      </c>
      <c r="E375" s="378"/>
      <c r="F375" s="378"/>
      <c r="G375" s="378"/>
      <c r="H375" s="378"/>
      <c r="I375" s="376"/>
    </row>
    <row r="376" spans="2:9" ht="15" customHeight="1" x14ac:dyDescent="0.25">
      <c r="B376" s="17"/>
      <c r="C376" s="11" t="s">
        <v>823</v>
      </c>
      <c r="D376" s="377" t="s">
        <v>721</v>
      </c>
      <c r="E376" s="354"/>
      <c r="F376" s="354"/>
      <c r="G376" s="379" t="s">
        <v>2600</v>
      </c>
      <c r="H376" s="380"/>
      <c r="I376" s="381"/>
    </row>
    <row r="377" spans="2:9" ht="15" customHeight="1" x14ac:dyDescent="0.25">
      <c r="B377" s="17"/>
      <c r="C377" s="11" t="s">
        <v>2487</v>
      </c>
      <c r="D377" s="369" t="s">
        <v>722</v>
      </c>
      <c r="E377" s="369"/>
      <c r="F377" s="369"/>
      <c r="G377" s="369" t="s">
        <v>2601</v>
      </c>
      <c r="H377" s="369"/>
      <c r="I377" s="369"/>
    </row>
    <row r="378" spans="2:9" ht="15" customHeight="1" x14ac:dyDescent="0.25">
      <c r="B378" s="17"/>
      <c r="C378" s="11" t="s">
        <v>2489</v>
      </c>
      <c r="D378" s="369" t="s">
        <v>723</v>
      </c>
      <c r="E378" s="369"/>
      <c r="F378" s="369"/>
      <c r="G378" s="369" t="s">
        <v>2602</v>
      </c>
      <c r="H378" s="369"/>
      <c r="I378" s="369"/>
    </row>
    <row r="379" spans="2:9" ht="15" customHeight="1" x14ac:dyDescent="0.25">
      <c r="B379" s="17"/>
      <c r="C379" s="11" t="s">
        <v>2491</v>
      </c>
      <c r="D379" s="369" t="s">
        <v>2853</v>
      </c>
      <c r="E379" s="369"/>
      <c r="F379" s="369"/>
      <c r="G379" s="369" t="s">
        <v>2603</v>
      </c>
      <c r="H379" s="369"/>
      <c r="I379" s="369"/>
    </row>
    <row r="380" spans="2:9" ht="15" customHeight="1" x14ac:dyDescent="0.25">
      <c r="B380" s="17"/>
      <c r="C380" s="11" t="s">
        <v>2493</v>
      </c>
      <c r="D380" s="369" t="s">
        <v>2854</v>
      </c>
      <c r="E380" s="369"/>
      <c r="F380" s="369"/>
      <c r="G380" s="369" t="s">
        <v>2604</v>
      </c>
      <c r="H380" s="369"/>
      <c r="I380" s="369"/>
    </row>
    <row r="381" spans="2:9" ht="15" customHeight="1" x14ac:dyDescent="0.25">
      <c r="B381" s="17"/>
      <c r="C381" s="11" t="s">
        <v>2495</v>
      </c>
      <c r="D381" s="369" t="s">
        <v>2855</v>
      </c>
      <c r="E381" s="369"/>
      <c r="F381" s="369"/>
      <c r="G381" s="369" t="s">
        <v>2605</v>
      </c>
      <c r="H381" s="369"/>
      <c r="I381" s="369"/>
    </row>
    <row r="382" spans="2:9" ht="15" customHeight="1" x14ac:dyDescent="0.25">
      <c r="B382" s="1"/>
      <c r="C382" s="1"/>
    </row>
    <row r="383" spans="2:9" ht="15" customHeight="1" x14ac:dyDescent="0.25">
      <c r="B383" s="1"/>
      <c r="C383" s="1"/>
    </row>
    <row r="384" spans="2:9" ht="15" customHeight="1" x14ac:dyDescent="0.25">
      <c r="B384" s="364" t="s">
        <v>2606</v>
      </c>
      <c r="C384" s="370"/>
      <c r="D384" s="370"/>
      <c r="E384" s="370"/>
      <c r="F384" s="370"/>
      <c r="G384" s="370"/>
      <c r="H384" s="370"/>
      <c r="I384" s="365"/>
    </row>
    <row r="385" spans="2:11" ht="15" customHeight="1" x14ac:dyDescent="0.25">
      <c r="B385" s="346" t="s">
        <v>3202</v>
      </c>
      <c r="C385" s="374" t="s">
        <v>3125</v>
      </c>
      <c r="D385" s="347" t="s">
        <v>3126</v>
      </c>
      <c r="E385" s="348"/>
      <c r="F385" s="348"/>
      <c r="G385" s="348"/>
      <c r="H385" s="348"/>
      <c r="I385" s="371"/>
    </row>
    <row r="386" spans="2:11" ht="15" customHeight="1" x14ac:dyDescent="0.25">
      <c r="B386" s="346"/>
      <c r="C386" s="372"/>
      <c r="D386" s="374" t="s">
        <v>1095</v>
      </c>
      <c r="E386" s="374"/>
      <c r="F386" s="346" t="s">
        <v>1385</v>
      </c>
      <c r="G386" s="346"/>
      <c r="H386" s="3" t="s">
        <v>1104</v>
      </c>
      <c r="I386" s="3" t="s">
        <v>1387</v>
      </c>
    </row>
    <row r="387" spans="2:11" ht="15" customHeight="1" x14ac:dyDescent="0.25">
      <c r="B387" s="17">
        <v>1</v>
      </c>
      <c r="C387" s="11" t="s">
        <v>822</v>
      </c>
      <c r="D387" s="368" t="s">
        <v>2607</v>
      </c>
      <c r="E387" s="368"/>
      <c r="F387" s="368"/>
      <c r="G387" s="368"/>
      <c r="H387" s="368"/>
      <c r="I387" s="368"/>
    </row>
    <row r="388" spans="2:11" ht="15" customHeight="1" x14ac:dyDescent="0.25">
      <c r="B388" s="17"/>
      <c r="C388" s="11" t="s">
        <v>823</v>
      </c>
      <c r="D388" s="369" t="s">
        <v>2856</v>
      </c>
      <c r="E388" s="369"/>
      <c r="F388" s="369" t="s">
        <v>2608</v>
      </c>
      <c r="G388" s="369"/>
      <c r="H388" s="4" t="s">
        <v>2615</v>
      </c>
      <c r="I388" s="4" t="s">
        <v>3101</v>
      </c>
    </row>
    <row r="389" spans="2:11" ht="15" customHeight="1" x14ac:dyDescent="0.25">
      <c r="B389" s="17"/>
      <c r="C389" s="11" t="s">
        <v>2487</v>
      </c>
      <c r="D389" s="369" t="s">
        <v>2857</v>
      </c>
      <c r="E389" s="369"/>
      <c r="F389" s="369" t="s">
        <v>2609</v>
      </c>
      <c r="G389" s="369"/>
      <c r="H389" s="4" t="s">
        <v>3095</v>
      </c>
      <c r="I389" s="4" t="s">
        <v>3102</v>
      </c>
    </row>
    <row r="390" spans="2:11" ht="15" customHeight="1" x14ac:dyDescent="0.25">
      <c r="B390" s="17"/>
      <c r="C390" s="11" t="s">
        <v>2489</v>
      </c>
      <c r="D390" s="369" t="s">
        <v>2858</v>
      </c>
      <c r="E390" s="369"/>
      <c r="F390" s="369" t="s">
        <v>2610</v>
      </c>
      <c r="G390" s="369"/>
      <c r="H390" s="4" t="s">
        <v>3096</v>
      </c>
      <c r="I390" s="4" t="s">
        <v>3103</v>
      </c>
    </row>
    <row r="391" spans="2:11" ht="15" customHeight="1" x14ac:dyDescent="0.25">
      <c r="B391" s="17"/>
      <c r="C391" s="11" t="s">
        <v>2491</v>
      </c>
      <c r="D391" s="369" t="s">
        <v>2859</v>
      </c>
      <c r="E391" s="369"/>
      <c r="F391" s="369" t="s">
        <v>2611</v>
      </c>
      <c r="G391" s="369"/>
      <c r="H391" s="4" t="s">
        <v>3097</v>
      </c>
      <c r="I391" s="4" t="s">
        <v>3104</v>
      </c>
    </row>
    <row r="392" spans="2:11" ht="15" customHeight="1" x14ac:dyDescent="0.25">
      <c r="B392" s="17"/>
      <c r="C392" s="11" t="s">
        <v>2493</v>
      </c>
      <c r="D392" s="369" t="s">
        <v>2860</v>
      </c>
      <c r="E392" s="369"/>
      <c r="F392" s="369" t="s">
        <v>2612</v>
      </c>
      <c r="G392" s="369"/>
      <c r="H392" s="4" t="s">
        <v>3098</v>
      </c>
      <c r="I392" s="4" t="s">
        <v>3105</v>
      </c>
    </row>
    <row r="393" spans="2:11" ht="15" customHeight="1" x14ac:dyDescent="0.25">
      <c r="B393" s="17"/>
      <c r="C393" s="11" t="s">
        <v>2495</v>
      </c>
      <c r="D393" s="369" t="s">
        <v>2861</v>
      </c>
      <c r="E393" s="369"/>
      <c r="F393" s="369" t="s">
        <v>2613</v>
      </c>
      <c r="G393" s="369"/>
      <c r="H393" s="4" t="s">
        <v>3099</v>
      </c>
      <c r="I393" s="4" t="s">
        <v>3106</v>
      </c>
    </row>
    <row r="394" spans="2:11" ht="15" customHeight="1" x14ac:dyDescent="0.25">
      <c r="B394" s="17"/>
      <c r="C394" s="11" t="s">
        <v>809</v>
      </c>
      <c r="D394" s="369" t="s">
        <v>2862</v>
      </c>
      <c r="E394" s="369"/>
      <c r="F394" s="369" t="s">
        <v>2614</v>
      </c>
      <c r="G394" s="369"/>
      <c r="H394" s="4" t="s">
        <v>3100</v>
      </c>
      <c r="I394" s="4" t="s">
        <v>3107</v>
      </c>
    </row>
    <row r="395" spans="2:11" ht="15" customHeight="1" x14ac:dyDescent="0.25">
      <c r="B395" s="1"/>
      <c r="C395" s="1"/>
    </row>
    <row r="396" spans="2:11" ht="15" customHeight="1" x14ac:dyDescent="0.25">
      <c r="B396" s="1"/>
      <c r="C396" s="1"/>
    </row>
    <row r="397" spans="2:11" ht="15" customHeight="1" x14ac:dyDescent="0.25">
      <c r="B397" s="364" t="s">
        <v>3108</v>
      </c>
      <c r="C397" s="370"/>
      <c r="D397" s="370"/>
      <c r="E397" s="370"/>
      <c r="F397" s="370"/>
      <c r="G397" s="370"/>
      <c r="H397" s="370"/>
      <c r="I397" s="365"/>
    </row>
    <row r="398" spans="2:11" ht="15" customHeight="1" x14ac:dyDescent="0.25">
      <c r="B398" s="346" t="s">
        <v>3202</v>
      </c>
      <c r="C398" s="374" t="s">
        <v>3125</v>
      </c>
      <c r="D398" s="347" t="s">
        <v>3126</v>
      </c>
      <c r="E398" s="348"/>
      <c r="F398" s="348"/>
      <c r="G398" s="348"/>
      <c r="H398" s="348"/>
      <c r="I398" s="371"/>
    </row>
    <row r="399" spans="2:11" ht="15" customHeight="1" x14ac:dyDescent="0.25">
      <c r="B399" s="346"/>
      <c r="C399" s="372"/>
      <c r="D399" s="372" t="s">
        <v>1095</v>
      </c>
      <c r="E399" s="373"/>
      <c r="F399" s="346" t="s">
        <v>337</v>
      </c>
      <c r="G399" s="346"/>
      <c r="H399" s="348" t="s">
        <v>1104</v>
      </c>
      <c r="I399" s="371"/>
    </row>
    <row r="400" spans="2:11" ht="15" customHeight="1" x14ac:dyDescent="0.25">
      <c r="B400" s="17">
        <v>3</v>
      </c>
      <c r="C400" s="11" t="s">
        <v>3109</v>
      </c>
      <c r="D400" s="368" t="s">
        <v>2651</v>
      </c>
      <c r="E400" s="368"/>
      <c r="F400" s="368"/>
      <c r="G400" s="368"/>
      <c r="H400" s="368"/>
      <c r="I400" s="368"/>
      <c r="K400" s="1" t="str">
        <f>CONCATENATE("case ",C400,": tmp = ","""""; break;")</f>
        <v>case ___: tmp = ""; break;</v>
      </c>
    </row>
    <row r="401" spans="2:11" ht="15" customHeight="1" x14ac:dyDescent="0.25">
      <c r="B401" s="17"/>
      <c r="C401" s="11" t="s">
        <v>2863</v>
      </c>
      <c r="D401" s="369" t="s">
        <v>1469</v>
      </c>
      <c r="E401" s="369"/>
      <c r="F401" s="368" t="s">
        <v>2297</v>
      </c>
      <c r="G401" s="368"/>
      <c r="H401" s="368" t="s">
        <v>2297</v>
      </c>
      <c r="I401" s="368"/>
      <c r="K401" s="328" t="str">
        <f>CONCATENATE("case """,C401,""": tmp = """,F401,"""; break;")</f>
        <v>case "_12": tmp = "1/2"; break;</v>
      </c>
    </row>
    <row r="402" spans="2:11" ht="15" customHeight="1" x14ac:dyDescent="0.25">
      <c r="B402" s="17"/>
      <c r="C402" s="11" t="s">
        <v>2864</v>
      </c>
      <c r="D402" s="369" t="s">
        <v>1470</v>
      </c>
      <c r="E402" s="369"/>
      <c r="F402" s="368" t="s">
        <v>2298</v>
      </c>
      <c r="G402" s="368"/>
      <c r="H402" s="368" t="s">
        <v>2298</v>
      </c>
      <c r="I402" s="368"/>
      <c r="K402" s="328" t="str">
        <f t="shared" ref="K402:K426" si="0">CONCATENATE("case """,C402,""": tmp = """,F402,"""; break;")</f>
        <v>case "_34": tmp = "3/4"; break;</v>
      </c>
    </row>
    <row r="403" spans="2:11" ht="15" customHeight="1" x14ac:dyDescent="0.25">
      <c r="B403" s="17"/>
      <c r="C403" s="11" t="s">
        <v>2865</v>
      </c>
      <c r="D403" s="369" t="s">
        <v>1468</v>
      </c>
      <c r="E403" s="369"/>
      <c r="F403" s="368" t="s">
        <v>2299</v>
      </c>
      <c r="G403" s="368"/>
      <c r="H403" s="368" t="s">
        <v>2299</v>
      </c>
      <c r="I403" s="368"/>
      <c r="K403" s="328" t="str">
        <f t="shared" si="0"/>
        <v>case "1__": tmp = "１"; break;</v>
      </c>
    </row>
    <row r="404" spans="2:11" ht="15" customHeight="1" x14ac:dyDescent="0.25">
      <c r="B404" s="17"/>
      <c r="C404" s="11" t="s">
        <v>2866</v>
      </c>
      <c r="D404" s="369" t="s">
        <v>1471</v>
      </c>
      <c r="E404" s="369"/>
      <c r="F404" s="368" t="s">
        <v>2300</v>
      </c>
      <c r="G404" s="368"/>
      <c r="H404" s="368" t="s">
        <v>2300</v>
      </c>
      <c r="I404" s="368"/>
      <c r="K404" s="328" t="str">
        <f t="shared" si="0"/>
        <v>case "112": tmp = "１1/2"; break;</v>
      </c>
    </row>
    <row r="405" spans="2:11" ht="15" customHeight="1" x14ac:dyDescent="0.25">
      <c r="B405" s="17"/>
      <c r="C405" s="11" t="s">
        <v>2867</v>
      </c>
      <c r="D405" s="369" t="s">
        <v>1472</v>
      </c>
      <c r="E405" s="369"/>
      <c r="F405" s="368" t="s">
        <v>2301</v>
      </c>
      <c r="G405" s="368"/>
      <c r="H405" s="368" t="s">
        <v>2301</v>
      </c>
      <c r="I405" s="368"/>
      <c r="K405" s="328" t="str">
        <f t="shared" si="0"/>
        <v>case "114": tmp = "１1/4"; break;</v>
      </c>
    </row>
    <row r="406" spans="2:11" ht="15" customHeight="1" x14ac:dyDescent="0.25">
      <c r="B406" s="17"/>
      <c r="C406" s="11" t="s">
        <v>2868</v>
      </c>
      <c r="D406" s="369" t="s">
        <v>1473</v>
      </c>
      <c r="E406" s="369"/>
      <c r="F406" s="368" t="s">
        <v>2302</v>
      </c>
      <c r="G406" s="368"/>
      <c r="H406" s="368" t="s">
        <v>2302</v>
      </c>
      <c r="I406" s="368"/>
      <c r="K406" s="328" t="str">
        <f t="shared" si="0"/>
        <v>case "134": tmp = "１3/4"; break;</v>
      </c>
    </row>
    <row r="407" spans="2:11" ht="15" customHeight="1" x14ac:dyDescent="0.25">
      <c r="B407" s="17"/>
      <c r="C407" s="11" t="s">
        <v>2869</v>
      </c>
      <c r="D407" s="369" t="s">
        <v>1474</v>
      </c>
      <c r="E407" s="369"/>
      <c r="F407" s="368" t="s">
        <v>2303</v>
      </c>
      <c r="G407" s="368"/>
      <c r="H407" s="368" t="s">
        <v>2303</v>
      </c>
      <c r="I407" s="368"/>
      <c r="K407" s="328" t="str">
        <f t="shared" si="0"/>
        <v>case "2__": tmp = "２"; break;</v>
      </c>
    </row>
    <row r="408" spans="2:11" ht="15" customHeight="1" x14ac:dyDescent="0.25">
      <c r="B408" s="17"/>
      <c r="C408" s="11" t="s">
        <v>2870</v>
      </c>
      <c r="D408" s="369" t="s">
        <v>1475</v>
      </c>
      <c r="E408" s="369"/>
      <c r="F408" s="368" t="s">
        <v>2304</v>
      </c>
      <c r="G408" s="368"/>
      <c r="H408" s="368" t="s">
        <v>2304</v>
      </c>
      <c r="I408" s="368"/>
      <c r="K408" s="328" t="str">
        <f t="shared" si="0"/>
        <v>case "212": tmp = "２1/2"; break;</v>
      </c>
    </row>
    <row r="409" spans="2:11" ht="15" customHeight="1" x14ac:dyDescent="0.25">
      <c r="B409" s="17"/>
      <c r="C409" s="11" t="s">
        <v>2871</v>
      </c>
      <c r="D409" s="369" t="s">
        <v>1476</v>
      </c>
      <c r="E409" s="369"/>
      <c r="F409" s="368" t="s">
        <v>2305</v>
      </c>
      <c r="G409" s="368"/>
      <c r="H409" s="368" t="s">
        <v>2305</v>
      </c>
      <c r="I409" s="368"/>
      <c r="K409" s="328" t="str">
        <f t="shared" si="0"/>
        <v>case "3__": tmp = "３"; break;</v>
      </c>
    </row>
    <row r="410" spans="2:11" ht="15" customHeight="1" x14ac:dyDescent="0.25">
      <c r="B410" s="17"/>
      <c r="C410" s="11" t="s">
        <v>2872</v>
      </c>
      <c r="D410" s="369" t="s">
        <v>1477</v>
      </c>
      <c r="E410" s="369"/>
      <c r="F410" s="368" t="s">
        <v>2306</v>
      </c>
      <c r="G410" s="368"/>
      <c r="H410" s="368" t="s">
        <v>2306</v>
      </c>
      <c r="I410" s="368"/>
      <c r="K410" s="328" t="str">
        <f t="shared" si="0"/>
        <v>case "312": tmp = "３1/2"; break;</v>
      </c>
    </row>
    <row r="411" spans="2:11" ht="15" customHeight="1" x14ac:dyDescent="0.25">
      <c r="B411" s="17"/>
      <c r="C411" s="11" t="s">
        <v>2873</v>
      </c>
      <c r="D411" s="369" t="s">
        <v>1478</v>
      </c>
      <c r="E411" s="369"/>
      <c r="F411" s="368" t="s">
        <v>2307</v>
      </c>
      <c r="G411" s="368"/>
      <c r="H411" s="368" t="s">
        <v>2307</v>
      </c>
      <c r="I411" s="368"/>
      <c r="K411" s="328" t="str">
        <f t="shared" si="0"/>
        <v>case "4__": tmp = "４"; break;</v>
      </c>
    </row>
    <row r="412" spans="2:11" ht="15" customHeight="1" x14ac:dyDescent="0.25">
      <c r="B412" s="17"/>
      <c r="C412" s="11" t="s">
        <v>2874</v>
      </c>
      <c r="D412" s="369" t="s">
        <v>2287</v>
      </c>
      <c r="E412" s="369"/>
      <c r="F412" s="368" t="s">
        <v>2308</v>
      </c>
      <c r="G412" s="368"/>
      <c r="H412" s="368" t="s">
        <v>2308</v>
      </c>
      <c r="I412" s="368"/>
      <c r="K412" s="328" t="str">
        <f t="shared" si="0"/>
        <v>case "5__": tmp = "５"; break;</v>
      </c>
    </row>
    <row r="413" spans="2:11" ht="15" customHeight="1" x14ac:dyDescent="0.25">
      <c r="B413" s="17"/>
      <c r="C413" s="11" t="s">
        <v>2875</v>
      </c>
      <c r="D413" s="369" t="s">
        <v>2288</v>
      </c>
      <c r="E413" s="369"/>
      <c r="F413" s="368" t="s">
        <v>2309</v>
      </c>
      <c r="G413" s="368"/>
      <c r="H413" s="368" t="s">
        <v>2309</v>
      </c>
      <c r="I413" s="368"/>
      <c r="K413" s="328" t="str">
        <f t="shared" si="0"/>
        <v>case "6__": tmp = "６"; break;</v>
      </c>
    </row>
    <row r="414" spans="2:11" ht="15" customHeight="1" x14ac:dyDescent="0.25">
      <c r="B414" s="17"/>
      <c r="C414" s="11" t="s">
        <v>2876</v>
      </c>
      <c r="D414" s="369" t="s">
        <v>2289</v>
      </c>
      <c r="E414" s="369"/>
      <c r="F414" s="368" t="s">
        <v>2310</v>
      </c>
      <c r="G414" s="368"/>
      <c r="H414" s="368" t="s">
        <v>2310</v>
      </c>
      <c r="I414" s="368"/>
      <c r="K414" s="328" t="str">
        <f t="shared" si="0"/>
        <v>case "7__": tmp = "７"; break;</v>
      </c>
    </row>
    <row r="415" spans="2:11" ht="15" customHeight="1" x14ac:dyDescent="0.25">
      <c r="B415" s="17"/>
      <c r="C415" s="11" t="s">
        <v>2877</v>
      </c>
      <c r="D415" s="369" t="s">
        <v>2290</v>
      </c>
      <c r="E415" s="369"/>
      <c r="F415" s="368" t="s">
        <v>2311</v>
      </c>
      <c r="G415" s="368"/>
      <c r="H415" s="368" t="s">
        <v>2311</v>
      </c>
      <c r="I415" s="368"/>
      <c r="K415" s="328" t="str">
        <f t="shared" si="0"/>
        <v>case "8__": tmp = "８"; break;</v>
      </c>
    </row>
    <row r="416" spans="2:11" ht="15" customHeight="1" x14ac:dyDescent="0.25">
      <c r="B416" s="17"/>
      <c r="C416" s="11" t="s">
        <v>2878</v>
      </c>
      <c r="D416" s="369" t="s">
        <v>2291</v>
      </c>
      <c r="E416" s="369"/>
      <c r="F416" s="368" t="s">
        <v>2312</v>
      </c>
      <c r="G416" s="368"/>
      <c r="H416" s="368" t="s">
        <v>2312</v>
      </c>
      <c r="I416" s="368"/>
      <c r="K416" s="328" t="str">
        <f t="shared" si="0"/>
        <v>case "9__": tmp = "９"; break;</v>
      </c>
    </row>
    <row r="417" spans="2:11" ht="15" customHeight="1" x14ac:dyDescent="0.25">
      <c r="B417" s="17"/>
      <c r="C417" s="11" t="s">
        <v>2879</v>
      </c>
      <c r="D417" s="369" t="s">
        <v>3110</v>
      </c>
      <c r="E417" s="369"/>
      <c r="F417" s="368" t="s">
        <v>3110</v>
      </c>
      <c r="G417" s="368"/>
      <c r="H417" s="379" t="s">
        <v>578</v>
      </c>
      <c r="I417" s="381"/>
      <c r="K417" s="328" t="str">
        <f t="shared" si="0"/>
        <v>case "A__": tmp = "アタマ"; break;</v>
      </c>
    </row>
    <row r="418" spans="2:11" ht="15" customHeight="1" x14ac:dyDescent="0.25">
      <c r="B418" s="17"/>
      <c r="C418" s="11" t="s">
        <v>2880</v>
      </c>
      <c r="D418" s="369" t="s">
        <v>2292</v>
      </c>
      <c r="E418" s="369"/>
      <c r="F418" s="368" t="s">
        <v>619</v>
      </c>
      <c r="G418" s="368"/>
      <c r="H418" s="379" t="s">
        <v>620</v>
      </c>
      <c r="I418" s="381"/>
      <c r="K418" s="328" t="str">
        <f t="shared" si="0"/>
        <v>case "D__": tmp = "同着"; break;</v>
      </c>
    </row>
    <row r="419" spans="2:11" ht="15" customHeight="1" x14ac:dyDescent="0.25">
      <c r="B419" s="17"/>
      <c r="C419" s="11" t="s">
        <v>2881</v>
      </c>
      <c r="D419" s="369" t="s">
        <v>2293</v>
      </c>
      <c r="E419" s="369"/>
      <c r="F419" s="368" t="s">
        <v>2293</v>
      </c>
      <c r="G419" s="368"/>
      <c r="H419" s="379" t="s">
        <v>579</v>
      </c>
      <c r="I419" s="381"/>
      <c r="K419" s="328" t="str">
        <f t="shared" si="0"/>
        <v>case "H__": tmp = "ハナ"; break;</v>
      </c>
    </row>
    <row r="420" spans="2:11" ht="15" customHeight="1" x14ac:dyDescent="0.25">
      <c r="B420" s="17"/>
      <c r="C420" s="11" t="s">
        <v>2882</v>
      </c>
      <c r="D420" s="369" t="s">
        <v>2294</v>
      </c>
      <c r="E420" s="369"/>
      <c r="F420" s="368" t="s">
        <v>2294</v>
      </c>
      <c r="G420" s="368"/>
      <c r="H420" s="379" t="s">
        <v>580</v>
      </c>
      <c r="I420" s="381"/>
      <c r="K420" s="328" t="str">
        <f t="shared" si="0"/>
        <v>case "K__": tmp = "クビ"; break;</v>
      </c>
    </row>
    <row r="421" spans="2:11" ht="15" customHeight="1" x14ac:dyDescent="0.25">
      <c r="B421" s="17"/>
      <c r="C421" s="11" t="s">
        <v>2883</v>
      </c>
      <c r="D421" s="369" t="s">
        <v>2295</v>
      </c>
      <c r="E421" s="369"/>
      <c r="F421" s="368" t="s">
        <v>2295</v>
      </c>
      <c r="G421" s="368"/>
      <c r="H421" s="379" t="s">
        <v>581</v>
      </c>
      <c r="I421" s="381"/>
      <c r="K421" s="328" t="str">
        <f t="shared" si="0"/>
        <v>case "T__": tmp = "大差"; break;</v>
      </c>
    </row>
    <row r="422" spans="2:11" ht="15" customHeight="1" x14ac:dyDescent="0.25">
      <c r="B422" s="17"/>
      <c r="C422" s="11" t="s">
        <v>2884</v>
      </c>
      <c r="D422" s="369" t="s">
        <v>2296</v>
      </c>
      <c r="E422" s="369"/>
      <c r="F422" s="368" t="s">
        <v>577</v>
      </c>
      <c r="G422" s="368"/>
      <c r="H422" s="368" t="s">
        <v>577</v>
      </c>
      <c r="I422" s="368"/>
      <c r="K422" s="328" t="str">
        <f t="shared" si="0"/>
        <v>case "Z__": tmp = "１０"; break;</v>
      </c>
    </row>
    <row r="423" spans="2:11" ht="30" customHeight="1" x14ac:dyDescent="0.25">
      <c r="B423" s="17"/>
      <c r="C423" s="384" t="s">
        <v>3529</v>
      </c>
      <c r="D423" s="389"/>
      <c r="E423" s="389"/>
      <c r="F423" s="389"/>
      <c r="G423" s="389"/>
      <c r="H423" s="389"/>
      <c r="I423" s="390"/>
    </row>
    <row r="424" spans="2:11" ht="15" customHeight="1" x14ac:dyDescent="0.25">
      <c r="B424" s="17"/>
      <c r="C424" s="11" t="s">
        <v>3522</v>
      </c>
      <c r="D424" s="379" t="s">
        <v>3523</v>
      </c>
      <c r="E424" s="381"/>
      <c r="F424" s="375" t="s">
        <v>3524</v>
      </c>
      <c r="G424" s="376"/>
      <c r="H424" s="375" t="s">
        <v>3524</v>
      </c>
      <c r="I424" s="376"/>
      <c r="K424" s="328" t="str">
        <f t="shared" si="0"/>
        <v>case "_14": tmp = "1/4"; break;</v>
      </c>
    </row>
    <row r="425" spans="2:11" ht="15" customHeight="1" x14ac:dyDescent="0.25">
      <c r="B425" s="17"/>
      <c r="C425" s="11" t="s">
        <v>3526</v>
      </c>
      <c r="D425" s="379" t="s">
        <v>3527</v>
      </c>
      <c r="E425" s="381"/>
      <c r="F425" s="375" t="s">
        <v>3528</v>
      </c>
      <c r="G425" s="376"/>
      <c r="H425" s="375" t="s">
        <v>3528</v>
      </c>
      <c r="I425" s="376"/>
      <c r="K425" s="328" t="str">
        <f t="shared" si="0"/>
        <v>case "214": tmp = "２1/4"; break;</v>
      </c>
    </row>
    <row r="426" spans="2:11" ht="15" customHeight="1" x14ac:dyDescent="0.25">
      <c r="B426" s="17"/>
      <c r="C426" s="11" t="s">
        <v>3520</v>
      </c>
      <c r="D426" s="379" t="s">
        <v>3521</v>
      </c>
      <c r="E426" s="381"/>
      <c r="F426" s="375" t="s">
        <v>3525</v>
      </c>
      <c r="G426" s="376"/>
      <c r="H426" s="375" t="s">
        <v>3525</v>
      </c>
      <c r="I426" s="376"/>
      <c r="K426" s="328" t="str">
        <f t="shared" si="0"/>
        <v>case "734": tmp = "７3/4"; break;</v>
      </c>
    </row>
    <row r="427" spans="2:11" ht="15" customHeight="1" x14ac:dyDescent="0.25">
      <c r="B427" s="17"/>
      <c r="C427" s="375" t="s">
        <v>3530</v>
      </c>
      <c r="D427" s="378"/>
      <c r="E427" s="378"/>
      <c r="F427" s="378"/>
      <c r="G427" s="378"/>
      <c r="H427" s="378"/>
      <c r="I427" s="376"/>
    </row>
    <row r="428" spans="2:11" ht="15" customHeight="1" x14ac:dyDescent="0.25">
      <c r="B428" s="17"/>
      <c r="C428" s="375" t="s">
        <v>901</v>
      </c>
      <c r="D428" s="378"/>
      <c r="E428" s="378"/>
      <c r="F428" s="378"/>
      <c r="G428" s="378"/>
      <c r="H428" s="378"/>
      <c r="I428" s="376"/>
    </row>
    <row r="429" spans="2:11" ht="15" customHeight="1" x14ac:dyDescent="0.25">
      <c r="B429" s="1" t="s">
        <v>1862</v>
      </c>
      <c r="C429" s="1"/>
    </row>
    <row r="430" spans="2:11" ht="15" customHeight="1" x14ac:dyDescent="0.25">
      <c r="B430" s="1"/>
      <c r="C430" s="1"/>
    </row>
    <row r="431" spans="2:11" ht="15" customHeight="1" x14ac:dyDescent="0.25">
      <c r="B431" s="1"/>
      <c r="C431" s="1"/>
    </row>
    <row r="432" spans="2:11" ht="15" customHeight="1" x14ac:dyDescent="0.25">
      <c r="B432" s="364" t="s">
        <v>402</v>
      </c>
      <c r="C432" s="370"/>
      <c r="D432" s="370"/>
      <c r="E432" s="370"/>
      <c r="F432" s="370"/>
      <c r="G432" s="370"/>
      <c r="H432" s="370"/>
      <c r="I432" s="365"/>
    </row>
    <row r="433" spans="2:9" ht="15" customHeight="1" x14ac:dyDescent="0.25">
      <c r="B433" s="346" t="s">
        <v>3202</v>
      </c>
      <c r="C433" s="374" t="s">
        <v>3125</v>
      </c>
      <c r="D433" s="347" t="s">
        <v>3126</v>
      </c>
      <c r="E433" s="348"/>
      <c r="F433" s="348"/>
      <c r="G433" s="348"/>
      <c r="H433" s="348"/>
      <c r="I433" s="371"/>
    </row>
    <row r="434" spans="2:9" ht="15" customHeight="1" x14ac:dyDescent="0.25">
      <c r="B434" s="346"/>
      <c r="C434" s="372"/>
      <c r="D434" s="16" t="s">
        <v>1095</v>
      </c>
      <c r="E434" s="3" t="s">
        <v>1388</v>
      </c>
      <c r="F434" s="346" t="s">
        <v>3042</v>
      </c>
      <c r="G434" s="346"/>
      <c r="H434" s="346"/>
      <c r="I434" s="346"/>
    </row>
    <row r="435" spans="2:9" ht="15" customHeight="1" x14ac:dyDescent="0.25">
      <c r="B435" s="17">
        <v>1</v>
      </c>
      <c r="C435" s="11" t="s">
        <v>1663</v>
      </c>
      <c r="D435" s="368" t="s">
        <v>2651</v>
      </c>
      <c r="E435" s="368"/>
      <c r="F435" s="368"/>
      <c r="G435" s="368"/>
      <c r="H435" s="368"/>
      <c r="I435" s="368"/>
    </row>
    <row r="436" spans="2:9" ht="15" customHeight="1" x14ac:dyDescent="0.25">
      <c r="B436" s="17"/>
      <c r="C436" s="11" t="s">
        <v>823</v>
      </c>
      <c r="D436" s="4" t="s">
        <v>2885</v>
      </c>
      <c r="E436" s="4" t="s">
        <v>403</v>
      </c>
      <c r="F436" s="369" t="s">
        <v>410</v>
      </c>
      <c r="G436" s="369"/>
      <c r="H436" s="369"/>
      <c r="I436" s="369"/>
    </row>
    <row r="437" spans="2:9" ht="15" customHeight="1" x14ac:dyDescent="0.25">
      <c r="B437" s="17"/>
      <c r="C437" s="11" t="s">
        <v>2487</v>
      </c>
      <c r="D437" s="4" t="s">
        <v>2886</v>
      </c>
      <c r="E437" s="4" t="s">
        <v>404</v>
      </c>
      <c r="F437" s="369" t="s">
        <v>1658</v>
      </c>
      <c r="G437" s="369"/>
      <c r="H437" s="369"/>
      <c r="I437" s="369"/>
    </row>
    <row r="438" spans="2:9" ht="30" customHeight="1" x14ac:dyDescent="0.25">
      <c r="B438" s="17"/>
      <c r="C438" s="11" t="s">
        <v>2489</v>
      </c>
      <c r="D438" s="4" t="s">
        <v>2887</v>
      </c>
      <c r="E438" s="4" t="s">
        <v>405</v>
      </c>
      <c r="F438" s="387" t="s">
        <v>1659</v>
      </c>
      <c r="G438" s="391"/>
      <c r="H438" s="391"/>
      <c r="I438" s="392"/>
    </row>
    <row r="439" spans="2:9" ht="30" customHeight="1" x14ac:dyDescent="0.25">
      <c r="B439" s="17"/>
      <c r="C439" s="11" t="s">
        <v>2491</v>
      </c>
      <c r="D439" s="4" t="s">
        <v>2888</v>
      </c>
      <c r="E439" s="4" t="s">
        <v>406</v>
      </c>
      <c r="F439" s="387" t="s">
        <v>2080</v>
      </c>
      <c r="G439" s="391"/>
      <c r="H439" s="391"/>
      <c r="I439" s="392"/>
    </row>
    <row r="440" spans="2:9" ht="15" customHeight="1" x14ac:dyDescent="0.25">
      <c r="B440" s="17"/>
      <c r="C440" s="11" t="s">
        <v>2493</v>
      </c>
      <c r="D440" s="4" t="s">
        <v>2889</v>
      </c>
      <c r="E440" s="4" t="s">
        <v>407</v>
      </c>
      <c r="F440" s="369" t="s">
        <v>2081</v>
      </c>
      <c r="G440" s="369"/>
      <c r="H440" s="369"/>
      <c r="I440" s="369"/>
    </row>
    <row r="441" spans="2:9" ht="15" customHeight="1" x14ac:dyDescent="0.25">
      <c r="B441" s="17"/>
      <c r="C441" s="11" t="s">
        <v>2495</v>
      </c>
      <c r="D441" s="4" t="s">
        <v>2890</v>
      </c>
      <c r="E441" s="4" t="s">
        <v>408</v>
      </c>
      <c r="F441" s="369" t="s">
        <v>2082</v>
      </c>
      <c r="G441" s="369"/>
      <c r="H441" s="369"/>
      <c r="I441" s="369"/>
    </row>
    <row r="442" spans="2:9" ht="15" customHeight="1" x14ac:dyDescent="0.25">
      <c r="B442" s="17"/>
      <c r="C442" s="11" t="s">
        <v>809</v>
      </c>
      <c r="D442" s="4" t="s">
        <v>2891</v>
      </c>
      <c r="E442" s="4" t="s">
        <v>409</v>
      </c>
      <c r="F442" s="369" t="s">
        <v>2083</v>
      </c>
      <c r="G442" s="369"/>
      <c r="H442" s="369"/>
      <c r="I442" s="369"/>
    </row>
    <row r="443" spans="2:9" ht="30" customHeight="1" x14ac:dyDescent="0.25">
      <c r="B443" s="17"/>
      <c r="C443" s="11" t="s">
        <v>2084</v>
      </c>
      <c r="D443" s="4" t="s">
        <v>2165</v>
      </c>
      <c r="E443" s="4" t="s">
        <v>2166</v>
      </c>
      <c r="F443" s="387" t="s">
        <v>3623</v>
      </c>
      <c r="G443" s="391"/>
      <c r="H443" s="391"/>
      <c r="I443" s="392"/>
    </row>
    <row r="444" spans="2:9" ht="15" customHeight="1" x14ac:dyDescent="0.25">
      <c r="C444" s="19"/>
      <c r="E444" s="1"/>
      <c r="F444" s="1"/>
      <c r="G444" s="1"/>
      <c r="H444" s="1"/>
    </row>
    <row r="445" spans="2:9" ht="15" customHeight="1" x14ac:dyDescent="0.25">
      <c r="B445" s="1"/>
      <c r="C445" s="1"/>
    </row>
    <row r="446" spans="2:9" ht="15" customHeight="1" x14ac:dyDescent="0.25">
      <c r="B446" s="364" t="s">
        <v>266</v>
      </c>
      <c r="C446" s="370"/>
      <c r="D446" s="370"/>
      <c r="E446" s="370"/>
      <c r="F446" s="370"/>
      <c r="G446" s="370"/>
      <c r="H446" s="370"/>
      <c r="I446" s="365"/>
    </row>
    <row r="447" spans="2:9" ht="15" customHeight="1" x14ac:dyDescent="0.25">
      <c r="B447" s="346" t="s">
        <v>3202</v>
      </c>
      <c r="C447" s="374" t="s">
        <v>3125</v>
      </c>
      <c r="D447" s="347" t="s">
        <v>3126</v>
      </c>
      <c r="E447" s="348"/>
      <c r="F447" s="348"/>
      <c r="G447" s="348"/>
      <c r="H447" s="348"/>
      <c r="I447" s="371"/>
    </row>
    <row r="448" spans="2:9" ht="15" customHeight="1" x14ac:dyDescent="0.25">
      <c r="B448" s="346"/>
      <c r="C448" s="372"/>
      <c r="D448" s="372" t="s">
        <v>1095</v>
      </c>
      <c r="E448" s="373"/>
      <c r="F448" s="346" t="s">
        <v>1104</v>
      </c>
      <c r="G448" s="346"/>
      <c r="H448" s="348" t="s">
        <v>3042</v>
      </c>
      <c r="I448" s="371"/>
    </row>
    <row r="449" spans="2:9" ht="15" customHeight="1" x14ac:dyDescent="0.25">
      <c r="B449" s="17">
        <v>1</v>
      </c>
      <c r="C449" s="11" t="s">
        <v>1663</v>
      </c>
      <c r="D449" s="368" t="s">
        <v>2651</v>
      </c>
      <c r="E449" s="368"/>
      <c r="F449" s="368"/>
      <c r="G449" s="368"/>
      <c r="H449" s="368"/>
      <c r="I449" s="368"/>
    </row>
    <row r="450" spans="2:9" ht="30" customHeight="1" x14ac:dyDescent="0.25">
      <c r="B450" s="17"/>
      <c r="C450" s="11" t="s">
        <v>823</v>
      </c>
      <c r="D450" s="375" t="s">
        <v>267</v>
      </c>
      <c r="E450" s="376"/>
      <c r="F450" s="384" t="s">
        <v>270</v>
      </c>
      <c r="G450" s="376"/>
      <c r="H450" s="375" t="s">
        <v>2850</v>
      </c>
      <c r="I450" s="376"/>
    </row>
    <row r="451" spans="2:9" ht="30" customHeight="1" x14ac:dyDescent="0.25">
      <c r="B451" s="17"/>
      <c r="C451" s="11" t="s">
        <v>2487</v>
      </c>
      <c r="D451" s="375" t="s">
        <v>268</v>
      </c>
      <c r="E451" s="376"/>
      <c r="F451" s="384" t="s">
        <v>2319</v>
      </c>
      <c r="G451" s="376"/>
      <c r="H451" s="375" t="s">
        <v>2851</v>
      </c>
      <c r="I451" s="376"/>
    </row>
    <row r="452" spans="2:9" ht="30" customHeight="1" x14ac:dyDescent="0.25">
      <c r="B452" s="17"/>
      <c r="C452" s="11" t="s">
        <v>2489</v>
      </c>
      <c r="D452" s="375" t="s">
        <v>269</v>
      </c>
      <c r="E452" s="376"/>
      <c r="F452" s="384" t="s">
        <v>2320</v>
      </c>
      <c r="G452" s="376"/>
      <c r="H452" s="375" t="s">
        <v>2852</v>
      </c>
      <c r="I452" s="376"/>
    </row>
    <row r="453" spans="2:9" ht="15" customHeight="1" x14ac:dyDescent="0.25">
      <c r="B453" s="1"/>
      <c r="C453" s="1"/>
    </row>
    <row r="454" spans="2:9" ht="15" customHeight="1" x14ac:dyDescent="0.25">
      <c r="B454" s="1"/>
      <c r="C454" s="1"/>
    </row>
    <row r="455" spans="2:9" ht="15" customHeight="1" x14ac:dyDescent="0.25">
      <c r="B455" s="364" t="s">
        <v>1524</v>
      </c>
      <c r="C455" s="370"/>
      <c r="D455" s="370"/>
      <c r="E455" s="370"/>
      <c r="F455" s="370"/>
      <c r="G455" s="370"/>
      <c r="H455" s="370"/>
      <c r="I455" s="365"/>
    </row>
    <row r="456" spans="2:9" ht="15" customHeight="1" x14ac:dyDescent="0.25">
      <c r="B456" s="346" t="s">
        <v>3202</v>
      </c>
      <c r="C456" s="374" t="s">
        <v>3125</v>
      </c>
      <c r="D456" s="347" t="s">
        <v>3126</v>
      </c>
      <c r="E456" s="348"/>
      <c r="F456" s="348"/>
      <c r="G456" s="348"/>
      <c r="H456" s="348"/>
      <c r="I456" s="371"/>
    </row>
    <row r="457" spans="2:9" ht="15" customHeight="1" x14ac:dyDescent="0.25">
      <c r="B457" s="346"/>
      <c r="C457" s="372"/>
      <c r="D457" s="372" t="s">
        <v>1095</v>
      </c>
      <c r="E457" s="373"/>
      <c r="F457" s="346" t="s">
        <v>1104</v>
      </c>
      <c r="G457" s="346"/>
      <c r="H457" s="348" t="s">
        <v>1389</v>
      </c>
      <c r="I457" s="371"/>
    </row>
    <row r="458" spans="2:9" ht="15" customHeight="1" x14ac:dyDescent="0.25">
      <c r="B458" s="17">
        <v>2</v>
      </c>
      <c r="C458" s="11" t="s">
        <v>1664</v>
      </c>
      <c r="D458" s="368" t="s">
        <v>2651</v>
      </c>
      <c r="E458" s="368"/>
      <c r="F458" s="368"/>
      <c r="G458" s="368"/>
      <c r="H458" s="368"/>
      <c r="I458" s="368"/>
    </row>
    <row r="459" spans="2:9" ht="15" customHeight="1" x14ac:dyDescent="0.25">
      <c r="B459" s="17"/>
      <c r="C459" s="11" t="s">
        <v>3127</v>
      </c>
      <c r="D459" s="375" t="s">
        <v>1525</v>
      </c>
      <c r="E459" s="376"/>
      <c r="F459" s="384" t="s">
        <v>1681</v>
      </c>
      <c r="G459" s="376"/>
      <c r="H459" s="375" t="s">
        <v>1687</v>
      </c>
      <c r="I459" s="376"/>
    </row>
    <row r="460" spans="2:9" ht="15" customHeight="1" x14ac:dyDescent="0.25">
      <c r="B460" s="17"/>
      <c r="C460" s="11" t="s">
        <v>3128</v>
      </c>
      <c r="D460" s="375" t="s">
        <v>1526</v>
      </c>
      <c r="E460" s="376"/>
      <c r="F460" s="384" t="s">
        <v>1682</v>
      </c>
      <c r="G460" s="376"/>
      <c r="H460" s="375" t="s">
        <v>1688</v>
      </c>
      <c r="I460" s="376"/>
    </row>
    <row r="461" spans="2:9" ht="15" customHeight="1" x14ac:dyDescent="0.25">
      <c r="B461" s="17"/>
      <c r="C461" s="11" t="s">
        <v>3129</v>
      </c>
      <c r="D461" s="375" t="s">
        <v>1527</v>
      </c>
      <c r="E461" s="376"/>
      <c r="F461" s="384" t="s">
        <v>1683</v>
      </c>
      <c r="G461" s="376"/>
      <c r="H461" s="375" t="s">
        <v>1689</v>
      </c>
      <c r="I461" s="376"/>
    </row>
    <row r="462" spans="2:9" ht="15" customHeight="1" x14ac:dyDescent="0.25">
      <c r="B462" s="17"/>
      <c r="C462" s="11" t="s">
        <v>3130</v>
      </c>
      <c r="D462" s="375" t="s">
        <v>1528</v>
      </c>
      <c r="E462" s="376"/>
      <c r="F462" s="384" t="s">
        <v>622</v>
      </c>
      <c r="G462" s="376"/>
      <c r="H462" s="375" t="s">
        <v>1690</v>
      </c>
      <c r="I462" s="376"/>
    </row>
    <row r="463" spans="2:9" ht="15" customHeight="1" x14ac:dyDescent="0.25">
      <c r="B463" s="17"/>
      <c r="C463" s="11" t="s">
        <v>3131</v>
      </c>
      <c r="D463" s="375" t="s">
        <v>3233</v>
      </c>
      <c r="E463" s="376"/>
      <c r="F463" s="384" t="s">
        <v>621</v>
      </c>
      <c r="G463" s="376"/>
      <c r="H463" s="375" t="s">
        <v>1691</v>
      </c>
      <c r="I463" s="376"/>
    </row>
    <row r="464" spans="2:9" ht="15" customHeight="1" x14ac:dyDescent="0.25">
      <c r="B464" s="17"/>
      <c r="C464" s="11" t="s">
        <v>3132</v>
      </c>
      <c r="D464" s="375" t="s">
        <v>3234</v>
      </c>
      <c r="E464" s="376"/>
      <c r="F464" s="384" t="s">
        <v>1684</v>
      </c>
      <c r="G464" s="376"/>
      <c r="H464" s="375" t="s">
        <v>1692</v>
      </c>
      <c r="I464" s="376"/>
    </row>
    <row r="465" spans="2:9" ht="15" customHeight="1" x14ac:dyDescent="0.25">
      <c r="B465" s="17"/>
      <c r="C465" s="11" t="s">
        <v>3133</v>
      </c>
      <c r="D465" s="375" t="s">
        <v>1020</v>
      </c>
      <c r="E465" s="376"/>
      <c r="F465" s="384" t="s">
        <v>1685</v>
      </c>
      <c r="G465" s="376"/>
      <c r="H465" s="375" t="s">
        <v>1693</v>
      </c>
      <c r="I465" s="376"/>
    </row>
    <row r="466" spans="2:9" ht="15" customHeight="1" x14ac:dyDescent="0.25">
      <c r="B466" s="17"/>
      <c r="C466" s="11" t="s">
        <v>3134</v>
      </c>
      <c r="D466" s="375" t="s">
        <v>1022</v>
      </c>
      <c r="E466" s="376"/>
      <c r="F466" s="384"/>
      <c r="G466" s="376"/>
      <c r="H466" s="375"/>
      <c r="I466" s="376"/>
    </row>
    <row r="467" spans="2:9" ht="15" customHeight="1" x14ac:dyDescent="0.25">
      <c r="B467" s="17"/>
      <c r="C467" s="11" t="s">
        <v>3135</v>
      </c>
      <c r="D467" s="375" t="s">
        <v>400</v>
      </c>
      <c r="E467" s="376"/>
      <c r="F467" s="384"/>
      <c r="G467" s="376"/>
      <c r="H467" s="375"/>
      <c r="I467" s="376"/>
    </row>
    <row r="468" spans="2:9" ht="15" customHeight="1" x14ac:dyDescent="0.25">
      <c r="B468" s="17"/>
      <c r="C468" s="11" t="s">
        <v>3136</v>
      </c>
      <c r="D468" s="375" t="s">
        <v>1680</v>
      </c>
      <c r="E468" s="376"/>
      <c r="F468" s="384"/>
      <c r="G468" s="376"/>
      <c r="H468" s="375"/>
      <c r="I468" s="376"/>
    </row>
    <row r="469" spans="2:9" ht="15" customHeight="1" x14ac:dyDescent="0.25">
      <c r="B469" s="17"/>
      <c r="C469" s="11" t="s">
        <v>824</v>
      </c>
      <c r="D469" s="375" t="s">
        <v>1021</v>
      </c>
      <c r="E469" s="376"/>
      <c r="F469" s="384" t="s">
        <v>1686</v>
      </c>
      <c r="G469" s="376"/>
      <c r="H469" s="375" t="s">
        <v>1694</v>
      </c>
      <c r="I469" s="376"/>
    </row>
    <row r="470" spans="2:9" ht="15" customHeight="1" x14ac:dyDescent="0.25">
      <c r="B470" s="1"/>
      <c r="C470" s="1"/>
    </row>
    <row r="471" spans="2:9" ht="15" customHeight="1" x14ac:dyDescent="0.25">
      <c r="B471" s="1"/>
      <c r="C471" s="1"/>
    </row>
    <row r="472" spans="2:9" ht="15" customHeight="1" x14ac:dyDescent="0.25">
      <c r="B472" s="364" t="s">
        <v>1695</v>
      </c>
      <c r="C472" s="370"/>
      <c r="D472" s="370"/>
      <c r="E472" s="370"/>
      <c r="F472" s="370"/>
      <c r="G472" s="370"/>
      <c r="H472" s="370"/>
      <c r="I472" s="365"/>
    </row>
    <row r="473" spans="2:9" ht="15" customHeight="1" x14ac:dyDescent="0.25">
      <c r="B473" s="346" t="s">
        <v>3202</v>
      </c>
      <c r="C473" s="374" t="s">
        <v>3125</v>
      </c>
      <c r="D473" s="347" t="s">
        <v>3126</v>
      </c>
      <c r="E473" s="348"/>
      <c r="F473" s="348"/>
      <c r="G473" s="348"/>
      <c r="H473" s="348"/>
      <c r="I473" s="371"/>
    </row>
    <row r="474" spans="2:9" ht="15" customHeight="1" x14ac:dyDescent="0.25">
      <c r="B474" s="346"/>
      <c r="C474" s="372"/>
      <c r="D474" s="16" t="s">
        <v>1095</v>
      </c>
      <c r="E474" s="346" t="s">
        <v>1104</v>
      </c>
      <c r="F474" s="346"/>
      <c r="G474" s="346" t="s">
        <v>3042</v>
      </c>
      <c r="H474" s="346"/>
      <c r="I474" s="346"/>
    </row>
    <row r="475" spans="2:9" ht="15" customHeight="1" x14ac:dyDescent="0.25">
      <c r="B475" s="17">
        <v>2</v>
      </c>
      <c r="C475" s="11" t="s">
        <v>2892</v>
      </c>
      <c r="D475" s="368" t="s">
        <v>2607</v>
      </c>
      <c r="E475" s="368"/>
      <c r="F475" s="368"/>
      <c r="G475" s="368"/>
      <c r="H475" s="368"/>
      <c r="I475" s="368"/>
    </row>
    <row r="476" spans="2:9" ht="30" customHeight="1" x14ac:dyDescent="0.25">
      <c r="B476" s="17"/>
      <c r="C476" s="11" t="s">
        <v>3127</v>
      </c>
      <c r="D476" s="4" t="s">
        <v>2927</v>
      </c>
      <c r="E476" s="368" t="s">
        <v>1255</v>
      </c>
      <c r="F476" s="368"/>
      <c r="G476" s="384" t="s">
        <v>35</v>
      </c>
      <c r="H476" s="389"/>
      <c r="I476" s="390"/>
    </row>
    <row r="477" spans="2:9" ht="30" customHeight="1" x14ac:dyDescent="0.25">
      <c r="B477" s="17"/>
      <c r="C477" s="11" t="s">
        <v>3128</v>
      </c>
      <c r="D477" s="4" t="s">
        <v>2933</v>
      </c>
      <c r="E477" s="368"/>
      <c r="F477" s="368"/>
      <c r="G477" s="384" t="s">
        <v>56</v>
      </c>
      <c r="H477" s="389"/>
      <c r="I477" s="390"/>
    </row>
    <row r="478" spans="2:9" ht="15" customHeight="1" x14ac:dyDescent="0.25">
      <c r="B478" s="17"/>
      <c r="C478" s="11" t="s">
        <v>3129</v>
      </c>
      <c r="D478" s="4" t="s">
        <v>2236</v>
      </c>
      <c r="E478" s="368" t="s">
        <v>1256</v>
      </c>
      <c r="F478" s="368"/>
      <c r="G478" s="384" t="s">
        <v>57</v>
      </c>
      <c r="H478" s="389"/>
      <c r="I478" s="390"/>
    </row>
    <row r="479" spans="2:9" ht="15" customHeight="1" x14ac:dyDescent="0.25">
      <c r="B479" s="17"/>
      <c r="C479" s="11" t="s">
        <v>3130</v>
      </c>
      <c r="D479" s="4" t="s">
        <v>2893</v>
      </c>
      <c r="E479" s="368" t="s">
        <v>1257</v>
      </c>
      <c r="F479" s="368"/>
      <c r="G479" s="384" t="s">
        <v>889</v>
      </c>
      <c r="H479" s="389"/>
      <c r="I479" s="390"/>
    </row>
    <row r="480" spans="2:9" ht="30" customHeight="1" x14ac:dyDescent="0.25">
      <c r="B480" s="17"/>
      <c r="C480" s="11" t="s">
        <v>3131</v>
      </c>
      <c r="D480" s="4" t="s">
        <v>2894</v>
      </c>
      <c r="E480" s="368" t="s">
        <v>1259</v>
      </c>
      <c r="F480" s="368"/>
      <c r="G480" s="384" t="s">
        <v>58</v>
      </c>
      <c r="H480" s="389"/>
      <c r="I480" s="390"/>
    </row>
    <row r="481" spans="2:9" ht="15" customHeight="1" x14ac:dyDescent="0.25">
      <c r="B481" s="17"/>
      <c r="C481" s="11" t="s">
        <v>3132</v>
      </c>
      <c r="D481" s="4" t="s">
        <v>2895</v>
      </c>
      <c r="E481" s="368" t="s">
        <v>1258</v>
      </c>
      <c r="F481" s="368"/>
      <c r="G481" s="384" t="s">
        <v>771</v>
      </c>
      <c r="H481" s="389"/>
      <c r="I481" s="390"/>
    </row>
    <row r="482" spans="2:9" ht="15" customHeight="1" x14ac:dyDescent="0.25">
      <c r="B482" s="17"/>
      <c r="C482" s="11" t="s">
        <v>3133</v>
      </c>
      <c r="D482" s="4" t="s">
        <v>2896</v>
      </c>
      <c r="E482" s="368" t="s">
        <v>1260</v>
      </c>
      <c r="F482" s="368"/>
      <c r="G482" s="384"/>
      <c r="H482" s="389"/>
      <c r="I482" s="390"/>
    </row>
    <row r="483" spans="2:9" ht="15" customHeight="1" x14ac:dyDescent="0.25">
      <c r="B483" s="17"/>
      <c r="C483" s="11" t="s">
        <v>3134</v>
      </c>
      <c r="D483" s="4" t="s">
        <v>2897</v>
      </c>
      <c r="E483" s="375" t="s">
        <v>1261</v>
      </c>
      <c r="F483" s="376"/>
      <c r="G483" s="384"/>
      <c r="H483" s="389"/>
      <c r="I483" s="390"/>
    </row>
    <row r="484" spans="2:9" ht="15" customHeight="1" x14ac:dyDescent="0.25">
      <c r="B484" s="17"/>
      <c r="C484" s="11" t="s">
        <v>3135</v>
      </c>
      <c r="D484" s="4" t="s">
        <v>2898</v>
      </c>
      <c r="E484" s="375" t="s">
        <v>1262</v>
      </c>
      <c r="F484" s="376"/>
      <c r="G484" s="384"/>
      <c r="H484" s="389"/>
      <c r="I484" s="390"/>
    </row>
    <row r="485" spans="2:9" ht="15" customHeight="1" x14ac:dyDescent="0.25">
      <c r="B485" s="17"/>
      <c r="C485" s="11" t="s">
        <v>3136</v>
      </c>
      <c r="D485" s="4" t="s">
        <v>2899</v>
      </c>
      <c r="E485" s="375" t="s">
        <v>1263</v>
      </c>
      <c r="F485" s="376"/>
      <c r="G485" s="384"/>
      <c r="H485" s="389"/>
      <c r="I485" s="390"/>
    </row>
    <row r="486" spans="2:9" ht="15" customHeight="1" x14ac:dyDescent="0.25">
      <c r="B486" s="17"/>
      <c r="C486" s="11" t="s">
        <v>824</v>
      </c>
      <c r="D486" s="4" t="s">
        <v>2900</v>
      </c>
      <c r="E486" s="375" t="s">
        <v>1264</v>
      </c>
      <c r="F486" s="376"/>
      <c r="G486" s="384"/>
      <c r="H486" s="389"/>
      <c r="I486" s="390"/>
    </row>
    <row r="487" spans="2:9" ht="15" customHeight="1" x14ac:dyDescent="0.25">
      <c r="B487" s="17"/>
      <c r="C487" s="11" t="s">
        <v>825</v>
      </c>
      <c r="D487" s="4" t="s">
        <v>2901</v>
      </c>
      <c r="E487" s="375" t="s">
        <v>1265</v>
      </c>
      <c r="F487" s="376"/>
      <c r="G487" s="384"/>
      <c r="H487" s="389"/>
      <c r="I487" s="390"/>
    </row>
    <row r="488" spans="2:9" ht="30" customHeight="1" x14ac:dyDescent="0.25">
      <c r="B488" s="17"/>
      <c r="C488" s="11" t="s">
        <v>2833</v>
      </c>
      <c r="D488" s="4" t="s">
        <v>2902</v>
      </c>
      <c r="E488" s="375" t="s">
        <v>1266</v>
      </c>
      <c r="F488" s="376"/>
      <c r="G488" s="384" t="s">
        <v>773</v>
      </c>
      <c r="H488" s="389"/>
      <c r="I488" s="390"/>
    </row>
    <row r="489" spans="2:9" ht="15" customHeight="1" x14ac:dyDescent="0.25">
      <c r="B489" s="17"/>
      <c r="C489" s="11" t="s">
        <v>2834</v>
      </c>
      <c r="D489" s="4" t="s">
        <v>2903</v>
      </c>
      <c r="E489" s="375" t="s">
        <v>1267</v>
      </c>
      <c r="F489" s="376"/>
      <c r="G489" s="384"/>
      <c r="H489" s="389"/>
      <c r="I489" s="390"/>
    </row>
    <row r="490" spans="2:9" ht="15" customHeight="1" x14ac:dyDescent="0.25">
      <c r="B490" s="17"/>
      <c r="C490" s="11" t="s">
        <v>2835</v>
      </c>
      <c r="D490" s="4" t="s">
        <v>2904</v>
      </c>
      <c r="E490" s="375" t="s">
        <v>1268</v>
      </c>
      <c r="F490" s="376"/>
      <c r="G490" s="384"/>
      <c r="H490" s="389"/>
      <c r="I490" s="390"/>
    </row>
    <row r="491" spans="2:9" ht="15" customHeight="1" x14ac:dyDescent="0.25">
      <c r="B491" s="17"/>
      <c r="C491" s="11" t="s">
        <v>828</v>
      </c>
      <c r="D491" s="4" t="s">
        <v>2905</v>
      </c>
      <c r="E491" s="375" t="s">
        <v>1269</v>
      </c>
      <c r="F491" s="376"/>
      <c r="G491" s="384"/>
      <c r="H491" s="389"/>
      <c r="I491" s="390"/>
    </row>
    <row r="492" spans="2:9" ht="15" customHeight="1" x14ac:dyDescent="0.25">
      <c r="B492" s="17"/>
      <c r="C492" s="11" t="s">
        <v>829</v>
      </c>
      <c r="D492" s="4" t="s">
        <v>2906</v>
      </c>
      <c r="E492" s="375" t="s">
        <v>1270</v>
      </c>
      <c r="F492" s="376"/>
      <c r="G492" s="384"/>
      <c r="H492" s="389"/>
      <c r="I492" s="390"/>
    </row>
    <row r="493" spans="2:9" ht="15" customHeight="1" x14ac:dyDescent="0.25">
      <c r="B493" s="17"/>
      <c r="C493" s="11" t="s">
        <v>2836</v>
      </c>
      <c r="D493" s="4" t="s">
        <v>2907</v>
      </c>
      <c r="E493" s="375"/>
      <c r="F493" s="376"/>
      <c r="G493" s="384"/>
      <c r="H493" s="389"/>
      <c r="I493" s="390"/>
    </row>
    <row r="494" spans="2:9" ht="15" customHeight="1" x14ac:dyDescent="0.25">
      <c r="B494" s="17"/>
      <c r="C494" s="11" t="s">
        <v>830</v>
      </c>
      <c r="D494" s="4" t="s">
        <v>2908</v>
      </c>
      <c r="E494" s="375" t="s">
        <v>1271</v>
      </c>
      <c r="F494" s="376"/>
      <c r="G494" s="384" t="s">
        <v>59</v>
      </c>
      <c r="H494" s="389"/>
      <c r="I494" s="390"/>
    </row>
    <row r="495" spans="2:9" ht="15" customHeight="1" x14ac:dyDescent="0.25">
      <c r="B495" s="17"/>
      <c r="C495" s="11" t="s">
        <v>831</v>
      </c>
      <c r="D495" s="4" t="s">
        <v>2909</v>
      </c>
      <c r="E495" s="375" t="s">
        <v>1272</v>
      </c>
      <c r="F495" s="376"/>
      <c r="G495" s="384"/>
      <c r="H495" s="389"/>
      <c r="I495" s="390"/>
    </row>
    <row r="496" spans="2:9" ht="15" customHeight="1" x14ac:dyDescent="0.25">
      <c r="B496" s="17"/>
      <c r="C496" s="11" t="s">
        <v>1965</v>
      </c>
      <c r="D496" s="4" t="s">
        <v>2207</v>
      </c>
      <c r="E496" s="375" t="s">
        <v>1273</v>
      </c>
      <c r="F496" s="376"/>
      <c r="G496" s="384"/>
      <c r="H496" s="389"/>
      <c r="I496" s="390"/>
    </row>
    <row r="497" spans="2:9" ht="15" customHeight="1" x14ac:dyDescent="0.25">
      <c r="B497" s="17"/>
      <c r="C497" s="11" t="s">
        <v>1966</v>
      </c>
      <c r="D497" s="4" t="s">
        <v>2208</v>
      </c>
      <c r="E497" s="375" t="s">
        <v>1274</v>
      </c>
      <c r="F497" s="376"/>
      <c r="G497" s="384"/>
      <c r="H497" s="389"/>
      <c r="I497" s="390"/>
    </row>
    <row r="498" spans="2:9" ht="15" customHeight="1" x14ac:dyDescent="0.25">
      <c r="B498" s="17"/>
      <c r="C498" s="11" t="s">
        <v>2209</v>
      </c>
      <c r="D498" s="4" t="s">
        <v>1667</v>
      </c>
      <c r="E498" s="375" t="s">
        <v>1275</v>
      </c>
      <c r="F498" s="376"/>
      <c r="G498" s="384"/>
      <c r="H498" s="389"/>
      <c r="I498" s="390"/>
    </row>
    <row r="499" spans="2:9" ht="15" customHeight="1" x14ac:dyDescent="0.25">
      <c r="B499" s="17"/>
      <c r="C499" s="11" t="s">
        <v>2210</v>
      </c>
      <c r="D499" s="4" t="s">
        <v>1696</v>
      </c>
      <c r="E499" s="375" t="s">
        <v>1276</v>
      </c>
      <c r="F499" s="376"/>
      <c r="G499" s="384" t="s">
        <v>772</v>
      </c>
      <c r="H499" s="389"/>
      <c r="I499" s="390"/>
    </row>
    <row r="500" spans="2:9" ht="15" customHeight="1" x14ac:dyDescent="0.25">
      <c r="B500" s="17"/>
      <c r="C500" s="11" t="s">
        <v>2211</v>
      </c>
      <c r="D500" s="4" t="s">
        <v>2212</v>
      </c>
      <c r="E500" s="375" t="s">
        <v>1277</v>
      </c>
      <c r="F500" s="376"/>
      <c r="G500" s="384"/>
      <c r="H500" s="389"/>
      <c r="I500" s="390"/>
    </row>
    <row r="501" spans="2:9" ht="30" customHeight="1" x14ac:dyDescent="0.25">
      <c r="B501" s="17"/>
      <c r="C501" s="11" t="s">
        <v>239</v>
      </c>
      <c r="D501" s="4" t="s">
        <v>1160</v>
      </c>
      <c r="E501" s="375"/>
      <c r="F501" s="376"/>
      <c r="G501" s="384" t="s">
        <v>1161</v>
      </c>
      <c r="H501" s="389"/>
      <c r="I501" s="390"/>
    </row>
    <row r="502" spans="2:9" ht="15" customHeight="1" x14ac:dyDescent="0.25">
      <c r="B502" s="17"/>
      <c r="C502" s="11" t="s">
        <v>832</v>
      </c>
      <c r="D502" s="4" t="s">
        <v>833</v>
      </c>
      <c r="E502" s="375" t="s">
        <v>33</v>
      </c>
      <c r="F502" s="376"/>
      <c r="G502" s="384"/>
      <c r="H502" s="389"/>
      <c r="I502" s="390"/>
    </row>
    <row r="503" spans="2:9" ht="15" customHeight="1" x14ac:dyDescent="0.25">
      <c r="B503" s="17"/>
      <c r="C503" s="11" t="s">
        <v>834</v>
      </c>
      <c r="D503" s="4" t="s">
        <v>835</v>
      </c>
      <c r="E503" s="375" t="s">
        <v>34</v>
      </c>
      <c r="F503" s="376"/>
      <c r="G503" s="384"/>
      <c r="H503" s="389"/>
      <c r="I503" s="390"/>
    </row>
    <row r="504" spans="2:9" ht="15" customHeight="1" x14ac:dyDescent="0.25">
      <c r="B504" s="1"/>
      <c r="C504" s="1"/>
    </row>
    <row r="505" spans="2:9" ht="15" customHeight="1" x14ac:dyDescent="0.25">
      <c r="B505" s="1"/>
      <c r="C505" s="1"/>
    </row>
    <row r="506" spans="2:9" ht="15" customHeight="1" x14ac:dyDescent="0.25">
      <c r="B506" s="364" t="s">
        <v>3534</v>
      </c>
      <c r="C506" s="370"/>
      <c r="D506" s="370"/>
      <c r="E506" s="370"/>
      <c r="F506" s="370"/>
      <c r="G506" s="370"/>
      <c r="H506" s="370"/>
      <c r="I506" s="365"/>
    </row>
    <row r="507" spans="2:9" ht="15" customHeight="1" x14ac:dyDescent="0.25">
      <c r="B507" s="346" t="s">
        <v>3202</v>
      </c>
      <c r="C507" s="374" t="s">
        <v>3125</v>
      </c>
      <c r="D507" s="347" t="s">
        <v>3126</v>
      </c>
      <c r="E507" s="348"/>
      <c r="F507" s="348"/>
      <c r="G507" s="348"/>
      <c r="H507" s="348"/>
      <c r="I507" s="371"/>
    </row>
    <row r="508" spans="2:9" ht="15" customHeight="1" x14ac:dyDescent="0.25">
      <c r="B508" s="346"/>
      <c r="C508" s="372"/>
      <c r="D508" s="16" t="s">
        <v>1644</v>
      </c>
      <c r="E508" s="346" t="s">
        <v>1637</v>
      </c>
      <c r="F508" s="346"/>
      <c r="G508" s="346" t="s">
        <v>3042</v>
      </c>
      <c r="H508" s="346"/>
      <c r="I508" s="346"/>
    </row>
    <row r="509" spans="2:9" ht="15" customHeight="1" x14ac:dyDescent="0.25">
      <c r="B509" s="17">
        <v>1</v>
      </c>
      <c r="C509" s="11" t="s">
        <v>1663</v>
      </c>
      <c r="D509" s="368" t="s">
        <v>2607</v>
      </c>
      <c r="E509" s="368"/>
      <c r="F509" s="368"/>
      <c r="G509" s="368"/>
      <c r="H509" s="368"/>
      <c r="I509" s="368"/>
    </row>
    <row r="510" spans="2:9" ht="15" customHeight="1" x14ac:dyDescent="0.25">
      <c r="B510" s="17"/>
      <c r="C510" s="11" t="s">
        <v>1660</v>
      </c>
      <c r="D510" s="4" t="s">
        <v>1638</v>
      </c>
      <c r="E510" s="375" t="s">
        <v>297</v>
      </c>
      <c r="F510" s="376"/>
      <c r="G510" s="384" t="s">
        <v>887</v>
      </c>
      <c r="H510" s="389"/>
      <c r="I510" s="390"/>
    </row>
    <row r="511" spans="2:9" ht="15" customHeight="1" x14ac:dyDescent="0.25">
      <c r="B511" s="17"/>
      <c r="C511" s="11" t="s">
        <v>2487</v>
      </c>
      <c r="D511" s="4" t="s">
        <v>296</v>
      </c>
      <c r="E511" s="375" t="s">
        <v>298</v>
      </c>
      <c r="F511" s="376"/>
      <c r="G511" s="384" t="s">
        <v>888</v>
      </c>
      <c r="H511" s="389"/>
      <c r="I511" s="390"/>
    </row>
    <row r="512" spans="2:9" ht="15" customHeight="1" x14ac:dyDescent="0.25">
      <c r="B512" s="17"/>
      <c r="C512" s="11" t="s">
        <v>2489</v>
      </c>
      <c r="D512" s="4" t="s">
        <v>1396</v>
      </c>
      <c r="E512" s="375" t="s">
        <v>1517</v>
      </c>
      <c r="F512" s="376"/>
      <c r="G512" s="384" t="s">
        <v>1398</v>
      </c>
      <c r="H512" s="389"/>
      <c r="I512" s="390"/>
    </row>
    <row r="513" spans="2:9" ht="15" customHeight="1" x14ac:dyDescent="0.25">
      <c r="B513" s="17"/>
      <c r="C513" s="11" t="s">
        <v>1636</v>
      </c>
      <c r="D513" s="4" t="s">
        <v>1397</v>
      </c>
      <c r="E513" s="375" t="s">
        <v>1517</v>
      </c>
      <c r="F513" s="376"/>
      <c r="G513" s="384" t="s">
        <v>1399</v>
      </c>
      <c r="H513" s="389"/>
      <c r="I513" s="390"/>
    </row>
    <row r="514" spans="2:9" ht="15" customHeight="1" x14ac:dyDescent="0.25">
      <c r="B514" s="1"/>
      <c r="C514" s="1"/>
    </row>
    <row r="515" spans="2:9" ht="15" customHeight="1" x14ac:dyDescent="0.25">
      <c r="B515" s="18"/>
      <c r="C515" s="1"/>
    </row>
    <row r="516" spans="2:9" ht="15" customHeight="1" x14ac:dyDescent="0.25">
      <c r="B516" s="364" t="s">
        <v>1697</v>
      </c>
      <c r="C516" s="370"/>
      <c r="D516" s="370"/>
      <c r="E516" s="370"/>
      <c r="F516" s="370"/>
      <c r="G516" s="370"/>
      <c r="H516" s="370"/>
      <c r="I516" s="365"/>
    </row>
    <row r="517" spans="2:9" ht="15" customHeight="1" x14ac:dyDescent="0.25">
      <c r="B517" s="346" t="s">
        <v>3202</v>
      </c>
      <c r="C517" s="374" t="s">
        <v>3125</v>
      </c>
      <c r="D517" s="393" t="s">
        <v>3126</v>
      </c>
      <c r="E517" s="394"/>
      <c r="F517" s="394"/>
      <c r="G517" s="394"/>
      <c r="H517" s="394"/>
      <c r="I517" s="395"/>
    </row>
    <row r="518" spans="2:9" ht="15" customHeight="1" x14ac:dyDescent="0.25">
      <c r="B518" s="346"/>
      <c r="C518" s="372"/>
      <c r="D518" s="396"/>
      <c r="E518" s="397"/>
      <c r="F518" s="397"/>
      <c r="G518" s="397"/>
      <c r="H518" s="397"/>
      <c r="I518" s="398"/>
    </row>
    <row r="519" spans="2:9" ht="15" customHeight="1" x14ac:dyDescent="0.25">
      <c r="B519" s="17">
        <v>1</v>
      </c>
      <c r="C519" s="11" t="s">
        <v>822</v>
      </c>
      <c r="D519" s="368" t="s">
        <v>1640</v>
      </c>
      <c r="E519" s="368"/>
      <c r="F519" s="368"/>
      <c r="G519" s="368"/>
      <c r="H519" s="368"/>
      <c r="I519" s="368"/>
    </row>
    <row r="520" spans="2:9" ht="15" customHeight="1" x14ac:dyDescent="0.25">
      <c r="B520" s="17"/>
      <c r="C520" s="11" t="s">
        <v>823</v>
      </c>
      <c r="D520" s="368" t="s">
        <v>1641</v>
      </c>
      <c r="E520" s="368"/>
      <c r="F520" s="368"/>
      <c r="G520" s="368"/>
      <c r="H520" s="368"/>
      <c r="I520" s="368"/>
    </row>
    <row r="521" spans="2:9" ht="15" customHeight="1" x14ac:dyDescent="0.25">
      <c r="B521" s="17"/>
      <c r="C521" s="11" t="s">
        <v>2487</v>
      </c>
      <c r="D521" s="368" t="s">
        <v>1642</v>
      </c>
      <c r="E521" s="368"/>
      <c r="F521" s="368"/>
      <c r="G521" s="368"/>
      <c r="H521" s="368"/>
      <c r="I521" s="368"/>
    </row>
    <row r="522" spans="2:9" ht="15" customHeight="1" x14ac:dyDescent="0.25">
      <c r="B522" s="17"/>
      <c r="C522" s="11" t="s">
        <v>2489</v>
      </c>
      <c r="D522" s="368" t="s">
        <v>1643</v>
      </c>
      <c r="E522" s="368"/>
      <c r="F522" s="368"/>
      <c r="G522" s="368"/>
      <c r="H522" s="368"/>
      <c r="I522" s="368"/>
    </row>
    <row r="523" spans="2:9" ht="15" customHeight="1" x14ac:dyDescent="0.25">
      <c r="B523" s="1"/>
      <c r="C523" s="1"/>
    </row>
    <row r="524" spans="2:9" ht="15" customHeight="1" x14ac:dyDescent="0.25">
      <c r="B524" s="1"/>
      <c r="C524" s="1"/>
    </row>
    <row r="525" spans="2:9" ht="15" customHeight="1" x14ac:dyDescent="0.25">
      <c r="B525" s="364" t="s">
        <v>1292</v>
      </c>
      <c r="C525" s="370"/>
      <c r="D525" s="370"/>
      <c r="E525" s="370"/>
      <c r="F525" s="370"/>
      <c r="G525" s="370"/>
      <c r="H525" s="370"/>
      <c r="I525" s="365"/>
    </row>
    <row r="526" spans="2:9" ht="15" customHeight="1" x14ac:dyDescent="0.25">
      <c r="B526" s="346" t="s">
        <v>3202</v>
      </c>
      <c r="C526" s="374" t="s">
        <v>3125</v>
      </c>
      <c r="D526" s="347" t="s">
        <v>3126</v>
      </c>
      <c r="E526" s="348"/>
      <c r="F526" s="348"/>
      <c r="G526" s="348"/>
      <c r="H526" s="348"/>
      <c r="I526" s="371"/>
    </row>
    <row r="527" spans="2:9" ht="15" customHeight="1" x14ac:dyDescent="0.25">
      <c r="B527" s="346"/>
      <c r="C527" s="372"/>
      <c r="D527" s="16" t="s">
        <v>1390</v>
      </c>
      <c r="E527" s="346" t="s">
        <v>774</v>
      </c>
      <c r="F527" s="346"/>
      <c r="G527" s="346" t="s">
        <v>3042</v>
      </c>
      <c r="H527" s="346"/>
      <c r="I527" s="346"/>
    </row>
    <row r="528" spans="2:9" ht="15" customHeight="1" x14ac:dyDescent="0.25">
      <c r="B528" s="17">
        <v>1</v>
      </c>
      <c r="C528" s="11" t="s">
        <v>822</v>
      </c>
      <c r="D528" s="368" t="s">
        <v>2607</v>
      </c>
      <c r="E528" s="368"/>
      <c r="F528" s="368"/>
      <c r="G528" s="368"/>
      <c r="H528" s="368"/>
      <c r="I528" s="368"/>
    </row>
    <row r="529" spans="2:9" ht="40.5" customHeight="1" x14ac:dyDescent="0.25">
      <c r="B529" s="17"/>
      <c r="C529" s="11" t="s">
        <v>823</v>
      </c>
      <c r="D529" s="4" t="s">
        <v>775</v>
      </c>
      <c r="E529" s="375" t="s">
        <v>778</v>
      </c>
      <c r="F529" s="376"/>
      <c r="G529" s="384" t="s">
        <v>4022</v>
      </c>
      <c r="H529" s="389"/>
      <c r="I529" s="390"/>
    </row>
    <row r="530" spans="2:9" ht="36.75" customHeight="1" x14ac:dyDescent="0.25">
      <c r="B530" s="17"/>
      <c r="C530" s="11" t="s">
        <v>2487</v>
      </c>
      <c r="D530" s="4" t="s">
        <v>222</v>
      </c>
      <c r="E530" s="375" t="s">
        <v>779</v>
      </c>
      <c r="F530" s="376"/>
      <c r="G530" s="384" t="s">
        <v>4023</v>
      </c>
      <c r="H530" s="389"/>
      <c r="I530" s="390"/>
    </row>
    <row r="531" spans="2:9" ht="38.25" customHeight="1" x14ac:dyDescent="0.25">
      <c r="B531" s="17"/>
      <c r="C531" s="11" t="s">
        <v>2489</v>
      </c>
      <c r="D531" s="4" t="s">
        <v>777</v>
      </c>
      <c r="E531" s="375" t="s">
        <v>780</v>
      </c>
      <c r="F531" s="376"/>
      <c r="G531" s="384" t="s">
        <v>4024</v>
      </c>
      <c r="H531" s="389"/>
      <c r="I531" s="390"/>
    </row>
  </sheetData>
  <dataConsolidate/>
  <mergeCells count="680">
    <mergeCell ref="B507:B508"/>
    <mergeCell ref="B506:I506"/>
    <mergeCell ref="C526:C527"/>
    <mergeCell ref="B517:B518"/>
    <mergeCell ref="D519:I519"/>
    <mergeCell ref="D521:I521"/>
    <mergeCell ref="B525:I525"/>
    <mergeCell ref="D522:I522"/>
    <mergeCell ref="D520:I520"/>
    <mergeCell ref="B526:B527"/>
    <mergeCell ref="C517:C518"/>
    <mergeCell ref="E513:F513"/>
    <mergeCell ref="G513:I513"/>
    <mergeCell ref="E511:F511"/>
    <mergeCell ref="G511:I511"/>
    <mergeCell ref="C507:C508"/>
    <mergeCell ref="D526:I526"/>
    <mergeCell ref="E530:F530"/>
    <mergeCell ref="G530:I530"/>
    <mergeCell ref="D528:I528"/>
    <mergeCell ref="E529:F529"/>
    <mergeCell ref="G529:I529"/>
    <mergeCell ref="E527:F527"/>
    <mergeCell ref="G527:I527"/>
    <mergeCell ref="E531:F531"/>
    <mergeCell ref="G531:I531"/>
    <mergeCell ref="E485:F485"/>
    <mergeCell ref="G485:I485"/>
    <mergeCell ref="E501:F501"/>
    <mergeCell ref="E499:F499"/>
    <mergeCell ref="G488:I488"/>
    <mergeCell ref="E486:F486"/>
    <mergeCell ref="G500:I500"/>
    <mergeCell ref="E487:F487"/>
    <mergeCell ref="E489:F489"/>
    <mergeCell ref="G489:I489"/>
    <mergeCell ref="E488:F488"/>
    <mergeCell ref="G493:I493"/>
    <mergeCell ref="G499:I499"/>
    <mergeCell ref="E500:F500"/>
    <mergeCell ref="G501:I501"/>
    <mergeCell ref="E491:F491"/>
    <mergeCell ref="G491:I491"/>
    <mergeCell ref="E492:F492"/>
    <mergeCell ref="G492:I492"/>
    <mergeCell ref="G487:I487"/>
    <mergeCell ref="E490:F490"/>
    <mergeCell ref="G490:I490"/>
    <mergeCell ref="G486:I486"/>
    <mergeCell ref="G495:I495"/>
    <mergeCell ref="E498:F498"/>
    <mergeCell ref="D517:I518"/>
    <mergeCell ref="E510:F510"/>
    <mergeCell ref="G510:I510"/>
    <mergeCell ref="E493:F493"/>
    <mergeCell ref="G498:I498"/>
    <mergeCell ref="E495:F495"/>
    <mergeCell ref="E496:F496"/>
    <mergeCell ref="G496:I496"/>
    <mergeCell ref="E494:F494"/>
    <mergeCell ref="G494:I494"/>
    <mergeCell ref="G497:I497"/>
    <mergeCell ref="E497:F497"/>
    <mergeCell ref="E512:F512"/>
    <mergeCell ref="G512:I512"/>
    <mergeCell ref="D507:I507"/>
    <mergeCell ref="E508:F508"/>
    <mergeCell ref="G508:I508"/>
    <mergeCell ref="E502:F502"/>
    <mergeCell ref="G502:I502"/>
    <mergeCell ref="E503:F503"/>
    <mergeCell ref="G503:I503"/>
    <mergeCell ref="B516:I516"/>
    <mergeCell ref="D509:I509"/>
    <mergeCell ref="D475:I475"/>
    <mergeCell ref="G484:I484"/>
    <mergeCell ref="E476:F476"/>
    <mergeCell ref="G476:I476"/>
    <mergeCell ref="E477:F477"/>
    <mergeCell ref="G477:I477"/>
    <mergeCell ref="E479:F479"/>
    <mergeCell ref="E478:F478"/>
    <mergeCell ref="E482:F482"/>
    <mergeCell ref="G482:I482"/>
    <mergeCell ref="E483:F483"/>
    <mergeCell ref="G483:I483"/>
    <mergeCell ref="E484:F484"/>
    <mergeCell ref="G478:I478"/>
    <mergeCell ref="G479:I479"/>
    <mergeCell ref="E480:F480"/>
    <mergeCell ref="G480:I480"/>
    <mergeCell ref="E481:F481"/>
    <mergeCell ref="G481:I481"/>
    <mergeCell ref="D468:E468"/>
    <mergeCell ref="F468:G468"/>
    <mergeCell ref="H468:I468"/>
    <mergeCell ref="B473:B474"/>
    <mergeCell ref="C473:C474"/>
    <mergeCell ref="D473:I473"/>
    <mergeCell ref="E474:F474"/>
    <mergeCell ref="G474:I474"/>
    <mergeCell ref="D469:E469"/>
    <mergeCell ref="F469:G469"/>
    <mergeCell ref="H469:I469"/>
    <mergeCell ref="B472:I472"/>
    <mergeCell ref="D466:E466"/>
    <mergeCell ref="F466:G466"/>
    <mergeCell ref="H466:I466"/>
    <mergeCell ref="D467:E467"/>
    <mergeCell ref="F467:G467"/>
    <mergeCell ref="H467:I467"/>
    <mergeCell ref="D464:E464"/>
    <mergeCell ref="F464:G464"/>
    <mergeCell ref="H464:I464"/>
    <mergeCell ref="D465:E465"/>
    <mergeCell ref="F465:G465"/>
    <mergeCell ref="H465:I465"/>
    <mergeCell ref="D462:E462"/>
    <mergeCell ref="F462:G462"/>
    <mergeCell ref="H462:I462"/>
    <mergeCell ref="D463:E463"/>
    <mergeCell ref="F463:G463"/>
    <mergeCell ref="H463:I463"/>
    <mergeCell ref="H459:I459"/>
    <mergeCell ref="D458:I458"/>
    <mergeCell ref="H457:I457"/>
    <mergeCell ref="D461:E461"/>
    <mergeCell ref="F461:G461"/>
    <mergeCell ref="H461:I461"/>
    <mergeCell ref="D460:E460"/>
    <mergeCell ref="F460:G460"/>
    <mergeCell ref="H460:I460"/>
    <mergeCell ref="D459:E459"/>
    <mergeCell ref="F459:G459"/>
    <mergeCell ref="F457:G457"/>
    <mergeCell ref="D457:E457"/>
    <mergeCell ref="B456:B457"/>
    <mergeCell ref="C456:C457"/>
    <mergeCell ref="F443:I443"/>
    <mergeCell ref="D447:I447"/>
    <mergeCell ref="D448:E448"/>
    <mergeCell ref="B432:I432"/>
    <mergeCell ref="B433:B434"/>
    <mergeCell ref="F448:G448"/>
    <mergeCell ref="H448:I448"/>
    <mergeCell ref="B446:I446"/>
    <mergeCell ref="B447:B448"/>
    <mergeCell ref="C447:C448"/>
    <mergeCell ref="B455:I455"/>
    <mergeCell ref="D451:E451"/>
    <mergeCell ref="D452:E452"/>
    <mergeCell ref="D456:I456"/>
    <mergeCell ref="H451:I451"/>
    <mergeCell ref="F450:G450"/>
    <mergeCell ref="H452:I452"/>
    <mergeCell ref="F451:G451"/>
    <mergeCell ref="F452:G452"/>
    <mergeCell ref="F437:I437"/>
    <mergeCell ref="F436:I436"/>
    <mergeCell ref="D450:E450"/>
    <mergeCell ref="D435:I435"/>
    <mergeCell ref="F440:I440"/>
    <mergeCell ref="F441:I441"/>
    <mergeCell ref="F442:I442"/>
    <mergeCell ref="D449:I449"/>
    <mergeCell ref="F438:I438"/>
    <mergeCell ref="F439:I439"/>
    <mergeCell ref="H450:I450"/>
    <mergeCell ref="C428:I428"/>
    <mergeCell ref="C433:C434"/>
    <mergeCell ref="F424:G424"/>
    <mergeCell ref="F426:G426"/>
    <mergeCell ref="D424:E424"/>
    <mergeCell ref="D426:E426"/>
    <mergeCell ref="D425:E425"/>
    <mergeCell ref="F425:G425"/>
    <mergeCell ref="H425:I425"/>
    <mergeCell ref="D433:I433"/>
    <mergeCell ref="F434:I434"/>
    <mergeCell ref="C427:I427"/>
    <mergeCell ref="H424:I424"/>
    <mergeCell ref="H426:I426"/>
    <mergeCell ref="F418:G418"/>
    <mergeCell ref="F419:G419"/>
    <mergeCell ref="F420:G420"/>
    <mergeCell ref="H419:I419"/>
    <mergeCell ref="H420:I420"/>
    <mergeCell ref="D419:E419"/>
    <mergeCell ref="C423:I423"/>
    <mergeCell ref="D417:E417"/>
    <mergeCell ref="F417:G417"/>
    <mergeCell ref="D418:E418"/>
    <mergeCell ref="H422:I422"/>
    <mergeCell ref="H418:I418"/>
    <mergeCell ref="H417:I417"/>
    <mergeCell ref="H421:I421"/>
    <mergeCell ref="F421:G421"/>
    <mergeCell ref="F422:G422"/>
    <mergeCell ref="D420:E420"/>
    <mergeCell ref="D421:E421"/>
    <mergeCell ref="D422:E422"/>
    <mergeCell ref="D416:E416"/>
    <mergeCell ref="F415:G415"/>
    <mergeCell ref="F416:G416"/>
    <mergeCell ref="D412:E412"/>
    <mergeCell ref="D413:E413"/>
    <mergeCell ref="H411:I411"/>
    <mergeCell ref="H413:I413"/>
    <mergeCell ref="H412:I412"/>
    <mergeCell ref="F413:G413"/>
    <mergeCell ref="D414:E414"/>
    <mergeCell ref="D415:E415"/>
    <mergeCell ref="F414:G414"/>
    <mergeCell ref="H414:I414"/>
    <mergeCell ref="F412:G412"/>
    <mergeCell ref="H416:I416"/>
    <mergeCell ref="H415:I415"/>
    <mergeCell ref="D408:E408"/>
    <mergeCell ref="D409:E409"/>
    <mergeCell ref="D410:E410"/>
    <mergeCell ref="D411:E411"/>
    <mergeCell ref="F411:G411"/>
    <mergeCell ref="F403:G403"/>
    <mergeCell ref="F404:G404"/>
    <mergeCell ref="H403:I403"/>
    <mergeCell ref="F408:G408"/>
    <mergeCell ref="F409:G409"/>
    <mergeCell ref="F410:G410"/>
    <mergeCell ref="H408:I408"/>
    <mergeCell ref="H409:I409"/>
    <mergeCell ref="H410:I410"/>
    <mergeCell ref="H404:I404"/>
    <mergeCell ref="D400:I400"/>
    <mergeCell ref="D405:E405"/>
    <mergeCell ref="D403:E403"/>
    <mergeCell ref="H401:I401"/>
    <mergeCell ref="H402:I402"/>
    <mergeCell ref="D401:E401"/>
    <mergeCell ref="D402:E402"/>
    <mergeCell ref="G180:I180"/>
    <mergeCell ref="B175:I175"/>
    <mergeCell ref="G184:I184"/>
    <mergeCell ref="B176:B177"/>
    <mergeCell ref="G181:I181"/>
    <mergeCell ref="D184:F184"/>
    <mergeCell ref="C176:C177"/>
    <mergeCell ref="D176:I176"/>
    <mergeCell ref="D177:F177"/>
    <mergeCell ref="G183:I183"/>
    <mergeCell ref="G182:I182"/>
    <mergeCell ref="G193:I193"/>
    <mergeCell ref="G194:I194"/>
    <mergeCell ref="D182:F182"/>
    <mergeCell ref="D255:F255"/>
    <mergeCell ref="G255:I255"/>
    <mergeCell ref="D183:F183"/>
    <mergeCell ref="H168:I168"/>
    <mergeCell ref="D158:I158"/>
    <mergeCell ref="H164:I164"/>
    <mergeCell ref="H165:I165"/>
    <mergeCell ref="H166:I166"/>
    <mergeCell ref="H167:I167"/>
    <mergeCell ref="H159:I159"/>
    <mergeCell ref="H160:I160"/>
    <mergeCell ref="H161:I161"/>
    <mergeCell ref="H163:I163"/>
    <mergeCell ref="H162:I162"/>
    <mergeCell ref="B127:B128"/>
    <mergeCell ref="B141:B142"/>
    <mergeCell ref="B7:I7"/>
    <mergeCell ref="B8:B9"/>
    <mergeCell ref="C8:C9"/>
    <mergeCell ref="D8:I8"/>
    <mergeCell ref="C127:C128"/>
    <mergeCell ref="D127:I127"/>
    <mergeCell ref="D10:I10"/>
    <mergeCell ref="B126:I126"/>
    <mergeCell ref="D143:I143"/>
    <mergeCell ref="D145:I145"/>
    <mergeCell ref="D150:I150"/>
    <mergeCell ref="H157:I157"/>
    <mergeCell ref="D129:I129"/>
    <mergeCell ref="B140:I140"/>
    <mergeCell ref="C141:C142"/>
    <mergeCell ref="D147:I147"/>
    <mergeCell ref="D148:I148"/>
    <mergeCell ref="D142:I142"/>
    <mergeCell ref="D146:I146"/>
    <mergeCell ref="D149:I149"/>
    <mergeCell ref="D144:I144"/>
    <mergeCell ref="C156:C157"/>
    <mergeCell ref="D156:I156"/>
    <mergeCell ref="B155:I155"/>
    <mergeCell ref="B156:B157"/>
    <mergeCell ref="D141:I141"/>
    <mergeCell ref="D151:I151"/>
    <mergeCell ref="D181:F181"/>
    <mergeCell ref="G177:I177"/>
    <mergeCell ref="D178:I178"/>
    <mergeCell ref="D179:F179"/>
    <mergeCell ref="D180:F180"/>
    <mergeCell ref="G179:I179"/>
    <mergeCell ref="G188:I188"/>
    <mergeCell ref="D185:F185"/>
    <mergeCell ref="D187:F187"/>
    <mergeCell ref="G190:I190"/>
    <mergeCell ref="G191:I191"/>
    <mergeCell ref="G192:I192"/>
    <mergeCell ref="D196:F196"/>
    <mergeCell ref="G185:I185"/>
    <mergeCell ref="D197:F197"/>
    <mergeCell ref="G197:I197"/>
    <mergeCell ref="G186:I186"/>
    <mergeCell ref="G187:I187"/>
    <mergeCell ref="D186:F186"/>
    <mergeCell ref="G195:I195"/>
    <mergeCell ref="G196:I196"/>
    <mergeCell ref="G189:I189"/>
    <mergeCell ref="D198:F198"/>
    <mergeCell ref="D188:F188"/>
    <mergeCell ref="D191:F191"/>
    <mergeCell ref="D192:F192"/>
    <mergeCell ref="D193:F193"/>
    <mergeCell ref="D199:F199"/>
    <mergeCell ref="D190:F190"/>
    <mergeCell ref="D189:F189"/>
    <mergeCell ref="D194:F194"/>
    <mergeCell ref="D195:F195"/>
    <mergeCell ref="D206:F206"/>
    <mergeCell ref="D200:F200"/>
    <mergeCell ref="D201:F201"/>
    <mergeCell ref="D202:F202"/>
    <mergeCell ref="D203:F203"/>
    <mergeCell ref="D204:F204"/>
    <mergeCell ref="D205:F205"/>
    <mergeCell ref="D220:F220"/>
    <mergeCell ref="D212:F212"/>
    <mergeCell ref="D214:F214"/>
    <mergeCell ref="D219:F219"/>
    <mergeCell ref="D210:F210"/>
    <mergeCell ref="D211:F211"/>
    <mergeCell ref="D215:F215"/>
    <mergeCell ref="D216:F216"/>
    <mergeCell ref="D217:F217"/>
    <mergeCell ref="D218:F218"/>
    <mergeCell ref="G241:I241"/>
    <mergeCell ref="G238:I238"/>
    <mergeCell ref="D207:F207"/>
    <mergeCell ref="D208:F208"/>
    <mergeCell ref="D209:F209"/>
    <mergeCell ref="D224:F224"/>
    <mergeCell ref="D221:F221"/>
    <mergeCell ref="D223:F223"/>
    <mergeCell ref="D213:F213"/>
    <mergeCell ref="D222:F222"/>
    <mergeCell ref="G235:I235"/>
    <mergeCell ref="G236:I236"/>
    <mergeCell ref="G237:I237"/>
    <mergeCell ref="D225:F225"/>
    <mergeCell ref="G213:I213"/>
    <mergeCell ref="G221:I221"/>
    <mergeCell ref="G214:I214"/>
    <mergeCell ref="G215:I215"/>
    <mergeCell ref="G216:I216"/>
    <mergeCell ref="G217:I217"/>
    <mergeCell ref="G218:I218"/>
    <mergeCell ref="G220:I220"/>
    <mergeCell ref="G219:I219"/>
    <mergeCell ref="G222:I222"/>
    <mergeCell ref="D226:F226"/>
    <mergeCell ref="D230:F230"/>
    <mergeCell ref="D241:F241"/>
    <mergeCell ref="D242:F242"/>
    <mergeCell ref="D239:F239"/>
    <mergeCell ref="D240:F240"/>
    <mergeCell ref="G202:I202"/>
    <mergeCell ref="G198:I198"/>
    <mergeCell ref="G199:I199"/>
    <mergeCell ref="G200:I200"/>
    <mergeCell ref="G201:I201"/>
    <mergeCell ref="G212:I212"/>
    <mergeCell ref="G210:I210"/>
    <mergeCell ref="G211:I211"/>
    <mergeCell ref="G203:I203"/>
    <mergeCell ref="G204:I204"/>
    <mergeCell ref="G209:I209"/>
    <mergeCell ref="G205:I205"/>
    <mergeCell ref="D237:F237"/>
    <mergeCell ref="G206:I206"/>
    <mergeCell ref="G207:I207"/>
    <mergeCell ref="G208:I208"/>
    <mergeCell ref="G225:I225"/>
    <mergeCell ref="D231:F231"/>
    <mergeCell ref="D229:F229"/>
    <mergeCell ref="D235:F235"/>
    <mergeCell ref="D236:F236"/>
    <mergeCell ref="D234:F234"/>
    <mergeCell ref="D238:F238"/>
    <mergeCell ref="D244:F244"/>
    <mergeCell ref="D245:F245"/>
    <mergeCell ref="D248:F248"/>
    <mergeCell ref="D250:F250"/>
    <mergeCell ref="D247:F247"/>
    <mergeCell ref="D232:F232"/>
    <mergeCell ref="D233:F233"/>
    <mergeCell ref="G223:I223"/>
    <mergeCell ref="G224:I224"/>
    <mergeCell ref="G233:I233"/>
    <mergeCell ref="G232:I232"/>
    <mergeCell ref="D257:F257"/>
    <mergeCell ref="G231:I231"/>
    <mergeCell ref="G234:I234"/>
    <mergeCell ref="G226:I226"/>
    <mergeCell ref="G227:I227"/>
    <mergeCell ref="G239:I239"/>
    <mergeCell ref="G229:I229"/>
    <mergeCell ref="G228:I228"/>
    <mergeCell ref="G240:I240"/>
    <mergeCell ref="G230:I230"/>
    <mergeCell ref="G256:I256"/>
    <mergeCell ref="G250:I250"/>
    <mergeCell ref="G251:I251"/>
    <mergeCell ref="G252:I252"/>
    <mergeCell ref="G253:I253"/>
    <mergeCell ref="D249:F249"/>
    <mergeCell ref="D243:F243"/>
    <mergeCell ref="D254:F254"/>
    <mergeCell ref="D227:F227"/>
    <mergeCell ref="D228:F228"/>
    <mergeCell ref="G254:I254"/>
    <mergeCell ref="G242:I242"/>
    <mergeCell ref="G243:I243"/>
    <mergeCell ref="G302:I302"/>
    <mergeCell ref="G303:I303"/>
    <mergeCell ref="G257:I257"/>
    <mergeCell ref="G263:I263"/>
    <mergeCell ref="G262:I262"/>
    <mergeCell ref="G248:I248"/>
    <mergeCell ref="G244:I244"/>
    <mergeCell ref="G249:I249"/>
    <mergeCell ref="G245:I245"/>
    <mergeCell ref="G246:I246"/>
    <mergeCell ref="G258:I258"/>
    <mergeCell ref="G247:I247"/>
    <mergeCell ref="G260:I260"/>
    <mergeCell ref="G261:I261"/>
    <mergeCell ref="G259:I259"/>
    <mergeCell ref="G264:I264"/>
    <mergeCell ref="D299:I299"/>
    <mergeCell ref="G300:I300"/>
    <mergeCell ref="E300:F300"/>
    <mergeCell ref="D256:F256"/>
    <mergeCell ref="D253:F253"/>
    <mergeCell ref="D251:F251"/>
    <mergeCell ref="D252:F252"/>
    <mergeCell ref="D246:F246"/>
    <mergeCell ref="D262:F262"/>
    <mergeCell ref="D264:F264"/>
    <mergeCell ref="D259:F259"/>
    <mergeCell ref="D258:F258"/>
    <mergeCell ref="E305:F305"/>
    <mergeCell ref="E306:F306"/>
    <mergeCell ref="G304:I304"/>
    <mergeCell ref="G305:I305"/>
    <mergeCell ref="D260:F260"/>
    <mergeCell ref="D261:F261"/>
    <mergeCell ref="D263:F263"/>
    <mergeCell ref="E304:F304"/>
    <mergeCell ref="D301:I301"/>
    <mergeCell ref="E302:F302"/>
    <mergeCell ref="B298:I298"/>
    <mergeCell ref="E303:F303"/>
    <mergeCell ref="B299:B300"/>
    <mergeCell ref="C299:C300"/>
    <mergeCell ref="G313:I313"/>
    <mergeCell ref="G306:I306"/>
    <mergeCell ref="G307:I307"/>
    <mergeCell ref="G308:I308"/>
    <mergeCell ref="G309:I309"/>
    <mergeCell ref="G310:I310"/>
    <mergeCell ref="E323:F323"/>
    <mergeCell ref="E318:F318"/>
    <mergeCell ref="D317:I317"/>
    <mergeCell ref="G318:I318"/>
    <mergeCell ref="D319:I319"/>
    <mergeCell ref="G321:I321"/>
    <mergeCell ref="G322:I322"/>
    <mergeCell ref="G323:I323"/>
    <mergeCell ref="B316:I316"/>
    <mergeCell ref="E310:F310"/>
    <mergeCell ref="E311:F311"/>
    <mergeCell ref="E313:F313"/>
    <mergeCell ref="E307:F307"/>
    <mergeCell ref="E308:F308"/>
    <mergeCell ref="E309:F309"/>
    <mergeCell ref="E312:F312"/>
    <mergeCell ref="G311:I311"/>
    <mergeCell ref="G312:I312"/>
    <mergeCell ref="D329:I329"/>
    <mergeCell ref="F331:G331"/>
    <mergeCell ref="H331:I331"/>
    <mergeCell ref="E320:F320"/>
    <mergeCell ref="E321:F321"/>
    <mergeCell ref="B317:B318"/>
    <mergeCell ref="C317:C318"/>
    <mergeCell ref="E322:F322"/>
    <mergeCell ref="G320:I320"/>
    <mergeCell ref="D328:E328"/>
    <mergeCell ref="B326:I326"/>
    <mergeCell ref="B327:B328"/>
    <mergeCell ref="C327:C328"/>
    <mergeCell ref="D327:I327"/>
    <mergeCell ref="F328:G328"/>
    <mergeCell ref="H328:I328"/>
    <mergeCell ref="H330:I330"/>
    <mergeCell ref="D343:E343"/>
    <mergeCell ref="D340:E340"/>
    <mergeCell ref="D341:E341"/>
    <mergeCell ref="D337:E337"/>
    <mergeCell ref="D336:E336"/>
    <mergeCell ref="D338:E338"/>
    <mergeCell ref="D330:E330"/>
    <mergeCell ref="D335:E335"/>
    <mergeCell ref="F330:G330"/>
    <mergeCell ref="D332:E332"/>
    <mergeCell ref="D333:E333"/>
    <mergeCell ref="F332:G332"/>
    <mergeCell ref="D334:E334"/>
    <mergeCell ref="D331:E331"/>
    <mergeCell ref="F348:G348"/>
    <mergeCell ref="H349:I349"/>
    <mergeCell ref="H347:I347"/>
    <mergeCell ref="H348:I348"/>
    <mergeCell ref="H344:I344"/>
    <mergeCell ref="F335:G335"/>
    <mergeCell ref="F336:G336"/>
    <mergeCell ref="H336:I336"/>
    <mergeCell ref="F343:G343"/>
    <mergeCell ref="F337:G337"/>
    <mergeCell ref="H343:I343"/>
    <mergeCell ref="H335:I335"/>
    <mergeCell ref="F338:G338"/>
    <mergeCell ref="F339:G339"/>
    <mergeCell ref="F342:G342"/>
    <mergeCell ref="F344:G344"/>
    <mergeCell ref="H337:I337"/>
    <mergeCell ref="H342:I342"/>
    <mergeCell ref="H338:I338"/>
    <mergeCell ref="D348:E348"/>
    <mergeCell ref="D345:E345"/>
    <mergeCell ref="D346:E346"/>
    <mergeCell ref="D354:E354"/>
    <mergeCell ref="H332:I332"/>
    <mergeCell ref="F333:G333"/>
    <mergeCell ref="H339:I339"/>
    <mergeCell ref="H350:I350"/>
    <mergeCell ref="H346:I346"/>
    <mergeCell ref="H345:I345"/>
    <mergeCell ref="D342:E342"/>
    <mergeCell ref="F347:G347"/>
    <mergeCell ref="D344:E344"/>
    <mergeCell ref="F345:G345"/>
    <mergeCell ref="F346:G346"/>
    <mergeCell ref="D347:E347"/>
    <mergeCell ref="D339:E339"/>
    <mergeCell ref="H340:I340"/>
    <mergeCell ref="F341:G341"/>
    <mergeCell ref="H341:I341"/>
    <mergeCell ref="F340:G340"/>
    <mergeCell ref="H334:I334"/>
    <mergeCell ref="F334:G334"/>
    <mergeCell ref="H333:I333"/>
    <mergeCell ref="F356:G356"/>
    <mergeCell ref="H352:I352"/>
    <mergeCell ref="F353:G353"/>
    <mergeCell ref="H353:I353"/>
    <mergeCell ref="F354:G354"/>
    <mergeCell ref="H354:I354"/>
    <mergeCell ref="F350:G350"/>
    <mergeCell ref="F351:G351"/>
    <mergeCell ref="D349:E349"/>
    <mergeCell ref="D350:E350"/>
    <mergeCell ref="D355:E355"/>
    <mergeCell ref="D356:E356"/>
    <mergeCell ref="D351:E351"/>
    <mergeCell ref="D352:E352"/>
    <mergeCell ref="D353:E353"/>
    <mergeCell ref="H351:I351"/>
    <mergeCell ref="F349:G349"/>
    <mergeCell ref="D366:E366"/>
    <mergeCell ref="F366:G366"/>
    <mergeCell ref="H366:I366"/>
    <mergeCell ref="F352:G352"/>
    <mergeCell ref="F355:G355"/>
    <mergeCell ref="H355:I355"/>
    <mergeCell ref="H356:I356"/>
    <mergeCell ref="D359:E359"/>
    <mergeCell ref="B362:I362"/>
    <mergeCell ref="B363:B364"/>
    <mergeCell ref="C363:C364"/>
    <mergeCell ref="D363:I363"/>
    <mergeCell ref="D364:E364"/>
    <mergeCell ref="F364:G364"/>
    <mergeCell ref="D358:E358"/>
    <mergeCell ref="F357:G357"/>
    <mergeCell ref="H357:I357"/>
    <mergeCell ref="F358:G358"/>
    <mergeCell ref="H358:I358"/>
    <mergeCell ref="H359:I359"/>
    <mergeCell ref="F359:G359"/>
    <mergeCell ref="D357:E357"/>
    <mergeCell ref="D365:I365"/>
    <mergeCell ref="H364:I364"/>
    <mergeCell ref="H367:I367"/>
    <mergeCell ref="D367:E367"/>
    <mergeCell ref="F367:G367"/>
    <mergeCell ref="D373:I373"/>
    <mergeCell ref="D376:F376"/>
    <mergeCell ref="D375:I375"/>
    <mergeCell ref="D369:E369"/>
    <mergeCell ref="G376:I376"/>
    <mergeCell ref="H368:I368"/>
    <mergeCell ref="G374:I374"/>
    <mergeCell ref="F368:G368"/>
    <mergeCell ref="F369:G369"/>
    <mergeCell ref="D379:F379"/>
    <mergeCell ref="G377:I377"/>
    <mergeCell ref="D385:I385"/>
    <mergeCell ref="G378:I378"/>
    <mergeCell ref="B373:B374"/>
    <mergeCell ref="C373:C374"/>
    <mergeCell ref="D386:E386"/>
    <mergeCell ref="D368:E368"/>
    <mergeCell ref="D378:F378"/>
    <mergeCell ref="B372:I372"/>
    <mergeCell ref="D374:F374"/>
    <mergeCell ref="H369:I369"/>
    <mergeCell ref="D377:F377"/>
    <mergeCell ref="G379:I379"/>
    <mergeCell ref="D381:F381"/>
    <mergeCell ref="G380:I380"/>
    <mergeCell ref="G381:I381"/>
    <mergeCell ref="F386:G386"/>
    <mergeCell ref="B384:I384"/>
    <mergeCell ref="D380:F380"/>
    <mergeCell ref="B385:B386"/>
    <mergeCell ref="C385:C386"/>
    <mergeCell ref="B397:I397"/>
    <mergeCell ref="B398:B399"/>
    <mergeCell ref="D394:E394"/>
    <mergeCell ref="F394:G394"/>
    <mergeCell ref="H399:I399"/>
    <mergeCell ref="D387:I387"/>
    <mergeCell ref="D388:E388"/>
    <mergeCell ref="D389:E389"/>
    <mergeCell ref="D390:E390"/>
    <mergeCell ref="F389:G389"/>
    <mergeCell ref="F388:G388"/>
    <mergeCell ref="F390:G390"/>
    <mergeCell ref="D392:E392"/>
    <mergeCell ref="F391:G391"/>
    <mergeCell ref="D391:E391"/>
    <mergeCell ref="D393:E393"/>
    <mergeCell ref="F393:G393"/>
    <mergeCell ref="D399:E399"/>
    <mergeCell ref="F399:G399"/>
    <mergeCell ref="F392:G392"/>
    <mergeCell ref="C398:C399"/>
    <mergeCell ref="D398:I398"/>
    <mergeCell ref="F401:G401"/>
    <mergeCell ref="H405:I405"/>
    <mergeCell ref="D407:E407"/>
    <mergeCell ref="F405:G405"/>
    <mergeCell ref="F407:G407"/>
    <mergeCell ref="F406:G406"/>
    <mergeCell ref="D404:E404"/>
    <mergeCell ref="D406:E406"/>
    <mergeCell ref="F402:G402"/>
    <mergeCell ref="H406:I406"/>
    <mergeCell ref="H407:I407"/>
  </mergeCells>
  <phoneticPr fontId="2"/>
  <pageMargins left="0.59055118110236227" right="0.19685039370078741" top="0.98425196850393704" bottom="0.98425196850393704" header="0.51181102362204722" footer="0.51181102362204722"/>
  <pageSetup paperSize="9" scale="73" firstPageNumber="34" orientation="portrait" useFirstPageNumber="1" r:id="rId1"/>
  <headerFooter alignWithMargins="0">
    <oddFooter>&amp;C&amp;P</oddFooter>
  </headerFooter>
  <rowBreaks count="7" manualBreakCount="7">
    <brk id="124" max="9" man="1"/>
    <brk id="173" max="9" man="1"/>
    <brk id="296" max="9" man="1"/>
    <brk id="360" max="9" man="1"/>
    <brk id="395" max="9" man="1"/>
    <brk id="453" max="9" man="1"/>
    <brk id="504"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0"/>
  <sheetViews>
    <sheetView topLeftCell="A121" zoomScaleNormal="100" zoomScaleSheetLayoutView="100" workbookViewId="0">
      <selection activeCell="C93" sqref="C93:C97"/>
    </sheetView>
  </sheetViews>
  <sheetFormatPr defaultColWidth="9" defaultRowHeight="15" customHeight="1" x14ac:dyDescent="0.25"/>
  <cols>
    <col min="1" max="1" width="2.1328125" style="1" customWidth="1"/>
    <col min="2" max="2" width="26.59765625" style="1" customWidth="1"/>
    <col min="3" max="3" width="7.59765625" style="2" customWidth="1"/>
    <col min="4" max="4" width="11.1328125" style="2" customWidth="1"/>
    <col min="5" max="5" width="24.59765625" style="1" customWidth="1"/>
    <col min="6" max="6" width="8" style="2" customWidth="1"/>
    <col min="7" max="7" width="53.3984375" style="1" customWidth="1"/>
    <col min="8" max="8" width="2.1328125" style="1" customWidth="1"/>
    <col min="9" max="16384" width="9" style="1"/>
  </cols>
  <sheetData>
    <row r="2" spans="2:7" ht="15" customHeight="1" x14ac:dyDescent="0.25">
      <c r="B2" s="12" t="s">
        <v>532</v>
      </c>
      <c r="C2" s="34"/>
      <c r="D2" s="34"/>
      <c r="E2" s="12"/>
    </row>
    <row r="4" spans="2:7" ht="15" customHeight="1" x14ac:dyDescent="0.25">
      <c r="B4" s="1" t="s">
        <v>2285</v>
      </c>
      <c r="F4" s="39"/>
      <c r="G4" s="40"/>
    </row>
    <row r="5" spans="2:7" ht="15" customHeight="1" x14ac:dyDescent="0.25">
      <c r="B5" s="1" t="s">
        <v>1634</v>
      </c>
      <c r="F5" s="39"/>
      <c r="G5" s="40"/>
    </row>
    <row r="6" spans="2:7" ht="15" customHeight="1" x14ac:dyDescent="0.25">
      <c r="B6" s="1" t="s">
        <v>2286</v>
      </c>
      <c r="F6" s="39"/>
      <c r="G6" s="40"/>
    </row>
    <row r="7" spans="2:7" ht="15" customHeight="1" x14ac:dyDescent="0.25">
      <c r="F7" s="39"/>
      <c r="G7" s="40"/>
    </row>
    <row r="8" spans="2:7" ht="15" customHeight="1" thickBot="1" x14ac:dyDescent="0.3">
      <c r="B8" s="12" t="s">
        <v>987</v>
      </c>
      <c r="C8" s="34"/>
      <c r="D8" s="34"/>
      <c r="E8" s="12"/>
    </row>
    <row r="9" spans="2:7" ht="15" customHeight="1" thickTop="1" x14ac:dyDescent="0.25">
      <c r="B9" s="423" t="s">
        <v>583</v>
      </c>
      <c r="C9" s="424"/>
      <c r="D9" s="425" t="s">
        <v>2567</v>
      </c>
      <c r="E9" s="426"/>
      <c r="F9" s="424"/>
      <c r="G9" s="417" t="s">
        <v>584</v>
      </c>
    </row>
    <row r="10" spans="2:7" ht="30" customHeight="1" thickBot="1" x14ac:dyDescent="0.3">
      <c r="B10" s="41" t="s">
        <v>1095</v>
      </c>
      <c r="C10" s="42" t="s">
        <v>2570</v>
      </c>
      <c r="D10" s="43" t="s">
        <v>1530</v>
      </c>
      <c r="E10" s="35" t="s">
        <v>1095</v>
      </c>
      <c r="F10" s="42" t="s">
        <v>2569</v>
      </c>
      <c r="G10" s="418"/>
    </row>
    <row r="11" spans="2:7" ht="15" customHeight="1" thickTop="1" thickBot="1" x14ac:dyDescent="0.3">
      <c r="B11" s="44" t="s">
        <v>1947</v>
      </c>
      <c r="C11" s="45" t="s">
        <v>1531</v>
      </c>
      <c r="D11" s="46">
        <v>1</v>
      </c>
      <c r="E11" s="47" t="s">
        <v>988</v>
      </c>
      <c r="F11" s="45" t="s">
        <v>1532</v>
      </c>
      <c r="G11" s="48" t="s">
        <v>592</v>
      </c>
    </row>
    <row r="12" spans="2:7" ht="15" customHeight="1" thickTop="1" x14ac:dyDescent="0.25">
      <c r="B12" s="427" t="s">
        <v>2338</v>
      </c>
      <c r="C12" s="420" t="s">
        <v>3057</v>
      </c>
      <c r="D12" s="49">
        <v>2</v>
      </c>
      <c r="E12" s="68" t="s">
        <v>2682</v>
      </c>
      <c r="F12" s="104" t="s">
        <v>2075</v>
      </c>
      <c r="G12" s="134" t="s">
        <v>1221</v>
      </c>
    </row>
    <row r="13" spans="2:7" ht="15" customHeight="1" x14ac:dyDescent="0.25">
      <c r="B13" s="428"/>
      <c r="C13" s="421"/>
      <c r="D13" s="50">
        <v>3</v>
      </c>
      <c r="E13" s="102" t="s">
        <v>2503</v>
      </c>
      <c r="F13" s="98" t="s">
        <v>2076</v>
      </c>
      <c r="G13" s="132" t="s">
        <v>232</v>
      </c>
    </row>
    <row r="14" spans="2:7" ht="15" customHeight="1" x14ac:dyDescent="0.25">
      <c r="B14" s="428"/>
      <c r="C14" s="421"/>
      <c r="D14" s="50">
        <v>4</v>
      </c>
      <c r="E14" s="102" t="s">
        <v>585</v>
      </c>
      <c r="F14" s="98" t="s">
        <v>2077</v>
      </c>
      <c r="G14" s="132" t="s">
        <v>2504</v>
      </c>
    </row>
    <row r="15" spans="2:7" ht="15" customHeight="1" x14ac:dyDescent="0.25">
      <c r="B15" s="428"/>
      <c r="C15" s="421"/>
      <c r="D15" s="50">
        <v>5</v>
      </c>
      <c r="E15" s="102" t="s">
        <v>71</v>
      </c>
      <c r="F15" s="98" t="s">
        <v>2078</v>
      </c>
      <c r="G15" s="132" t="s">
        <v>3445</v>
      </c>
    </row>
    <row r="16" spans="2:7" ht="15" customHeight="1" x14ac:dyDescent="0.25">
      <c r="B16" s="428"/>
      <c r="C16" s="421"/>
      <c r="D16" s="50">
        <v>6</v>
      </c>
      <c r="E16" s="102" t="s">
        <v>72</v>
      </c>
      <c r="F16" s="98" t="s">
        <v>73</v>
      </c>
      <c r="G16" s="132" t="s">
        <v>74</v>
      </c>
    </row>
    <row r="17" spans="2:7" ht="15" customHeight="1" x14ac:dyDescent="0.25">
      <c r="B17" s="428"/>
      <c r="C17" s="421"/>
      <c r="D17" s="50">
        <v>7</v>
      </c>
      <c r="E17" s="102" t="s">
        <v>1024</v>
      </c>
      <c r="F17" s="98" t="s">
        <v>1902</v>
      </c>
      <c r="G17" s="132" t="s">
        <v>3624</v>
      </c>
    </row>
    <row r="18" spans="2:7" ht="15" customHeight="1" x14ac:dyDescent="0.25">
      <c r="B18" s="428"/>
      <c r="C18" s="421"/>
      <c r="D18" s="50">
        <v>8</v>
      </c>
      <c r="E18" s="102" t="s">
        <v>1025</v>
      </c>
      <c r="F18" s="98" t="s">
        <v>1903</v>
      </c>
      <c r="G18" s="132" t="s">
        <v>3625</v>
      </c>
    </row>
    <row r="19" spans="2:7" ht="15" customHeight="1" x14ac:dyDescent="0.25">
      <c r="B19" s="428"/>
      <c r="C19" s="421"/>
      <c r="D19" s="50">
        <v>9</v>
      </c>
      <c r="E19" s="102" t="s">
        <v>1026</v>
      </c>
      <c r="F19" s="98" t="s">
        <v>1904</v>
      </c>
      <c r="G19" s="132" t="s">
        <v>3626</v>
      </c>
    </row>
    <row r="20" spans="2:7" ht="15" customHeight="1" x14ac:dyDescent="0.25">
      <c r="B20" s="428"/>
      <c r="C20" s="421"/>
      <c r="D20" s="50">
        <v>10</v>
      </c>
      <c r="E20" s="102" t="s">
        <v>1027</v>
      </c>
      <c r="F20" s="98" t="s">
        <v>1905</v>
      </c>
      <c r="G20" s="132" t="s">
        <v>3627</v>
      </c>
    </row>
    <row r="21" spans="2:7" ht="15" customHeight="1" x14ac:dyDescent="0.25">
      <c r="B21" s="428"/>
      <c r="C21" s="421"/>
      <c r="D21" s="143">
        <v>11</v>
      </c>
      <c r="E21" s="146" t="s">
        <v>1028</v>
      </c>
      <c r="F21" s="144" t="s">
        <v>3446</v>
      </c>
      <c r="G21" s="135" t="s">
        <v>3628</v>
      </c>
    </row>
    <row r="22" spans="2:7" ht="15" customHeight="1" x14ac:dyDescent="0.25">
      <c r="B22" s="428"/>
      <c r="C22" s="421"/>
      <c r="D22" s="143">
        <v>12</v>
      </c>
      <c r="E22" s="146" t="s">
        <v>1029</v>
      </c>
      <c r="F22" s="144" t="s">
        <v>1578</v>
      </c>
      <c r="G22" s="135" t="s">
        <v>1031</v>
      </c>
    </row>
    <row r="23" spans="2:7" ht="15" customHeight="1" x14ac:dyDescent="0.25">
      <c r="B23" s="428"/>
      <c r="C23" s="421"/>
      <c r="D23" s="143">
        <v>30</v>
      </c>
      <c r="E23" s="146" t="s">
        <v>1579</v>
      </c>
      <c r="F23" s="144" t="s">
        <v>3427</v>
      </c>
      <c r="G23" s="135" t="s">
        <v>763</v>
      </c>
    </row>
    <row r="24" spans="2:7" ht="15" customHeight="1" thickBot="1" x14ac:dyDescent="0.3">
      <c r="B24" s="428"/>
      <c r="C24" s="421"/>
      <c r="D24" s="143">
        <v>31</v>
      </c>
      <c r="E24" s="146" t="s">
        <v>1581</v>
      </c>
      <c r="F24" s="144" t="s">
        <v>1580</v>
      </c>
      <c r="G24" s="135" t="s">
        <v>1582</v>
      </c>
    </row>
    <row r="25" spans="2:7" ht="15" customHeight="1" thickTop="1" x14ac:dyDescent="0.25">
      <c r="B25" s="419" t="s">
        <v>1945</v>
      </c>
      <c r="C25" s="420" t="s">
        <v>1907</v>
      </c>
      <c r="D25" s="49">
        <v>13</v>
      </c>
      <c r="E25" s="68" t="s">
        <v>1930</v>
      </c>
      <c r="F25" s="104" t="s">
        <v>1908</v>
      </c>
      <c r="G25" s="134" t="s">
        <v>3633</v>
      </c>
    </row>
    <row r="26" spans="2:7" ht="15" customHeight="1" x14ac:dyDescent="0.25">
      <c r="B26" s="414"/>
      <c r="C26" s="421"/>
      <c r="D26" s="50">
        <v>14</v>
      </c>
      <c r="E26" s="102" t="s">
        <v>588</v>
      </c>
      <c r="F26" s="98" t="s">
        <v>1909</v>
      </c>
      <c r="G26" s="132" t="s">
        <v>943</v>
      </c>
    </row>
    <row r="27" spans="2:7" ht="15" customHeight="1" x14ac:dyDescent="0.25">
      <c r="B27" s="414"/>
      <c r="C27" s="421"/>
      <c r="D27" s="50">
        <v>15</v>
      </c>
      <c r="E27" s="102" t="s">
        <v>589</v>
      </c>
      <c r="F27" s="98" t="s">
        <v>1910</v>
      </c>
      <c r="G27" s="132" t="s">
        <v>944</v>
      </c>
    </row>
    <row r="28" spans="2:7" ht="15" customHeight="1" x14ac:dyDescent="0.25">
      <c r="B28" s="414"/>
      <c r="C28" s="421"/>
      <c r="D28" s="50">
        <v>16</v>
      </c>
      <c r="E28" s="102" t="s">
        <v>590</v>
      </c>
      <c r="F28" s="98" t="s">
        <v>3614</v>
      </c>
      <c r="G28" s="132" t="s">
        <v>1938</v>
      </c>
    </row>
    <row r="29" spans="2:7" ht="15" customHeight="1" x14ac:dyDescent="0.25">
      <c r="B29" s="414"/>
      <c r="C29" s="421"/>
      <c r="D29" s="50">
        <v>17</v>
      </c>
      <c r="E29" s="102" t="s">
        <v>1931</v>
      </c>
      <c r="F29" s="98" t="s">
        <v>1911</v>
      </c>
      <c r="G29" s="132" t="s">
        <v>1939</v>
      </c>
    </row>
    <row r="30" spans="2:7" ht="15" customHeight="1" x14ac:dyDescent="0.25">
      <c r="B30" s="414"/>
      <c r="C30" s="421"/>
      <c r="D30" s="50">
        <v>21</v>
      </c>
      <c r="E30" s="102" t="s">
        <v>1168</v>
      </c>
      <c r="F30" s="98" t="s">
        <v>1912</v>
      </c>
      <c r="G30" s="132" t="s">
        <v>945</v>
      </c>
    </row>
    <row r="31" spans="2:7" ht="15" customHeight="1" x14ac:dyDescent="0.25">
      <c r="B31" s="414"/>
      <c r="C31" s="421"/>
      <c r="D31" s="50">
        <v>2</v>
      </c>
      <c r="E31" s="102" t="s">
        <v>2682</v>
      </c>
      <c r="F31" s="98" t="s">
        <v>2075</v>
      </c>
      <c r="G31" s="132" t="s">
        <v>2571</v>
      </c>
    </row>
    <row r="32" spans="2:7" ht="15" customHeight="1" thickBot="1" x14ac:dyDescent="0.3">
      <c r="B32" s="415"/>
      <c r="C32" s="422"/>
      <c r="D32" s="51">
        <v>3</v>
      </c>
      <c r="E32" s="53" t="s">
        <v>2503</v>
      </c>
      <c r="F32" s="103" t="s">
        <v>2076</v>
      </c>
      <c r="G32" s="133" t="s">
        <v>575</v>
      </c>
    </row>
    <row r="33" spans="2:7" ht="15" customHeight="1" thickTop="1" x14ac:dyDescent="0.25">
      <c r="B33" s="413" t="s">
        <v>1946</v>
      </c>
      <c r="C33" s="420" t="s">
        <v>1913</v>
      </c>
      <c r="D33" s="49">
        <v>18</v>
      </c>
      <c r="E33" s="68" t="s">
        <v>1932</v>
      </c>
      <c r="F33" s="104" t="s">
        <v>1914</v>
      </c>
      <c r="G33" s="134" t="s">
        <v>1940</v>
      </c>
    </row>
    <row r="34" spans="2:7" ht="15" customHeight="1" x14ac:dyDescent="0.25">
      <c r="B34" s="414"/>
      <c r="C34" s="421"/>
      <c r="D34" s="50">
        <v>19</v>
      </c>
      <c r="E34" s="102" t="s">
        <v>1933</v>
      </c>
      <c r="F34" s="98" t="s">
        <v>1915</v>
      </c>
      <c r="G34" s="132" t="s">
        <v>1941</v>
      </c>
    </row>
    <row r="35" spans="2:7" ht="15" customHeight="1" thickBot="1" x14ac:dyDescent="0.3">
      <c r="B35" s="414"/>
      <c r="C35" s="421"/>
      <c r="D35" s="296">
        <v>26</v>
      </c>
      <c r="E35" s="297" t="s">
        <v>3060</v>
      </c>
      <c r="F35" s="287" t="s">
        <v>3061</v>
      </c>
      <c r="G35" s="298" t="s">
        <v>3062</v>
      </c>
    </row>
    <row r="36" spans="2:7" ht="15" customHeight="1" thickTop="1" x14ac:dyDescent="0.25">
      <c r="B36" s="430" t="s">
        <v>1583</v>
      </c>
      <c r="C36" s="432" t="s">
        <v>1712</v>
      </c>
      <c r="D36" s="300">
        <v>28</v>
      </c>
      <c r="E36" s="68" t="s">
        <v>1723</v>
      </c>
      <c r="F36" s="302" t="s">
        <v>1587</v>
      </c>
      <c r="G36" s="136" t="s">
        <v>2397</v>
      </c>
    </row>
    <row r="37" spans="2:7" ht="15" customHeight="1" thickBot="1" x14ac:dyDescent="0.3">
      <c r="B37" s="431"/>
      <c r="C37" s="433"/>
      <c r="D37" s="301">
        <v>29</v>
      </c>
      <c r="E37" s="53" t="s">
        <v>1724</v>
      </c>
      <c r="F37" s="303" t="s">
        <v>1588</v>
      </c>
      <c r="G37" s="138" t="s">
        <v>2398</v>
      </c>
    </row>
    <row r="38" spans="2:7" ht="15" customHeight="1" thickTop="1" thickBot="1" x14ac:dyDescent="0.3">
      <c r="B38" s="234" t="s">
        <v>289</v>
      </c>
      <c r="C38" s="232" t="s">
        <v>3716</v>
      </c>
      <c r="D38" s="165">
        <v>20</v>
      </c>
      <c r="E38" s="166" t="s">
        <v>3717</v>
      </c>
      <c r="F38" s="155" t="s">
        <v>3718</v>
      </c>
      <c r="G38" s="167" t="s">
        <v>3719</v>
      </c>
    </row>
    <row r="39" spans="2:7" ht="15" customHeight="1" thickTop="1" thickBot="1" x14ac:dyDescent="0.3">
      <c r="B39" s="44" t="s">
        <v>591</v>
      </c>
      <c r="C39" s="105" t="s">
        <v>1916</v>
      </c>
      <c r="D39" s="46">
        <v>22</v>
      </c>
      <c r="E39" s="47" t="s">
        <v>2572</v>
      </c>
      <c r="F39" s="45" t="s">
        <v>1917</v>
      </c>
      <c r="G39" s="107" t="s">
        <v>1948</v>
      </c>
    </row>
    <row r="40" spans="2:7" ht="15" customHeight="1" thickTop="1" thickBot="1" x14ac:dyDescent="0.3">
      <c r="B40" s="52" t="s">
        <v>1414</v>
      </c>
      <c r="C40" s="66" t="s">
        <v>1415</v>
      </c>
      <c r="D40" s="99">
        <v>25</v>
      </c>
      <c r="E40" s="100" t="s">
        <v>1414</v>
      </c>
      <c r="F40" s="97" t="s">
        <v>1416</v>
      </c>
      <c r="G40" s="101" t="s">
        <v>1417</v>
      </c>
    </row>
    <row r="41" spans="2:7" ht="15" customHeight="1" thickTop="1" thickBot="1" x14ac:dyDescent="0.3">
      <c r="B41" s="52" t="s">
        <v>561</v>
      </c>
      <c r="C41" s="66" t="s">
        <v>562</v>
      </c>
      <c r="D41" s="99">
        <v>23</v>
      </c>
      <c r="E41" s="100" t="s">
        <v>560</v>
      </c>
      <c r="F41" s="97" t="s">
        <v>564</v>
      </c>
      <c r="G41" s="101" t="s">
        <v>2369</v>
      </c>
    </row>
    <row r="42" spans="2:7" ht="15" customHeight="1" thickTop="1" thickBot="1" x14ac:dyDescent="0.3">
      <c r="B42" s="52" t="s">
        <v>301</v>
      </c>
      <c r="C42" s="66" t="s">
        <v>563</v>
      </c>
      <c r="D42" s="99">
        <v>24</v>
      </c>
      <c r="E42" s="100" t="s">
        <v>300</v>
      </c>
      <c r="F42" s="97" t="s">
        <v>2502</v>
      </c>
      <c r="G42" s="101" t="s">
        <v>302</v>
      </c>
    </row>
    <row r="43" spans="2:7" ht="15" customHeight="1" thickTop="1" thickBot="1" x14ac:dyDescent="0.3">
      <c r="B43" s="52" t="s">
        <v>2705</v>
      </c>
      <c r="C43" s="66" t="s">
        <v>2511</v>
      </c>
      <c r="D43" s="99">
        <v>27</v>
      </c>
      <c r="E43" s="100" t="s">
        <v>3063</v>
      </c>
      <c r="F43" s="97" t="s">
        <v>2703</v>
      </c>
      <c r="G43" s="101" t="s">
        <v>2704</v>
      </c>
    </row>
    <row r="44" spans="2:7" ht="15" customHeight="1" thickTop="1" x14ac:dyDescent="0.25">
      <c r="B44" s="419" t="s">
        <v>2573</v>
      </c>
      <c r="C44" s="420" t="s">
        <v>2437</v>
      </c>
      <c r="D44" s="49">
        <v>13</v>
      </c>
      <c r="E44" s="68" t="s">
        <v>1930</v>
      </c>
      <c r="F44" s="104" t="s">
        <v>1908</v>
      </c>
      <c r="G44" s="134" t="s">
        <v>3629</v>
      </c>
    </row>
    <row r="45" spans="2:7" ht="15" customHeight="1" x14ac:dyDescent="0.25">
      <c r="B45" s="414"/>
      <c r="C45" s="421"/>
      <c r="D45" s="50">
        <v>15</v>
      </c>
      <c r="E45" s="102" t="s">
        <v>589</v>
      </c>
      <c r="F45" s="98" t="s">
        <v>1910</v>
      </c>
      <c r="G45" s="132" t="s">
        <v>3686</v>
      </c>
    </row>
    <row r="46" spans="2:7" ht="15" customHeight="1" x14ac:dyDescent="0.25">
      <c r="B46" s="414"/>
      <c r="C46" s="421"/>
      <c r="D46" s="50">
        <v>16</v>
      </c>
      <c r="E46" s="102" t="s">
        <v>590</v>
      </c>
      <c r="F46" s="98" t="s">
        <v>3614</v>
      </c>
      <c r="G46" s="132" t="s">
        <v>3630</v>
      </c>
    </row>
    <row r="47" spans="2:7" ht="15" customHeight="1" x14ac:dyDescent="0.25">
      <c r="B47" s="414"/>
      <c r="C47" s="421"/>
      <c r="D47" s="50">
        <v>17</v>
      </c>
      <c r="E47" s="102" t="s">
        <v>1931</v>
      </c>
      <c r="F47" s="98" t="s">
        <v>1911</v>
      </c>
      <c r="G47" s="132" t="s">
        <v>3631</v>
      </c>
    </row>
    <row r="48" spans="2:7" ht="15" customHeight="1" x14ac:dyDescent="0.25">
      <c r="B48" s="414"/>
      <c r="C48" s="421"/>
      <c r="D48" s="50">
        <v>21</v>
      </c>
      <c r="E48" s="102" t="s">
        <v>1167</v>
      </c>
      <c r="F48" s="98" t="s">
        <v>1912</v>
      </c>
      <c r="G48" s="132" t="s">
        <v>3685</v>
      </c>
    </row>
    <row r="49" spans="2:7" ht="15" customHeight="1" x14ac:dyDescent="0.25">
      <c r="B49" s="414"/>
      <c r="C49" s="421"/>
      <c r="D49" s="50">
        <v>2</v>
      </c>
      <c r="E49" s="102" t="s">
        <v>2682</v>
      </c>
      <c r="F49" s="98" t="s">
        <v>2075</v>
      </c>
      <c r="G49" s="135" t="s">
        <v>3053</v>
      </c>
    </row>
    <row r="50" spans="2:7" ht="15" customHeight="1" thickBot="1" x14ac:dyDescent="0.3">
      <c r="B50" s="415"/>
      <c r="C50" s="422"/>
      <c r="D50" s="51">
        <v>3</v>
      </c>
      <c r="E50" s="53" t="s">
        <v>2503</v>
      </c>
      <c r="F50" s="103" t="s">
        <v>2076</v>
      </c>
      <c r="G50" s="133" t="s">
        <v>3632</v>
      </c>
    </row>
    <row r="51" spans="2:7" ht="15" customHeight="1" thickTop="1" x14ac:dyDescent="0.25">
      <c r="B51" s="419" t="s">
        <v>1125</v>
      </c>
      <c r="C51" s="420" t="s">
        <v>2438</v>
      </c>
      <c r="D51" s="49">
        <v>13</v>
      </c>
      <c r="E51" s="68" t="s">
        <v>1930</v>
      </c>
      <c r="F51" s="104" t="s">
        <v>1908</v>
      </c>
      <c r="G51" s="134" t="s">
        <v>3054</v>
      </c>
    </row>
    <row r="52" spans="2:7" ht="15" customHeight="1" x14ac:dyDescent="0.25">
      <c r="B52" s="414"/>
      <c r="C52" s="421"/>
      <c r="D52" s="50">
        <v>14</v>
      </c>
      <c r="E52" s="102" t="s">
        <v>588</v>
      </c>
      <c r="F52" s="98" t="s">
        <v>1909</v>
      </c>
      <c r="G52" s="132" t="s">
        <v>3235</v>
      </c>
    </row>
    <row r="53" spans="2:7" ht="15" customHeight="1" x14ac:dyDescent="0.25">
      <c r="B53" s="414"/>
      <c r="C53" s="421"/>
      <c r="D53" s="50">
        <v>15</v>
      </c>
      <c r="E53" s="102" t="s">
        <v>589</v>
      </c>
      <c r="F53" s="98" t="s">
        <v>1910</v>
      </c>
      <c r="G53" s="132" t="s">
        <v>3236</v>
      </c>
    </row>
    <row r="54" spans="2:7" ht="15" customHeight="1" x14ac:dyDescent="0.25">
      <c r="B54" s="414"/>
      <c r="C54" s="421"/>
      <c r="D54" s="50">
        <v>16</v>
      </c>
      <c r="E54" s="102" t="s">
        <v>590</v>
      </c>
      <c r="F54" s="98" t="s">
        <v>3614</v>
      </c>
      <c r="G54" s="132" t="s">
        <v>1421</v>
      </c>
    </row>
    <row r="55" spans="2:7" ht="15" customHeight="1" x14ac:dyDescent="0.25">
      <c r="B55" s="414"/>
      <c r="C55" s="421"/>
      <c r="D55" s="50">
        <v>17</v>
      </c>
      <c r="E55" s="102" t="s">
        <v>1931</v>
      </c>
      <c r="F55" s="98" t="s">
        <v>1911</v>
      </c>
      <c r="G55" s="132" t="s">
        <v>1422</v>
      </c>
    </row>
    <row r="56" spans="2:7" ht="15" customHeight="1" x14ac:dyDescent="0.25">
      <c r="B56" s="414"/>
      <c r="C56" s="421"/>
      <c r="D56" s="50">
        <v>21</v>
      </c>
      <c r="E56" s="102" t="s">
        <v>1166</v>
      </c>
      <c r="F56" s="98" t="s">
        <v>1912</v>
      </c>
      <c r="G56" s="132" t="s">
        <v>3685</v>
      </c>
    </row>
    <row r="57" spans="2:7" ht="15" customHeight="1" x14ac:dyDescent="0.25">
      <c r="B57" s="414"/>
      <c r="C57" s="421"/>
      <c r="D57" s="50">
        <v>2</v>
      </c>
      <c r="E57" s="102" t="s">
        <v>2682</v>
      </c>
      <c r="F57" s="98" t="s">
        <v>2075</v>
      </c>
      <c r="G57" s="135" t="s">
        <v>1423</v>
      </c>
    </row>
    <row r="58" spans="2:7" ht="15" customHeight="1" thickBot="1" x14ac:dyDescent="0.3">
      <c r="B58" s="415"/>
      <c r="C58" s="422"/>
      <c r="D58" s="51">
        <v>3</v>
      </c>
      <c r="E58" s="53" t="s">
        <v>2503</v>
      </c>
      <c r="F58" s="103" t="s">
        <v>2076</v>
      </c>
      <c r="G58" s="133" t="s">
        <v>1424</v>
      </c>
    </row>
    <row r="59" spans="2:7" ht="15" customHeight="1" thickTop="1" x14ac:dyDescent="0.25">
      <c r="B59" s="1" t="s">
        <v>576</v>
      </c>
    </row>
    <row r="60" spans="2:7" ht="15" customHeight="1" x14ac:dyDescent="0.25">
      <c r="B60" s="1" t="s">
        <v>212</v>
      </c>
    </row>
    <row r="61" spans="2:7" ht="15" customHeight="1" x14ac:dyDescent="0.25">
      <c r="B61" s="1" t="s">
        <v>2723</v>
      </c>
    </row>
    <row r="62" spans="2:7" ht="15" customHeight="1" x14ac:dyDescent="0.25">
      <c r="B62" s="1" t="s">
        <v>2724</v>
      </c>
    </row>
    <row r="64" spans="2:7" ht="15" customHeight="1" x14ac:dyDescent="0.25">
      <c r="B64" s="1" t="s">
        <v>2812</v>
      </c>
    </row>
    <row r="65" spans="2:7" ht="15" customHeight="1" x14ac:dyDescent="0.25">
      <c r="B65" s="1" t="s">
        <v>2336</v>
      </c>
    </row>
    <row r="66" spans="2:7" ht="15" customHeight="1" x14ac:dyDescent="0.25">
      <c r="B66" s="1" t="s">
        <v>1603</v>
      </c>
    </row>
    <row r="69" spans="2:7" ht="15" customHeight="1" thickBot="1" x14ac:dyDescent="0.3">
      <c r="B69" s="12" t="s">
        <v>1920</v>
      </c>
      <c r="C69" s="34"/>
      <c r="D69" s="34"/>
      <c r="E69" s="12"/>
    </row>
    <row r="70" spans="2:7" ht="15" customHeight="1" thickTop="1" x14ac:dyDescent="0.25">
      <c r="B70" s="423" t="s">
        <v>583</v>
      </c>
      <c r="C70" s="424"/>
      <c r="D70" s="425" t="s">
        <v>2567</v>
      </c>
      <c r="E70" s="426"/>
      <c r="F70" s="424"/>
      <c r="G70" s="417" t="s">
        <v>584</v>
      </c>
    </row>
    <row r="71" spans="2:7" ht="30" customHeight="1" thickBot="1" x14ac:dyDescent="0.3">
      <c r="B71" s="41" t="s">
        <v>1095</v>
      </c>
      <c r="C71" s="42" t="s">
        <v>2570</v>
      </c>
      <c r="D71" s="43" t="s">
        <v>1530</v>
      </c>
      <c r="E71" s="35" t="s">
        <v>1095</v>
      </c>
      <c r="F71" s="42" t="s">
        <v>2569</v>
      </c>
      <c r="G71" s="418"/>
    </row>
    <row r="72" spans="2:7" ht="15" customHeight="1" thickTop="1" x14ac:dyDescent="0.25">
      <c r="B72" s="427" t="s">
        <v>2418</v>
      </c>
      <c r="C72" s="420" t="s">
        <v>1140</v>
      </c>
      <c r="D72" s="49">
        <v>2</v>
      </c>
      <c r="E72" s="68" t="s">
        <v>2682</v>
      </c>
      <c r="F72" s="104" t="s">
        <v>2075</v>
      </c>
      <c r="G72" s="134" t="s">
        <v>631</v>
      </c>
    </row>
    <row r="73" spans="2:7" ht="15" customHeight="1" x14ac:dyDescent="0.25">
      <c r="B73" s="428"/>
      <c r="C73" s="421"/>
      <c r="D73" s="50">
        <v>3</v>
      </c>
      <c r="E73" s="102" t="s">
        <v>2503</v>
      </c>
      <c r="F73" s="98" t="s">
        <v>2076</v>
      </c>
      <c r="G73" s="132" t="s">
        <v>911</v>
      </c>
    </row>
    <row r="74" spans="2:7" ht="15" customHeight="1" thickBot="1" x14ac:dyDescent="0.3">
      <c r="B74" s="429"/>
      <c r="C74" s="422"/>
      <c r="D74" s="51">
        <v>4</v>
      </c>
      <c r="E74" s="53" t="s">
        <v>585</v>
      </c>
      <c r="F74" s="103" t="s">
        <v>2077</v>
      </c>
      <c r="G74" s="133" t="s">
        <v>2504</v>
      </c>
    </row>
    <row r="75" spans="2:7" ht="15" customHeight="1" thickTop="1" x14ac:dyDescent="0.25">
      <c r="B75" s="413" t="s">
        <v>2419</v>
      </c>
      <c r="C75" s="420" t="s">
        <v>2420</v>
      </c>
      <c r="D75" s="49">
        <v>2</v>
      </c>
      <c r="E75" s="68" t="s">
        <v>2682</v>
      </c>
      <c r="F75" s="104" t="s">
        <v>2075</v>
      </c>
      <c r="G75" s="134" t="s">
        <v>2421</v>
      </c>
    </row>
    <row r="76" spans="2:7" ht="15" customHeight="1" x14ac:dyDescent="0.25">
      <c r="B76" s="414"/>
      <c r="C76" s="421"/>
      <c r="D76" s="50">
        <v>3</v>
      </c>
      <c r="E76" s="102" t="s">
        <v>2503</v>
      </c>
      <c r="F76" s="98" t="s">
        <v>2076</v>
      </c>
      <c r="G76" s="132" t="s">
        <v>2422</v>
      </c>
    </row>
    <row r="77" spans="2:7" ht="15" customHeight="1" thickBot="1" x14ac:dyDescent="0.3">
      <c r="B77" s="415"/>
      <c r="C77" s="422"/>
      <c r="D77" s="51">
        <v>4</v>
      </c>
      <c r="E77" s="53" t="s">
        <v>585</v>
      </c>
      <c r="F77" s="103" t="s">
        <v>2077</v>
      </c>
      <c r="G77" s="133" t="s">
        <v>2504</v>
      </c>
    </row>
    <row r="78" spans="2:7" ht="15" customHeight="1" thickTop="1" x14ac:dyDescent="0.25">
      <c r="B78" s="413" t="s">
        <v>2997</v>
      </c>
      <c r="C78" s="420" t="s">
        <v>2564</v>
      </c>
      <c r="D78" s="247">
        <v>7</v>
      </c>
      <c r="E78" s="248" t="s">
        <v>1024</v>
      </c>
      <c r="F78" s="249" t="s">
        <v>1902</v>
      </c>
      <c r="G78" s="250" t="s">
        <v>163</v>
      </c>
    </row>
    <row r="79" spans="2:7" ht="15" customHeight="1" x14ac:dyDescent="0.25">
      <c r="B79" s="414"/>
      <c r="C79" s="421"/>
      <c r="D79" s="50">
        <v>8</v>
      </c>
      <c r="E79" s="102" t="s">
        <v>1025</v>
      </c>
      <c r="F79" s="98" t="s">
        <v>1903</v>
      </c>
      <c r="G79" s="132" t="s">
        <v>162</v>
      </c>
    </row>
    <row r="80" spans="2:7" ht="15" customHeight="1" x14ac:dyDescent="0.25">
      <c r="B80" s="414"/>
      <c r="C80" s="421"/>
      <c r="D80" s="50">
        <v>9</v>
      </c>
      <c r="E80" s="102" t="s">
        <v>1026</v>
      </c>
      <c r="F80" s="98" t="s">
        <v>2565</v>
      </c>
      <c r="G80" s="132" t="s">
        <v>1899</v>
      </c>
    </row>
    <row r="81" spans="2:7" ht="15" customHeight="1" x14ac:dyDescent="0.25">
      <c r="B81" s="414"/>
      <c r="C81" s="421"/>
      <c r="D81" s="50">
        <v>10</v>
      </c>
      <c r="E81" s="102" t="s">
        <v>1027</v>
      </c>
      <c r="F81" s="98" t="s">
        <v>1905</v>
      </c>
      <c r="G81" s="132" t="s">
        <v>161</v>
      </c>
    </row>
    <row r="82" spans="2:7" ht="15" customHeight="1" x14ac:dyDescent="0.25">
      <c r="B82" s="414"/>
      <c r="C82" s="421"/>
      <c r="D82" s="143">
        <v>11</v>
      </c>
      <c r="E82" s="146" t="s">
        <v>1028</v>
      </c>
      <c r="F82" s="144" t="s">
        <v>3446</v>
      </c>
      <c r="G82" s="135" t="s">
        <v>164</v>
      </c>
    </row>
    <row r="83" spans="2:7" ht="15" customHeight="1" thickBot="1" x14ac:dyDescent="0.3">
      <c r="B83" s="415"/>
      <c r="C83" s="422"/>
      <c r="D83" s="51">
        <v>12</v>
      </c>
      <c r="E83" s="53" t="s">
        <v>1029</v>
      </c>
      <c r="F83" s="103" t="s">
        <v>1030</v>
      </c>
      <c r="G83" s="133" t="s">
        <v>1032</v>
      </c>
    </row>
    <row r="84" spans="2:7" ht="15" customHeight="1" thickTop="1" thickBot="1" x14ac:dyDescent="0.3">
      <c r="B84" s="44" t="s">
        <v>2998</v>
      </c>
      <c r="C84" s="54" t="s">
        <v>1900</v>
      </c>
      <c r="D84" s="46">
        <v>7</v>
      </c>
      <c r="E84" s="47" t="s">
        <v>1024</v>
      </c>
      <c r="F84" s="45" t="s">
        <v>1902</v>
      </c>
      <c r="G84" s="107" t="s">
        <v>163</v>
      </c>
    </row>
    <row r="85" spans="2:7" ht="15" customHeight="1" thickTop="1" thickBot="1" x14ac:dyDescent="0.3">
      <c r="B85" s="44" t="s">
        <v>2999</v>
      </c>
      <c r="C85" s="54" t="s">
        <v>3003</v>
      </c>
      <c r="D85" s="46">
        <v>8</v>
      </c>
      <c r="E85" s="47" t="s">
        <v>1025</v>
      </c>
      <c r="F85" s="45" t="s">
        <v>1903</v>
      </c>
      <c r="G85" s="107" t="s">
        <v>162</v>
      </c>
    </row>
    <row r="86" spans="2:7" ht="15" customHeight="1" thickTop="1" thickBot="1" x14ac:dyDescent="0.3">
      <c r="B86" s="44" t="s">
        <v>3000</v>
      </c>
      <c r="C86" s="54" t="s">
        <v>3004</v>
      </c>
      <c r="D86" s="46">
        <v>9</v>
      </c>
      <c r="E86" s="47" t="s">
        <v>1026</v>
      </c>
      <c r="F86" s="45" t="s">
        <v>2565</v>
      </c>
      <c r="G86" s="107" t="s">
        <v>1899</v>
      </c>
    </row>
    <row r="87" spans="2:7" ht="15" customHeight="1" thickTop="1" thickBot="1" x14ac:dyDescent="0.3">
      <c r="B87" s="44" t="s">
        <v>3001</v>
      </c>
      <c r="C87" s="54" t="s">
        <v>3005</v>
      </c>
      <c r="D87" s="46">
        <v>10</v>
      </c>
      <c r="E87" s="47" t="s">
        <v>1027</v>
      </c>
      <c r="F87" s="45" t="s">
        <v>1905</v>
      </c>
      <c r="G87" s="107" t="s">
        <v>161</v>
      </c>
    </row>
    <row r="88" spans="2:7" ht="15" customHeight="1" thickTop="1" thickBot="1" x14ac:dyDescent="0.3">
      <c r="B88" s="44" t="s">
        <v>3002</v>
      </c>
      <c r="C88" s="54" t="s">
        <v>3006</v>
      </c>
      <c r="D88" s="46">
        <v>11</v>
      </c>
      <c r="E88" s="47" t="s">
        <v>1028</v>
      </c>
      <c r="F88" s="45" t="s">
        <v>1906</v>
      </c>
      <c r="G88" s="107" t="s">
        <v>160</v>
      </c>
    </row>
    <row r="89" spans="2:7" ht="15" customHeight="1" thickTop="1" thickBot="1" x14ac:dyDescent="0.3">
      <c r="B89" s="44" t="s">
        <v>1033</v>
      </c>
      <c r="C89" s="54" t="s">
        <v>4</v>
      </c>
      <c r="D89" s="46">
        <v>12</v>
      </c>
      <c r="E89" s="47" t="s">
        <v>1029</v>
      </c>
      <c r="F89" s="45" t="s">
        <v>5</v>
      </c>
      <c r="G89" s="107" t="s">
        <v>6</v>
      </c>
    </row>
    <row r="90" spans="2:7" ht="15" customHeight="1" thickTop="1" x14ac:dyDescent="0.25">
      <c r="B90" s="413" t="s">
        <v>159</v>
      </c>
      <c r="C90" s="420" t="s">
        <v>1901</v>
      </c>
      <c r="D90" s="49">
        <v>5</v>
      </c>
      <c r="E90" s="68" t="s">
        <v>71</v>
      </c>
      <c r="F90" s="104" t="s">
        <v>2078</v>
      </c>
      <c r="G90" s="134" t="s">
        <v>9</v>
      </c>
    </row>
    <row r="91" spans="2:7" ht="15" customHeight="1" thickBot="1" x14ac:dyDescent="0.3">
      <c r="B91" s="415"/>
      <c r="C91" s="422"/>
      <c r="D91" s="165">
        <v>6</v>
      </c>
      <c r="E91" s="166" t="s">
        <v>7</v>
      </c>
      <c r="F91" s="155" t="s">
        <v>73</v>
      </c>
      <c r="G91" s="167" t="s">
        <v>8</v>
      </c>
    </row>
    <row r="92" spans="2:7" ht="15" customHeight="1" thickTop="1" thickBot="1" x14ac:dyDescent="0.3">
      <c r="B92" s="44" t="s">
        <v>912</v>
      </c>
      <c r="C92" s="54" t="s">
        <v>751</v>
      </c>
      <c r="D92" s="46">
        <v>101</v>
      </c>
      <c r="E92" s="47" t="s">
        <v>2772</v>
      </c>
      <c r="F92" s="45" t="s">
        <v>752</v>
      </c>
      <c r="G92" s="107" t="s">
        <v>167</v>
      </c>
    </row>
    <row r="93" spans="2:7" ht="15" customHeight="1" thickTop="1" x14ac:dyDescent="0.25">
      <c r="B93" s="413" t="s">
        <v>1245</v>
      </c>
      <c r="C93" s="420" t="s">
        <v>753</v>
      </c>
      <c r="D93" s="49">
        <v>102</v>
      </c>
      <c r="E93" s="68" t="s">
        <v>165</v>
      </c>
      <c r="F93" s="104" t="s">
        <v>754</v>
      </c>
      <c r="G93" s="136" t="s">
        <v>168</v>
      </c>
    </row>
    <row r="94" spans="2:7" ht="15" customHeight="1" x14ac:dyDescent="0.25">
      <c r="B94" s="414"/>
      <c r="C94" s="421"/>
      <c r="D94" s="50">
        <v>103</v>
      </c>
      <c r="E94" s="102" t="s">
        <v>913</v>
      </c>
      <c r="F94" s="98" t="s">
        <v>755</v>
      </c>
      <c r="G94" s="137" t="s">
        <v>166</v>
      </c>
    </row>
    <row r="95" spans="2:7" ht="15" customHeight="1" x14ac:dyDescent="0.25">
      <c r="B95" s="414"/>
      <c r="C95" s="421"/>
      <c r="D95" s="143">
        <v>104</v>
      </c>
      <c r="E95" s="146" t="s">
        <v>914</v>
      </c>
      <c r="F95" s="144" t="s">
        <v>121</v>
      </c>
      <c r="G95" s="147" t="s">
        <v>169</v>
      </c>
    </row>
    <row r="96" spans="2:7" ht="15" customHeight="1" x14ac:dyDescent="0.25">
      <c r="B96" s="414"/>
      <c r="C96" s="421"/>
      <c r="D96" s="143">
        <v>105</v>
      </c>
      <c r="E96" s="146" t="s">
        <v>122</v>
      </c>
      <c r="F96" s="144" t="s">
        <v>124</v>
      </c>
      <c r="G96" s="147" t="s">
        <v>126</v>
      </c>
    </row>
    <row r="97" spans="2:7" ht="15" customHeight="1" thickBot="1" x14ac:dyDescent="0.3">
      <c r="B97" s="415"/>
      <c r="C97" s="422"/>
      <c r="D97" s="51">
        <v>106</v>
      </c>
      <c r="E97" s="53" t="s">
        <v>123</v>
      </c>
      <c r="F97" s="103" t="s">
        <v>125</v>
      </c>
      <c r="G97" s="138" t="s">
        <v>127</v>
      </c>
    </row>
    <row r="98" spans="2:7" ht="15" customHeight="1" thickTop="1" x14ac:dyDescent="0.25">
      <c r="B98" s="413" t="s">
        <v>1246</v>
      </c>
      <c r="C98" s="420" t="s">
        <v>1240</v>
      </c>
      <c r="D98" s="49">
        <v>102</v>
      </c>
      <c r="E98" s="68" t="s">
        <v>165</v>
      </c>
      <c r="F98" s="104" t="s">
        <v>1241</v>
      </c>
      <c r="G98" s="136" t="s">
        <v>168</v>
      </c>
    </row>
    <row r="99" spans="2:7" ht="15" customHeight="1" x14ac:dyDescent="0.25">
      <c r="B99" s="414"/>
      <c r="C99" s="421"/>
      <c r="D99" s="50">
        <v>103</v>
      </c>
      <c r="E99" s="102" t="s">
        <v>913</v>
      </c>
      <c r="F99" s="98" t="s">
        <v>1242</v>
      </c>
      <c r="G99" s="137" t="s">
        <v>166</v>
      </c>
    </row>
    <row r="100" spans="2:7" ht="15" customHeight="1" x14ac:dyDescent="0.25">
      <c r="B100" s="414"/>
      <c r="C100" s="421"/>
      <c r="D100" s="143">
        <v>104</v>
      </c>
      <c r="E100" s="146" t="s">
        <v>914</v>
      </c>
      <c r="F100" s="144" t="s">
        <v>121</v>
      </c>
      <c r="G100" s="147" t="s">
        <v>169</v>
      </c>
    </row>
    <row r="101" spans="2:7" ht="15" customHeight="1" x14ac:dyDescent="0.25">
      <c r="B101" s="414"/>
      <c r="C101" s="421"/>
      <c r="D101" s="143">
        <v>105</v>
      </c>
      <c r="E101" s="146" t="s">
        <v>122</v>
      </c>
      <c r="F101" s="144" t="s">
        <v>1243</v>
      </c>
      <c r="G101" s="147" t="s">
        <v>126</v>
      </c>
    </row>
    <row r="102" spans="2:7" ht="15" customHeight="1" thickBot="1" x14ac:dyDescent="0.3">
      <c r="B102" s="415"/>
      <c r="C102" s="422"/>
      <c r="D102" s="51">
        <v>106</v>
      </c>
      <c r="E102" s="53" t="s">
        <v>123</v>
      </c>
      <c r="F102" s="103" t="s">
        <v>1244</v>
      </c>
      <c r="G102" s="138" t="s">
        <v>127</v>
      </c>
    </row>
    <row r="103" spans="2:7" ht="15" customHeight="1" thickTop="1" thickBot="1" x14ac:dyDescent="0.3">
      <c r="B103" s="44" t="s">
        <v>2391</v>
      </c>
      <c r="C103" s="54" t="s">
        <v>756</v>
      </c>
      <c r="D103" s="46">
        <v>28</v>
      </c>
      <c r="E103" s="47" t="s">
        <v>2394</v>
      </c>
      <c r="F103" s="45" t="s">
        <v>757</v>
      </c>
      <c r="G103" s="107" t="s">
        <v>2397</v>
      </c>
    </row>
    <row r="104" spans="2:7" ht="15" customHeight="1" thickTop="1" thickBot="1" x14ac:dyDescent="0.3">
      <c r="B104" s="44" t="s">
        <v>2392</v>
      </c>
      <c r="C104" s="54" t="s">
        <v>2393</v>
      </c>
      <c r="D104" s="46">
        <v>29</v>
      </c>
      <c r="E104" s="47" t="s">
        <v>2395</v>
      </c>
      <c r="F104" s="45" t="s">
        <v>2396</v>
      </c>
      <c r="G104" s="107" t="s">
        <v>2398</v>
      </c>
    </row>
    <row r="105" spans="2:7" ht="15" customHeight="1" thickTop="1" thickBot="1" x14ac:dyDescent="0.3">
      <c r="B105" s="44" t="s">
        <v>514</v>
      </c>
      <c r="C105" s="45" t="s">
        <v>2342</v>
      </c>
      <c r="D105" s="211">
        <v>7</v>
      </c>
      <c r="E105" s="47" t="s">
        <v>586</v>
      </c>
      <c r="F105" s="105" t="s">
        <v>1859</v>
      </c>
      <c r="G105" s="48" t="s">
        <v>1162</v>
      </c>
    </row>
    <row r="106" spans="2:7" ht="15" customHeight="1" thickTop="1" thickBot="1" x14ac:dyDescent="0.3">
      <c r="B106" s="44" t="s">
        <v>515</v>
      </c>
      <c r="C106" s="45" t="s">
        <v>2343</v>
      </c>
      <c r="D106" s="211">
        <v>8</v>
      </c>
      <c r="E106" s="47" t="s">
        <v>587</v>
      </c>
      <c r="F106" s="105" t="s">
        <v>1860</v>
      </c>
      <c r="G106" s="48" t="s">
        <v>1163</v>
      </c>
    </row>
    <row r="107" spans="2:7" ht="15" customHeight="1" thickTop="1" thickBot="1" x14ac:dyDescent="0.3">
      <c r="B107" s="44" t="s">
        <v>2760</v>
      </c>
      <c r="C107" s="45" t="s">
        <v>2399</v>
      </c>
      <c r="D107" s="211">
        <v>30</v>
      </c>
      <c r="E107" s="47" t="s">
        <v>2761</v>
      </c>
      <c r="F107" s="105" t="s">
        <v>3427</v>
      </c>
      <c r="G107" s="48" t="s">
        <v>2762</v>
      </c>
    </row>
    <row r="108" spans="2:7" ht="15" customHeight="1" thickTop="1" x14ac:dyDescent="0.25"/>
    <row r="110" spans="2:7" ht="15" customHeight="1" thickBot="1" x14ac:dyDescent="0.3">
      <c r="B110" s="12" t="s">
        <v>235</v>
      </c>
      <c r="C110" s="34"/>
      <c r="D110" s="34"/>
      <c r="E110" s="12"/>
    </row>
    <row r="111" spans="2:7" ht="15" customHeight="1" thickTop="1" x14ac:dyDescent="0.25">
      <c r="B111" s="423" t="s">
        <v>583</v>
      </c>
      <c r="C111" s="424"/>
      <c r="D111" s="425" t="s">
        <v>2567</v>
      </c>
      <c r="E111" s="426"/>
      <c r="F111" s="424"/>
      <c r="G111" s="417" t="s">
        <v>584</v>
      </c>
    </row>
    <row r="112" spans="2:7" ht="30" customHeight="1" thickBot="1" x14ac:dyDescent="0.3">
      <c r="B112" s="41" t="s">
        <v>1095</v>
      </c>
      <c r="C112" s="42" t="s">
        <v>2570</v>
      </c>
      <c r="D112" s="43" t="s">
        <v>1530</v>
      </c>
      <c r="E112" s="35" t="s">
        <v>1095</v>
      </c>
      <c r="F112" s="42" t="s">
        <v>2569</v>
      </c>
      <c r="G112" s="418"/>
    </row>
    <row r="113" spans="2:7" ht="15" customHeight="1" thickTop="1" x14ac:dyDescent="0.25">
      <c r="B113" s="413" t="s">
        <v>2338</v>
      </c>
      <c r="C113" s="402" t="s">
        <v>3057</v>
      </c>
      <c r="D113" s="49">
        <v>2</v>
      </c>
      <c r="E113" s="68" t="s">
        <v>2682</v>
      </c>
      <c r="F113" s="104" t="s">
        <v>2075</v>
      </c>
      <c r="G113" s="136" t="s">
        <v>234</v>
      </c>
    </row>
    <row r="114" spans="2:7" ht="15" customHeight="1" x14ac:dyDescent="0.25">
      <c r="B114" s="414"/>
      <c r="C114" s="403"/>
      <c r="D114" s="50">
        <v>3</v>
      </c>
      <c r="E114" s="102" t="s">
        <v>2503</v>
      </c>
      <c r="F114" s="98" t="s">
        <v>2076</v>
      </c>
      <c r="G114" s="137" t="s">
        <v>233</v>
      </c>
    </row>
    <row r="115" spans="2:7" ht="15" customHeight="1" x14ac:dyDescent="0.25">
      <c r="B115" s="414"/>
      <c r="C115" s="403"/>
      <c r="D115" s="50">
        <v>4</v>
      </c>
      <c r="E115" s="102" t="s">
        <v>585</v>
      </c>
      <c r="F115" s="98" t="s">
        <v>2077</v>
      </c>
      <c r="G115" s="137" t="s">
        <v>2505</v>
      </c>
    </row>
    <row r="116" spans="2:7" ht="15" customHeight="1" x14ac:dyDescent="0.25">
      <c r="B116" s="414"/>
      <c r="C116" s="403"/>
      <c r="D116" s="50">
        <v>5</v>
      </c>
      <c r="E116" s="102" t="s">
        <v>71</v>
      </c>
      <c r="F116" s="98" t="s">
        <v>2078</v>
      </c>
      <c r="G116" s="137" t="s">
        <v>2802</v>
      </c>
    </row>
    <row r="117" spans="2:7" ht="15" customHeight="1" x14ac:dyDescent="0.25">
      <c r="B117" s="414"/>
      <c r="C117" s="403"/>
      <c r="D117" s="50">
        <v>6</v>
      </c>
      <c r="E117" s="102" t="s">
        <v>10</v>
      </c>
      <c r="F117" s="98" t="s">
        <v>73</v>
      </c>
      <c r="G117" s="137" t="s">
        <v>2801</v>
      </c>
    </row>
    <row r="118" spans="2:7" ht="15" customHeight="1" x14ac:dyDescent="0.25">
      <c r="B118" s="414"/>
      <c r="C118" s="403"/>
      <c r="D118" s="50">
        <v>7</v>
      </c>
      <c r="E118" s="102" t="s">
        <v>1024</v>
      </c>
      <c r="F118" s="98" t="s">
        <v>1902</v>
      </c>
      <c r="G118" s="137" t="s">
        <v>1621</v>
      </c>
    </row>
    <row r="119" spans="2:7" ht="15" customHeight="1" x14ac:dyDescent="0.25">
      <c r="B119" s="414"/>
      <c r="C119" s="403"/>
      <c r="D119" s="50">
        <v>8</v>
      </c>
      <c r="E119" s="102" t="s">
        <v>1025</v>
      </c>
      <c r="F119" s="98" t="s">
        <v>1903</v>
      </c>
      <c r="G119" s="137" t="s">
        <v>1622</v>
      </c>
    </row>
    <row r="120" spans="2:7" ht="15" customHeight="1" x14ac:dyDescent="0.25">
      <c r="B120" s="414"/>
      <c r="C120" s="403"/>
      <c r="D120" s="50">
        <v>9</v>
      </c>
      <c r="E120" s="102" t="s">
        <v>1026</v>
      </c>
      <c r="F120" s="98" t="s">
        <v>2339</v>
      </c>
      <c r="G120" s="137" t="s">
        <v>347</v>
      </c>
    </row>
    <row r="121" spans="2:7" ht="15" customHeight="1" x14ac:dyDescent="0.25">
      <c r="B121" s="414"/>
      <c r="C121" s="403"/>
      <c r="D121" s="50">
        <v>10</v>
      </c>
      <c r="E121" s="102" t="s">
        <v>1027</v>
      </c>
      <c r="F121" s="98" t="s">
        <v>1905</v>
      </c>
      <c r="G121" s="137" t="s">
        <v>346</v>
      </c>
    </row>
    <row r="122" spans="2:7" ht="15" customHeight="1" x14ac:dyDescent="0.25">
      <c r="B122" s="414"/>
      <c r="C122" s="403"/>
      <c r="D122" s="143">
        <v>11</v>
      </c>
      <c r="E122" s="146" t="s">
        <v>1028</v>
      </c>
      <c r="F122" s="144" t="s">
        <v>3446</v>
      </c>
      <c r="G122" s="147" t="s">
        <v>345</v>
      </c>
    </row>
    <row r="123" spans="2:7" ht="15" customHeight="1" x14ac:dyDescent="0.25">
      <c r="B123" s="414"/>
      <c r="C123" s="403"/>
      <c r="D123" s="143">
        <v>12</v>
      </c>
      <c r="E123" s="146" t="s">
        <v>1029</v>
      </c>
      <c r="F123" s="144" t="s">
        <v>1578</v>
      </c>
      <c r="G123" s="147" t="s">
        <v>2803</v>
      </c>
    </row>
    <row r="124" spans="2:7" ht="15" customHeight="1" x14ac:dyDescent="0.25">
      <c r="B124" s="414"/>
      <c r="C124" s="403"/>
      <c r="D124" s="143">
        <v>30</v>
      </c>
      <c r="E124" s="146" t="s">
        <v>1579</v>
      </c>
      <c r="F124" s="144" t="s">
        <v>3427</v>
      </c>
      <c r="G124" s="135" t="s">
        <v>1591</v>
      </c>
    </row>
    <row r="125" spans="2:7" ht="15" customHeight="1" thickBot="1" x14ac:dyDescent="0.3">
      <c r="B125" s="415"/>
      <c r="C125" s="404"/>
      <c r="D125" s="143">
        <v>31</v>
      </c>
      <c r="E125" s="146" t="s">
        <v>1581</v>
      </c>
      <c r="F125" s="144" t="s">
        <v>1580</v>
      </c>
      <c r="G125" s="135" t="s">
        <v>1633</v>
      </c>
    </row>
    <row r="126" spans="2:7" ht="15" customHeight="1" thickTop="1" x14ac:dyDescent="0.25">
      <c r="B126" s="413" t="s">
        <v>1921</v>
      </c>
      <c r="C126" s="402" t="s">
        <v>1907</v>
      </c>
      <c r="D126" s="99">
        <v>13</v>
      </c>
      <c r="E126" s="100" t="s">
        <v>1930</v>
      </c>
      <c r="F126" s="97" t="s">
        <v>1908</v>
      </c>
      <c r="G126" s="136" t="s">
        <v>1314</v>
      </c>
    </row>
    <row r="127" spans="2:7" ht="15" customHeight="1" x14ac:dyDescent="0.25">
      <c r="B127" s="414"/>
      <c r="C127" s="403"/>
      <c r="D127" s="50">
        <v>14</v>
      </c>
      <c r="E127" s="102" t="s">
        <v>588</v>
      </c>
      <c r="F127" s="98" t="s">
        <v>1909</v>
      </c>
      <c r="G127" s="137" t="s">
        <v>1592</v>
      </c>
    </row>
    <row r="128" spans="2:7" ht="15" customHeight="1" x14ac:dyDescent="0.25">
      <c r="B128" s="414"/>
      <c r="C128" s="403"/>
      <c r="D128" s="50">
        <v>15</v>
      </c>
      <c r="E128" s="102" t="s">
        <v>589</v>
      </c>
      <c r="F128" s="98" t="s">
        <v>1910</v>
      </c>
      <c r="G128" s="137" t="s">
        <v>1593</v>
      </c>
    </row>
    <row r="129" spans="2:7" ht="15" customHeight="1" x14ac:dyDescent="0.25">
      <c r="B129" s="414"/>
      <c r="C129" s="403"/>
      <c r="D129" s="50">
        <v>16</v>
      </c>
      <c r="E129" s="102" t="s">
        <v>590</v>
      </c>
      <c r="F129" s="98" t="s">
        <v>3614</v>
      </c>
      <c r="G129" s="137" t="s">
        <v>1315</v>
      </c>
    </row>
    <row r="130" spans="2:7" ht="15" customHeight="1" x14ac:dyDescent="0.25">
      <c r="B130" s="414"/>
      <c r="C130" s="403"/>
      <c r="D130" s="50">
        <v>17</v>
      </c>
      <c r="E130" s="102" t="s">
        <v>1931</v>
      </c>
      <c r="F130" s="98" t="s">
        <v>1911</v>
      </c>
      <c r="G130" s="137" t="s">
        <v>344</v>
      </c>
    </row>
    <row r="131" spans="2:7" ht="29.25" customHeight="1" thickBot="1" x14ac:dyDescent="0.3">
      <c r="B131" s="415"/>
      <c r="C131" s="404"/>
      <c r="D131" s="50">
        <v>21</v>
      </c>
      <c r="E131" s="102" t="s">
        <v>1165</v>
      </c>
      <c r="F131" s="98" t="s">
        <v>1912</v>
      </c>
      <c r="G131" s="168" t="s">
        <v>3478</v>
      </c>
    </row>
    <row r="132" spans="2:7" ht="15" customHeight="1" thickTop="1" x14ac:dyDescent="0.25">
      <c r="B132" s="413" t="s">
        <v>1922</v>
      </c>
      <c r="C132" s="402" t="s">
        <v>1913</v>
      </c>
      <c r="D132" s="99">
        <v>18</v>
      </c>
      <c r="E132" s="100" t="s">
        <v>1932</v>
      </c>
      <c r="F132" s="97" t="s">
        <v>1914</v>
      </c>
      <c r="G132" s="139" t="s">
        <v>1312</v>
      </c>
    </row>
    <row r="133" spans="2:7" ht="15" customHeight="1" x14ac:dyDescent="0.25">
      <c r="B133" s="414"/>
      <c r="C133" s="403"/>
      <c r="D133" s="50">
        <v>19</v>
      </c>
      <c r="E133" s="102" t="s">
        <v>1933</v>
      </c>
      <c r="F133" s="98" t="s">
        <v>1915</v>
      </c>
      <c r="G133" s="137" t="s">
        <v>1313</v>
      </c>
    </row>
    <row r="134" spans="2:7" ht="15" customHeight="1" thickBot="1" x14ac:dyDescent="0.3">
      <c r="B134" s="415"/>
      <c r="C134" s="404"/>
      <c r="D134" s="165">
        <v>26</v>
      </c>
      <c r="E134" s="166" t="s">
        <v>3060</v>
      </c>
      <c r="F134" s="155" t="s">
        <v>3061</v>
      </c>
      <c r="G134" s="233" t="s">
        <v>3557</v>
      </c>
    </row>
    <row r="135" spans="2:7" ht="15" customHeight="1" thickTop="1" x14ac:dyDescent="0.25">
      <c r="B135" s="413" t="s">
        <v>1583</v>
      </c>
      <c r="C135" s="420" t="s">
        <v>1584</v>
      </c>
      <c r="D135" s="49">
        <v>28</v>
      </c>
      <c r="E135" s="68" t="s">
        <v>1585</v>
      </c>
      <c r="F135" s="104" t="s">
        <v>1587</v>
      </c>
      <c r="G135" s="134" t="s">
        <v>1589</v>
      </c>
    </row>
    <row r="136" spans="2:7" ht="15" customHeight="1" thickBot="1" x14ac:dyDescent="0.3">
      <c r="B136" s="415"/>
      <c r="C136" s="422"/>
      <c r="D136" s="51">
        <v>29</v>
      </c>
      <c r="E136" s="53" t="s">
        <v>1586</v>
      </c>
      <c r="F136" s="103" t="s">
        <v>1588</v>
      </c>
      <c r="G136" s="133" t="s">
        <v>1590</v>
      </c>
    </row>
    <row r="137" spans="2:7" ht="15" customHeight="1" thickTop="1" thickBot="1" x14ac:dyDescent="0.3">
      <c r="B137" s="234" t="s">
        <v>289</v>
      </c>
      <c r="C137" s="232" t="s">
        <v>3716</v>
      </c>
      <c r="D137" s="165">
        <v>20</v>
      </c>
      <c r="E137" s="166" t="s">
        <v>3717</v>
      </c>
      <c r="F137" s="155" t="s">
        <v>3718</v>
      </c>
      <c r="G137" s="233" t="s">
        <v>3720</v>
      </c>
    </row>
    <row r="138" spans="2:7" ht="15" customHeight="1" thickTop="1" thickBot="1" x14ac:dyDescent="0.3">
      <c r="B138" s="44" t="s">
        <v>591</v>
      </c>
      <c r="C138" s="106" t="s">
        <v>1916</v>
      </c>
      <c r="D138" s="46">
        <v>22</v>
      </c>
      <c r="E138" s="47" t="s">
        <v>2572</v>
      </c>
      <c r="F138" s="45" t="s">
        <v>1917</v>
      </c>
      <c r="G138" s="48" t="s">
        <v>465</v>
      </c>
    </row>
    <row r="139" spans="2:7" ht="15" customHeight="1" thickTop="1" thickBot="1" x14ac:dyDescent="0.3">
      <c r="B139" s="44" t="s">
        <v>1414</v>
      </c>
      <c r="C139" s="54" t="s">
        <v>1415</v>
      </c>
      <c r="D139" s="46">
        <v>25</v>
      </c>
      <c r="E139" s="47" t="s">
        <v>1414</v>
      </c>
      <c r="F139" s="45" t="s">
        <v>1416</v>
      </c>
      <c r="G139" s="107" t="s">
        <v>1964</v>
      </c>
    </row>
    <row r="140" spans="2:7" ht="15" customHeight="1" thickTop="1" thickBot="1" x14ac:dyDescent="0.3">
      <c r="B140" s="52" t="s">
        <v>561</v>
      </c>
      <c r="C140" s="66" t="s">
        <v>562</v>
      </c>
      <c r="D140" s="99">
        <v>23</v>
      </c>
      <c r="E140" s="100" t="s">
        <v>560</v>
      </c>
      <c r="F140" s="97" t="s">
        <v>564</v>
      </c>
      <c r="G140" s="101" t="s">
        <v>2370</v>
      </c>
    </row>
    <row r="141" spans="2:7" ht="15" customHeight="1" thickTop="1" thickBot="1" x14ac:dyDescent="0.3">
      <c r="B141" s="44" t="s">
        <v>301</v>
      </c>
      <c r="C141" s="105" t="s">
        <v>563</v>
      </c>
      <c r="D141" s="46">
        <v>24</v>
      </c>
      <c r="E141" s="47" t="s">
        <v>300</v>
      </c>
      <c r="F141" s="45" t="s">
        <v>2502</v>
      </c>
      <c r="G141" s="107" t="s">
        <v>303</v>
      </c>
    </row>
    <row r="142" spans="2:7" ht="15" customHeight="1" thickTop="1" thickBot="1" x14ac:dyDescent="0.3">
      <c r="B142" s="44" t="s">
        <v>2705</v>
      </c>
      <c r="C142" s="105" t="s">
        <v>2511</v>
      </c>
      <c r="D142" s="46">
        <v>27</v>
      </c>
      <c r="E142" s="47" t="s">
        <v>3063</v>
      </c>
      <c r="F142" s="45" t="s">
        <v>2703</v>
      </c>
      <c r="G142" s="107" t="s">
        <v>3558</v>
      </c>
    </row>
    <row r="143" spans="2:7" ht="15" customHeight="1" thickTop="1" x14ac:dyDescent="0.25"/>
    <row r="145" spans="2:6" ht="15" customHeight="1" thickBot="1" x14ac:dyDescent="0.3">
      <c r="B145" s="12" t="s">
        <v>3058</v>
      </c>
    </row>
    <row r="146" spans="2:6" ht="15" customHeight="1" thickTop="1" thickBot="1" x14ac:dyDescent="0.3">
      <c r="B146" s="411" t="s">
        <v>2517</v>
      </c>
      <c r="C146" s="409"/>
      <c r="D146" s="409" t="s">
        <v>2519</v>
      </c>
      <c r="E146" s="409"/>
      <c r="F146" s="410"/>
    </row>
    <row r="147" spans="2:6" ht="29.25" customHeight="1" thickTop="1" x14ac:dyDescent="0.25">
      <c r="B147" s="407" t="s">
        <v>765</v>
      </c>
      <c r="C147" s="356"/>
      <c r="D147" s="356" t="s">
        <v>3454</v>
      </c>
      <c r="E147" s="336"/>
      <c r="F147" s="416"/>
    </row>
    <row r="148" spans="2:6" ht="29.25" customHeight="1" x14ac:dyDescent="0.25">
      <c r="B148" s="408" t="s">
        <v>290</v>
      </c>
      <c r="C148" s="388"/>
      <c r="D148" s="369" t="s">
        <v>288</v>
      </c>
      <c r="E148" s="369"/>
      <c r="F148" s="412"/>
    </row>
    <row r="149" spans="2:6" ht="29.25" customHeight="1" thickBot="1" x14ac:dyDescent="0.3">
      <c r="B149" s="405" t="s">
        <v>2518</v>
      </c>
      <c r="C149" s="406"/>
      <c r="D149" s="399" t="s">
        <v>3454</v>
      </c>
      <c r="E149" s="400"/>
      <c r="F149" s="401"/>
    </row>
    <row r="150" spans="2:6" ht="15" customHeight="1" thickTop="1" x14ac:dyDescent="0.25"/>
  </sheetData>
  <mergeCells count="49">
    <mergeCell ref="B33:B35"/>
    <mergeCell ref="C33:C35"/>
    <mergeCell ref="B36:B37"/>
    <mergeCell ref="C36:C37"/>
    <mergeCell ref="G9:G10"/>
    <mergeCell ref="B25:B32"/>
    <mergeCell ref="C25:C32"/>
    <mergeCell ref="B12:B24"/>
    <mergeCell ref="C12:C24"/>
    <mergeCell ref="D111:F111"/>
    <mergeCell ref="B98:B102"/>
    <mergeCell ref="G70:G71"/>
    <mergeCell ref="C72:C74"/>
    <mergeCell ref="B9:C9"/>
    <mergeCell ref="B111:C111"/>
    <mergeCell ref="C98:C102"/>
    <mergeCell ref="B90:B91"/>
    <mergeCell ref="C90:C91"/>
    <mergeCell ref="B51:B58"/>
    <mergeCell ref="D70:F70"/>
    <mergeCell ref="C51:C58"/>
    <mergeCell ref="B93:B97"/>
    <mergeCell ref="C93:C97"/>
    <mergeCell ref="B72:B74"/>
    <mergeCell ref="D9:F9"/>
    <mergeCell ref="C113:C125"/>
    <mergeCell ref="B113:B125"/>
    <mergeCell ref="D147:F147"/>
    <mergeCell ref="G111:G112"/>
    <mergeCell ref="B44:B50"/>
    <mergeCell ref="C44:C50"/>
    <mergeCell ref="B70:C70"/>
    <mergeCell ref="C75:C77"/>
    <mergeCell ref="B75:B77"/>
    <mergeCell ref="B126:B131"/>
    <mergeCell ref="C126:C131"/>
    <mergeCell ref="B135:B136"/>
    <mergeCell ref="C135:C136"/>
    <mergeCell ref="B132:B134"/>
    <mergeCell ref="C78:C83"/>
    <mergeCell ref="B78:B83"/>
    <mergeCell ref="D149:F149"/>
    <mergeCell ref="C132:C134"/>
    <mergeCell ref="B149:C149"/>
    <mergeCell ref="B147:C147"/>
    <mergeCell ref="B148:C148"/>
    <mergeCell ref="D146:F146"/>
    <mergeCell ref="B146:C146"/>
    <mergeCell ref="D148:F148"/>
  </mergeCells>
  <phoneticPr fontId="2"/>
  <pageMargins left="0.59055118110236227" right="0.19685039370078741" top="0.98425196850393704" bottom="0" header="0" footer="0.39370078740157483"/>
  <pageSetup paperSize="9" scale="61" firstPageNumber="44" orientation="portrait" useFirstPageNumber="1" r:id="rId1"/>
  <headerFooter alignWithMargins="0">
    <oddFooter>&amp;C&amp;P</oddFooter>
  </headerFooter>
  <rowBreaks count="2" manualBreakCount="2">
    <brk id="67" max="7" man="1"/>
    <brk id="14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65"/>
  <sheetViews>
    <sheetView topLeftCell="A45" zoomScaleNormal="100" workbookViewId="0">
      <selection activeCell="B51" sqref="B51"/>
    </sheetView>
  </sheetViews>
  <sheetFormatPr defaultColWidth="9" defaultRowHeight="15" customHeight="1" x14ac:dyDescent="0.25"/>
  <cols>
    <col min="1" max="1" width="2.1328125" style="1" customWidth="1"/>
    <col min="2" max="2" width="30.59765625" style="1" customWidth="1"/>
    <col min="3" max="3" width="7.59765625" style="2" customWidth="1"/>
    <col min="4" max="4" width="8.1328125" style="2" customWidth="1"/>
    <col min="5" max="5" width="12.59765625" style="2" customWidth="1"/>
    <col min="6" max="6" width="41.265625" style="1" customWidth="1"/>
    <col min="7" max="7" width="26.59765625" style="1" customWidth="1"/>
    <col min="8" max="8" width="20.1328125" style="1" customWidth="1"/>
    <col min="9" max="9" width="2.1328125" style="1" customWidth="1"/>
    <col min="10" max="16384" width="9" style="1"/>
  </cols>
  <sheetData>
    <row r="2" spans="2:8" ht="15" customHeight="1" x14ac:dyDescent="0.25">
      <c r="B2" s="12" t="s">
        <v>531</v>
      </c>
      <c r="C2" s="34"/>
      <c r="D2" s="34"/>
      <c r="E2" s="34"/>
      <c r="F2" s="12"/>
    </row>
    <row r="5" spans="2:8" ht="15" customHeight="1" thickBot="1" x14ac:dyDescent="0.3">
      <c r="B5" s="12" t="s">
        <v>987</v>
      </c>
      <c r="C5" s="34"/>
    </row>
    <row r="6" spans="2:8" ht="15" customHeight="1" thickTop="1" x14ac:dyDescent="0.25">
      <c r="B6" s="451" t="s">
        <v>583</v>
      </c>
      <c r="C6" s="452"/>
      <c r="D6" s="453" t="s">
        <v>2443</v>
      </c>
      <c r="E6" s="452"/>
      <c r="F6" s="454"/>
      <c r="G6" s="445" t="s">
        <v>2340</v>
      </c>
      <c r="H6" s="449" t="s">
        <v>1923</v>
      </c>
    </row>
    <row r="7" spans="2:8" ht="30" customHeight="1" thickBot="1" x14ac:dyDescent="0.3">
      <c r="B7" s="41" t="s">
        <v>1095</v>
      </c>
      <c r="C7" s="60" t="s">
        <v>2570</v>
      </c>
      <c r="D7" s="35" t="s">
        <v>3672</v>
      </c>
      <c r="E7" s="35" t="s">
        <v>3673</v>
      </c>
      <c r="F7" s="61" t="s">
        <v>1604</v>
      </c>
      <c r="G7" s="446"/>
      <c r="H7" s="450"/>
    </row>
    <row r="8" spans="2:8" ht="60" customHeight="1" thickTop="1" x14ac:dyDescent="0.25">
      <c r="B8" s="459" t="s">
        <v>1947</v>
      </c>
      <c r="C8" s="461" t="s">
        <v>1531</v>
      </c>
      <c r="D8" s="36" t="s">
        <v>1605</v>
      </c>
      <c r="E8" s="36" t="s">
        <v>1606</v>
      </c>
      <c r="F8" s="37" t="s">
        <v>2158</v>
      </c>
      <c r="G8" s="70" t="s">
        <v>171</v>
      </c>
      <c r="H8" s="38" t="s">
        <v>3505</v>
      </c>
    </row>
    <row r="9" spans="2:8" ht="60" customHeight="1" thickBot="1" x14ac:dyDescent="0.3">
      <c r="B9" s="460"/>
      <c r="C9" s="439"/>
      <c r="D9" s="62" t="s">
        <v>422</v>
      </c>
      <c r="E9" s="62" t="s">
        <v>1606</v>
      </c>
      <c r="F9" s="63" t="s">
        <v>3467</v>
      </c>
      <c r="G9" s="58" t="s">
        <v>171</v>
      </c>
      <c r="H9" s="64" t="s">
        <v>3506</v>
      </c>
    </row>
    <row r="10" spans="2:8" ht="45" customHeight="1" thickTop="1" x14ac:dyDescent="0.25">
      <c r="B10" s="413" t="s">
        <v>2338</v>
      </c>
      <c r="C10" s="442" t="s">
        <v>3057</v>
      </c>
      <c r="D10" s="36" t="s">
        <v>423</v>
      </c>
      <c r="E10" s="59" t="s">
        <v>424</v>
      </c>
      <c r="F10" s="55" t="s">
        <v>567</v>
      </c>
      <c r="G10" s="56" t="s">
        <v>2157</v>
      </c>
      <c r="H10" s="57" t="s">
        <v>1545</v>
      </c>
    </row>
    <row r="11" spans="2:8" ht="50.25" customHeight="1" x14ac:dyDescent="0.25">
      <c r="B11" s="414"/>
      <c r="C11" s="447"/>
      <c r="D11" s="439" t="s">
        <v>423</v>
      </c>
      <c r="E11" s="441" t="s">
        <v>425</v>
      </c>
      <c r="F11" s="184" t="s">
        <v>1222</v>
      </c>
      <c r="G11" s="435" t="s">
        <v>1138</v>
      </c>
      <c r="H11" s="173" t="s">
        <v>1705</v>
      </c>
    </row>
    <row r="12" spans="2:8" ht="50.25" customHeight="1" x14ac:dyDescent="0.25">
      <c r="B12" s="414"/>
      <c r="C12" s="447"/>
      <c r="D12" s="440"/>
      <c r="E12" s="440"/>
      <c r="F12" s="184" t="s">
        <v>1223</v>
      </c>
      <c r="G12" s="436"/>
      <c r="H12" s="286" t="s">
        <v>1224</v>
      </c>
    </row>
    <row r="13" spans="2:8" ht="45" customHeight="1" x14ac:dyDescent="0.25">
      <c r="B13" s="414"/>
      <c r="C13" s="447"/>
      <c r="D13" s="62" t="s">
        <v>423</v>
      </c>
      <c r="E13" s="282" t="s">
        <v>1704</v>
      </c>
      <c r="F13" s="184" t="s">
        <v>3464</v>
      </c>
      <c r="G13" s="283" t="s">
        <v>1138</v>
      </c>
      <c r="H13" s="286" t="s">
        <v>3508</v>
      </c>
    </row>
    <row r="14" spans="2:8" ht="45" customHeight="1" x14ac:dyDescent="0.25">
      <c r="B14" s="414"/>
      <c r="C14" s="447"/>
      <c r="D14" s="439" t="s">
        <v>3226</v>
      </c>
      <c r="E14" s="441" t="s">
        <v>3227</v>
      </c>
      <c r="F14" s="184" t="s">
        <v>2949</v>
      </c>
      <c r="G14" s="435" t="s">
        <v>1138</v>
      </c>
      <c r="H14" s="172" t="s">
        <v>1544</v>
      </c>
    </row>
    <row r="15" spans="2:8" ht="45" customHeight="1" x14ac:dyDescent="0.25">
      <c r="B15" s="414"/>
      <c r="C15" s="447"/>
      <c r="D15" s="440"/>
      <c r="E15" s="440"/>
      <c r="F15" s="184" t="s">
        <v>2950</v>
      </c>
      <c r="G15" s="448"/>
      <c r="H15" s="173" t="s">
        <v>3020</v>
      </c>
    </row>
    <row r="16" spans="2:8" ht="35.25" customHeight="1" x14ac:dyDescent="0.25">
      <c r="B16" s="414"/>
      <c r="C16" s="447"/>
      <c r="D16" s="439" t="s">
        <v>422</v>
      </c>
      <c r="E16" s="439" t="s">
        <v>3228</v>
      </c>
      <c r="F16" s="184" t="s">
        <v>568</v>
      </c>
      <c r="G16" s="71" t="s">
        <v>1138</v>
      </c>
      <c r="H16" s="437" t="s">
        <v>3506</v>
      </c>
    </row>
    <row r="17" spans="2:8" ht="27" customHeight="1" x14ac:dyDescent="0.25">
      <c r="B17" s="414"/>
      <c r="C17" s="447"/>
      <c r="D17" s="440"/>
      <c r="E17" s="440"/>
      <c r="F17" s="299" t="s">
        <v>1717</v>
      </c>
      <c r="G17" s="283" t="s">
        <v>1710</v>
      </c>
      <c r="H17" s="438"/>
    </row>
    <row r="18" spans="2:8" ht="30" customHeight="1" thickBot="1" x14ac:dyDescent="0.3">
      <c r="B18" s="415"/>
      <c r="C18" s="443"/>
      <c r="D18" s="109" t="s">
        <v>3229</v>
      </c>
      <c r="E18" s="109" t="s">
        <v>3229</v>
      </c>
      <c r="F18" s="174" t="s">
        <v>3657</v>
      </c>
      <c r="G18" s="58" t="s">
        <v>3507</v>
      </c>
      <c r="H18" s="175" t="s">
        <v>3506</v>
      </c>
    </row>
    <row r="19" spans="2:8" ht="30" customHeight="1" thickTop="1" x14ac:dyDescent="0.25">
      <c r="B19" s="419" t="s">
        <v>1945</v>
      </c>
      <c r="C19" s="442" t="s">
        <v>1907</v>
      </c>
      <c r="D19" s="36" t="s">
        <v>422</v>
      </c>
      <c r="E19" s="36" t="s">
        <v>3228</v>
      </c>
      <c r="F19" s="55" t="s">
        <v>1546</v>
      </c>
      <c r="G19" s="56" t="s">
        <v>170</v>
      </c>
      <c r="H19" s="38" t="s">
        <v>3506</v>
      </c>
    </row>
    <row r="20" spans="2:8" ht="30" customHeight="1" thickBot="1" x14ac:dyDescent="0.3">
      <c r="B20" s="444"/>
      <c r="C20" s="443"/>
      <c r="D20" s="109" t="s">
        <v>423</v>
      </c>
      <c r="E20" s="109" t="s">
        <v>1704</v>
      </c>
      <c r="F20" s="110" t="s">
        <v>1547</v>
      </c>
      <c r="G20" s="58" t="s">
        <v>1139</v>
      </c>
      <c r="H20" s="175" t="s">
        <v>3506</v>
      </c>
    </row>
    <row r="21" spans="2:8" ht="30" customHeight="1" thickTop="1" x14ac:dyDescent="0.25">
      <c r="B21" s="413" t="s">
        <v>1946</v>
      </c>
      <c r="C21" s="442" t="s">
        <v>1913</v>
      </c>
      <c r="D21" s="176" t="s">
        <v>3230</v>
      </c>
      <c r="E21" s="176" t="s">
        <v>3228</v>
      </c>
      <c r="F21" s="55" t="s">
        <v>1546</v>
      </c>
      <c r="G21" s="56" t="s">
        <v>170</v>
      </c>
      <c r="H21" s="38" t="s">
        <v>3506</v>
      </c>
    </row>
    <row r="22" spans="2:8" ht="30" customHeight="1" thickBot="1" x14ac:dyDescent="0.3">
      <c r="B22" s="415"/>
      <c r="C22" s="443"/>
      <c r="D22" s="109" t="s">
        <v>423</v>
      </c>
      <c r="E22" s="109" t="s">
        <v>1704</v>
      </c>
      <c r="F22" s="110" t="s">
        <v>1547</v>
      </c>
      <c r="G22" s="58" t="s">
        <v>565</v>
      </c>
      <c r="H22" s="175" t="s">
        <v>3506</v>
      </c>
    </row>
    <row r="23" spans="2:8" ht="54" customHeight="1" thickTop="1" thickBot="1" x14ac:dyDescent="0.3">
      <c r="B23" s="44" t="s">
        <v>1711</v>
      </c>
      <c r="C23" s="67" t="s">
        <v>1712</v>
      </c>
      <c r="D23" s="67" t="s">
        <v>1713</v>
      </c>
      <c r="E23" s="67" t="s">
        <v>1714</v>
      </c>
      <c r="F23" s="171" t="s">
        <v>1718</v>
      </c>
      <c r="G23" s="69" t="s">
        <v>1715</v>
      </c>
      <c r="H23" s="185" t="s">
        <v>1716</v>
      </c>
    </row>
    <row r="24" spans="2:8" ht="30" customHeight="1" thickTop="1" x14ac:dyDescent="0.25">
      <c r="B24" s="414" t="s">
        <v>289</v>
      </c>
      <c r="C24" s="447" t="s">
        <v>3716</v>
      </c>
      <c r="D24" s="176" t="s">
        <v>423</v>
      </c>
      <c r="E24" s="176" t="s">
        <v>1704</v>
      </c>
      <c r="F24" s="279" t="s">
        <v>3721</v>
      </c>
      <c r="G24" s="280" t="s">
        <v>3722</v>
      </c>
      <c r="H24" s="281" t="s">
        <v>3506</v>
      </c>
    </row>
    <row r="25" spans="2:8" ht="30" customHeight="1" thickBot="1" x14ac:dyDescent="0.3">
      <c r="B25" s="415"/>
      <c r="C25" s="443"/>
      <c r="D25" s="109" t="s">
        <v>422</v>
      </c>
      <c r="E25" s="109" t="s">
        <v>3228</v>
      </c>
      <c r="F25" s="110" t="s">
        <v>3658</v>
      </c>
      <c r="G25" s="58" t="s">
        <v>3659</v>
      </c>
      <c r="H25" s="175" t="s">
        <v>3506</v>
      </c>
    </row>
    <row r="26" spans="2:8" ht="76.5" customHeight="1" thickTop="1" thickBot="1" x14ac:dyDescent="0.3">
      <c r="B26" s="44" t="s">
        <v>591</v>
      </c>
      <c r="C26" s="67" t="s">
        <v>1916</v>
      </c>
      <c r="D26" s="67" t="s">
        <v>3231</v>
      </c>
      <c r="E26" s="67" t="s">
        <v>3232</v>
      </c>
      <c r="F26" s="171" t="s">
        <v>1159</v>
      </c>
      <c r="G26" s="69" t="s">
        <v>3553</v>
      </c>
      <c r="H26" s="185" t="s">
        <v>3506</v>
      </c>
    </row>
    <row r="27" spans="2:8" ht="15" customHeight="1" thickTop="1" x14ac:dyDescent="0.25">
      <c r="B27" s="413" t="s">
        <v>1414</v>
      </c>
      <c r="C27" s="442" t="s">
        <v>1415</v>
      </c>
      <c r="D27" s="65" t="s">
        <v>1419</v>
      </c>
      <c r="E27" s="65"/>
      <c r="F27" s="108" t="s">
        <v>2469</v>
      </c>
      <c r="G27" s="457" t="s">
        <v>2686</v>
      </c>
      <c r="H27" s="455" t="s">
        <v>3506</v>
      </c>
    </row>
    <row r="28" spans="2:8" ht="33" customHeight="1" thickBot="1" x14ac:dyDescent="0.3">
      <c r="B28" s="415"/>
      <c r="C28" s="443"/>
      <c r="D28" s="109" t="s">
        <v>422</v>
      </c>
      <c r="E28" s="109" t="s">
        <v>3228</v>
      </c>
      <c r="F28" s="110" t="s">
        <v>793</v>
      </c>
      <c r="G28" s="458"/>
      <c r="H28" s="456"/>
    </row>
    <row r="29" spans="2:8" ht="45" customHeight="1" thickTop="1" thickBot="1" x14ac:dyDescent="0.3">
      <c r="B29" s="52" t="s">
        <v>561</v>
      </c>
      <c r="C29" s="67" t="s">
        <v>2442</v>
      </c>
      <c r="D29" s="169" t="s">
        <v>3229</v>
      </c>
      <c r="E29" s="67" t="s">
        <v>3232</v>
      </c>
      <c r="F29" s="171" t="s">
        <v>2441</v>
      </c>
      <c r="G29" s="225" t="s">
        <v>3560</v>
      </c>
      <c r="H29" s="224" t="s">
        <v>566</v>
      </c>
    </row>
    <row r="30" spans="2:8" ht="28.5" customHeight="1" thickTop="1" thickBot="1" x14ac:dyDescent="0.3">
      <c r="B30" s="44" t="s">
        <v>301</v>
      </c>
      <c r="C30" s="226" t="s">
        <v>563</v>
      </c>
      <c r="D30" s="226" t="s">
        <v>1335</v>
      </c>
      <c r="E30" s="226" t="s">
        <v>3232</v>
      </c>
      <c r="F30" s="227" t="s">
        <v>2371</v>
      </c>
      <c r="G30" s="225" t="s">
        <v>1139</v>
      </c>
      <c r="H30" s="224" t="s">
        <v>3506</v>
      </c>
    </row>
    <row r="31" spans="2:8" ht="60" customHeight="1" thickTop="1" thickBot="1" x14ac:dyDescent="0.3">
      <c r="B31" s="242" t="s">
        <v>2573</v>
      </c>
      <c r="C31" s="65" t="s">
        <v>2437</v>
      </c>
      <c r="D31" s="65" t="s">
        <v>422</v>
      </c>
      <c r="E31" s="65" t="s">
        <v>3228</v>
      </c>
      <c r="F31" s="108" t="s">
        <v>3696</v>
      </c>
      <c r="G31" s="69" t="s">
        <v>171</v>
      </c>
      <c r="H31" s="111" t="s">
        <v>3322</v>
      </c>
    </row>
    <row r="32" spans="2:8" ht="30" customHeight="1" thickTop="1" thickBot="1" x14ac:dyDescent="0.3">
      <c r="B32" s="244" t="s">
        <v>1125</v>
      </c>
      <c r="C32" s="67" t="s">
        <v>1126</v>
      </c>
      <c r="D32" s="67" t="s">
        <v>423</v>
      </c>
      <c r="E32" s="309" t="s">
        <v>3589</v>
      </c>
      <c r="F32" s="171" t="s">
        <v>3554</v>
      </c>
      <c r="G32" s="69" t="s">
        <v>304</v>
      </c>
      <c r="H32" s="111" t="s">
        <v>3323</v>
      </c>
    </row>
    <row r="33" spans="2:8" ht="30" customHeight="1" thickTop="1" thickBot="1" x14ac:dyDescent="0.3">
      <c r="B33" s="44" t="s">
        <v>2705</v>
      </c>
      <c r="C33" s="67" t="s">
        <v>2511</v>
      </c>
      <c r="D33" s="211" t="s">
        <v>3229</v>
      </c>
      <c r="E33" s="67" t="s">
        <v>3232</v>
      </c>
      <c r="F33" s="245" t="s">
        <v>3559</v>
      </c>
      <c r="G33" s="246" t="s">
        <v>3560</v>
      </c>
      <c r="H33" s="185" t="s">
        <v>3561</v>
      </c>
    </row>
    <row r="34" spans="2:8" ht="15" customHeight="1" thickTop="1" x14ac:dyDescent="0.25"/>
    <row r="36" spans="2:8" ht="15" customHeight="1" thickBot="1" x14ac:dyDescent="0.3">
      <c r="B36" s="12" t="s">
        <v>1920</v>
      </c>
      <c r="C36" s="34"/>
    </row>
    <row r="37" spans="2:8" ht="15" customHeight="1" thickTop="1" x14ac:dyDescent="0.25">
      <c r="B37" s="451" t="s">
        <v>583</v>
      </c>
      <c r="C37" s="452"/>
      <c r="D37" s="453" t="s">
        <v>1529</v>
      </c>
      <c r="E37" s="452"/>
      <c r="F37" s="454"/>
      <c r="G37" s="445" t="s">
        <v>2340</v>
      </c>
      <c r="H37" s="449" t="s">
        <v>1923</v>
      </c>
    </row>
    <row r="38" spans="2:8" ht="30" customHeight="1" thickBot="1" x14ac:dyDescent="0.3">
      <c r="B38" s="41" t="s">
        <v>1095</v>
      </c>
      <c r="C38" s="60" t="s">
        <v>2570</v>
      </c>
      <c r="D38" s="35" t="s">
        <v>3672</v>
      </c>
      <c r="E38" s="35" t="s">
        <v>3673</v>
      </c>
      <c r="F38" s="61" t="s">
        <v>1604</v>
      </c>
      <c r="G38" s="446"/>
      <c r="H38" s="450"/>
    </row>
    <row r="39" spans="2:8" ht="60" customHeight="1" thickTop="1" thickBot="1" x14ac:dyDescent="0.3">
      <c r="B39" s="251" t="s">
        <v>2425</v>
      </c>
      <c r="C39" s="66" t="s">
        <v>1140</v>
      </c>
      <c r="D39" s="67" t="s">
        <v>179</v>
      </c>
      <c r="E39" s="67" t="s">
        <v>3421</v>
      </c>
      <c r="F39" s="69" t="s">
        <v>3501</v>
      </c>
      <c r="G39" s="69" t="s">
        <v>1560</v>
      </c>
      <c r="H39" s="57" t="s">
        <v>2629</v>
      </c>
    </row>
    <row r="40" spans="2:8" ht="74.25" thickTop="1" thickBot="1" x14ac:dyDescent="0.3">
      <c r="B40" s="307" t="s">
        <v>3997</v>
      </c>
      <c r="C40" s="66" t="s">
        <v>2420</v>
      </c>
      <c r="D40" s="67" t="s">
        <v>2426</v>
      </c>
      <c r="E40" s="169" t="s">
        <v>3473</v>
      </c>
      <c r="F40" s="69" t="s">
        <v>3998</v>
      </c>
      <c r="G40" s="69" t="s">
        <v>1237</v>
      </c>
      <c r="H40" s="57" t="s">
        <v>2629</v>
      </c>
    </row>
    <row r="41" spans="2:8" ht="30" customHeight="1" thickTop="1" thickBot="1" x14ac:dyDescent="0.3">
      <c r="B41" s="52" t="s">
        <v>2997</v>
      </c>
      <c r="C41" s="65" t="s">
        <v>2564</v>
      </c>
      <c r="D41" s="36" t="s">
        <v>3424</v>
      </c>
      <c r="E41" s="65" t="s">
        <v>3422</v>
      </c>
      <c r="F41" s="56" t="s">
        <v>3579</v>
      </c>
      <c r="G41" s="68" t="s">
        <v>3423</v>
      </c>
      <c r="H41" s="57" t="s">
        <v>2629</v>
      </c>
    </row>
    <row r="42" spans="2:8" ht="30" customHeight="1" thickTop="1" thickBot="1" x14ac:dyDescent="0.3">
      <c r="B42" s="44" t="s">
        <v>2998</v>
      </c>
      <c r="C42" s="54" t="s">
        <v>1900</v>
      </c>
      <c r="D42" s="36" t="s">
        <v>3424</v>
      </c>
      <c r="E42" s="65" t="s">
        <v>3422</v>
      </c>
      <c r="F42" s="56" t="s">
        <v>3579</v>
      </c>
      <c r="G42" s="68" t="s">
        <v>3423</v>
      </c>
      <c r="H42" s="57" t="s">
        <v>2629</v>
      </c>
    </row>
    <row r="43" spans="2:8" ht="30" customHeight="1" thickTop="1" thickBot="1" x14ac:dyDescent="0.3">
      <c r="B43" s="44" t="s">
        <v>2999</v>
      </c>
      <c r="C43" s="54" t="s">
        <v>3003</v>
      </c>
      <c r="D43" s="36" t="s">
        <v>3424</v>
      </c>
      <c r="E43" s="65" t="s">
        <v>3422</v>
      </c>
      <c r="F43" s="56" t="s">
        <v>3579</v>
      </c>
      <c r="G43" s="68" t="s">
        <v>3423</v>
      </c>
      <c r="H43" s="57" t="s">
        <v>2629</v>
      </c>
    </row>
    <row r="44" spans="2:8" ht="30" customHeight="1" thickTop="1" thickBot="1" x14ac:dyDescent="0.3">
      <c r="B44" s="44" t="s">
        <v>3000</v>
      </c>
      <c r="C44" s="54" t="s">
        <v>3004</v>
      </c>
      <c r="D44" s="36" t="s">
        <v>3424</v>
      </c>
      <c r="E44" s="65" t="s">
        <v>3422</v>
      </c>
      <c r="F44" s="56" t="s">
        <v>3579</v>
      </c>
      <c r="G44" s="68" t="s">
        <v>3423</v>
      </c>
      <c r="H44" s="57" t="s">
        <v>2629</v>
      </c>
    </row>
    <row r="45" spans="2:8" ht="30" customHeight="1" thickTop="1" thickBot="1" x14ac:dyDescent="0.3">
      <c r="B45" s="44" t="s">
        <v>3001</v>
      </c>
      <c r="C45" s="54" t="s">
        <v>3005</v>
      </c>
      <c r="D45" s="36" t="s">
        <v>3424</v>
      </c>
      <c r="E45" s="65" t="s">
        <v>3422</v>
      </c>
      <c r="F45" s="56" t="s">
        <v>3579</v>
      </c>
      <c r="G45" s="68" t="s">
        <v>3423</v>
      </c>
      <c r="H45" s="57" t="s">
        <v>2629</v>
      </c>
    </row>
    <row r="46" spans="2:8" ht="30" customHeight="1" thickTop="1" thickBot="1" x14ac:dyDescent="0.3">
      <c r="B46" s="44" t="s">
        <v>3002</v>
      </c>
      <c r="C46" s="54" t="s">
        <v>3006</v>
      </c>
      <c r="D46" s="36" t="s">
        <v>3424</v>
      </c>
      <c r="E46" s="65" t="s">
        <v>3422</v>
      </c>
      <c r="F46" s="56" t="s">
        <v>3579</v>
      </c>
      <c r="G46" s="68" t="s">
        <v>3423</v>
      </c>
      <c r="H46" s="57" t="s">
        <v>2629</v>
      </c>
    </row>
    <row r="47" spans="2:8" ht="30" customHeight="1" thickTop="1" thickBot="1" x14ac:dyDescent="0.3">
      <c r="B47" s="44" t="s">
        <v>2804</v>
      </c>
      <c r="C47" s="54" t="s">
        <v>4</v>
      </c>
      <c r="D47" s="36" t="s">
        <v>3424</v>
      </c>
      <c r="E47" s="65" t="s">
        <v>3422</v>
      </c>
      <c r="F47" s="56" t="s">
        <v>3579</v>
      </c>
      <c r="G47" s="68" t="s">
        <v>3423</v>
      </c>
      <c r="H47" s="57" t="s">
        <v>2629</v>
      </c>
    </row>
    <row r="48" spans="2:8" ht="45" customHeight="1" thickTop="1" thickBot="1" x14ac:dyDescent="0.3">
      <c r="B48" s="44" t="s">
        <v>159</v>
      </c>
      <c r="C48" s="54" t="s">
        <v>1901</v>
      </c>
      <c r="D48" s="36" t="s">
        <v>3424</v>
      </c>
      <c r="E48" s="169" t="s">
        <v>3426</v>
      </c>
      <c r="F48" s="56" t="s">
        <v>2093</v>
      </c>
      <c r="G48" s="68" t="s">
        <v>3423</v>
      </c>
      <c r="H48" s="57" t="s">
        <v>2629</v>
      </c>
    </row>
    <row r="49" spans="2:8" ht="45" customHeight="1" thickTop="1" thickBot="1" x14ac:dyDescent="0.3">
      <c r="B49" s="44" t="s">
        <v>912</v>
      </c>
      <c r="C49" s="54" t="s">
        <v>751</v>
      </c>
      <c r="D49" s="67" t="s">
        <v>179</v>
      </c>
      <c r="E49" s="169" t="s">
        <v>1620</v>
      </c>
      <c r="F49" s="170" t="s">
        <v>3502</v>
      </c>
      <c r="G49" s="69" t="s">
        <v>1237</v>
      </c>
      <c r="H49" s="57" t="s">
        <v>2629</v>
      </c>
    </row>
    <row r="50" spans="2:8" ht="45" customHeight="1" thickTop="1" thickBot="1" x14ac:dyDescent="0.3">
      <c r="B50" s="52" t="s">
        <v>1245</v>
      </c>
      <c r="C50" s="66" t="s">
        <v>753</v>
      </c>
      <c r="D50" s="67" t="s">
        <v>3424</v>
      </c>
      <c r="E50" s="65" t="s">
        <v>3422</v>
      </c>
      <c r="F50" s="171" t="s">
        <v>2954</v>
      </c>
      <c r="G50" s="69" t="s">
        <v>3425</v>
      </c>
      <c r="H50" s="57" t="s">
        <v>2629</v>
      </c>
    </row>
    <row r="51" spans="2:8" ht="92.25" customHeight="1" thickTop="1" thickBot="1" x14ac:dyDescent="0.3">
      <c r="B51" s="52" t="s">
        <v>1246</v>
      </c>
      <c r="C51" s="66" t="s">
        <v>2952</v>
      </c>
      <c r="D51" s="67" t="s">
        <v>3424</v>
      </c>
      <c r="E51" s="65" t="s">
        <v>3422</v>
      </c>
      <c r="F51" s="171" t="s">
        <v>2953</v>
      </c>
      <c r="G51" s="69" t="s">
        <v>2541</v>
      </c>
      <c r="H51" s="57" t="s">
        <v>2629</v>
      </c>
    </row>
    <row r="52" spans="2:8" ht="60" customHeight="1" thickTop="1" thickBot="1" x14ac:dyDescent="0.3">
      <c r="B52" s="44" t="s">
        <v>2391</v>
      </c>
      <c r="C52" s="54" t="s">
        <v>1116</v>
      </c>
      <c r="D52" s="67" t="s">
        <v>3424</v>
      </c>
      <c r="E52" s="169" t="s">
        <v>3503</v>
      </c>
      <c r="F52" s="171" t="s">
        <v>3504</v>
      </c>
      <c r="G52" s="69" t="s">
        <v>1237</v>
      </c>
      <c r="H52" s="111" t="s">
        <v>2629</v>
      </c>
    </row>
    <row r="53" spans="2:8" ht="60" customHeight="1" thickTop="1" thickBot="1" x14ac:dyDescent="0.3">
      <c r="B53" s="44" t="s">
        <v>2955</v>
      </c>
      <c r="C53" s="54" t="s">
        <v>2956</v>
      </c>
      <c r="D53" s="67" t="s">
        <v>3424</v>
      </c>
      <c r="E53" s="169" t="s">
        <v>3503</v>
      </c>
      <c r="F53" s="171" t="s">
        <v>3504</v>
      </c>
      <c r="G53" s="69" t="s">
        <v>1237</v>
      </c>
      <c r="H53" s="111" t="s">
        <v>2629</v>
      </c>
    </row>
    <row r="54" spans="2:8" ht="30" customHeight="1" thickTop="1" thickBot="1" x14ac:dyDescent="0.3">
      <c r="B54" s="44" t="s">
        <v>514</v>
      </c>
      <c r="C54" s="54" t="s">
        <v>2342</v>
      </c>
      <c r="D54" s="36" t="s">
        <v>3424</v>
      </c>
      <c r="E54" s="65" t="s">
        <v>3422</v>
      </c>
      <c r="F54" s="56" t="s">
        <v>3579</v>
      </c>
      <c r="G54" s="56" t="s">
        <v>1036</v>
      </c>
      <c r="H54" s="57" t="s">
        <v>3020</v>
      </c>
    </row>
    <row r="55" spans="2:8" ht="30" customHeight="1" thickTop="1" thickBot="1" x14ac:dyDescent="0.3">
      <c r="B55" s="44" t="s">
        <v>515</v>
      </c>
      <c r="C55" s="54" t="s">
        <v>2343</v>
      </c>
      <c r="D55" s="67" t="s">
        <v>3424</v>
      </c>
      <c r="E55" s="67" t="s">
        <v>3422</v>
      </c>
      <c r="F55" s="69" t="s">
        <v>3579</v>
      </c>
      <c r="G55" s="69" t="s">
        <v>1036</v>
      </c>
      <c r="H55" s="111" t="s">
        <v>3020</v>
      </c>
    </row>
    <row r="56" spans="2:8" ht="30" customHeight="1" thickTop="1" thickBot="1" x14ac:dyDescent="0.3">
      <c r="B56" s="44" t="s">
        <v>3815</v>
      </c>
      <c r="C56" s="54" t="s">
        <v>2957</v>
      </c>
      <c r="D56" s="67" t="s">
        <v>3706</v>
      </c>
      <c r="E56" s="169" t="s">
        <v>2153</v>
      </c>
      <c r="F56" s="171" t="s">
        <v>2636</v>
      </c>
      <c r="G56" s="69" t="s">
        <v>669</v>
      </c>
      <c r="H56" s="111" t="s">
        <v>2629</v>
      </c>
    </row>
    <row r="57" spans="2:8" ht="15" customHeight="1" thickTop="1" x14ac:dyDescent="0.25"/>
    <row r="58" spans="2:8" ht="15" customHeight="1" x14ac:dyDescent="0.25">
      <c r="B58" s="434" t="s">
        <v>3021</v>
      </c>
      <c r="C58" s="434"/>
      <c r="D58" s="434"/>
      <c r="E58" s="434"/>
      <c r="F58" s="434"/>
    </row>
    <row r="59" spans="2:8" ht="144" customHeight="1" x14ac:dyDescent="0.25">
      <c r="B59" s="349" t="s">
        <v>3562</v>
      </c>
      <c r="C59" s="349"/>
      <c r="D59" s="349"/>
      <c r="E59" s="349"/>
      <c r="F59" s="349"/>
      <c r="G59" s="349"/>
      <c r="H59" s="349"/>
    </row>
    <row r="61" spans="2:8" ht="15" customHeight="1" x14ac:dyDescent="0.25">
      <c r="B61" s="434" t="s">
        <v>3590</v>
      </c>
      <c r="C61" s="434"/>
      <c r="D61" s="434"/>
      <c r="E61" s="434"/>
      <c r="F61" s="434"/>
    </row>
    <row r="62" spans="2:8" ht="10.5" x14ac:dyDescent="0.25">
      <c r="B62" s="1" t="s">
        <v>32</v>
      </c>
    </row>
    <row r="64" spans="2:8" ht="15" customHeight="1" x14ac:dyDescent="0.25">
      <c r="B64" s="434" t="s">
        <v>3996</v>
      </c>
      <c r="C64" s="434"/>
      <c r="D64" s="434"/>
      <c r="E64" s="434"/>
      <c r="F64" s="434"/>
    </row>
    <row r="65" spans="2:2" ht="15" customHeight="1" x14ac:dyDescent="0.25">
      <c r="B65" s="1" t="s">
        <v>4000</v>
      </c>
    </row>
  </sheetData>
  <mergeCells count="35">
    <mergeCell ref="H6:H7"/>
    <mergeCell ref="B8:B9"/>
    <mergeCell ref="C8:C9"/>
    <mergeCell ref="B6:C6"/>
    <mergeCell ref="G6:G7"/>
    <mergeCell ref="D6:F6"/>
    <mergeCell ref="H37:H38"/>
    <mergeCell ref="B37:C37"/>
    <mergeCell ref="D37:F37"/>
    <mergeCell ref="H27:H28"/>
    <mergeCell ref="G27:G28"/>
    <mergeCell ref="B27:B28"/>
    <mergeCell ref="C27:C28"/>
    <mergeCell ref="B10:B18"/>
    <mergeCell ref="G37:G38"/>
    <mergeCell ref="C10:C18"/>
    <mergeCell ref="G14:G15"/>
    <mergeCell ref="D11:D12"/>
    <mergeCell ref="C24:C25"/>
    <mergeCell ref="B59:H59"/>
    <mergeCell ref="B64:F64"/>
    <mergeCell ref="G11:G12"/>
    <mergeCell ref="H16:H17"/>
    <mergeCell ref="D16:D17"/>
    <mergeCell ref="E16:E17"/>
    <mergeCell ref="D14:D15"/>
    <mergeCell ref="E14:E15"/>
    <mergeCell ref="B21:B22"/>
    <mergeCell ref="C21:C22"/>
    <mergeCell ref="B24:B25"/>
    <mergeCell ref="B61:F61"/>
    <mergeCell ref="E11:E12"/>
    <mergeCell ref="B19:B20"/>
    <mergeCell ref="C19:C20"/>
    <mergeCell ref="B58:F58"/>
  </mergeCells>
  <phoneticPr fontId="2"/>
  <pageMargins left="0.59055118110236227" right="0.19685039370078741" top="0.98425196850393704" bottom="0.98425196850393704" header="0.51181102362204722" footer="0.51181102362204722"/>
  <pageSetup paperSize="9" scale="60" firstPageNumber="47" orientation="portrait" useFirstPageNumber="1" r:id="rId1"/>
  <headerFooter alignWithMargins="0">
    <oddFooter>&amp;C&amp;P</oddFooter>
  </headerFooter>
  <rowBreaks count="1" manualBreakCount="1">
    <brk id="34"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表紙</vt:lpstr>
      <vt:lpstr>変更履歴</vt:lpstr>
      <vt:lpstr>フォーマット</vt:lpstr>
      <vt:lpstr>特記事項</vt:lpstr>
      <vt:lpstr>コード表</vt:lpstr>
      <vt:lpstr>データ種別一覧</vt:lpstr>
      <vt:lpstr>データ提供タイミング･提供単位</vt:lpstr>
      <vt:lpstr>コード表!Print_Area</vt:lpstr>
      <vt:lpstr>データ種別一覧!Print_Area</vt:lpstr>
      <vt:lpstr>データ提供タイミング･提供単位!Print_Area</vt:lpstr>
      <vt:lpstr>フォーマット!Print_Area</vt:lpstr>
      <vt:lpstr>特記事項!Print_Area</vt:lpstr>
      <vt:lpstr>変更履歴!Print_Area</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Youta Higuchi</cp:lastModifiedBy>
  <cp:lastPrinted>2018-08-24T04:24:09Z</cp:lastPrinted>
  <dcterms:created xsi:type="dcterms:W3CDTF">2003-03-04T11:32:28Z</dcterms:created>
  <dcterms:modified xsi:type="dcterms:W3CDTF">2019-04-15T14:23:05Z</dcterms:modified>
</cp:coreProperties>
</file>