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ji-\OneDrive\Desktop\"/>
    </mc:Choice>
  </mc:AlternateContent>
  <xr:revisionPtr revIDLastSave="0" documentId="13_ncr:1_{92E766A1-EECC-4EF8-A6D7-89057A7FE669}" xr6:coauthVersionLast="45" xr6:coauthVersionMax="45" xr10:uidLastSave="{00000000-0000-0000-0000-000000000000}"/>
  <bookViews>
    <workbookView xWindow="-108" yWindow="-108" windowWidth="23256" windowHeight="12576" xr2:uid="{C8C1DAF9-24E1-407C-8E36-12FF89C2A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/>
  <c r="C12" i="1"/>
  <c r="E2" i="1" s="1" a="1"/>
  <c r="E2" i="1" s="1"/>
  <c r="B12" i="1"/>
  <c r="D2" i="1" s="1" a="1"/>
  <c r="D2" i="1" s="1"/>
  <c r="G2" i="1" l="1" a="1"/>
  <c r="G2" i="1" s="1"/>
  <c r="C14" i="1" s="1"/>
  <c r="F14" i="1" s="1"/>
  <c r="C18" i="1" s="1" a="1"/>
  <c r="C18" i="1" s="1"/>
  <c r="F2" i="1" a="1"/>
  <c r="F2" i="1" s="1"/>
  <c r="G18" i="1" l="1" a="1"/>
  <c r="G18" i="1" s="1"/>
  <c r="D18" i="1" a="1"/>
  <c r="D18" i="1" s="1"/>
  <c r="F18" i="1" l="1" a="1"/>
  <c r="F18" i="1" s="1"/>
  <c r="E18" i="1" a="1"/>
  <c r="E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<sst xmlns="http://schemas.openxmlformats.org/spreadsheetml/2006/main" count="18" uniqueCount="14">
  <si>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avg</t>
  </si>
  <si>
    <t>xi</t>
  </si>
  <si>
    <t>yi</t>
  </si>
  <si>
    <t>x-mean(x)</t>
  </si>
  <si>
    <t>y-mean(y)</t>
  </si>
  <si>
    <t>(x - mean(x))(y-mean(y))</t>
  </si>
  <si>
    <t>(x-mean(x))^2</t>
  </si>
  <si>
    <t>zeta1</t>
  </si>
  <si>
    <t>zeta0</t>
  </si>
  <si>
    <t>y'</t>
  </si>
  <si>
    <t>(y-y')</t>
  </si>
  <si>
    <t>|y-y'|</t>
  </si>
  <si>
    <t>(y-y')^2</t>
  </si>
  <si>
    <t>(y'-mean(y))^2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</si>
</sst>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EE7D-AFAE-41AB-8175-4344F1337410}">
  <dimension ref="A1:G27"/>
  <sheetViews>
    <sheetView tabSelected="1" workbookViewId="0">
      <selection activeCell="F15" sqref="F15"/>
    </sheetView>
  </sheetViews>
  <sheetFormatPr defaultRowHeight="13.8" x14ac:dyDescent="0.25"/>
  <cols>
    <col min="2" max="2" width="25.796875" customWidth="1"/>
    <col min="4" max="5" width="14.796875" customWidth="1"/>
    <col min="6" max="6" width="34" customWidth="1"/>
    <col min="7" max="7" width="29.59765625" customWidth="1"/>
  </cols>
  <sheetData>
    <row r="1" spans="1:7" s="1" customFormat="1" ht="33" customHeight="1" x14ac:dyDescent="0.25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/>
      <c r="B2" s="2">
        <v>63</v>
      </c>
      <c r="C2" s="2">
        <v>127</v>
      </c>
      <c r="D2" s="2" cm="1">
        <f t="array" ref="D2:D11">B2:B11-B12</f>
        <v>-6.2999999999999972</v>
      </c>
      <c r="E2" s="2" cm="1">
        <f t="array" ref="E2:E11">C2:C11-C12</f>
        <v>-31.800000000000011</v>
      </c>
      <c r="F2" s="2" cm="1">
        <f t="array" ref="F2:F11">$D$2:$D$11*$E$2:$E$11</f>
        <v>200.33999999999997</v>
      </c>
      <c r="G2" s="2" cm="1">
        <f t="array" ref="G2:G11">_xlfn.ANCHORARRAY(D2)^2</f>
        <v>39.689999999999962</v>
      </c>
    </row>
    <row r="3" spans="1:7" x14ac:dyDescent="0.25">
      <c r="A3" s="8"/>
      <c r="B3" s="2">
        <v>64</v>
      </c>
      <c r="C3" s="2">
        <v>121</v>
      </c>
      <c r="D3" s="2">
        <v>-5.2999999999999972</v>
      </c>
      <c r="E3" s="2">
        <v>-37.800000000000011</v>
      </c>
      <c r="F3" s="2">
        <v>200.33999999999995</v>
      </c>
      <c r="G3" s="2">
        <v>28.089999999999971</v>
      </c>
    </row>
    <row r="4" spans="1:7" x14ac:dyDescent="0.25">
      <c r="A4" s="8"/>
      <c r="B4" s="2">
        <v>66</v>
      </c>
      <c r="C4" s="2">
        <v>142</v>
      </c>
      <c r="D4" s="2">
        <v>-3.2999999999999972</v>
      </c>
      <c r="E4" s="2">
        <v>-16.800000000000011</v>
      </c>
      <c r="F4" s="2">
        <v>55.439999999999991</v>
      </c>
      <c r="G4" s="2">
        <v>10.889999999999981</v>
      </c>
    </row>
    <row r="5" spans="1:7" x14ac:dyDescent="0.25">
      <c r="A5" s="8"/>
      <c r="B5" s="2">
        <v>69</v>
      </c>
      <c r="C5" s="2">
        <v>157</v>
      </c>
      <c r="D5" s="2">
        <v>-0.29999999999999716</v>
      </c>
      <c r="E5" s="2">
        <v>-1.8000000000000114</v>
      </c>
      <c r="F5" s="2">
        <v>0.53999999999999826</v>
      </c>
      <c r="G5" s="2">
        <v>8.999999999999829E-2</v>
      </c>
    </row>
    <row r="6" spans="1:7" x14ac:dyDescent="0.25">
      <c r="A6" s="8"/>
      <c r="B6" s="2">
        <v>69</v>
      </c>
      <c r="C6" s="2">
        <v>162</v>
      </c>
      <c r="D6" s="2">
        <v>-0.29999999999999716</v>
      </c>
      <c r="E6" s="2">
        <v>3.1999999999999886</v>
      </c>
      <c r="F6" s="2">
        <v>-0.95999999999998753</v>
      </c>
      <c r="G6" s="2">
        <v>8.999999999999829E-2</v>
      </c>
    </row>
    <row r="7" spans="1:7" x14ac:dyDescent="0.25">
      <c r="A7" s="8"/>
      <c r="B7" s="2">
        <v>71</v>
      </c>
      <c r="C7" s="2">
        <v>156</v>
      </c>
      <c r="D7" s="2">
        <v>1.7000000000000028</v>
      </c>
      <c r="E7" s="2">
        <v>-2.8000000000000114</v>
      </c>
      <c r="F7" s="2">
        <v>-4.7600000000000273</v>
      </c>
      <c r="G7" s="2">
        <v>2.8900000000000095</v>
      </c>
    </row>
    <row r="8" spans="1:7" x14ac:dyDescent="0.25">
      <c r="A8" s="8"/>
      <c r="B8" s="2">
        <v>71</v>
      </c>
      <c r="C8" s="2">
        <v>169</v>
      </c>
      <c r="D8" s="2">
        <v>1.7000000000000028</v>
      </c>
      <c r="E8" s="2">
        <v>10.199999999999989</v>
      </c>
      <c r="F8" s="2">
        <v>17.340000000000011</v>
      </c>
      <c r="G8" s="2">
        <v>2.8900000000000095</v>
      </c>
    </row>
    <row r="9" spans="1:7" x14ac:dyDescent="0.25">
      <c r="A9" s="8"/>
      <c r="B9" s="2">
        <v>72</v>
      </c>
      <c r="C9" s="2">
        <v>165</v>
      </c>
      <c r="D9" s="2">
        <v>2.7000000000000028</v>
      </c>
      <c r="E9" s="2">
        <v>6.1999999999999886</v>
      </c>
      <c r="F9" s="2">
        <v>16.739999999999988</v>
      </c>
      <c r="G9" s="2">
        <v>7.2900000000000151</v>
      </c>
    </row>
    <row r="10" spans="1:7" x14ac:dyDescent="0.25">
      <c r="A10" s="8"/>
      <c r="B10" s="2">
        <v>73</v>
      </c>
      <c r="C10" s="2">
        <v>181</v>
      </c>
      <c r="D10" s="2">
        <v>3.7000000000000028</v>
      </c>
      <c r="E10" s="2">
        <v>22.199999999999989</v>
      </c>
      <c r="F10" s="2">
        <v>82.140000000000015</v>
      </c>
      <c r="G10" s="2">
        <v>13.690000000000021</v>
      </c>
    </row>
    <row r="11" spans="1:7" x14ac:dyDescent="0.25">
      <c r="A11" s="8"/>
      <c r="B11" s="2">
        <v>75</v>
      </c>
      <c r="C11" s="2">
        <v>208</v>
      </c>
      <c r="D11" s="2">
        <v>5.7000000000000028</v>
      </c>
      <c r="E11" s="2">
        <v>49.199999999999989</v>
      </c>
      <c r="F11" s="2">
        <v>280.44000000000005</v>
      </c>
      <c r="G11" s="2">
        <v>32.49000000000003</v>
      </c>
    </row>
    <row r="12" spans="1:7" x14ac:dyDescent="0.25">
      <c r="A12" s="8" t="s">
        <v>0</v>
      </c>
      <c r="B12" s="2">
        <f>AVERAGE(B2:B11)</f>
        <v>69.3</v>
      </c>
      <c r="C12" s="2">
        <f>AVERAGE(C2:C11)</f>
        <v>158.80000000000001</v>
      </c>
      <c r="D12" s="2"/>
      <c r="E12" s="2"/>
      <c r="F12" s="2"/>
      <c r="G12" s="2"/>
    </row>
    <row r="13" spans="1:7" x14ac:dyDescent="0.25">
      <c r="A13" t="s">
        <v>7</v>
      </c>
      <c r="B13" s="9">
        <v>6.137581</v>
      </c>
      <c r="E13" t="s">
        <v>8</v>
      </c>
      <c r="F13">
        <v>-266.53439539999999</v>
      </c>
    </row>
    <row r="14" spans="1:7" x14ac:dyDescent="0.25">
      <c r="A14" t="s">
        <v>7</v>
      </c>
      <c r="B14">
        <f>SUM(_xlfn.ANCHORARRAY(F2))</f>
        <v>847.6</v>
      </c>
      <c r="C14" s="4">
        <f>B14/B15</f>
        <v>6.1375814627081819</v>
      </c>
      <c r="E14" t="s">
        <v>8</v>
      </c>
      <c r="F14" s="4">
        <f>C12 - (C14*B12)</f>
        <v>-266.53439536567697</v>
      </c>
    </row>
    <row r="15" spans="1:7" x14ac:dyDescent="0.25">
      <c r="B15">
        <f>SUM(_xlfn.ANCHORARRAY(G2))</f>
        <v>138.10000000000002</v>
      </c>
    </row>
    <row r="17" spans="1:7" s="6" customFormat="1" ht="22.2" customHeight="1" x14ac:dyDescent="0.25">
      <c r="A17" s="3" t="s">
        <v>1</v>
      </c>
      <c r="B17" s="3" t="s">
        <v>2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13</v>
      </c>
    </row>
    <row r="18" spans="1:7" x14ac:dyDescent="0.25">
      <c r="A18" s="5">
        <v>63</v>
      </c>
      <c r="B18" s="5">
        <v>127</v>
      </c>
      <c r="C18" s="2" cm="1">
        <f t="array" ref="C18:C27">F14 + (C14*A18:A27)</f>
        <v>120.1332367849385</v>
      </c>
      <c r="D18" s="5" cm="1">
        <f t="array" ref="D18:D27">B18:B27-_xlfn.ANCHORARRAY(C18)</f>
        <v>6.8667632150614963</v>
      </c>
      <c r="E18" s="5" cm="1">
        <f t="array" ref="E18:E27">ABS(_xlfn.ANCHORARRAY(D18))</f>
        <v>6.8667632150614963</v>
      </c>
      <c r="F18" s="5" cm="1">
        <f t="array" ref="F18:F27">_xlfn.ANCHORARRAY(D18)^2</f>
        <v>47.152437051721698</v>
      </c>
      <c r="G18" s="5" cm="1">
        <f t="array" ref="G18:G27">(_xlfn.ANCHORARRAY(C18)-C12)^2</f>
        <v>1495.1185775296337</v>
      </c>
    </row>
    <row r="19" spans="1:7" x14ac:dyDescent="0.25">
      <c r="A19" s="5">
        <v>64</v>
      </c>
      <c r="B19" s="5">
        <v>121</v>
      </c>
      <c r="C19" s="2">
        <v>126.27081824764667</v>
      </c>
      <c r="D19" s="5">
        <v>-5.2708182476466732</v>
      </c>
      <c r="E19" s="5">
        <v>5.2708182476466732</v>
      </c>
      <c r="F19" s="5">
        <v>27.781524999725146</v>
      </c>
      <c r="G19" s="5">
        <v>1058.1476654776375</v>
      </c>
    </row>
    <row r="20" spans="1:7" x14ac:dyDescent="0.25">
      <c r="A20" s="5">
        <v>66</v>
      </c>
      <c r="B20" s="5">
        <v>142</v>
      </c>
      <c r="C20" s="2">
        <v>138.54598117306301</v>
      </c>
      <c r="D20" s="5">
        <v>3.4540188269369878</v>
      </c>
      <c r="E20" s="5">
        <v>3.4540188269369878</v>
      </c>
      <c r="F20" s="5">
        <v>11.930246056835164</v>
      </c>
      <c r="G20" s="5">
        <v>410.22527864191841</v>
      </c>
    </row>
    <row r="21" spans="1:7" x14ac:dyDescent="0.25">
      <c r="A21" s="5">
        <v>69</v>
      </c>
      <c r="B21" s="5">
        <v>157</v>
      </c>
      <c r="C21" s="2">
        <v>156.95872556118758</v>
      </c>
      <c r="D21" s="5">
        <v>4.1274438812422432E-2</v>
      </c>
      <c r="E21" s="5">
        <v>4.1274438812422432E-2</v>
      </c>
      <c r="F21" s="5">
        <v>1.7035792992804032E-3</v>
      </c>
      <c r="G21" s="5">
        <v>3.390291559024043</v>
      </c>
    </row>
    <row r="22" spans="1:7" x14ac:dyDescent="0.25">
      <c r="A22" s="5">
        <v>69</v>
      </c>
      <c r="B22" s="5">
        <v>162</v>
      </c>
      <c r="C22" s="2">
        <v>156.95872556118758</v>
      </c>
      <c r="D22" s="5">
        <v>5.0412744388124224</v>
      </c>
      <c r="E22" s="5">
        <v>5.0412744388124224</v>
      </c>
      <c r="F22" s="5">
        <v>25.414447967423506</v>
      </c>
      <c r="G22" s="5">
        <v>3.390291559024043</v>
      </c>
    </row>
    <row r="23" spans="1:7" x14ac:dyDescent="0.25">
      <c r="A23" s="5">
        <v>71</v>
      </c>
      <c r="B23" s="5">
        <v>156</v>
      </c>
      <c r="C23" s="2">
        <v>169.23388848660397</v>
      </c>
      <c r="D23" s="5">
        <v>-13.233888486603973</v>
      </c>
      <c r="E23" s="5">
        <v>13.233888486603973</v>
      </c>
      <c r="F23" s="5">
        <v>175.13580447586921</v>
      </c>
      <c r="G23" s="5">
        <v>108.86602895088672</v>
      </c>
    </row>
    <row r="24" spans="1:7" x14ac:dyDescent="0.25">
      <c r="A24" s="5">
        <v>71</v>
      </c>
      <c r="B24" s="5">
        <v>169</v>
      </c>
      <c r="C24" s="2">
        <v>169.23388848660397</v>
      </c>
      <c r="D24" s="5">
        <v>-0.23388848660397343</v>
      </c>
      <c r="E24" s="5">
        <v>0.23388848660397343</v>
      </c>
      <c r="F24" s="5">
        <v>5.4703824165897058E-2</v>
      </c>
      <c r="G24" s="5">
        <v>108.86602895088672</v>
      </c>
    </row>
    <row r="25" spans="1:7" x14ac:dyDescent="0.25">
      <c r="A25" s="5">
        <v>72</v>
      </c>
      <c r="B25" s="5">
        <v>165</v>
      </c>
      <c r="C25" s="2">
        <v>175.37146994931214</v>
      </c>
      <c r="D25" s="5">
        <v>-10.371469949312143</v>
      </c>
      <c r="E25" s="5">
        <v>10.371469949312143</v>
      </c>
      <c r="F25" s="5">
        <v>107.56738890948482</v>
      </c>
      <c r="G25" s="5">
        <v>274.613616280955</v>
      </c>
    </row>
    <row r="26" spans="1:7" x14ac:dyDescent="0.25">
      <c r="A26" s="5">
        <v>73</v>
      </c>
      <c r="B26" s="5">
        <v>181</v>
      </c>
      <c r="C26" s="2">
        <v>181.50905141202031</v>
      </c>
      <c r="D26" s="5">
        <v>-0.50905141202031245</v>
      </c>
      <c r="E26" s="5">
        <v>0.50905141202031245</v>
      </c>
      <c r="F26" s="5">
        <v>0.25913334007987393</v>
      </c>
      <c r="G26" s="5">
        <v>515.70101603378123</v>
      </c>
    </row>
    <row r="27" spans="1:7" x14ac:dyDescent="0.25">
      <c r="A27" s="5">
        <v>75</v>
      </c>
      <c r="B27" s="5">
        <v>208</v>
      </c>
      <c r="C27" s="2">
        <v>193.78421433743665</v>
      </c>
      <c r="D27" s="5">
        <v>14.215785662563349</v>
      </c>
      <c r="E27" s="5">
        <v>14.215785662563349</v>
      </c>
      <c r="F27" s="5">
        <v>202.08856200394166</v>
      </c>
      <c r="G27" s="5">
        <v>1223.8952528077073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Rujikorn Yoocharoensub</dc:creator>
  <cp:lastModifiedBy>Rujikorn Yoocharoensub</cp:lastModifiedBy>
  <dcterms:created xsi:type="dcterms:W3CDTF">2020-02-04T02:51:47Z</dcterms:created>
  <dcterms:modified xsi:type="dcterms:W3CDTF">2020-02-04T03:28:12Z</dcterms:modified>
</cp:coreProperties>
</file>