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9780" windowHeight="7320" tabRatio="968"/>
  </bookViews>
  <sheets>
    <sheet name="MATRIZ" sheetId="18" r:id="rId1"/>
    <sheet name="Rutinario o legalidad" sheetId="13" r:id="rId2"/>
    <sheet name="Descripcion del Nivel del Daño" sheetId="9" r:id="rId3"/>
    <sheet name="Nivel de Deficiencia" sheetId="6" r:id="rId4"/>
    <sheet name="Nivel de Exposicion" sheetId="8" r:id="rId5"/>
    <sheet name="Nivel de Consecuencia" sheetId="10" r:id="rId6"/>
    <sheet name="Tabla de peligros" sheetId="4" r:id="rId7"/>
  </sheets>
  <definedNames>
    <definedName name="_xlnm._FilterDatabase" localSheetId="0" hidden="1">MATRIZ!$A$14:$AA$31</definedName>
    <definedName name="_xlnm.Print_Area" localSheetId="0">MATRIZ!$A$1:$AA$31</definedName>
    <definedName name="Biológico" comment="Peligros Biológicos">'Tabla de peligros'!$A$3:$A$10</definedName>
    <definedName name="Biomecánico" comment="Peligros Biomecánicos">'Tabla de peligros'!$E$3:$E$6</definedName>
    <definedName name="Categoria">'Descripcion del Nivel del Daño'!$A$3:$A$4</definedName>
    <definedName name="Clasificación" comment="Clasificación de peligros">'Tabla de peligros'!$A$2:$G$2</definedName>
    <definedName name="consecuencia">'Nivel de Consecuencia'!$B$3:$B$6</definedName>
    <definedName name="De_Seguridad" comment="Peligros de Seguridad">'Tabla de peligros'!$F$3:$F$10</definedName>
    <definedName name="Físico" comment="Peligros Fisicos">'Tabla de peligros'!$B$3:$B$10</definedName>
    <definedName name="Naturales">'Tabla de peligros'!$G$3:$G$8</definedName>
    <definedName name="Nivel_Deficiencia">'Nivel de Deficiencia'!$B$3:$B$5</definedName>
    <definedName name="Nivel_Exposicion">'Nivel de Exposicion'!$B$3:$B$6</definedName>
    <definedName name="Psicosocial" comment="Peligros Psicosociales">'Tabla de peligros'!$D$3:$D$8</definedName>
    <definedName name="Químico" comment="Peligros químicos">'Tabla de peligros'!$C$3:$C$8</definedName>
    <definedName name="RUTINARIO">'Rutinario o legalidad'!$B$2:$B$3</definedName>
    <definedName name="Salud">'Descripcion del Nivel del Daño'!$B$3:$D$3</definedName>
    <definedName name="Seguridad">'Descripcion del Nivel del Daño'!$B$4:$D$4</definedName>
  </definedNames>
  <calcPr calcId="152511"/>
</workbook>
</file>

<file path=xl/calcChain.xml><?xml version="1.0" encoding="utf-8"?>
<calcChain xmlns="http://schemas.openxmlformats.org/spreadsheetml/2006/main">
  <c r="M20" i="18" l="1"/>
  <c r="N20" i="18" s="1"/>
  <c r="M19" i="18"/>
  <c r="P19" i="18" s="1"/>
  <c r="Q19" i="18" s="1"/>
  <c r="R19" i="18" s="1"/>
  <c r="N19" i="18" l="1"/>
  <c r="P20" i="18"/>
  <c r="Q20" i="18" s="1"/>
  <c r="R20" i="18" s="1"/>
  <c r="M26" i="18"/>
  <c r="N26" i="18" s="1"/>
  <c r="M27" i="18"/>
  <c r="N27" i="18" s="1"/>
  <c r="P26" i="18" l="1"/>
  <c r="Q26" i="18" s="1"/>
  <c r="R26" i="18" s="1"/>
  <c r="P27" i="18"/>
  <c r="Q27" i="18" s="1"/>
  <c r="R27" i="18" s="1"/>
  <c r="M31" i="18"/>
  <c r="N31" i="18" s="1"/>
  <c r="M30" i="18"/>
  <c r="N30" i="18" s="1"/>
  <c r="M21" i="18"/>
  <c r="P21" i="18" s="1"/>
  <c r="Q21" i="18" s="1"/>
  <c r="R21" i="18" s="1"/>
  <c r="M18" i="18"/>
  <c r="N18" i="18" s="1"/>
  <c r="P30" i="18" l="1"/>
  <c r="Q30" i="18" s="1"/>
  <c r="R30" i="18" s="1"/>
  <c r="P31" i="18"/>
  <c r="Q31" i="18" s="1"/>
  <c r="R31" i="18" s="1"/>
  <c r="N21" i="18"/>
  <c r="P18" i="18"/>
  <c r="Q18" i="18" s="1"/>
  <c r="R18" i="18" s="1"/>
  <c r="M29" i="18"/>
  <c r="N29" i="18" s="1"/>
  <c r="P29" i="18" l="1"/>
  <c r="Q29" i="18" s="1"/>
  <c r="R29" i="18" s="1"/>
  <c r="M28" i="18"/>
  <c r="N28" i="18" s="1"/>
  <c r="M25" i="18"/>
  <c r="N25" i="18" s="1"/>
  <c r="P28" i="18" l="1"/>
  <c r="Q28" i="18" s="1"/>
  <c r="R28" i="18" s="1"/>
  <c r="P25" i="18"/>
  <c r="Q25" i="18" s="1"/>
  <c r="R25" i="18" s="1"/>
  <c r="M17" i="18"/>
  <c r="M22" i="18"/>
  <c r="P22" i="18" s="1"/>
  <c r="M23" i="18"/>
  <c r="M24" i="18"/>
  <c r="M16" i="18"/>
  <c r="P24" i="18" l="1"/>
  <c r="Q24" i="18" s="1"/>
  <c r="R24" i="18" s="1"/>
  <c r="P23" i="18"/>
  <c r="Q23" i="18" s="1"/>
  <c r="R23" i="18" s="1"/>
  <c r="Q22" i="18"/>
  <c r="R22" i="18" s="1"/>
  <c r="P16" i="18"/>
  <c r="Q16" i="18" s="1"/>
  <c r="R16" i="18" s="1"/>
  <c r="N23" i="18" l="1"/>
  <c r="P17" i="18"/>
  <c r="Q17" i="18" s="1"/>
  <c r="R17" i="18" s="1"/>
  <c r="N17" i="18"/>
  <c r="N24" i="18"/>
  <c r="N22" i="18"/>
  <c r="N16" i="18"/>
</calcChain>
</file>

<file path=xl/sharedStrings.xml><?xml version="1.0" encoding="utf-8"?>
<sst xmlns="http://schemas.openxmlformats.org/spreadsheetml/2006/main" count="362" uniqueCount="215">
  <si>
    <t>REQUISITOS GENERALES</t>
  </si>
  <si>
    <t>Nombre de la empresa:</t>
  </si>
  <si>
    <t xml:space="preserve">NIT: </t>
  </si>
  <si>
    <t xml:space="preserve">Direccion: </t>
  </si>
  <si>
    <t xml:space="preserve">Actividad Económica: </t>
  </si>
  <si>
    <t xml:space="preserve">Clase de Riesgo </t>
  </si>
  <si>
    <t>CódigoCIU</t>
  </si>
  <si>
    <t>Dígitos Adicionales</t>
  </si>
  <si>
    <t>MATRIZ DE RIESGO Y PELIGROS</t>
  </si>
  <si>
    <t>CONTROLES EXISTENTES</t>
  </si>
  <si>
    <t>EVALUACIÓN DEL RIESGO</t>
  </si>
  <si>
    <t>CRITERIOS PARA ESTABLECER
 CONTROLES</t>
  </si>
  <si>
    <t>MEDIDAS INTERVENCIÓN</t>
  </si>
  <si>
    <t>ACTIVIDAD</t>
  </si>
  <si>
    <t>TAREA</t>
  </si>
  <si>
    <t>RUTINARIA SI -NO</t>
  </si>
  <si>
    <t>PELIGRO</t>
  </si>
  <si>
    <t>FUENTE</t>
  </si>
  <si>
    <t>MEDIO</t>
  </si>
  <si>
    <t>INDIVIDUO</t>
  </si>
  <si>
    <t>NIVEL DE DEFICIENCIA</t>
  </si>
  <si>
    <t>NIVEL DE EXPOSICIÓN</t>
  </si>
  <si>
    <t>NIVEL DE PROBABILIDAD 
(NDXNE)</t>
  </si>
  <si>
    <t>INTERPRETACIÓN DEL NIVEL
 DE PROBABILIDAD</t>
  </si>
  <si>
    <t>NIVEL DE CONSECUENCIA</t>
  </si>
  <si>
    <t>NIVEL DE RIESGO (NR) E 
INTERVENCIÓN</t>
  </si>
  <si>
    <t>INTERPRETACIÓN DEL NR</t>
  </si>
  <si>
    <t>ACEPTABILIDAD DEL RIESGO</t>
  </si>
  <si>
    <t>Nro EXPUESTOS</t>
  </si>
  <si>
    <t>PEOR CONSECUENCIA</t>
  </si>
  <si>
    <t>EXISTENCIA REQUISITO
 LEGAL ESPECIFICO
  ASOCIADO (SI O NO)</t>
  </si>
  <si>
    <t xml:space="preserve">ELIMINACIÓN </t>
  </si>
  <si>
    <t>SUSTITUCIÓN</t>
  </si>
  <si>
    <t>CONTROLES DE INGENIERIA</t>
  </si>
  <si>
    <t>CONTROLES
 ADMINISTRATIVOS,
SEÑALIZACIÓN, 
ADVERTENCIA</t>
  </si>
  <si>
    <t>EQUIPOS / ELEMENTOS DE
PROTECCIÓN PERSONAL</t>
  </si>
  <si>
    <t>CATEGORIA DEL DAÑO</t>
  </si>
  <si>
    <t>EFECTOS POSIBLES</t>
  </si>
  <si>
    <t>SI</t>
  </si>
  <si>
    <t>Manipulación manual de cargas</t>
  </si>
  <si>
    <t>Biomecánico</t>
  </si>
  <si>
    <t>Salud</t>
  </si>
  <si>
    <t>Enfermedades que causan  incapacidad temporal, (pérdida parcial de la audición, dermatitis, asma, desordenes de las extremidades superiores, desordenes de las extremidades inferiores, fatiga muscular, dolor en la parte baja de la espalda, rigidez en el cuello.</t>
  </si>
  <si>
    <t>NO</t>
  </si>
  <si>
    <t>Virus</t>
  </si>
  <si>
    <t>Biológico</t>
  </si>
  <si>
    <t>Polvos orgánicos inorgánicos</t>
  </si>
  <si>
    <t>Químico</t>
  </si>
  <si>
    <t xml:space="preserve">Molestias e irritación,( dolor de cabeza, fatiga visual), enfermedad que produce malestar, (diarrea) </t>
  </si>
  <si>
    <t>Mecánico (elementos de maquinas, herramientas, piezas a trabajar, materiales proyectados sólidos o fluidos)</t>
  </si>
  <si>
    <t>De Seguridad</t>
  </si>
  <si>
    <t>Lesiones superficiales, heridas de poca profundidad, contusiones, irritaciones de ojo por material particulado</t>
  </si>
  <si>
    <t>Fluidos o Excrementos</t>
  </si>
  <si>
    <t>Jornada de trabajo (pausas, trabajo nocturno, rotación, horas extras, descansos)</t>
  </si>
  <si>
    <t>Psicosocial</t>
  </si>
  <si>
    <t>Locativo (Sistemas y medios de  almacenamiento), superficies de trabajo   (irregularidades, deslizantes, con diferencia del nivel) condiciones de orden y aseo, caídas de objeto)</t>
  </si>
  <si>
    <t>Ruido (impacto intermitente y continuo)</t>
  </si>
  <si>
    <t>Físico</t>
  </si>
  <si>
    <t>Disconfort térmico</t>
  </si>
  <si>
    <t>Picaduras</t>
  </si>
  <si>
    <t>Líquidos (nieblas y rocíos)</t>
  </si>
  <si>
    <t>Temperaturas externas (calor y frio)</t>
  </si>
  <si>
    <t>Mordeduras</t>
  </si>
  <si>
    <t>RUTINARIO</t>
  </si>
  <si>
    <t>Categoria del Daño</t>
  </si>
  <si>
    <t>Daño Leve</t>
  </si>
  <si>
    <t>Daño Moderado</t>
  </si>
  <si>
    <t>Daño Extremo</t>
  </si>
  <si>
    <t>Enfermedades agudas o crónicas, que generan incapacidad permanente, invalidez o muerte</t>
  </si>
  <si>
    <t>Seguridad</t>
  </si>
  <si>
    <t>Laceraciones, heridas profundas, quemaduras de primer grado, conmoción cerebral, esguineces graves, fracturas de huesos cortos.</t>
  </si>
  <si>
    <t>Lesiones que generen amputaciones,
fracturas de huesos largos, trauma
cráneo encefálico, quemaduras de
segundo y tercer grado, alteraciones
severas de mano, de columna vertebral
con compromiso de la médula espinal,
oculares que comprometan el campo
visual, disminuyan la capacidad
auditiva.</t>
  </si>
  <si>
    <t>Determinación del Nivel de Deficiencia</t>
  </si>
  <si>
    <t>Nivel de Deficiencia</t>
  </si>
  <si>
    <t>Valor del ND</t>
  </si>
  <si>
    <t>Significado</t>
  </si>
  <si>
    <t>Muy Alto (MA)</t>
  </si>
  <si>
    <t>Se ha(n) detectado peligro(s) que determina(n) como posible la generación de incidentes o consecuencias muy significativas, o la eficacia del conjunto de medidas preventivas existentes respecto al riesgo es nula o no existe, o ambos</t>
  </si>
  <si>
    <t>Alto (A)</t>
  </si>
  <si>
    <t>Se ha(n) detectado algún(os) peligro(s) que pueden dar lugar a consecuencias significativa(s), o la eficacia del conjunto de medidas preventivas existentes es baja, o ambos.</t>
  </si>
  <si>
    <t>Medio (M)</t>
  </si>
  <si>
    <t>Se han detectado peligros que pueden dar lugar a consecuencias poco significativas o de menor importancia, o la eficacia del conjunto de medidas preventivas existentes es moderada, o ambos.</t>
  </si>
  <si>
    <t>Bajo (B)</t>
  </si>
  <si>
    <t>No se Asigna Valor</t>
  </si>
  <si>
    <t>No se ha detectado consecuencia alguna, o la eficacia del conjunto de medidas preventivas existentes es alta, o ambos. El riesgo está controlado.</t>
  </si>
  <si>
    <t>Determinación del Nivel de Exposición</t>
  </si>
  <si>
    <t>Nivel de Exposición</t>
  </si>
  <si>
    <t>Valor del NE</t>
  </si>
  <si>
    <t>Continua (EC)</t>
  </si>
  <si>
    <t>La situación de exposición se presenta sin interrupción o varias veces con
tiempo prolongado durante la jornada labora</t>
  </si>
  <si>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</si>
  <si>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</si>
  <si>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</si>
  <si>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</si>
  <si>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</si>
  <si>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</si>
  <si>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t>Nivel de Consecuencias</t>
  </si>
  <si>
    <t>NC</t>
  </si>
  <si>
    <t>Daños Personales</t>
  </si>
  <si>
    <t>Mortal o Catastrófico(M)</t>
  </si>
  <si>
    <t>Muerte</t>
  </si>
  <si>
    <t>Muy Grave (MG)</t>
  </si>
  <si>
    <t>Lesiones o enfermedades graves irreparables (Incapacidad permanente parcial o invalidez)</t>
  </si>
  <si>
    <t>Grave (G)</t>
  </si>
  <si>
    <t>Lesiones o enfermedades con capacidad laboral temportal(ILT)</t>
  </si>
  <si>
    <t>Leve (L)</t>
  </si>
  <si>
    <t>Lesiones o enfermedades  que no requieren incapacidad</t>
  </si>
  <si>
    <t>TABLA DE PELIGROS</t>
  </si>
  <si>
    <t>Naturales</t>
  </si>
  <si>
    <t>Gestión organizacional (estilo de mando, pago, contratación, participación, inducción y capacitación, bienestar social, evaluación del desempeño, manejo de cambios)</t>
  </si>
  <si>
    <t>Postura (prolongada, mantenida, forzada, antigravitacional)</t>
  </si>
  <si>
    <t>Sismo</t>
  </si>
  <si>
    <t>Bacterias</t>
  </si>
  <si>
    <t>Iluminación (luz visible por exceso o deficiencia)</t>
  </si>
  <si>
    <t>Fibras</t>
  </si>
  <si>
    <t>Características de la organización del trabajo (comunicación, tecnología, organización del trabajo, demandas cualitativas y cuantitativas de la labor</t>
  </si>
  <si>
    <t>Esfuerzo</t>
  </si>
  <si>
    <t>Eléctrico (alta y baja tensión, estática)</t>
  </si>
  <si>
    <t>Terremoto</t>
  </si>
  <si>
    <t>Hongos</t>
  </si>
  <si>
    <t>Vibración (cuerpo entero, segmentaria)</t>
  </si>
  <si>
    <t>Características del grupo social del trabajo (relaciones, cohesión, calidad de interacciones, trabajo en equipo)</t>
  </si>
  <si>
    <t>Movimiento repetitivo</t>
  </si>
  <si>
    <t>Vendaval</t>
  </si>
  <si>
    <t>Ricketsias</t>
  </si>
  <si>
    <t>Gases y vapores</t>
  </si>
  <si>
    <t>Condiciones de la tarea (carga mental, contenido de la tarea, demandas emocionales, sistemas de control, definición de roles)</t>
  </si>
  <si>
    <t>Tecnológico (explosión, fuga, derrame, incendio)</t>
  </si>
  <si>
    <t>Inundación</t>
  </si>
  <si>
    <t>Parásitos</t>
  </si>
  <si>
    <t>Presión atmosférica (normal y ajustada)</t>
  </si>
  <si>
    <t>Humos metálicos, no metálicos</t>
  </si>
  <si>
    <t>Interfase persona tarea (conocimientos, habilidades con relación a la demanda de la tarea, iniciativa, autonomía y reconocimiento, identificación de la persona con la tarea y la organización)</t>
  </si>
  <si>
    <t>Accidentes de tránsito</t>
  </si>
  <si>
    <t>Derrumbe</t>
  </si>
  <si>
    <t>Radiaciones ionizantes (rayos x, gama, beta y alfa)</t>
  </si>
  <si>
    <t>Material particulado</t>
  </si>
  <si>
    <t>Públicos(Robos, atracos, asaltos, atentados de orden público, etc)</t>
  </si>
  <si>
    <t>Precipitaciones (lluvias, granizadas, heladas)</t>
  </si>
  <si>
    <t>Radiaciones no ionizantes (laser, ultravioleta infrarroja)</t>
  </si>
  <si>
    <t>Trabajo en alturas</t>
  </si>
  <si>
    <t>Espacios Confinados</t>
  </si>
  <si>
    <t xml:space="preserve">Decreto </t>
  </si>
  <si>
    <t>RIESGO</t>
  </si>
  <si>
    <t>RECOMENDACIONES Y/O OBSERVACIONES</t>
  </si>
  <si>
    <t>Ninguno</t>
  </si>
  <si>
    <t>ninguno</t>
  </si>
  <si>
    <t>Capacitación en riesgo biológicoy sus consecuencias</t>
  </si>
  <si>
    <t>Tapabocas</t>
  </si>
  <si>
    <t>Guantes</t>
  </si>
  <si>
    <t>Pausas activas</t>
  </si>
  <si>
    <t>Capacitación en riesgo físico, consecuencias y medidas de prevención</t>
  </si>
  <si>
    <t>DAÑO VISUAL</t>
  </si>
  <si>
    <t>Tapabocas con filtro</t>
  </si>
  <si>
    <t>Dotar al trabajador de los epp adecuados, capacitación riesgo químico, consecuencias y control del mismo</t>
  </si>
  <si>
    <t>Capacitación en higiene postural, pausas activas, cambios de postura alternativos</t>
  </si>
  <si>
    <t>Conocimento en manejo adecuado de herramientas de oficina, fomento del autocuidado, buenas prácticas de orden y aseo.</t>
  </si>
  <si>
    <t>Mantenimiento correctivo y preventivo a las instalaciones eléctricas de la infraestructura</t>
  </si>
  <si>
    <t>Capacitación en auto cuidado</t>
  </si>
  <si>
    <t>Capacitación en riesgo locativo y sus consecuancias, autocuidado y medidas de control del mismo</t>
  </si>
  <si>
    <t>Evaluación del sitio de labor y su posible inseguridad del sitio de labor</t>
  </si>
  <si>
    <t>No se han presentado antecedentes de robo y atraco a las instalaciones, aunque hubo consecuencia de despido a posibles infiltrados en asuntos de delincuencia común</t>
  </si>
  <si>
    <t>Capacitación en Seguridad Vial y autocuidado</t>
  </si>
  <si>
    <t>Solo se daría la eventualidad si se presentarán personas enfermas</t>
  </si>
  <si>
    <t>Se recomienda lavado de manos cada que se manipule material con posible contaminación</t>
  </si>
  <si>
    <t>La iluminación dentro del sitio de trabajo es óptima, igual desdepués de tanto tiempo pienso que estoy acostumbrada</t>
  </si>
  <si>
    <t>El sitio de trabajo posee suficiente espacio para aireación, por lo tanto no se reconcentra tanto el calor.</t>
  </si>
  <si>
    <t>Dotar al trabajador de los epp adecuados a la labor y que prevengan absorción de polvo por parte del trabajador</t>
  </si>
  <si>
    <t>En la manipulación del tiner, ya que hay que medirlo</t>
  </si>
  <si>
    <t>El polvo del cemento es constante, al igual que el de otros productos c omo el fijalisto, fijamix, etc.</t>
  </si>
  <si>
    <t>Por el desarrollo de variadas actividades en el lugar de trabajo y la cantidad de personas en el mismo</t>
  </si>
  <si>
    <t>Capacitación en manejo del estrés y tensiones, relaciones interpersonales</t>
  </si>
  <si>
    <t>Permanece de pie la mayoría de tiempo dentro de la jornada de trabajo</t>
  </si>
  <si>
    <t>Realiza poco esfuerzo durante la jornada de trabajo, no mide las consecuencias de la actividad que va a desarrollar, cuando hay mucho voleo</t>
  </si>
  <si>
    <t>Utiliza segeta u hoja de sierra para cortar varilla, tubos, etc.</t>
  </si>
  <si>
    <t>Solo se manipulan conexiones cuando se van a ensayar herramientas manuales de vez en cuando, por lo general esto lo hace don Olimpo</t>
  </si>
  <si>
    <t>Se deben señalizar la áreas de almacenamiento y transito de personas</t>
  </si>
  <si>
    <t>Capacitación en manejo de situaciones de emergencia  y cómo actuar frente a situaciones de desorden civil</t>
  </si>
  <si>
    <t>De vez en cuando debe realizar el despacho de elementos hacía otros municipios</t>
  </si>
  <si>
    <t>Por lo general se busca organizar de la mejor forma los espacios dentro de la Ferretería cuando se dispone de tiempo libre, elementos mal acomodados</t>
  </si>
  <si>
    <t>AFECTACIÓN DE LOS PULMONES</t>
  </si>
  <si>
    <t>ATENCIÓN AL CLIETE</t>
  </si>
  <si>
    <t>VENTA DE ARTÍCULOS</t>
  </si>
  <si>
    <t>REALIZAR EL ASEO</t>
  </si>
  <si>
    <t>ORGANIZACIÓN DE LOCAL</t>
  </si>
  <si>
    <t>DESALIENTO, MALESTAR GENERAL, DOLOR DE CABEZA</t>
  </si>
  <si>
    <t>HOSPITALIZACIÓN</t>
  </si>
  <si>
    <t>AFECTACIÓN DEL OÍDO</t>
  </si>
  <si>
    <t>Ruido por contacto de la vibración con las superficies</t>
  </si>
  <si>
    <t>INCOMODIDAD, DOLOR DE CABEZA</t>
  </si>
  <si>
    <t>INTOXICACIÓN</t>
  </si>
  <si>
    <t>TENSIÓN</t>
  </si>
  <si>
    <t>CANSANCIO</t>
  </si>
  <si>
    <t>DESGARRE MUSCULAR, DOLOR DE CINTURA, MALAS POSTURAS</t>
  </si>
  <si>
    <t>CORTADURA, PUNCIONES</t>
  </si>
  <si>
    <t>DESCARGA, CORRIENTAZO</t>
  </si>
  <si>
    <t>GOLPE, FRACTURA, DISLOCACIÓN</t>
  </si>
  <si>
    <t>HERIDAS, GOLPES, MUERTE</t>
  </si>
  <si>
    <t>FRCATURA, MUERTE, GOLPES</t>
  </si>
  <si>
    <t>Proceso</t>
  </si>
  <si>
    <t>Gerencia</t>
  </si>
  <si>
    <t>Zona o lugar</t>
  </si>
  <si>
    <t>Facturación</t>
  </si>
  <si>
    <t>SI / NO</t>
  </si>
  <si>
    <t>DESCRIPCION / EXPOSICIÓN</t>
  </si>
  <si>
    <t>COMBO</t>
  </si>
  <si>
    <t>SI, NO</t>
  </si>
  <si>
    <t>CAMPO CALC</t>
  </si>
  <si>
    <t>VER TABLA</t>
  </si>
  <si>
    <t>CALCULAR</t>
  </si>
  <si>
    <t>CALCULADO</t>
  </si>
  <si>
    <t>NUMERICO</t>
  </si>
  <si>
    <t>TEXTO</t>
  </si>
  <si>
    <t>CON X, EVIDENCIA</t>
  </si>
  <si>
    <t>LA TAREA Y LA EVIDENCIA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</si>
</sst>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2]\ * #,##0.00_ ;_ [$€-2]\ * \-#,##0.00_ ;_ [$€-2]\ * &quot;-&quot;??_ "/>
  </numFmts>
  <fonts count="15" x14ac:knownFonts="1">
    <font>
      <sz val="11"/>
      <color theme="1"/>
      <name val="Calibri"/>
      <family val="2"/>
      <scheme val="minor"/>
    </font>
    <font>
      <sz val="10"/>
      <name val="Arial"/>
      <family val="2"/>
    </font>
    <font>
      <sz val="10"/>
      <name val="Arial"/>
      <family val="2"/>
    </font>
    <font>
      <b/>
      <sz val="11"/>
      <name val="Arial"/>
      <family val="2"/>
    </font>
    <font>
      <sz val="11"/>
      <name val="Arial"/>
      <family val="2"/>
    </font>
    <font>
      <sz val="11"/>
      <color indexed="8"/>
      <name val="Arial"/>
      <family val="2"/>
    </font>
    <font>
      <b/>
      <sz val="12"/>
      <name val="Arial"/>
      <family val="2"/>
    </font>
    <font>
      <sz val="12"/>
      <name val="Arial"/>
      <family val="2"/>
    </font>
    <font>
      <b/>
      <sz val="11"/>
      <color theme="1"/>
      <name val="Calibri"/>
      <family val="2"/>
      <scheme val="minor"/>
    </font>
    <font>
      <b/>
      <sz val="12"/>
      <color theme="1"/>
      <name val="Calibri"/>
      <family val="2"/>
      <scheme val="minor"/>
    </font>
    <font>
      <b/>
      <sz val="12"/>
      <name val="Calibri"/>
      <family val="2"/>
      <scheme val="minor"/>
    </font>
    <font>
      <b/>
      <sz val="12"/>
      <color theme="1"/>
      <name val="Arial"/>
      <family val="2"/>
    </font>
    <font>
      <sz val="11"/>
      <name val="Calibri"/>
      <family val="2"/>
      <scheme val="minor"/>
    </font>
    <font>
      <sz val="11"/>
      <color theme="1"/>
      <name val="Arial"/>
      <family val="2"/>
    </font>
    <font>
      <b/>
      <sz val="24"/>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1" fillId="0" borderId="0"/>
    <xf numFmtId="0" fontId="2" fillId="0" borderId="0"/>
    <xf numFmtId="0" fontId="2" fillId="0" borderId="0"/>
    <xf numFmtId="0" fontId="1" fillId="0" borderId="0"/>
  </cellStyleXfs>
  <cellXfs count="101">
    <xf numFmtId="0" fontId="0" fillId="0" borderId="0" xfId="0"/>
    <xf numFmtId="0" fontId="0" fillId="0" borderId="0" xfId="0" applyBorder="1"/>
    <xf numFmtId="0" fontId="0" fillId="0" borderId="0" xfId="0" applyAlignment="1">
      <alignment horizontal="center" vertical="center" wrapText="1"/>
    </xf>
    <xf numFmtId="0" fontId="0" fillId="0" borderId="0" xfId="0"/>
    <xf numFmtId="0" fontId="0" fillId="0" borderId="0" xfId="0" applyAlignment="1">
      <alignment horizontal="justify"/>
    </xf>
    <xf numFmtId="0" fontId="0" fillId="0" borderId="0" xfId="0" applyAlignment="1">
      <alignment horizontal="center" vertical="center"/>
    </xf>
    <xf numFmtId="0" fontId="0" fillId="0" borderId="0" xfId="0" applyAlignment="1">
      <alignment horizontal="justify" vertical="center"/>
    </xf>
    <xf numFmtId="0" fontId="0" fillId="0" borderId="0" xfId="0" applyBorder="1" applyAlignment="1">
      <alignment horizontal="center" vertical="center" wrapText="1"/>
    </xf>
    <xf numFmtId="0" fontId="8" fillId="0" borderId="0" xfId="0" applyFont="1"/>
    <xf numFmtId="0" fontId="0" fillId="2" borderId="1" xfId="0" applyFill="1" applyBorder="1" applyAlignment="1">
      <alignment horizontal="center" vertical="center" wrapText="1"/>
    </xf>
    <xf numFmtId="0" fontId="0" fillId="3" borderId="1" xfId="0" applyFill="1" applyBorder="1" applyAlignment="1">
      <alignment horizontal="justify" vertical="center" wrapText="1"/>
    </xf>
    <xf numFmtId="0" fontId="8"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justify" vertical="center" wrapText="1"/>
    </xf>
    <xf numFmtId="0" fontId="0" fillId="2" borderId="1" xfId="0" applyFill="1" applyBorder="1"/>
    <xf numFmtId="0" fontId="0" fillId="2" borderId="1" xfId="0" applyFill="1" applyBorder="1" applyAlignment="1">
      <alignment horizontal="justify"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justify"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0" fillId="2" borderId="5" xfId="0" applyFill="1" applyBorder="1" applyAlignment="1">
      <alignment horizontal="center" vertical="center" wrapText="1"/>
    </xf>
    <xf numFmtId="0" fontId="1" fillId="2" borderId="1" xfId="5"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1" fillId="2" borderId="4" xfId="5" applyFill="1" applyBorder="1" applyAlignment="1">
      <alignment horizontal="center" vertical="center" wrapText="1"/>
    </xf>
    <xf numFmtId="0" fontId="0" fillId="2" borderId="4" xfId="0" applyFill="1" applyBorder="1" applyAlignment="1">
      <alignment horizontal="center" vertical="center" wrapText="1"/>
    </xf>
    <xf numFmtId="0" fontId="0" fillId="2" borderId="9" xfId="0" applyFill="1" applyBorder="1" applyAlignment="1">
      <alignment horizontal="center" vertical="center" wrapText="1"/>
    </xf>
    <xf numFmtId="0" fontId="0" fillId="0" borderId="0" xfId="0" applyBorder="1" applyAlignment="1">
      <alignment horizontal="center" vertical="center"/>
    </xf>
    <xf numFmtId="0" fontId="8" fillId="0" borderId="0" xfId="0" applyFont="1" applyBorder="1" applyAlignment="1">
      <alignment horizontal="center" vertical="center"/>
    </xf>
    <xf numFmtId="0" fontId="0" fillId="0" borderId="1" xfId="0" applyBorder="1" applyAlignment="1"/>
    <xf numFmtId="0" fontId="0" fillId="0" borderId="1" xfId="0" applyBorder="1"/>
    <xf numFmtId="0" fontId="11" fillId="5" borderId="0" xfId="0" applyFont="1" applyFill="1" applyBorder="1"/>
    <xf numFmtId="0" fontId="12" fillId="5" borderId="0" xfId="0" applyFont="1" applyFill="1" applyBorder="1"/>
    <xf numFmtId="0" fontId="6" fillId="5" borderId="0" xfId="0" applyFont="1" applyFill="1" applyBorder="1"/>
    <xf numFmtId="0" fontId="3" fillId="5" borderId="1" xfId="5" applyFont="1" applyFill="1" applyBorder="1" applyAlignment="1" applyProtection="1">
      <alignment horizontal="center" vertical="center" wrapText="1"/>
      <protection hidden="1"/>
    </xf>
    <xf numFmtId="0" fontId="4" fillId="5" borderId="1" xfId="4" applyFont="1" applyFill="1" applyBorder="1" applyAlignment="1" applyProtection="1">
      <alignment horizontal="center" vertical="center" wrapText="1"/>
      <protection locked="0"/>
    </xf>
    <xf numFmtId="0" fontId="4" fillId="5" borderId="1" xfId="5" applyFont="1" applyFill="1" applyBorder="1" applyAlignment="1">
      <alignment horizontal="center" vertical="center"/>
    </xf>
    <xf numFmtId="0" fontId="3" fillId="5" borderId="1" xfId="5" applyFont="1" applyFill="1" applyBorder="1" applyAlignment="1">
      <alignment horizontal="center" vertical="center"/>
    </xf>
    <xf numFmtId="0" fontId="3" fillId="5" borderId="1" xfId="4" applyFont="1" applyFill="1" applyBorder="1" applyAlignment="1" applyProtection="1">
      <alignment horizontal="center" vertical="center" wrapText="1"/>
      <protection locked="0"/>
    </xf>
    <xf numFmtId="0" fontId="4" fillId="5" borderId="1" xfId="5" applyFont="1" applyFill="1" applyBorder="1" applyAlignment="1">
      <alignment horizontal="center" vertical="center" wrapText="1"/>
    </xf>
    <xf numFmtId="0" fontId="13" fillId="5" borderId="0" xfId="0" applyFont="1" applyFill="1" applyBorder="1"/>
    <xf numFmtId="0" fontId="5" fillId="5" borderId="1" xfId="4" applyFont="1" applyFill="1" applyBorder="1" applyAlignment="1">
      <alignment vertical="center" wrapText="1"/>
    </xf>
    <xf numFmtId="0" fontId="0" fillId="5" borderId="1" xfId="0" applyFill="1" applyBorder="1" applyAlignment="1">
      <alignment horizontal="center" vertical="center"/>
    </xf>
    <xf numFmtId="0" fontId="0" fillId="5" borderId="0" xfId="0" applyFill="1" applyBorder="1"/>
    <xf numFmtId="0" fontId="4" fillId="5" borderId="1" xfId="5" applyFont="1" applyFill="1" applyBorder="1" applyAlignment="1" applyProtection="1">
      <alignment horizontal="center" vertical="center" textRotation="90" wrapText="1"/>
      <protection hidden="1"/>
    </xf>
    <xf numFmtId="0" fontId="0" fillId="5" borderId="0" xfId="0" applyFill="1" applyBorder="1" applyAlignment="1">
      <alignment horizontal="center"/>
    </xf>
    <xf numFmtId="0" fontId="0" fillId="5" borderId="0" xfId="0" applyFill="1" applyBorder="1" applyAlignment="1">
      <alignment horizontal="center" vertical="center"/>
    </xf>
    <xf numFmtId="0" fontId="8" fillId="5" borderId="0" xfId="0" applyFont="1" applyFill="1" applyBorder="1" applyAlignment="1">
      <alignment horizontal="center" vertical="center"/>
    </xf>
    <xf numFmtId="0" fontId="7" fillId="5" borderId="1" xfId="5" applyFont="1" applyFill="1" applyBorder="1" applyAlignment="1" applyProtection="1">
      <alignment vertical="center" textRotation="90" wrapText="1"/>
      <protection hidden="1"/>
    </xf>
    <xf numFmtId="0" fontId="0" fillId="5" borderId="1" xfId="0" applyFill="1" applyBorder="1" applyAlignment="1">
      <alignment horizontal="center" vertical="center" wrapText="1"/>
    </xf>
    <xf numFmtId="0" fontId="0" fillId="5" borderId="1" xfId="0" applyFill="1" applyBorder="1"/>
    <xf numFmtId="0" fontId="5" fillId="5" borderId="1" xfId="4" applyFont="1" applyFill="1" applyBorder="1" applyAlignment="1">
      <alignment horizontal="center" vertical="center" wrapText="1"/>
    </xf>
    <xf numFmtId="0" fontId="4" fillId="5" borderId="1" xfId="4" applyFont="1" applyFill="1" applyBorder="1" applyAlignment="1">
      <alignment horizontal="center" vertical="center" wrapText="1"/>
    </xf>
    <xf numFmtId="0" fontId="0" fillId="5" borderId="1" xfId="0" applyFill="1" applyBorder="1" applyAlignment="1">
      <alignment horizontal="center" vertical="center" textRotation="90"/>
    </xf>
    <xf numFmtId="0" fontId="13" fillId="5" borderId="1" xfId="0" applyFont="1" applyFill="1" applyBorder="1" applyAlignment="1">
      <alignment vertical="center" textRotation="90" wrapText="1"/>
    </xf>
    <xf numFmtId="0" fontId="3" fillId="5" borderId="1" xfId="5" applyFont="1" applyFill="1" applyBorder="1" applyAlignment="1" applyProtection="1">
      <alignment vertical="center" wrapText="1"/>
      <protection hidden="1"/>
    </xf>
    <xf numFmtId="0" fontId="3" fillId="5" borderId="1" xfId="4" applyFont="1" applyFill="1" applyBorder="1" applyAlignment="1">
      <alignment vertical="center" wrapText="1"/>
    </xf>
    <xf numFmtId="0" fontId="3" fillId="5" borderId="1" xfId="0" applyFont="1" applyFill="1" applyBorder="1"/>
    <xf numFmtId="0" fontId="6" fillId="5" borderId="1" xfId="5" applyFont="1" applyFill="1" applyBorder="1" applyAlignment="1" applyProtection="1">
      <alignment horizontal="center" vertical="center" wrapText="1"/>
      <protection hidden="1"/>
    </xf>
    <xf numFmtId="0" fontId="13" fillId="5" borderId="1" xfId="0" applyFont="1" applyFill="1" applyBorder="1" applyAlignment="1">
      <alignment horizontal="center" vertical="center" textRotation="90" wrapText="1"/>
    </xf>
    <xf numFmtId="0" fontId="0" fillId="5" borderId="1" xfId="0" applyFill="1" applyBorder="1" applyAlignment="1">
      <alignment horizontal="center"/>
    </xf>
    <xf numFmtId="0" fontId="3" fillId="5" borderId="1" xfId="4" applyFont="1" applyFill="1" applyBorder="1" applyAlignment="1" applyProtection="1">
      <alignment horizontal="center" vertical="center" wrapText="1"/>
    </xf>
    <xf numFmtId="0" fontId="4" fillId="5" borderId="1" xfId="4" applyFont="1" applyFill="1" applyBorder="1" applyAlignment="1">
      <alignment horizontal="center" vertical="center" wrapText="1"/>
    </xf>
    <xf numFmtId="0" fontId="6" fillId="5" borderId="1" xfId="5" applyFont="1" applyFill="1" applyBorder="1" applyAlignment="1" applyProtection="1">
      <alignment horizontal="center" vertical="center" textRotation="90" wrapText="1"/>
      <protection hidden="1"/>
    </xf>
    <xf numFmtId="0" fontId="6" fillId="5" borderId="1" xfId="5" applyFont="1" applyFill="1" applyBorder="1" applyAlignment="1" applyProtection="1">
      <alignment horizontal="center" vertical="center" wrapText="1"/>
      <protection hidden="1"/>
    </xf>
    <xf numFmtId="0" fontId="6" fillId="5" borderId="1" xfId="0" applyFont="1" applyFill="1" applyBorder="1" applyAlignment="1">
      <alignment horizontal="center" vertical="center" textRotation="90" wrapText="1"/>
    </xf>
    <xf numFmtId="0" fontId="6" fillId="5" borderId="1" xfId="5" applyFont="1" applyFill="1" applyBorder="1" applyAlignment="1">
      <alignment horizontal="center" vertical="center" wrapText="1"/>
    </xf>
    <xf numFmtId="0" fontId="6" fillId="5" borderId="1" xfId="0" applyFont="1" applyFill="1" applyBorder="1" applyAlignment="1">
      <alignment horizontal="center" vertical="center" textRotation="90"/>
    </xf>
    <xf numFmtId="0" fontId="3" fillId="5" borderId="1" xfId="5" applyFont="1" applyFill="1" applyBorder="1" applyAlignment="1" applyProtection="1">
      <alignment horizontal="center" vertical="center" textRotation="90" wrapText="1"/>
      <protection hidden="1"/>
    </xf>
    <xf numFmtId="0" fontId="6" fillId="5" borderId="1" xfId="0" applyFont="1" applyFill="1" applyBorder="1" applyAlignment="1">
      <alignment horizontal="center" vertical="center" textRotation="90" wrapText="1"/>
    </xf>
    <xf numFmtId="0" fontId="6" fillId="5" borderId="1" xfId="5" applyFont="1" applyFill="1" applyBorder="1" applyAlignment="1" applyProtection="1">
      <alignment horizontal="center" vertical="center" textRotation="90" wrapText="1"/>
      <protection hidden="1"/>
    </xf>
    <xf numFmtId="0" fontId="6" fillId="5" borderId="1" xfId="0" applyFont="1" applyFill="1" applyBorder="1" applyAlignment="1">
      <alignment horizontal="center" vertical="center" textRotation="90"/>
    </xf>
    <xf numFmtId="0" fontId="6" fillId="5" borderId="1" xfId="5" applyFont="1" applyFill="1" applyBorder="1" applyAlignment="1" applyProtection="1">
      <alignment horizontal="center" vertical="center" wrapText="1"/>
      <protection hidden="1"/>
    </xf>
    <xf numFmtId="0" fontId="3" fillId="5" borderId="1" xfId="5" applyFont="1" applyFill="1" applyBorder="1" applyAlignment="1" applyProtection="1">
      <alignment horizontal="center" vertical="center" textRotation="90" wrapText="1"/>
      <protection hidden="1"/>
    </xf>
    <xf numFmtId="0" fontId="11" fillId="5" borderId="1" xfId="0" applyFont="1" applyFill="1" applyBorder="1" applyAlignment="1">
      <alignment horizontal="center"/>
    </xf>
    <xf numFmtId="0" fontId="4" fillId="5" borderId="1" xfId="4" applyFont="1" applyFill="1" applyBorder="1" applyAlignment="1">
      <alignment horizontal="left" vertical="center" wrapText="1"/>
    </xf>
    <xf numFmtId="0" fontId="6" fillId="5" borderId="1" xfId="0" applyFont="1" applyFill="1" applyBorder="1" applyAlignment="1">
      <alignment horizontal="center" vertical="center"/>
    </xf>
    <xf numFmtId="0" fontId="6" fillId="5" borderId="1" xfId="5" applyFont="1" applyFill="1" applyBorder="1" applyAlignment="1">
      <alignment horizontal="center" vertical="center" wrapText="1"/>
    </xf>
    <xf numFmtId="0" fontId="6" fillId="5" borderId="1" xfId="5" applyFont="1" applyFill="1" applyBorder="1" applyAlignment="1">
      <alignment horizontal="center" vertical="center"/>
    </xf>
    <xf numFmtId="0" fontId="6" fillId="5" borderId="1" xfId="0" applyFont="1" applyFill="1" applyBorder="1" applyAlignment="1">
      <alignment horizontal="center" vertical="center" wrapText="1"/>
    </xf>
    <xf numFmtId="0" fontId="3" fillId="5" borderId="1" xfId="4" applyFont="1" applyFill="1" applyBorder="1" applyAlignment="1">
      <alignment horizontal="center" vertical="center" wrapText="1"/>
    </xf>
    <xf numFmtId="0" fontId="4" fillId="5" borderId="1" xfId="4" applyFont="1" applyFill="1" applyBorder="1" applyAlignment="1">
      <alignment horizontal="center" vertical="center" wrapText="1"/>
    </xf>
    <xf numFmtId="0" fontId="12" fillId="5" borderId="1" xfId="0" applyFont="1" applyFill="1" applyBorder="1" applyAlignment="1">
      <alignment horizontal="center"/>
    </xf>
    <xf numFmtId="0" fontId="6" fillId="5" borderId="1" xfId="4" applyFont="1" applyFill="1" applyBorder="1" applyAlignment="1">
      <alignment horizontal="left" vertical="center" wrapText="1"/>
    </xf>
    <xf numFmtId="0" fontId="8" fillId="4" borderId="13" xfId="0" applyFont="1" applyFill="1" applyBorder="1" applyAlignment="1">
      <alignment horizontal="center" vertical="center"/>
    </xf>
    <xf numFmtId="0" fontId="8" fillId="4" borderId="1"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0" xfId="0" applyFont="1" applyFill="1" applyBorder="1" applyAlignment="1">
      <alignment horizontal="center" vertical="center"/>
    </xf>
    <xf numFmtId="0" fontId="9" fillId="4" borderId="15"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14" fillId="4" borderId="11" xfId="0" applyFont="1" applyFill="1" applyBorder="1" applyAlignment="1">
      <alignment horizontal="center"/>
    </xf>
    <xf numFmtId="0" fontId="14" fillId="4" borderId="12" xfId="0" applyFont="1" applyFill="1" applyBorder="1" applyAlignment="1">
      <alignment horizontal="center"/>
    </xf>
    <xf numFmtId="0" fontId="4" fillId="5" borderId="17" xfId="4" applyFont="1" applyFill="1" applyBorder="1" applyAlignment="1">
      <alignment horizontal="center" vertical="center" wrapText="1"/>
    </xf>
    <xf numFmtId="0" fontId="4" fillId="5" borderId="18" xfId="4" applyFont="1" applyFill="1" applyBorder="1" applyAlignment="1">
      <alignment horizontal="center" vertical="center" wrapText="1"/>
    </xf>
    <xf numFmtId="0" fontId="4" fillId="5" borderId="19" xfId="4" applyFont="1" applyFill="1" applyBorder="1" applyAlignment="1">
      <alignment horizontal="center" vertical="center" wrapText="1"/>
    </xf>
  </cellXfs>
  <cellStyles count="6">
    <cellStyle name="Euro" xfId="1"/>
    <cellStyle name="Normal" xfId="0" builtinId="0"/>
    <cellStyle name="Normal 2" xfId="2"/>
    <cellStyle name="Normal 2 2" xfId="3"/>
    <cellStyle name="Normal 2 3" xfId="4"/>
    <cellStyle name="Normal 3" xfId="5"/>
  </cellStyles>
  <dxfs count="6">
    <dxf>
      <fill>
        <patternFill patternType="solid">
          <fgColor rgb="FF26F216"/>
          <bgColor rgb="FF66FF33"/>
        </patternFill>
      </fill>
    </dxf>
    <dxf>
      <fill>
        <patternFill>
          <bgColor rgb="FFFF0000"/>
        </patternFill>
      </fill>
    </dxf>
    <dxf>
      <fill>
        <patternFill>
          <bgColor rgb="FFFFFF00"/>
        </patternFill>
      </fill>
    </dxf>
    <dxf>
      <fill>
        <patternFill patternType="solid">
          <fgColor rgb="FF26F216"/>
          <bgColor rgb="FF66FF33"/>
        </patternFill>
      </fill>
    </dxf>
    <dxf>
      <fill>
        <patternFill>
          <bgColor rgb="FFFF00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tabSelected="1" view="pageBreakPreview" topLeftCell="A6" zoomScale="60" zoomScaleNormal="64" workbookViewId="0">
      <selection activeCell="A15" sqref="A15"/>
    </sheetView>
  </sheetViews>
  <sheetFormatPr baseColWidth="10" defaultRowHeight="15" x14ac:dyDescent="0.25"/>
  <cols>
    <col min="1" max="1" width="16" style="51" bestFit="1" customWidth="1"/>
    <col min="2" max="2" width="41.7109375" style="52" customWidth="1"/>
    <col min="3" max="3" width="15.42578125" style="52" customWidth="1"/>
    <col min="4" max="4" width="27.7109375" style="52" customWidth="1"/>
    <col min="5" max="5" width="17.85546875" style="52" customWidth="1"/>
    <col min="6" max="6" width="14.85546875" style="52" customWidth="1"/>
    <col min="7" max="7" width="44.7109375" style="52" customWidth="1"/>
    <col min="8" max="8" width="7.5703125" style="51" customWidth="1"/>
    <col min="9" max="9" width="6" style="51" customWidth="1"/>
    <col min="10" max="10" width="5.85546875" style="51" customWidth="1"/>
    <col min="11" max="11" width="6" style="52" customWidth="1"/>
    <col min="12" max="12" width="6.28515625" style="52" customWidth="1"/>
    <col min="13" max="13" width="9.7109375" style="52" customWidth="1"/>
    <col min="14" max="14" width="12.85546875" style="53" customWidth="1"/>
    <col min="15" max="15" width="6.42578125" style="52" customWidth="1"/>
    <col min="16" max="16" width="9.140625" style="52" customWidth="1"/>
    <col min="17" max="17" width="5.7109375" style="53" customWidth="1"/>
    <col min="18" max="18" width="18.140625" style="53" customWidth="1"/>
    <col min="19" max="19" width="4.140625" style="52" bestFit="1" customWidth="1"/>
    <col min="20" max="20" width="23.42578125" style="49" customWidth="1"/>
    <col min="21" max="21" width="18.42578125" style="49" customWidth="1"/>
    <col min="22" max="23" width="4.140625" style="49" bestFit="1" customWidth="1"/>
    <col min="24" max="24" width="19.140625" style="49" customWidth="1"/>
    <col min="25" max="25" width="23" style="52" customWidth="1"/>
    <col min="26" max="26" width="16.7109375" style="52" customWidth="1"/>
    <col min="27" max="27" width="35" style="52" customWidth="1"/>
    <col min="28" max="16384" width="11.42578125" style="49"/>
  </cols>
  <sheetData>
    <row r="1" spans="1:27" s="37" customFormat="1" ht="15.75" customHeight="1" x14ac:dyDescent="0.25">
      <c r="A1" s="80"/>
      <c r="B1" s="80"/>
      <c r="C1" s="80"/>
      <c r="D1" s="78" t="s">
        <v>0</v>
      </c>
      <c r="E1" s="78"/>
      <c r="F1" s="78"/>
      <c r="G1" s="78"/>
      <c r="H1" s="78"/>
      <c r="I1" s="78"/>
      <c r="J1" s="78"/>
      <c r="K1" s="78"/>
      <c r="L1" s="78"/>
      <c r="M1" s="78"/>
      <c r="N1" s="78"/>
      <c r="O1" s="78"/>
      <c r="P1" s="78"/>
      <c r="Q1" s="78"/>
      <c r="R1" s="78"/>
      <c r="S1" s="78"/>
      <c r="T1" s="78"/>
      <c r="U1" s="78"/>
      <c r="V1" s="78"/>
      <c r="W1" s="78"/>
      <c r="X1" s="78"/>
      <c r="Y1" s="78"/>
      <c r="Z1" s="78"/>
      <c r="AA1" s="78"/>
    </row>
    <row r="2" spans="1:27" s="38" customFormat="1" ht="15.75" x14ac:dyDescent="0.25">
      <c r="A2" s="80"/>
      <c r="B2" s="80"/>
      <c r="C2" s="80"/>
      <c r="D2" s="61" t="s">
        <v>1</v>
      </c>
      <c r="E2" s="89"/>
      <c r="F2" s="89"/>
      <c r="G2" s="89"/>
      <c r="H2" s="78" t="s">
        <v>9</v>
      </c>
      <c r="I2" s="78"/>
      <c r="J2" s="78"/>
      <c r="K2" s="82" t="s">
        <v>10</v>
      </c>
      <c r="L2" s="82"/>
      <c r="M2" s="82"/>
      <c r="N2" s="82"/>
      <c r="O2" s="82"/>
      <c r="P2" s="82"/>
      <c r="Q2" s="82"/>
      <c r="R2" s="82"/>
      <c r="S2" s="85" t="s">
        <v>11</v>
      </c>
      <c r="T2" s="85"/>
      <c r="U2" s="85"/>
      <c r="V2" s="82" t="s">
        <v>12</v>
      </c>
      <c r="W2" s="82"/>
      <c r="X2" s="82"/>
      <c r="Y2" s="82"/>
      <c r="Z2" s="82"/>
      <c r="AA2" s="84"/>
    </row>
    <row r="3" spans="1:27" s="38" customFormat="1" ht="18" customHeight="1" x14ac:dyDescent="0.25">
      <c r="A3" s="80"/>
      <c r="B3" s="80"/>
      <c r="C3" s="80"/>
      <c r="D3" s="62" t="s">
        <v>2</v>
      </c>
      <c r="E3" s="81"/>
      <c r="F3" s="81"/>
      <c r="G3" s="81"/>
      <c r="H3" s="78"/>
      <c r="I3" s="78"/>
      <c r="J3" s="78"/>
      <c r="K3" s="82"/>
      <c r="L3" s="82"/>
      <c r="M3" s="82"/>
      <c r="N3" s="82"/>
      <c r="O3" s="82"/>
      <c r="P3" s="82"/>
      <c r="Q3" s="82"/>
      <c r="R3" s="82"/>
      <c r="S3" s="85"/>
      <c r="T3" s="85"/>
      <c r="U3" s="85"/>
      <c r="V3" s="82"/>
      <c r="W3" s="82"/>
      <c r="X3" s="82"/>
      <c r="Y3" s="82"/>
      <c r="Z3" s="82"/>
      <c r="AA3" s="84"/>
    </row>
    <row r="4" spans="1:27" s="38" customFormat="1" ht="22.5" customHeight="1" x14ac:dyDescent="0.25">
      <c r="A4" s="80"/>
      <c r="B4" s="80"/>
      <c r="C4" s="80"/>
      <c r="D4" s="62" t="s">
        <v>3</v>
      </c>
      <c r="E4" s="81"/>
      <c r="F4" s="81"/>
      <c r="G4" s="81"/>
      <c r="H4" s="78"/>
      <c r="I4" s="78"/>
      <c r="J4" s="78"/>
      <c r="K4" s="82"/>
      <c r="L4" s="82"/>
      <c r="M4" s="82"/>
      <c r="N4" s="82"/>
      <c r="O4" s="82"/>
      <c r="P4" s="82"/>
      <c r="Q4" s="82"/>
      <c r="R4" s="82"/>
      <c r="S4" s="85"/>
      <c r="T4" s="85"/>
      <c r="U4" s="85"/>
      <c r="V4" s="82"/>
      <c r="W4" s="82"/>
      <c r="X4" s="82"/>
      <c r="Y4" s="82"/>
      <c r="Z4" s="82"/>
      <c r="AA4" s="84"/>
    </row>
    <row r="5" spans="1:27" s="38" customFormat="1" ht="92.25" customHeight="1" x14ac:dyDescent="0.25">
      <c r="A5" s="80"/>
      <c r="B5" s="80"/>
      <c r="C5" s="80"/>
      <c r="D5" s="62" t="s">
        <v>4</v>
      </c>
      <c r="E5" s="81"/>
      <c r="F5" s="81"/>
      <c r="G5" s="81"/>
      <c r="H5" s="78"/>
      <c r="I5" s="78"/>
      <c r="J5" s="78"/>
      <c r="K5" s="82"/>
      <c r="L5" s="82"/>
      <c r="M5" s="82"/>
      <c r="N5" s="82"/>
      <c r="O5" s="82"/>
      <c r="P5" s="82"/>
      <c r="Q5" s="82"/>
      <c r="R5" s="82"/>
      <c r="S5" s="85"/>
      <c r="T5" s="85"/>
      <c r="U5" s="85"/>
      <c r="V5" s="82"/>
      <c r="W5" s="82"/>
      <c r="X5" s="82"/>
      <c r="Y5" s="82"/>
      <c r="Z5" s="82"/>
      <c r="AA5" s="84"/>
    </row>
    <row r="6" spans="1:27" s="38" customFormat="1" ht="15.75" customHeight="1" x14ac:dyDescent="0.25">
      <c r="A6" s="80"/>
      <c r="B6" s="80"/>
      <c r="C6" s="80"/>
      <c r="D6" s="62" t="s">
        <v>199</v>
      </c>
      <c r="E6" s="98" t="s">
        <v>200</v>
      </c>
      <c r="F6" s="99"/>
      <c r="G6" s="100"/>
      <c r="H6" s="78"/>
      <c r="I6" s="78"/>
      <c r="J6" s="78"/>
      <c r="K6" s="82"/>
      <c r="L6" s="82"/>
      <c r="M6" s="82"/>
      <c r="N6" s="82"/>
      <c r="O6" s="82"/>
      <c r="P6" s="82"/>
      <c r="Q6" s="82"/>
      <c r="R6" s="82"/>
      <c r="S6" s="85"/>
      <c r="T6" s="85"/>
      <c r="U6" s="85"/>
      <c r="V6" s="82"/>
      <c r="W6" s="82"/>
      <c r="X6" s="82"/>
      <c r="Y6" s="82"/>
      <c r="Z6" s="82"/>
      <c r="AA6" s="84"/>
    </row>
    <row r="7" spans="1:27" s="38" customFormat="1" ht="15.75" customHeight="1" x14ac:dyDescent="0.25">
      <c r="A7" s="80"/>
      <c r="B7" s="80"/>
      <c r="C7" s="80"/>
      <c r="D7" s="62" t="s">
        <v>201</v>
      </c>
      <c r="E7" s="98" t="s">
        <v>202</v>
      </c>
      <c r="F7" s="99"/>
      <c r="G7" s="100"/>
      <c r="H7" s="78"/>
      <c r="I7" s="78"/>
      <c r="J7" s="78"/>
      <c r="K7" s="82"/>
      <c r="L7" s="82"/>
      <c r="M7" s="82"/>
      <c r="N7" s="82"/>
      <c r="O7" s="82"/>
      <c r="P7" s="82"/>
      <c r="Q7" s="82"/>
      <c r="R7" s="82"/>
      <c r="S7" s="85"/>
      <c r="T7" s="85"/>
      <c r="U7" s="85"/>
      <c r="V7" s="82"/>
      <c r="W7" s="82"/>
      <c r="X7" s="82"/>
      <c r="Y7" s="82"/>
      <c r="Z7" s="82"/>
      <c r="AA7" s="84"/>
    </row>
    <row r="8" spans="1:27" s="38" customFormat="1" ht="15.75" customHeight="1" x14ac:dyDescent="0.25">
      <c r="A8" s="80"/>
      <c r="B8" s="80"/>
      <c r="C8" s="80"/>
      <c r="D8" s="63" t="s">
        <v>5</v>
      </c>
      <c r="E8" s="87"/>
      <c r="F8" s="87"/>
      <c r="G8" s="87"/>
      <c r="H8" s="78"/>
      <c r="I8" s="78"/>
      <c r="J8" s="78"/>
      <c r="K8" s="82"/>
      <c r="L8" s="82"/>
      <c r="M8" s="82"/>
      <c r="N8" s="82"/>
      <c r="O8" s="82"/>
      <c r="P8" s="82"/>
      <c r="Q8" s="82"/>
      <c r="R8" s="82"/>
      <c r="S8" s="85"/>
      <c r="T8" s="85"/>
      <c r="U8" s="85"/>
      <c r="V8" s="82"/>
      <c r="W8" s="82"/>
      <c r="X8" s="82"/>
      <c r="Y8" s="82"/>
      <c r="Z8" s="82"/>
      <c r="AA8" s="84"/>
    </row>
    <row r="9" spans="1:27" s="38" customFormat="1" ht="15.75" customHeight="1" x14ac:dyDescent="0.25">
      <c r="A9" s="80"/>
      <c r="B9" s="80"/>
      <c r="C9" s="80"/>
      <c r="D9" s="62" t="s">
        <v>6</v>
      </c>
      <c r="E9" s="81"/>
      <c r="F9" s="81"/>
      <c r="G9" s="81"/>
      <c r="H9" s="78"/>
      <c r="I9" s="78"/>
      <c r="J9" s="78"/>
      <c r="K9" s="82"/>
      <c r="L9" s="82"/>
      <c r="M9" s="82"/>
      <c r="N9" s="82"/>
      <c r="O9" s="82"/>
      <c r="P9" s="82"/>
      <c r="Q9" s="82"/>
      <c r="R9" s="82"/>
      <c r="S9" s="85"/>
      <c r="T9" s="85"/>
      <c r="U9" s="85"/>
      <c r="V9" s="82"/>
      <c r="W9" s="82"/>
      <c r="X9" s="82"/>
      <c r="Y9" s="82"/>
      <c r="Z9" s="82"/>
      <c r="AA9" s="84"/>
    </row>
    <row r="10" spans="1:27" s="38" customFormat="1" ht="30.75" customHeight="1" x14ac:dyDescent="0.25">
      <c r="A10" s="80"/>
      <c r="B10" s="80"/>
      <c r="C10" s="80"/>
      <c r="D10" s="62" t="s">
        <v>7</v>
      </c>
      <c r="E10" s="88"/>
      <c r="F10" s="88"/>
      <c r="G10" s="88"/>
      <c r="H10" s="78"/>
      <c r="I10" s="78"/>
      <c r="J10" s="78"/>
      <c r="K10" s="82"/>
      <c r="L10" s="82"/>
      <c r="M10" s="82"/>
      <c r="N10" s="82"/>
      <c r="O10" s="82"/>
      <c r="P10" s="82"/>
      <c r="Q10" s="82"/>
      <c r="R10" s="82"/>
      <c r="S10" s="85"/>
      <c r="T10" s="85"/>
      <c r="U10" s="85"/>
      <c r="V10" s="82"/>
      <c r="W10" s="82"/>
      <c r="X10" s="82"/>
      <c r="Y10" s="82"/>
      <c r="Z10" s="82"/>
      <c r="AA10" s="84"/>
    </row>
    <row r="11" spans="1:27" s="38" customFormat="1" ht="30.75" customHeight="1" x14ac:dyDescent="0.25">
      <c r="A11" s="80"/>
      <c r="B11" s="80"/>
      <c r="C11" s="80"/>
      <c r="D11" s="62" t="s">
        <v>142</v>
      </c>
      <c r="E11" s="81"/>
      <c r="F11" s="81"/>
      <c r="G11" s="81"/>
      <c r="H11" s="78"/>
      <c r="I11" s="78"/>
      <c r="J11" s="78"/>
      <c r="K11" s="82"/>
      <c r="L11" s="82"/>
      <c r="M11" s="82"/>
      <c r="N11" s="82"/>
      <c r="O11" s="82"/>
      <c r="P11" s="82"/>
      <c r="Q11" s="82"/>
      <c r="R11" s="82"/>
      <c r="S11" s="85"/>
      <c r="T11" s="85"/>
      <c r="U11" s="85"/>
      <c r="V11" s="82"/>
      <c r="W11" s="82"/>
      <c r="X11" s="82"/>
      <c r="Y11" s="82"/>
      <c r="Z11" s="82"/>
      <c r="AA11" s="84"/>
    </row>
    <row r="12" spans="1:27" s="39" customFormat="1" ht="15.75" customHeight="1" x14ac:dyDescent="0.25">
      <c r="A12" s="80"/>
      <c r="B12" s="80"/>
      <c r="C12" s="80"/>
      <c r="D12" s="86" t="s">
        <v>8</v>
      </c>
      <c r="E12" s="86"/>
      <c r="F12" s="86"/>
      <c r="G12" s="86"/>
      <c r="H12" s="78"/>
      <c r="I12" s="78"/>
      <c r="J12" s="78"/>
      <c r="K12" s="82"/>
      <c r="L12" s="82"/>
      <c r="M12" s="82"/>
      <c r="N12" s="82"/>
      <c r="O12" s="82"/>
      <c r="P12" s="82"/>
      <c r="Q12" s="82"/>
      <c r="R12" s="82"/>
      <c r="S12" s="85"/>
      <c r="T12" s="85"/>
      <c r="U12" s="85"/>
      <c r="V12" s="82"/>
      <c r="W12" s="82"/>
      <c r="X12" s="82"/>
      <c r="Y12" s="82"/>
      <c r="Z12" s="82"/>
      <c r="AA12" s="84"/>
    </row>
    <row r="13" spans="1:27" s="39" customFormat="1" ht="15.75" customHeight="1" x14ac:dyDescent="0.25">
      <c r="A13" s="78" t="s">
        <v>13</v>
      </c>
      <c r="B13" s="78" t="s">
        <v>14</v>
      </c>
      <c r="C13" s="79" t="s">
        <v>15</v>
      </c>
      <c r="D13" s="82" t="s">
        <v>16</v>
      </c>
      <c r="E13" s="82"/>
      <c r="F13" s="82"/>
      <c r="G13" s="82"/>
      <c r="H13" s="76" t="s">
        <v>17</v>
      </c>
      <c r="I13" s="76" t="s">
        <v>18</v>
      </c>
      <c r="J13" s="76" t="s">
        <v>19</v>
      </c>
      <c r="K13" s="76" t="s">
        <v>20</v>
      </c>
      <c r="L13" s="76" t="s">
        <v>21</v>
      </c>
      <c r="M13" s="76" t="s">
        <v>22</v>
      </c>
      <c r="N13" s="76" t="s">
        <v>23</v>
      </c>
      <c r="O13" s="75" t="s">
        <v>24</v>
      </c>
      <c r="P13" s="75" t="s">
        <v>25</v>
      </c>
      <c r="Q13" s="75" t="s">
        <v>26</v>
      </c>
      <c r="R13" s="75" t="s">
        <v>27</v>
      </c>
      <c r="S13" s="77" t="s">
        <v>28</v>
      </c>
      <c r="T13" s="75" t="s">
        <v>29</v>
      </c>
      <c r="U13" s="75" t="s">
        <v>30</v>
      </c>
      <c r="V13" s="77" t="s">
        <v>31</v>
      </c>
      <c r="W13" s="77" t="s">
        <v>32</v>
      </c>
      <c r="X13" s="75" t="s">
        <v>33</v>
      </c>
      <c r="Y13" s="75" t="s">
        <v>34</v>
      </c>
      <c r="Z13" s="75" t="s">
        <v>35</v>
      </c>
      <c r="AA13" s="83" t="s">
        <v>144</v>
      </c>
    </row>
    <row r="14" spans="1:27" s="39" customFormat="1" ht="90" customHeight="1" x14ac:dyDescent="0.25">
      <c r="A14" s="78"/>
      <c r="B14" s="78"/>
      <c r="C14" s="79"/>
      <c r="D14" s="64" t="s">
        <v>204</v>
      </c>
      <c r="E14" s="64" t="s">
        <v>143</v>
      </c>
      <c r="F14" s="64" t="s">
        <v>36</v>
      </c>
      <c r="G14" s="64" t="s">
        <v>37</v>
      </c>
      <c r="H14" s="76"/>
      <c r="I14" s="76"/>
      <c r="J14" s="76"/>
      <c r="K14" s="76"/>
      <c r="L14" s="76"/>
      <c r="M14" s="76"/>
      <c r="N14" s="76"/>
      <c r="O14" s="75"/>
      <c r="P14" s="75"/>
      <c r="Q14" s="75"/>
      <c r="R14" s="75"/>
      <c r="S14" s="77"/>
      <c r="T14" s="75"/>
      <c r="U14" s="75"/>
      <c r="V14" s="77"/>
      <c r="W14" s="77"/>
      <c r="X14" s="75"/>
      <c r="Y14" s="75"/>
      <c r="Z14" s="75"/>
      <c r="AA14" s="83"/>
    </row>
    <row r="15" spans="1:27" s="39" customFormat="1" ht="90" customHeight="1" x14ac:dyDescent="0.25">
      <c r="A15" s="70"/>
      <c r="B15" s="70"/>
      <c r="C15" s="74" t="s">
        <v>203</v>
      </c>
      <c r="D15" s="70" t="s">
        <v>205</v>
      </c>
      <c r="E15" s="70" t="s">
        <v>205</v>
      </c>
      <c r="F15" s="70" t="s">
        <v>205</v>
      </c>
      <c r="G15" s="70" t="s">
        <v>205</v>
      </c>
      <c r="H15" s="69" t="s">
        <v>206</v>
      </c>
      <c r="I15" s="69" t="s">
        <v>206</v>
      </c>
      <c r="J15" s="69" t="s">
        <v>206</v>
      </c>
      <c r="K15" s="69" t="s">
        <v>208</v>
      </c>
      <c r="L15" s="69" t="s">
        <v>208</v>
      </c>
      <c r="M15" s="69" t="s">
        <v>207</v>
      </c>
      <c r="N15" s="69" t="s">
        <v>209</v>
      </c>
      <c r="O15" s="71" t="s">
        <v>208</v>
      </c>
      <c r="P15" s="71" t="s">
        <v>210</v>
      </c>
      <c r="Q15" s="71" t="s">
        <v>210</v>
      </c>
      <c r="R15" s="71" t="s">
        <v>210</v>
      </c>
      <c r="S15" s="73" t="s">
        <v>211</v>
      </c>
      <c r="T15" s="71" t="s">
        <v>212</v>
      </c>
      <c r="U15" s="71" t="s">
        <v>203</v>
      </c>
      <c r="V15" s="73" t="s">
        <v>213</v>
      </c>
      <c r="W15" s="73" t="s">
        <v>213</v>
      </c>
      <c r="X15" s="71" t="s">
        <v>214</v>
      </c>
      <c r="Y15" s="71" t="s">
        <v>214</v>
      </c>
      <c r="Z15" s="71" t="s">
        <v>214</v>
      </c>
      <c r="AA15" s="72" t="s">
        <v>212</v>
      </c>
    </row>
    <row r="16" spans="1:27" s="46" customFormat="1" ht="119.25" x14ac:dyDescent="0.2">
      <c r="A16" s="65" t="s">
        <v>181</v>
      </c>
      <c r="B16" s="57" t="s">
        <v>182</v>
      </c>
      <c r="C16" s="40" t="s">
        <v>38</v>
      </c>
      <c r="D16" s="58" t="s">
        <v>62</v>
      </c>
      <c r="E16" s="41" t="s">
        <v>45</v>
      </c>
      <c r="F16" s="41" t="s">
        <v>41</v>
      </c>
      <c r="G16" s="41" t="s">
        <v>48</v>
      </c>
      <c r="H16" s="54" t="s">
        <v>145</v>
      </c>
      <c r="I16" s="54" t="s">
        <v>146</v>
      </c>
      <c r="J16" s="54" t="s">
        <v>145</v>
      </c>
      <c r="K16" s="42">
        <v>6</v>
      </c>
      <c r="L16" s="42">
        <v>3</v>
      </c>
      <c r="M16" s="42">
        <f t="shared" ref="M16:M29" si="0">(K16*L16)</f>
        <v>18</v>
      </c>
      <c r="N16" s="43" t="str">
        <f t="shared" ref="N16:N29" si="1">IF(M16&lt;=4,"BAJO",IF(M16&lt;9,"MEDIO",IF(M16&gt;=10,"ALTO")))</f>
        <v>ALTO</v>
      </c>
      <c r="O16" s="42">
        <v>10</v>
      </c>
      <c r="P16" s="42">
        <f t="shared" ref="P16:P29" si="2">(M16*O16)</f>
        <v>180</v>
      </c>
      <c r="Q16" s="43" t="str">
        <f t="shared" ref="Q16:Q23" si="3">IF(P16&lt;=20,"IV",IF(P16&lt;120,"III",IF(P16&lt;500,"II",IF(P16&gt;=600,"I"))))</f>
        <v>II</v>
      </c>
      <c r="R16" s="44" t="str">
        <f t="shared" ref="R16:R23" si="4">IF(Q16="IV","ACEPTABLE",IF(Q16="III","ACEPTABLE",IF(Q16="II","ACEPTABLE CON CONTROL",IF(Q16="I","NO ACEPTABLE"))))</f>
        <v>ACEPTABLE CON CONTROL</v>
      </c>
      <c r="S16" s="42">
        <v>1</v>
      </c>
      <c r="T16" s="45" t="s">
        <v>185</v>
      </c>
      <c r="U16" s="42" t="s">
        <v>43</v>
      </c>
      <c r="V16" s="42"/>
      <c r="W16" s="42"/>
      <c r="X16" s="42"/>
      <c r="Y16" s="41" t="s">
        <v>147</v>
      </c>
      <c r="Z16" s="41" t="s">
        <v>148</v>
      </c>
      <c r="AA16" s="41" t="s">
        <v>163</v>
      </c>
    </row>
    <row r="17" spans="1:27" s="46" customFormat="1" ht="132.75" customHeight="1" x14ac:dyDescent="0.2">
      <c r="A17" s="65"/>
      <c r="B17" s="57" t="s">
        <v>183</v>
      </c>
      <c r="C17" s="40" t="s">
        <v>38</v>
      </c>
      <c r="D17" s="58" t="s">
        <v>112</v>
      </c>
      <c r="E17" s="41" t="s">
        <v>45</v>
      </c>
      <c r="F17" s="41" t="s">
        <v>41</v>
      </c>
      <c r="G17" s="41" t="s">
        <v>42</v>
      </c>
      <c r="H17" s="54" t="s">
        <v>145</v>
      </c>
      <c r="I17" s="54" t="s">
        <v>146</v>
      </c>
      <c r="J17" s="54" t="s">
        <v>145</v>
      </c>
      <c r="K17" s="42">
        <v>6</v>
      </c>
      <c r="L17" s="42">
        <v>3</v>
      </c>
      <c r="M17" s="42">
        <f t="shared" si="0"/>
        <v>18</v>
      </c>
      <c r="N17" s="43" t="str">
        <f t="shared" si="1"/>
        <v>ALTO</v>
      </c>
      <c r="O17" s="42">
        <v>25</v>
      </c>
      <c r="P17" s="42">
        <f t="shared" si="2"/>
        <v>450</v>
      </c>
      <c r="Q17" s="43" t="str">
        <f t="shared" si="3"/>
        <v>II</v>
      </c>
      <c r="R17" s="44" t="str">
        <f t="shared" si="4"/>
        <v>ACEPTABLE CON CONTROL</v>
      </c>
      <c r="S17" s="42">
        <v>1</v>
      </c>
      <c r="T17" s="45" t="s">
        <v>186</v>
      </c>
      <c r="U17" s="42" t="s">
        <v>43</v>
      </c>
      <c r="V17" s="42"/>
      <c r="W17" s="42"/>
      <c r="X17" s="45"/>
      <c r="Y17" s="41" t="s">
        <v>147</v>
      </c>
      <c r="Z17" s="41" t="s">
        <v>149</v>
      </c>
      <c r="AA17" s="41" t="s">
        <v>164</v>
      </c>
    </row>
    <row r="18" spans="1:27" s="46" customFormat="1" ht="123" customHeight="1" x14ac:dyDescent="0.2">
      <c r="A18" s="65"/>
      <c r="B18" s="57" t="s">
        <v>184</v>
      </c>
      <c r="C18" s="40" t="s">
        <v>38</v>
      </c>
      <c r="D18" s="58" t="s">
        <v>113</v>
      </c>
      <c r="E18" s="41" t="s">
        <v>57</v>
      </c>
      <c r="F18" s="41" t="s">
        <v>41</v>
      </c>
      <c r="G18" s="41" t="s">
        <v>48</v>
      </c>
      <c r="H18" s="54" t="s">
        <v>145</v>
      </c>
      <c r="I18" s="54" t="s">
        <v>146</v>
      </c>
      <c r="J18" s="54" t="s">
        <v>145</v>
      </c>
      <c r="K18" s="42">
        <v>2</v>
      </c>
      <c r="L18" s="42">
        <v>2</v>
      </c>
      <c r="M18" s="42">
        <f t="shared" ref="M18:M21" si="5">(K18*L18)</f>
        <v>4</v>
      </c>
      <c r="N18" s="43" t="str">
        <f t="shared" ref="N18:N21" si="6">IF(M18&lt;=4,"BAJO",IF(M18&lt;9,"MEDIO",IF(M18&gt;=10,"ALTO")))</f>
        <v>BAJO</v>
      </c>
      <c r="O18" s="42">
        <v>25</v>
      </c>
      <c r="P18" s="42">
        <f t="shared" ref="P18:P21" si="7">(M18*O18)</f>
        <v>100</v>
      </c>
      <c r="Q18" s="43" t="str">
        <f t="shared" ref="Q18:Q21" si="8">IF(P18&lt;=20,"IV",IF(P18&lt;120,"III",IF(P18&lt;500,"II",IF(P18&gt;=600,"I"))))</f>
        <v>III</v>
      </c>
      <c r="R18" s="44" t="str">
        <f t="shared" ref="R18:R21" si="9">IF(Q18="IV","ACEPTABLE",IF(Q18="III","ACEPTABLE",IF(Q18="II","ACEPTABLE CON CONTROL",IF(Q18="I","NO ACEPTABLE"))))</f>
        <v>ACEPTABLE</v>
      </c>
      <c r="S18" s="42">
        <v>1</v>
      </c>
      <c r="T18" s="45" t="s">
        <v>152</v>
      </c>
      <c r="U18" s="42" t="s">
        <v>43</v>
      </c>
      <c r="V18" s="42"/>
      <c r="W18" s="42"/>
      <c r="X18" s="45"/>
      <c r="Y18" s="41" t="s">
        <v>151</v>
      </c>
      <c r="Z18" s="41" t="s">
        <v>150</v>
      </c>
      <c r="AA18" s="41" t="s">
        <v>165</v>
      </c>
    </row>
    <row r="19" spans="1:27" s="46" customFormat="1" ht="123" customHeight="1" x14ac:dyDescent="0.2">
      <c r="A19" s="65"/>
      <c r="B19" s="57"/>
      <c r="C19" s="40"/>
      <c r="D19" s="68" t="s">
        <v>56</v>
      </c>
      <c r="E19" s="41" t="s">
        <v>57</v>
      </c>
      <c r="F19" s="41" t="s">
        <v>41</v>
      </c>
      <c r="G19" s="41" t="s">
        <v>42</v>
      </c>
      <c r="H19" s="54" t="s">
        <v>145</v>
      </c>
      <c r="I19" s="54" t="s">
        <v>146</v>
      </c>
      <c r="J19" s="54" t="s">
        <v>145</v>
      </c>
      <c r="K19" s="42">
        <v>6</v>
      </c>
      <c r="L19" s="42">
        <v>3</v>
      </c>
      <c r="M19" s="42">
        <f t="shared" si="5"/>
        <v>18</v>
      </c>
      <c r="N19" s="43" t="str">
        <f t="shared" ref="N19:N20" si="10">IF(M19&lt;=4,"BAJO",IF(M19&lt;9,"MEDIO",IF(M19&gt;=10,"ALTO")))</f>
        <v>ALTO</v>
      </c>
      <c r="O19" s="42">
        <v>25</v>
      </c>
      <c r="P19" s="42">
        <f t="shared" ref="P19:P20" si="11">(M19*O19)</f>
        <v>450</v>
      </c>
      <c r="Q19" s="43" t="str">
        <f t="shared" ref="Q19:Q20" si="12">IF(P19&lt;=20,"IV",IF(P19&lt;120,"III",IF(P19&lt;500,"II",IF(P19&gt;=600,"I"))))</f>
        <v>II</v>
      </c>
      <c r="R19" s="44" t="str">
        <f t="shared" ref="R19:R20" si="13">IF(Q19="IV","ACEPTABLE",IF(Q19="III","ACEPTABLE",IF(Q19="II","ACEPTABLE CON CONTROL",IF(Q19="I","NO ACEPTABLE"))))</f>
        <v>ACEPTABLE CON CONTROL</v>
      </c>
      <c r="S19" s="42">
        <v>1</v>
      </c>
      <c r="T19" s="45" t="s">
        <v>187</v>
      </c>
      <c r="U19" s="42"/>
      <c r="V19" s="42"/>
      <c r="W19" s="42"/>
      <c r="X19" s="45"/>
      <c r="Y19" s="41"/>
      <c r="Z19" s="41"/>
      <c r="AA19" s="41"/>
    </row>
    <row r="20" spans="1:27" s="46" customFormat="1" ht="123" customHeight="1" x14ac:dyDescent="0.2">
      <c r="A20" s="65"/>
      <c r="B20" s="57"/>
      <c r="C20" s="40"/>
      <c r="D20" s="68" t="s">
        <v>120</v>
      </c>
      <c r="E20" s="41" t="s">
        <v>57</v>
      </c>
      <c r="F20" s="41" t="s">
        <v>41</v>
      </c>
      <c r="G20" s="41" t="s">
        <v>42</v>
      </c>
      <c r="H20" s="54" t="s">
        <v>145</v>
      </c>
      <c r="I20" s="54" t="s">
        <v>146</v>
      </c>
      <c r="J20" s="54" t="s">
        <v>145</v>
      </c>
      <c r="K20" s="42">
        <v>2</v>
      </c>
      <c r="L20" s="42">
        <v>3</v>
      </c>
      <c r="M20" s="42">
        <f t="shared" si="5"/>
        <v>6</v>
      </c>
      <c r="N20" s="43" t="str">
        <f t="shared" si="10"/>
        <v>MEDIO</v>
      </c>
      <c r="O20" s="42">
        <v>25</v>
      </c>
      <c r="P20" s="42">
        <f t="shared" si="11"/>
        <v>150</v>
      </c>
      <c r="Q20" s="43" t="str">
        <f t="shared" si="12"/>
        <v>II</v>
      </c>
      <c r="R20" s="44" t="str">
        <f t="shared" si="13"/>
        <v>ACEPTABLE CON CONTROL</v>
      </c>
      <c r="S20" s="42">
        <v>1</v>
      </c>
      <c r="T20" s="45" t="s">
        <v>188</v>
      </c>
      <c r="U20" s="42"/>
      <c r="V20" s="42"/>
      <c r="W20" s="42"/>
      <c r="X20" s="45"/>
      <c r="Y20" s="41"/>
      <c r="Z20" s="41"/>
      <c r="AA20" s="41"/>
    </row>
    <row r="21" spans="1:27" s="46" customFormat="1" ht="123" customHeight="1" x14ac:dyDescent="0.2">
      <c r="A21" s="65"/>
      <c r="B21" s="57"/>
      <c r="C21" s="40"/>
      <c r="D21" s="58" t="s">
        <v>61</v>
      </c>
      <c r="E21" s="41" t="s">
        <v>57</v>
      </c>
      <c r="F21" s="41" t="s">
        <v>41</v>
      </c>
      <c r="G21" s="41" t="s">
        <v>42</v>
      </c>
      <c r="H21" s="54" t="s">
        <v>145</v>
      </c>
      <c r="I21" s="54" t="s">
        <v>146</v>
      </c>
      <c r="J21" s="54" t="s">
        <v>145</v>
      </c>
      <c r="K21" s="42">
        <v>2</v>
      </c>
      <c r="L21" s="42">
        <v>2</v>
      </c>
      <c r="M21" s="42">
        <f t="shared" si="5"/>
        <v>4</v>
      </c>
      <c r="N21" s="43" t="str">
        <f t="shared" si="6"/>
        <v>BAJO</v>
      </c>
      <c r="O21" s="42">
        <v>25</v>
      </c>
      <c r="P21" s="42">
        <f t="shared" si="7"/>
        <v>100</v>
      </c>
      <c r="Q21" s="43" t="str">
        <f t="shared" si="8"/>
        <v>III</v>
      </c>
      <c r="R21" s="44" t="str">
        <f t="shared" si="9"/>
        <v>ACEPTABLE</v>
      </c>
      <c r="S21" s="42">
        <v>1</v>
      </c>
      <c r="T21" s="45" t="s">
        <v>189</v>
      </c>
      <c r="U21" s="42" t="s">
        <v>43</v>
      </c>
      <c r="V21" s="42"/>
      <c r="W21" s="42"/>
      <c r="X21" s="45"/>
      <c r="Y21" s="41" t="s">
        <v>151</v>
      </c>
      <c r="Z21" s="41"/>
      <c r="AA21" s="41" t="s">
        <v>166</v>
      </c>
    </row>
    <row r="22" spans="1:27" ht="124.5" customHeight="1" x14ac:dyDescent="0.25">
      <c r="A22" s="66"/>
      <c r="B22" s="48"/>
      <c r="C22" s="48"/>
      <c r="D22" s="58" t="s">
        <v>125</v>
      </c>
      <c r="E22" s="41" t="s">
        <v>47</v>
      </c>
      <c r="F22" s="41" t="s">
        <v>41</v>
      </c>
      <c r="G22" s="41" t="s">
        <v>42</v>
      </c>
      <c r="H22" s="54" t="s">
        <v>145</v>
      </c>
      <c r="I22" s="54" t="s">
        <v>146</v>
      </c>
      <c r="J22" s="54" t="s">
        <v>145</v>
      </c>
      <c r="K22" s="42">
        <v>6</v>
      </c>
      <c r="L22" s="42">
        <v>3</v>
      </c>
      <c r="M22" s="42">
        <f t="shared" si="0"/>
        <v>18</v>
      </c>
      <c r="N22" s="43" t="str">
        <f t="shared" si="1"/>
        <v>ALTO</v>
      </c>
      <c r="O22" s="42">
        <v>25</v>
      </c>
      <c r="P22" s="42">
        <f t="shared" si="2"/>
        <v>450</v>
      </c>
      <c r="Q22" s="43" t="str">
        <f t="shared" si="3"/>
        <v>II</v>
      </c>
      <c r="R22" s="44" t="str">
        <f t="shared" si="4"/>
        <v>ACEPTABLE CON CONTROL</v>
      </c>
      <c r="S22" s="42">
        <v>1</v>
      </c>
      <c r="T22" s="58" t="s">
        <v>190</v>
      </c>
      <c r="U22" s="42" t="s">
        <v>38</v>
      </c>
      <c r="V22" s="48"/>
      <c r="W22" s="48"/>
      <c r="X22" s="59"/>
      <c r="Y22" s="41" t="s">
        <v>154</v>
      </c>
      <c r="Z22" s="41" t="s">
        <v>149</v>
      </c>
      <c r="AA22" s="41" t="s">
        <v>168</v>
      </c>
    </row>
    <row r="23" spans="1:27" ht="113.25" customHeight="1" x14ac:dyDescent="0.25">
      <c r="A23" s="66"/>
      <c r="B23" s="48"/>
      <c r="C23" s="48"/>
      <c r="D23" s="58" t="s">
        <v>46</v>
      </c>
      <c r="E23" s="41" t="s">
        <v>47</v>
      </c>
      <c r="F23" s="41" t="s">
        <v>41</v>
      </c>
      <c r="G23" s="41" t="s">
        <v>48</v>
      </c>
      <c r="H23" s="50" t="s">
        <v>145</v>
      </c>
      <c r="I23" s="50" t="s">
        <v>146</v>
      </c>
      <c r="J23" s="50" t="s">
        <v>145</v>
      </c>
      <c r="K23" s="42">
        <v>6</v>
      </c>
      <c r="L23" s="42">
        <v>3</v>
      </c>
      <c r="M23" s="42">
        <f t="shared" si="0"/>
        <v>18</v>
      </c>
      <c r="N23" s="43" t="str">
        <f t="shared" si="1"/>
        <v>ALTO</v>
      </c>
      <c r="O23" s="42">
        <v>25</v>
      </c>
      <c r="P23" s="42">
        <f t="shared" si="2"/>
        <v>450</v>
      </c>
      <c r="Q23" s="43" t="str">
        <f t="shared" si="3"/>
        <v>II</v>
      </c>
      <c r="R23" s="44" t="str">
        <f t="shared" si="4"/>
        <v>ACEPTABLE CON CONTROL</v>
      </c>
      <c r="S23" s="42">
        <v>1</v>
      </c>
      <c r="T23" s="45" t="s">
        <v>180</v>
      </c>
      <c r="U23" s="42" t="s">
        <v>43</v>
      </c>
      <c r="V23" s="48"/>
      <c r="W23" s="48"/>
      <c r="X23" s="55"/>
      <c r="Y23" s="41" t="s">
        <v>167</v>
      </c>
      <c r="Z23" s="41" t="s">
        <v>153</v>
      </c>
      <c r="AA23" s="41" t="s">
        <v>169</v>
      </c>
    </row>
    <row r="24" spans="1:27" ht="117.75" customHeight="1" x14ac:dyDescent="0.25">
      <c r="A24" s="60"/>
      <c r="B24" s="47"/>
      <c r="C24" s="40"/>
      <c r="D24" s="58" t="s">
        <v>121</v>
      </c>
      <c r="E24" s="41" t="s">
        <v>54</v>
      </c>
      <c r="F24" s="41" t="s">
        <v>41</v>
      </c>
      <c r="G24" s="41" t="s">
        <v>42</v>
      </c>
      <c r="H24" s="50" t="s">
        <v>145</v>
      </c>
      <c r="I24" s="50" t="s">
        <v>146</v>
      </c>
      <c r="J24" s="50" t="s">
        <v>145</v>
      </c>
      <c r="K24" s="42">
        <v>2</v>
      </c>
      <c r="L24" s="42">
        <v>3</v>
      </c>
      <c r="M24" s="42">
        <f t="shared" si="0"/>
        <v>6</v>
      </c>
      <c r="N24" s="43" t="str">
        <f t="shared" si="1"/>
        <v>MEDIO</v>
      </c>
      <c r="O24" s="42">
        <v>25</v>
      </c>
      <c r="P24" s="42">
        <f t="shared" si="2"/>
        <v>150</v>
      </c>
      <c r="Q24" s="43" t="str">
        <f t="shared" ref="Q24:Q29" si="14">IF(P24&lt;=20,"IV",IF(P24&lt;120,"III",IF(P24&lt;500,"II",IF(P24&gt;=600,"I"))))</f>
        <v>II</v>
      </c>
      <c r="R24" s="44" t="str">
        <f t="shared" ref="R24:R29" si="15">IF(Q24="IV","ACEPTABLE",IF(Q24="III","ACEPTABLE",IF(Q24="II","ACEPTABLE CON CONTROL",IF(Q24="I","NO ACEPTABLE"))))</f>
        <v>ACEPTABLE CON CONTROL</v>
      </c>
      <c r="S24" s="42">
        <v>1</v>
      </c>
      <c r="T24" s="45" t="s">
        <v>191</v>
      </c>
      <c r="U24" s="42" t="s">
        <v>38</v>
      </c>
      <c r="V24" s="48"/>
      <c r="W24" s="48"/>
      <c r="X24" s="48"/>
      <c r="Y24" s="41" t="s">
        <v>171</v>
      </c>
      <c r="Z24" s="48"/>
      <c r="AA24" s="41" t="s">
        <v>170</v>
      </c>
    </row>
    <row r="25" spans="1:27" ht="184.5" customHeight="1" x14ac:dyDescent="0.25">
      <c r="A25" s="60"/>
      <c r="B25" s="56"/>
      <c r="C25" s="56"/>
      <c r="D25" s="58" t="s">
        <v>110</v>
      </c>
      <c r="E25" s="41" t="s">
        <v>40</v>
      </c>
      <c r="F25" s="41" t="s">
        <v>41</v>
      </c>
      <c r="G25" s="41" t="s">
        <v>42</v>
      </c>
      <c r="H25" s="50" t="s">
        <v>145</v>
      </c>
      <c r="I25" s="50" t="s">
        <v>146</v>
      </c>
      <c r="J25" s="50" t="s">
        <v>145</v>
      </c>
      <c r="K25" s="42">
        <v>6</v>
      </c>
      <c r="L25" s="42">
        <v>3</v>
      </c>
      <c r="M25" s="42">
        <f t="shared" si="0"/>
        <v>18</v>
      </c>
      <c r="N25" s="43" t="str">
        <f t="shared" si="1"/>
        <v>ALTO</v>
      </c>
      <c r="O25" s="42">
        <v>25</v>
      </c>
      <c r="P25" s="42">
        <f t="shared" si="2"/>
        <v>450</v>
      </c>
      <c r="Q25" s="43" t="str">
        <f t="shared" si="14"/>
        <v>II</v>
      </c>
      <c r="R25" s="44" t="str">
        <f t="shared" si="15"/>
        <v>ACEPTABLE CON CONTROL</v>
      </c>
      <c r="S25" s="42">
        <v>1</v>
      </c>
      <c r="T25" s="45" t="s">
        <v>192</v>
      </c>
      <c r="U25" s="42" t="s">
        <v>38</v>
      </c>
      <c r="V25" s="48"/>
      <c r="W25" s="48"/>
      <c r="X25" s="55"/>
      <c r="Y25" s="41" t="s">
        <v>155</v>
      </c>
      <c r="Z25" s="55"/>
      <c r="AA25" s="41" t="s">
        <v>172</v>
      </c>
    </row>
    <row r="26" spans="1:27" ht="213.75" customHeight="1" x14ac:dyDescent="0.25">
      <c r="A26" s="60"/>
      <c r="B26" s="56"/>
      <c r="C26" s="56"/>
      <c r="D26" s="58" t="s">
        <v>116</v>
      </c>
      <c r="E26" s="41" t="s">
        <v>40</v>
      </c>
      <c r="F26" s="41" t="s">
        <v>41</v>
      </c>
      <c r="G26" s="41" t="s">
        <v>42</v>
      </c>
      <c r="H26" s="50" t="s">
        <v>145</v>
      </c>
      <c r="I26" s="50" t="s">
        <v>146</v>
      </c>
      <c r="J26" s="50" t="s">
        <v>145</v>
      </c>
      <c r="K26" s="42">
        <v>2</v>
      </c>
      <c r="L26" s="42">
        <v>2</v>
      </c>
      <c r="M26" s="42">
        <f t="shared" si="0"/>
        <v>4</v>
      </c>
      <c r="N26" s="43" t="str">
        <f t="shared" si="1"/>
        <v>BAJO</v>
      </c>
      <c r="O26" s="42">
        <v>25</v>
      </c>
      <c r="P26" s="42">
        <f t="shared" si="2"/>
        <v>100</v>
      </c>
      <c r="Q26" s="43" t="str">
        <f t="shared" si="14"/>
        <v>III</v>
      </c>
      <c r="R26" s="44" t="str">
        <f t="shared" si="15"/>
        <v>ACEPTABLE</v>
      </c>
      <c r="S26" s="42">
        <v>1</v>
      </c>
      <c r="T26" s="45" t="s">
        <v>193</v>
      </c>
      <c r="U26" s="42" t="s">
        <v>38</v>
      </c>
      <c r="V26" s="48"/>
      <c r="W26" s="48"/>
      <c r="X26" s="55"/>
      <c r="Y26" s="41" t="s">
        <v>155</v>
      </c>
      <c r="Z26" s="55"/>
      <c r="AA26" s="41" t="s">
        <v>173</v>
      </c>
    </row>
    <row r="27" spans="1:27" ht="159" customHeight="1" x14ac:dyDescent="0.25">
      <c r="A27" s="60"/>
      <c r="B27" s="56"/>
      <c r="C27" s="56"/>
      <c r="D27" s="58" t="s">
        <v>49</v>
      </c>
      <c r="E27" s="41" t="s">
        <v>50</v>
      </c>
      <c r="F27" s="41" t="s">
        <v>69</v>
      </c>
      <c r="G27" s="41" t="s">
        <v>70</v>
      </c>
      <c r="H27" s="50" t="s">
        <v>145</v>
      </c>
      <c r="I27" s="50" t="s">
        <v>146</v>
      </c>
      <c r="J27" s="50" t="s">
        <v>145</v>
      </c>
      <c r="K27" s="42">
        <v>2</v>
      </c>
      <c r="L27" s="42">
        <v>3</v>
      </c>
      <c r="M27" s="42">
        <f t="shared" si="0"/>
        <v>6</v>
      </c>
      <c r="N27" s="43" t="str">
        <f t="shared" si="1"/>
        <v>MEDIO</v>
      </c>
      <c r="O27" s="42">
        <v>25</v>
      </c>
      <c r="P27" s="42">
        <f t="shared" si="2"/>
        <v>150</v>
      </c>
      <c r="Q27" s="43" t="str">
        <f t="shared" si="14"/>
        <v>II</v>
      </c>
      <c r="R27" s="44" t="str">
        <f t="shared" si="15"/>
        <v>ACEPTABLE CON CONTROL</v>
      </c>
      <c r="S27" s="42">
        <v>1</v>
      </c>
      <c r="T27" s="45" t="s">
        <v>194</v>
      </c>
      <c r="U27" s="42" t="s">
        <v>38</v>
      </c>
      <c r="V27" s="48"/>
      <c r="W27" s="48"/>
      <c r="X27" s="55"/>
      <c r="Y27" s="41" t="s">
        <v>156</v>
      </c>
      <c r="Z27" s="55"/>
      <c r="AA27" s="41" t="s">
        <v>174</v>
      </c>
    </row>
    <row r="28" spans="1:27" ht="213.75" customHeight="1" x14ac:dyDescent="0.25">
      <c r="A28" s="60"/>
      <c r="B28" s="56"/>
      <c r="C28" s="56"/>
      <c r="D28" s="58" t="s">
        <v>117</v>
      </c>
      <c r="E28" s="41" t="s">
        <v>50</v>
      </c>
      <c r="F28" s="41" t="s">
        <v>69</v>
      </c>
      <c r="G28" s="41" t="s">
        <v>51</v>
      </c>
      <c r="H28" s="50" t="s">
        <v>145</v>
      </c>
      <c r="I28" s="50" t="s">
        <v>146</v>
      </c>
      <c r="J28" s="50" t="s">
        <v>145</v>
      </c>
      <c r="K28" s="42">
        <v>2</v>
      </c>
      <c r="L28" s="42">
        <v>3</v>
      </c>
      <c r="M28" s="42">
        <f t="shared" si="0"/>
        <v>6</v>
      </c>
      <c r="N28" s="43" t="str">
        <f t="shared" si="1"/>
        <v>MEDIO</v>
      </c>
      <c r="O28" s="42">
        <v>25</v>
      </c>
      <c r="P28" s="42">
        <f t="shared" si="2"/>
        <v>150</v>
      </c>
      <c r="Q28" s="43" t="str">
        <f t="shared" si="14"/>
        <v>II</v>
      </c>
      <c r="R28" s="44" t="str">
        <f t="shared" si="15"/>
        <v>ACEPTABLE CON CONTROL</v>
      </c>
      <c r="S28" s="42">
        <v>1</v>
      </c>
      <c r="T28" s="45" t="s">
        <v>195</v>
      </c>
      <c r="U28" s="42" t="s">
        <v>43</v>
      </c>
      <c r="V28" s="48"/>
      <c r="W28" s="48"/>
      <c r="X28" s="55" t="s">
        <v>157</v>
      </c>
      <c r="Y28" s="41" t="s">
        <v>158</v>
      </c>
      <c r="Z28" s="55"/>
      <c r="AA28" s="41" t="s">
        <v>175</v>
      </c>
    </row>
    <row r="29" spans="1:27" ht="213.75" customHeight="1" x14ac:dyDescent="0.25">
      <c r="A29" s="60"/>
      <c r="B29" s="56"/>
      <c r="C29" s="56"/>
      <c r="D29" s="58" t="s">
        <v>55</v>
      </c>
      <c r="E29" s="41" t="s">
        <v>50</v>
      </c>
      <c r="F29" s="41" t="s">
        <v>69</v>
      </c>
      <c r="G29" s="41" t="s">
        <v>70</v>
      </c>
      <c r="H29" s="50" t="s">
        <v>145</v>
      </c>
      <c r="I29" s="50" t="s">
        <v>146</v>
      </c>
      <c r="J29" s="50" t="s">
        <v>145</v>
      </c>
      <c r="K29" s="42">
        <v>2</v>
      </c>
      <c r="L29" s="42">
        <v>3</v>
      </c>
      <c r="M29" s="42">
        <f t="shared" si="0"/>
        <v>6</v>
      </c>
      <c r="N29" s="43" t="str">
        <f t="shared" si="1"/>
        <v>MEDIO</v>
      </c>
      <c r="O29" s="42">
        <v>25</v>
      </c>
      <c r="P29" s="42">
        <f t="shared" si="2"/>
        <v>150</v>
      </c>
      <c r="Q29" s="43" t="str">
        <f t="shared" si="14"/>
        <v>II</v>
      </c>
      <c r="R29" s="44" t="str">
        <f t="shared" si="15"/>
        <v>ACEPTABLE CON CONTROL</v>
      </c>
      <c r="S29" s="42">
        <v>1</v>
      </c>
      <c r="T29" s="45" t="s">
        <v>196</v>
      </c>
      <c r="U29" s="42" t="s">
        <v>43</v>
      </c>
      <c r="V29" s="48"/>
      <c r="W29" s="48"/>
      <c r="X29" s="55" t="s">
        <v>176</v>
      </c>
      <c r="Y29" s="41" t="s">
        <v>159</v>
      </c>
      <c r="Z29" s="55"/>
      <c r="AA29" s="41" t="s">
        <v>179</v>
      </c>
    </row>
    <row r="30" spans="1:27" ht="165.75" customHeight="1" x14ac:dyDescent="0.25">
      <c r="A30" s="60"/>
      <c r="B30" s="56"/>
      <c r="C30" s="56"/>
      <c r="D30" s="58" t="s">
        <v>137</v>
      </c>
      <c r="E30" s="41" t="s">
        <v>50</v>
      </c>
      <c r="F30" s="41" t="s">
        <v>69</v>
      </c>
      <c r="G30" s="41" t="s">
        <v>70</v>
      </c>
      <c r="H30" s="50" t="s">
        <v>145</v>
      </c>
      <c r="I30" s="50" t="s">
        <v>146</v>
      </c>
      <c r="J30" s="50" t="s">
        <v>145</v>
      </c>
      <c r="K30" s="42">
        <v>2</v>
      </c>
      <c r="L30" s="42">
        <v>2</v>
      </c>
      <c r="M30" s="42">
        <f t="shared" ref="M30:M31" si="16">(K30*L30)</f>
        <v>4</v>
      </c>
      <c r="N30" s="43" t="str">
        <f t="shared" ref="N30:N31" si="17">IF(M30&lt;=4,"BAJO",IF(M30&lt;9,"MEDIO",IF(M30&gt;=10,"ALTO")))</f>
        <v>BAJO</v>
      </c>
      <c r="O30" s="42">
        <v>25</v>
      </c>
      <c r="P30" s="42">
        <f t="shared" ref="P30:P31" si="18">(M30*O30)</f>
        <v>100</v>
      </c>
      <c r="Q30" s="43" t="str">
        <f t="shared" ref="Q30:Q31" si="19">IF(P30&lt;=20,"IV",IF(P30&lt;120,"III",IF(P30&lt;500,"II",IF(P30&gt;=600,"I"))))</f>
        <v>III</v>
      </c>
      <c r="R30" s="67" t="str">
        <f t="shared" ref="R30:R31" si="20">IF(Q30="IV","ACEPTABLE",IF(Q30="III","ACEPTABLE",IF(Q30="II","ACEPTABLE CON CONTROL",IF(Q30="I","NO ACEPTABLE"))))</f>
        <v>ACEPTABLE</v>
      </c>
      <c r="S30" s="42">
        <v>1</v>
      </c>
      <c r="T30" s="45" t="s">
        <v>197</v>
      </c>
      <c r="U30" s="42" t="s">
        <v>43</v>
      </c>
      <c r="V30" s="48"/>
      <c r="W30" s="48"/>
      <c r="X30" s="55" t="s">
        <v>160</v>
      </c>
      <c r="Y30" s="41" t="s">
        <v>177</v>
      </c>
      <c r="Z30" s="55"/>
      <c r="AA30" s="41" t="s">
        <v>161</v>
      </c>
    </row>
    <row r="31" spans="1:27" ht="136.5" customHeight="1" x14ac:dyDescent="0.25">
      <c r="A31" s="60"/>
      <c r="B31" s="56"/>
      <c r="C31" s="56"/>
      <c r="D31" s="58" t="s">
        <v>133</v>
      </c>
      <c r="E31" s="41" t="s">
        <v>50</v>
      </c>
      <c r="F31" s="41" t="s">
        <v>41</v>
      </c>
      <c r="G31" s="41" t="s">
        <v>42</v>
      </c>
      <c r="H31" s="50" t="s">
        <v>145</v>
      </c>
      <c r="I31" s="50" t="s">
        <v>146</v>
      </c>
      <c r="J31" s="50" t="s">
        <v>145</v>
      </c>
      <c r="K31" s="42">
        <v>2</v>
      </c>
      <c r="L31" s="42">
        <v>3</v>
      </c>
      <c r="M31" s="42">
        <f t="shared" si="16"/>
        <v>6</v>
      </c>
      <c r="N31" s="43" t="str">
        <f t="shared" si="17"/>
        <v>MEDIO</v>
      </c>
      <c r="O31" s="42">
        <v>25</v>
      </c>
      <c r="P31" s="42">
        <f t="shared" si="18"/>
        <v>150</v>
      </c>
      <c r="Q31" s="43" t="str">
        <f t="shared" si="19"/>
        <v>II</v>
      </c>
      <c r="R31" s="44" t="str">
        <f t="shared" si="20"/>
        <v>ACEPTABLE CON CONTROL</v>
      </c>
      <c r="S31" s="42">
        <v>1</v>
      </c>
      <c r="T31" s="45" t="s">
        <v>198</v>
      </c>
      <c r="U31" s="42" t="s">
        <v>43</v>
      </c>
      <c r="V31" s="48"/>
      <c r="W31" s="48"/>
      <c r="X31" s="55"/>
      <c r="Y31" s="41" t="s">
        <v>162</v>
      </c>
      <c r="Z31" s="55"/>
      <c r="AA31" s="41" t="s">
        <v>178</v>
      </c>
    </row>
  </sheetData>
  <mergeCells count="42">
    <mergeCell ref="E4:G4"/>
    <mergeCell ref="E2:G2"/>
    <mergeCell ref="K13:K14"/>
    <mergeCell ref="E6:G6"/>
    <mergeCell ref="E7:G7"/>
    <mergeCell ref="L13:L14"/>
    <mergeCell ref="H13:H14"/>
    <mergeCell ref="D12:G12"/>
    <mergeCell ref="H2:J12"/>
    <mergeCell ref="J13:J14"/>
    <mergeCell ref="D13:G13"/>
    <mergeCell ref="E3:G3"/>
    <mergeCell ref="E11:G11"/>
    <mergeCell ref="E9:G9"/>
    <mergeCell ref="I13:I14"/>
    <mergeCell ref="E8:G8"/>
    <mergeCell ref="E10:G10"/>
    <mergeCell ref="D1:AA1"/>
    <mergeCell ref="A13:A14"/>
    <mergeCell ref="B13:B14"/>
    <mergeCell ref="C13:C14"/>
    <mergeCell ref="A1:C12"/>
    <mergeCell ref="E5:G5"/>
    <mergeCell ref="K2:R12"/>
    <mergeCell ref="Q13:Q14"/>
    <mergeCell ref="AA13:AA14"/>
    <mergeCell ref="AA2:AA12"/>
    <mergeCell ref="S2:U12"/>
    <mergeCell ref="V2:Z12"/>
    <mergeCell ref="X13:X14"/>
    <mergeCell ref="V13:V14"/>
    <mergeCell ref="Z13:Z14"/>
    <mergeCell ref="Y13:Y14"/>
    <mergeCell ref="S13:S14"/>
    <mergeCell ref="T13:T14"/>
    <mergeCell ref="R13:R14"/>
    <mergeCell ref="O13:O14"/>
    <mergeCell ref="P13:P14"/>
    <mergeCell ref="M13:M14"/>
    <mergeCell ref="N13:N14"/>
    <mergeCell ref="W13:W14"/>
    <mergeCell ref="U13:U14"/>
  </mergeCells>
  <conditionalFormatting sqref="R16:R18 R20:R31">
    <cfRule type="containsText" dxfId="5" priority="22" stopIfTrue="1" operator="containsText" text="ACEPTABLE CON CONTROL">
      <formula>NOT(ISERROR(SEARCH("ACEPTABLE CON CONTROL",R16)))</formula>
    </cfRule>
    <cfRule type="containsText" dxfId="4" priority="23" stopIfTrue="1" operator="containsText" text="NO ACEPTABLE">
      <formula>NOT(ISERROR(SEARCH("NO ACEPTABLE",R16)))</formula>
    </cfRule>
    <cfRule type="containsText" dxfId="3" priority="24" stopIfTrue="1" operator="containsText" text="ACEPTABLE">
      <formula>NOT(ISERROR(SEARCH("ACEPTABLE",R16)))</formula>
    </cfRule>
  </conditionalFormatting>
  <conditionalFormatting sqref="R19">
    <cfRule type="containsText" dxfId="2" priority="1" stopIfTrue="1" operator="containsText" text="ACEPTABLE CON CONTROL">
      <formula>NOT(ISERROR(SEARCH("ACEPTABLE CON CONTROL",R19)))</formula>
    </cfRule>
    <cfRule type="containsText" dxfId="1" priority="2" stopIfTrue="1" operator="containsText" text="NO ACEPTABLE">
      <formula>NOT(ISERROR(SEARCH("NO ACEPTABLE",R19)))</formula>
    </cfRule>
    <cfRule type="containsText" dxfId="0" priority="3" stopIfTrue="1" operator="containsText" text="ACEPTABLE">
      <formula>NOT(ISERROR(SEARCH("ACEPTABLE",R19)))</formula>
    </cfRule>
  </conditionalFormatting>
  <dataValidations count="8">
    <dataValidation type="list" allowBlank="1" showInputMessage="1" showErrorMessage="1" sqref="C24 C16:C21 U16:U31">
      <formula1>RUTINARIO</formula1>
    </dataValidation>
    <dataValidation type="list" allowBlank="1" showInputMessage="1" showErrorMessage="1" sqref="L16:L23">
      <formula1>Nivel_Exposicion</formula1>
    </dataValidation>
    <dataValidation type="list" allowBlank="1" showInputMessage="1" showErrorMessage="1" sqref="O16:O31">
      <formula1>consecuencia</formula1>
    </dataValidation>
    <dataValidation type="list" allowBlank="1" showInputMessage="1" showErrorMessage="1" sqref="F16:F31">
      <formula1>Categoria</formula1>
    </dataValidation>
    <dataValidation type="list" allowBlank="1" showInputMessage="1" showErrorMessage="1" sqref="K16:K31">
      <formula1>Nivel_Deficiencia</formula1>
    </dataValidation>
    <dataValidation type="list" allowBlank="1" showInputMessage="1" showErrorMessage="1" sqref="E16:E31">
      <formula1>Clasificación</formula1>
    </dataValidation>
    <dataValidation type="list" allowBlank="1" showInputMessage="1" showErrorMessage="1" sqref="D16:D31">
      <formula1>INDIRECT(SUBSTITUTE(E16," ","_"))</formula1>
    </dataValidation>
    <dataValidation type="list" allowBlank="1" showInputMessage="1" showErrorMessage="1" sqref="G16:G31">
      <formula1>INDIRECT(F16)</formula1>
    </dataValidation>
  </dataValidations>
  <pageMargins left="1.1811023622047245" right="0.70866141732283472" top="0.74803149606299213" bottom="0.74803149606299213" header="0.31496062992125984" footer="0.31496062992125984"/>
  <pageSetup paperSize="5" scale="48"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C7" sqref="C7"/>
    </sheetView>
  </sheetViews>
  <sheetFormatPr baseColWidth="10" defaultRowHeight="15" x14ac:dyDescent="0.25"/>
  <sheetData>
    <row r="2" spans="1:2" x14ac:dyDescent="0.25">
      <c r="A2" s="35" t="s">
        <v>63</v>
      </c>
      <c r="B2" s="35" t="s">
        <v>38</v>
      </c>
    </row>
    <row r="3" spans="1:2" x14ac:dyDescent="0.25">
      <c r="A3" s="36"/>
      <c r="B3" s="36" t="s">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9"/>
  <sheetViews>
    <sheetView topLeftCell="A4" zoomScale="80" zoomScaleNormal="80" workbookViewId="0">
      <selection activeCell="D10" sqref="D10"/>
    </sheetView>
  </sheetViews>
  <sheetFormatPr baseColWidth="10" defaultRowHeight="15" x14ac:dyDescent="0.25"/>
  <cols>
    <col min="1" max="1" width="17.42578125" customWidth="1"/>
    <col min="2" max="4" width="24.7109375" customWidth="1"/>
  </cols>
  <sheetData>
    <row r="2" spans="1:5" ht="30" x14ac:dyDescent="0.25">
      <c r="A2" s="11" t="s">
        <v>64</v>
      </c>
      <c r="B2" s="11" t="s">
        <v>65</v>
      </c>
      <c r="C2" s="11" t="s">
        <v>66</v>
      </c>
      <c r="D2" s="11" t="s">
        <v>67</v>
      </c>
      <c r="E2" s="3"/>
    </row>
    <row r="3" spans="1:5" ht="219.75" customHeight="1" x14ac:dyDescent="0.25">
      <c r="A3" s="11" t="s">
        <v>41</v>
      </c>
      <c r="B3" s="10" t="s">
        <v>48</v>
      </c>
      <c r="C3" s="10" t="s">
        <v>42</v>
      </c>
      <c r="D3" s="10" t="s">
        <v>68</v>
      </c>
      <c r="E3" s="3"/>
    </row>
    <row r="4" spans="1:5" ht="255" x14ac:dyDescent="0.25">
      <c r="A4" s="11" t="s">
        <v>69</v>
      </c>
      <c r="B4" s="10" t="s">
        <v>51</v>
      </c>
      <c r="C4" s="10" t="s">
        <v>70</v>
      </c>
      <c r="D4" s="10" t="s">
        <v>71</v>
      </c>
      <c r="E4" s="3"/>
    </row>
    <row r="5" spans="1:5" x14ac:dyDescent="0.25">
      <c r="A5" s="7"/>
      <c r="B5" s="7"/>
      <c r="C5" s="7"/>
      <c r="D5" s="7"/>
      <c r="E5" s="1"/>
    </row>
    <row r="6" spans="1:5" x14ac:dyDescent="0.25">
      <c r="A6" s="7"/>
      <c r="B6" s="7"/>
      <c r="C6" s="7"/>
      <c r="D6" s="7"/>
      <c r="E6" s="1"/>
    </row>
    <row r="7" spans="1:5" x14ac:dyDescent="0.25">
      <c r="A7" s="7"/>
      <c r="B7" s="7"/>
      <c r="C7" s="7"/>
      <c r="D7" s="7"/>
      <c r="E7" s="1"/>
    </row>
    <row r="8" spans="1:5" x14ac:dyDescent="0.25">
      <c r="A8" s="7"/>
      <c r="B8" s="7"/>
      <c r="C8" s="7"/>
      <c r="D8" s="7"/>
      <c r="E8" s="1"/>
    </row>
    <row r="9" spans="1:5" x14ac:dyDescent="0.25">
      <c r="A9" s="1"/>
      <c r="B9" s="1"/>
      <c r="C9" s="1"/>
      <c r="D9" s="1"/>
      <c r="E9" s="1"/>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2" zoomScale="91" zoomScaleNormal="91" workbookViewId="0">
      <selection activeCell="B4" sqref="B4"/>
    </sheetView>
  </sheetViews>
  <sheetFormatPr baseColWidth="10" defaultRowHeight="15" x14ac:dyDescent="0.25"/>
  <cols>
    <col min="1" max="1" width="17" style="5" customWidth="1"/>
    <col min="2" max="2" width="16.85546875" style="5" customWidth="1"/>
    <col min="3" max="3" width="42.5703125" style="4" customWidth="1"/>
  </cols>
  <sheetData>
    <row r="1" spans="1:3" x14ac:dyDescent="0.25">
      <c r="A1" s="90" t="s">
        <v>72</v>
      </c>
      <c r="B1" s="90"/>
      <c r="C1" s="90"/>
    </row>
    <row r="2" spans="1:3" ht="30" x14ac:dyDescent="0.25">
      <c r="A2" s="11" t="s">
        <v>73</v>
      </c>
      <c r="B2" s="11" t="s">
        <v>74</v>
      </c>
      <c r="C2" s="11" t="s">
        <v>75</v>
      </c>
    </row>
    <row r="3" spans="1:3" ht="90" x14ac:dyDescent="0.25">
      <c r="A3" s="13" t="s">
        <v>76</v>
      </c>
      <c r="B3" s="12">
        <v>10</v>
      </c>
      <c r="C3" s="14" t="s">
        <v>77</v>
      </c>
    </row>
    <row r="4" spans="1:3" ht="75" x14ac:dyDescent="0.25">
      <c r="A4" s="13" t="s">
        <v>78</v>
      </c>
      <c r="B4" s="12">
        <v>6</v>
      </c>
      <c r="C4" s="14" t="s">
        <v>79</v>
      </c>
    </row>
    <row r="5" spans="1:3" ht="75" x14ac:dyDescent="0.25">
      <c r="A5" s="13" t="s">
        <v>80</v>
      </c>
      <c r="B5" s="12">
        <v>2</v>
      </c>
      <c r="C5" s="14" t="s">
        <v>81</v>
      </c>
    </row>
    <row r="6" spans="1:3" ht="60" x14ac:dyDescent="0.25">
      <c r="A6" s="13" t="s">
        <v>82</v>
      </c>
      <c r="B6" s="12" t="s">
        <v>83</v>
      </c>
      <c r="C6" s="14" t="s">
        <v>84</v>
      </c>
    </row>
    <row r="8" spans="1:3" x14ac:dyDescent="0.25">
      <c r="A8" s="33"/>
      <c r="B8" s="33"/>
    </row>
    <row r="9" spans="1:3" x14ac:dyDescent="0.25">
      <c r="A9" s="34"/>
      <c r="B9" s="34"/>
    </row>
    <row r="10" spans="1:3" x14ac:dyDescent="0.25">
      <c r="A10" s="34"/>
      <c r="B10" s="34"/>
    </row>
    <row r="11" spans="1:3" x14ac:dyDescent="0.25">
      <c r="A11" s="33"/>
      <c r="B11" s="33"/>
    </row>
  </sheetData>
  <mergeCells count="1">
    <mergeCell ref="A1:C1"/>
  </mergeCells>
  <dataValidations count="2">
    <dataValidation type="whole" allowBlank="1" showInputMessage="1" showErrorMessage="1" promptTitle="Nivel de Deficiencia" prompt="10" sqref="A1:B6 C1:C2 C4:C6">
      <formula1>B5</formula1>
      <formula2>B3</formula2>
    </dataValidation>
    <dataValidation type="whole" allowBlank="1" showInputMessage="1" showErrorMessage="1" promptTitle="Nivel de Deficiencia" sqref="C3">
      <formula1>D7</formula1>
      <formula2>D5</formula2>
    </dataValidation>
  </dataValidation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85" zoomScaleNormal="85" workbookViewId="0">
      <selection activeCell="C4" sqref="C4"/>
    </sheetView>
  </sheetViews>
  <sheetFormatPr baseColWidth="10" defaultRowHeight="15" x14ac:dyDescent="0.25"/>
  <cols>
    <col min="1" max="1" width="36.140625" style="3" bestFit="1" customWidth="1"/>
    <col min="2" max="2" width="11.42578125" style="3" customWidth="1"/>
    <col min="3" max="3" width="31.42578125" style="6" customWidth="1"/>
  </cols>
  <sheetData>
    <row r="1" spans="1:3" x14ac:dyDescent="0.25">
      <c r="A1" s="91" t="s">
        <v>85</v>
      </c>
      <c r="B1" s="91"/>
      <c r="C1" s="91"/>
    </row>
    <row r="2" spans="1:3" ht="30" x14ac:dyDescent="0.25">
      <c r="A2" s="11" t="s">
        <v>86</v>
      </c>
      <c r="B2" s="11" t="s">
        <v>87</v>
      </c>
      <c r="C2" s="11" t="s">
        <v>75</v>
      </c>
    </row>
    <row r="3" spans="1:3" ht="75" x14ac:dyDescent="0.25">
      <c r="A3" s="15" t="s">
        <v>88</v>
      </c>
      <c r="B3" s="12">
        <v>4</v>
      </c>
      <c r="C3" s="14" t="s">
        <v>89</v>
      </c>
    </row>
    <row r="4" spans="1:3" ht="60" x14ac:dyDescent="0.25">
      <c r="A4" s="15" t="s">
        <v>90</v>
      </c>
      <c r="B4" s="12">
        <v>3</v>
      </c>
      <c r="C4" s="16" t="s">
        <v>91</v>
      </c>
    </row>
    <row r="5" spans="1:3" ht="60" x14ac:dyDescent="0.25">
      <c r="A5" s="15" t="s">
        <v>92</v>
      </c>
      <c r="B5" s="12">
        <v>2</v>
      </c>
      <c r="C5" s="16" t="s">
        <v>93</v>
      </c>
    </row>
    <row r="6" spans="1:3" ht="30" x14ac:dyDescent="0.25">
      <c r="A6" s="15" t="s">
        <v>94</v>
      </c>
      <c r="B6" s="12">
        <v>1</v>
      </c>
      <c r="C6" s="16" t="s">
        <v>95</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85" zoomScaleNormal="85" workbookViewId="0">
      <selection activeCell="H6" sqref="H6"/>
    </sheetView>
  </sheetViews>
  <sheetFormatPr baseColWidth="10" defaultRowHeight="15" x14ac:dyDescent="0.25"/>
  <cols>
    <col min="1" max="1" width="22.140625" customWidth="1"/>
    <col min="2" max="2" width="11.42578125" customWidth="1"/>
    <col min="3" max="3" width="49.85546875" customWidth="1"/>
  </cols>
  <sheetData>
    <row r="1" spans="1:3" ht="45" customHeight="1" x14ac:dyDescent="0.25">
      <c r="A1" s="94" t="s">
        <v>96</v>
      </c>
      <c r="B1" s="92" t="s">
        <v>97</v>
      </c>
      <c r="C1" s="17" t="s">
        <v>75</v>
      </c>
    </row>
    <row r="2" spans="1:3" ht="15.75" x14ac:dyDescent="0.25">
      <c r="A2" s="95"/>
      <c r="B2" s="93"/>
      <c r="C2" s="18" t="s">
        <v>98</v>
      </c>
    </row>
    <row r="3" spans="1:3" x14ac:dyDescent="0.25">
      <c r="A3" s="20" t="s">
        <v>99</v>
      </c>
      <c r="B3" s="12">
        <v>100</v>
      </c>
      <c r="C3" s="22" t="s">
        <v>100</v>
      </c>
    </row>
    <row r="4" spans="1:3" ht="30" x14ac:dyDescent="0.25">
      <c r="A4" s="20" t="s">
        <v>101</v>
      </c>
      <c r="B4" s="12">
        <v>60</v>
      </c>
      <c r="C4" s="22" t="s">
        <v>102</v>
      </c>
    </row>
    <row r="5" spans="1:3" ht="30" x14ac:dyDescent="0.25">
      <c r="A5" s="20" t="s">
        <v>103</v>
      </c>
      <c r="B5" s="12">
        <v>25</v>
      </c>
      <c r="C5" s="22" t="s">
        <v>104</v>
      </c>
    </row>
    <row r="6" spans="1:3" ht="30.75" thickBot="1" x14ac:dyDescent="0.3">
      <c r="A6" s="21" t="s">
        <v>105</v>
      </c>
      <c r="B6" s="19">
        <v>10</v>
      </c>
      <c r="C6" s="22" t="s">
        <v>106</v>
      </c>
    </row>
    <row r="7" spans="1:3" x14ac:dyDescent="0.25">
      <c r="A7" s="1"/>
      <c r="B7" s="1"/>
      <c r="C7" s="1"/>
    </row>
    <row r="9" spans="1:3" x14ac:dyDescent="0.25">
      <c r="A9" s="3"/>
      <c r="B9" s="3"/>
      <c r="C9" s="8"/>
    </row>
  </sheetData>
  <mergeCells count="2">
    <mergeCell ref="B1:B2"/>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5" sqref="D5"/>
    </sheetView>
  </sheetViews>
  <sheetFormatPr baseColWidth="10" defaultRowHeight="15" x14ac:dyDescent="0.25"/>
  <cols>
    <col min="1" max="1" width="16" customWidth="1"/>
    <col min="2" max="2" width="22.7109375" customWidth="1"/>
    <col min="3" max="3" width="16" customWidth="1"/>
    <col min="4" max="4" width="37.28515625" customWidth="1"/>
    <col min="5" max="5" width="20.7109375" customWidth="1"/>
    <col min="6" max="6" width="32.140625" customWidth="1"/>
    <col min="7" max="7" width="18.5703125" customWidth="1"/>
  </cols>
  <sheetData>
    <row r="1" spans="1:7" ht="38.25" customHeight="1" thickBot="1" x14ac:dyDescent="0.55000000000000004">
      <c r="A1" s="96" t="s">
        <v>107</v>
      </c>
      <c r="B1" s="96"/>
      <c r="C1" s="96"/>
      <c r="D1" s="96"/>
      <c r="E1" s="96"/>
      <c r="F1" s="96"/>
      <c r="G1" s="97"/>
    </row>
    <row r="2" spans="1:7" s="2" customFormat="1" ht="15.75" x14ac:dyDescent="0.25">
      <c r="A2" s="23" t="s">
        <v>45</v>
      </c>
      <c r="B2" s="24" t="s">
        <v>57</v>
      </c>
      <c r="C2" s="24" t="s">
        <v>47</v>
      </c>
      <c r="D2" s="24" t="s">
        <v>54</v>
      </c>
      <c r="E2" s="24" t="s">
        <v>40</v>
      </c>
      <c r="F2" s="24" t="s">
        <v>50</v>
      </c>
      <c r="G2" s="25" t="s">
        <v>108</v>
      </c>
    </row>
    <row r="3" spans="1:7" ht="87.75" customHeight="1" x14ac:dyDescent="0.25">
      <c r="A3" s="26" t="s">
        <v>44</v>
      </c>
      <c r="B3" s="27" t="s">
        <v>56</v>
      </c>
      <c r="C3" s="9" t="s">
        <v>46</v>
      </c>
      <c r="D3" s="14" t="s">
        <v>109</v>
      </c>
      <c r="E3" s="9" t="s">
        <v>110</v>
      </c>
      <c r="F3" s="9" t="s">
        <v>49</v>
      </c>
      <c r="G3" s="28" t="s">
        <v>111</v>
      </c>
    </row>
    <row r="4" spans="1:7" ht="84.75" customHeight="1" x14ac:dyDescent="0.25">
      <c r="A4" s="26" t="s">
        <v>112</v>
      </c>
      <c r="B4" s="27" t="s">
        <v>113</v>
      </c>
      <c r="C4" s="9" t="s">
        <v>114</v>
      </c>
      <c r="D4" s="14" t="s">
        <v>115</v>
      </c>
      <c r="E4" s="9" t="s">
        <v>116</v>
      </c>
      <c r="F4" s="9" t="s">
        <v>117</v>
      </c>
      <c r="G4" s="28" t="s">
        <v>118</v>
      </c>
    </row>
    <row r="5" spans="1:7" ht="118.5" customHeight="1" x14ac:dyDescent="0.25">
      <c r="A5" s="26" t="s">
        <v>119</v>
      </c>
      <c r="B5" s="27" t="s">
        <v>120</v>
      </c>
      <c r="C5" s="9" t="s">
        <v>60</v>
      </c>
      <c r="D5" s="14" t="s">
        <v>121</v>
      </c>
      <c r="E5" s="9" t="s">
        <v>122</v>
      </c>
      <c r="F5" s="9" t="s">
        <v>55</v>
      </c>
      <c r="G5" s="28" t="s">
        <v>123</v>
      </c>
    </row>
    <row r="6" spans="1:7" ht="74.25" customHeight="1" x14ac:dyDescent="0.25">
      <c r="A6" s="26" t="s">
        <v>124</v>
      </c>
      <c r="B6" s="27" t="s">
        <v>61</v>
      </c>
      <c r="C6" s="9" t="s">
        <v>125</v>
      </c>
      <c r="D6" s="14" t="s">
        <v>126</v>
      </c>
      <c r="E6" s="9" t="s">
        <v>39</v>
      </c>
      <c r="F6" s="9" t="s">
        <v>127</v>
      </c>
      <c r="G6" s="28" t="s">
        <v>128</v>
      </c>
    </row>
    <row r="7" spans="1:7" ht="84" customHeight="1" x14ac:dyDescent="0.25">
      <c r="A7" s="26" t="s">
        <v>129</v>
      </c>
      <c r="B7" s="27" t="s">
        <v>130</v>
      </c>
      <c r="C7" s="9" t="s">
        <v>131</v>
      </c>
      <c r="D7" s="14" t="s">
        <v>132</v>
      </c>
      <c r="E7" s="9"/>
      <c r="F7" s="9" t="s">
        <v>133</v>
      </c>
      <c r="G7" s="28" t="s">
        <v>134</v>
      </c>
    </row>
    <row r="8" spans="1:7" ht="60" customHeight="1" x14ac:dyDescent="0.25">
      <c r="A8" s="26" t="s">
        <v>59</v>
      </c>
      <c r="B8" s="27" t="s">
        <v>135</v>
      </c>
      <c r="C8" s="9" t="s">
        <v>136</v>
      </c>
      <c r="D8" s="14" t="s">
        <v>53</v>
      </c>
      <c r="E8" s="9"/>
      <c r="F8" s="9" t="s">
        <v>137</v>
      </c>
      <c r="G8" s="28" t="s">
        <v>138</v>
      </c>
    </row>
    <row r="9" spans="1:7" ht="53.25" customHeight="1" x14ac:dyDescent="0.25">
      <c r="A9" s="26" t="s">
        <v>62</v>
      </c>
      <c r="B9" s="27" t="s">
        <v>139</v>
      </c>
      <c r="C9" s="13"/>
      <c r="D9" s="9"/>
      <c r="E9" s="9"/>
      <c r="F9" s="9" t="s">
        <v>140</v>
      </c>
      <c r="G9" s="28"/>
    </row>
    <row r="10" spans="1:7" ht="53.25" customHeight="1" thickBot="1" x14ac:dyDescent="0.3">
      <c r="A10" s="29" t="s">
        <v>52</v>
      </c>
      <c r="B10" s="30" t="s">
        <v>58</v>
      </c>
      <c r="C10" s="31"/>
      <c r="D10" s="31"/>
      <c r="E10" s="31"/>
      <c r="F10" s="31" t="s">
        <v>141</v>
      </c>
      <c r="G10" s="32"/>
    </row>
  </sheetData>
  <mergeCells count="1">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16</vt:i4>
      </vt:variant>
    </vt:vector>
  </HeadingPairs>
  <TitlesOfParts>
    <vt:vector size="23" baseType="lpstr">
      <vt:lpstr>MATRIZ</vt:lpstr>
      <vt:lpstr>Rutinario o legalidad</vt:lpstr>
      <vt:lpstr>Descripcion del Nivel del Daño</vt:lpstr>
      <vt:lpstr>Nivel de Deficiencia</vt:lpstr>
      <vt:lpstr>Nivel de Exposicion</vt:lpstr>
      <vt:lpstr>Nivel de Consecuencia</vt:lpstr>
      <vt:lpstr>Tabla de peligros</vt:lpstr>
      <vt:lpstr>MATRIZ!Área_de_impresión</vt:lpstr>
      <vt:lpstr>Biológico</vt:lpstr>
      <vt:lpstr>Biomecánico</vt:lpstr>
      <vt:lpstr>Categoria</vt:lpstr>
      <vt:lpstr>Clasificación</vt:lpstr>
      <vt:lpstr>consecuencia</vt:lpstr>
      <vt:lpstr>De_Seguridad</vt:lpstr>
      <vt:lpstr>Físico</vt:lpstr>
      <vt:lpstr>Naturales</vt:lpstr>
      <vt:lpstr>Nivel_Deficiencia</vt:lpstr>
      <vt:lpstr>Nivel_Exposicion</vt:lpstr>
      <vt:lpstr>Psicosocial</vt:lpstr>
      <vt:lpstr>Químico</vt:lpstr>
      <vt:lpstr>RUTINARIO</vt:lpstr>
      <vt:lpstr>Salud</vt:lpstr>
      <vt:lpstr>Seguridad</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cleon</dc:creator>
  <cp:lastModifiedBy>USER</cp:lastModifiedBy>
  <cp:revision/>
  <cp:lastPrinted>2016-04-15T04:18:17Z</cp:lastPrinted>
  <dcterms:created xsi:type="dcterms:W3CDTF">2014-12-01T20:54:52Z</dcterms:created>
  <dcterms:modified xsi:type="dcterms:W3CDTF">2019-03-07T20:33:58Z</dcterms:modified>
</cp:coreProperties>
</file>